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updateLinks="never" codeName="ThisWorkbook" defaultThemeVersion="166925"/>
  <xr:revisionPtr revIDLastSave="0" documentId="8_{36BCDDCF-69D4-43D1-94BA-D20EE30015FB}" xr6:coauthVersionLast="47" xr6:coauthVersionMax="47" xr10:uidLastSave="{00000000-0000-0000-0000-000000000000}"/>
  <bookViews>
    <workbookView xWindow="-120" yWindow="-120" windowWidth="29040" windowHeight="15840" tabRatio="865" xr2:uid="{00000000-000D-0000-FFFF-FFFF00000000}"/>
  </bookViews>
  <sheets>
    <sheet name="入力シート" sheetId="49" r:id="rId1"/>
    <sheet name="申請書類リスト" sheetId="12" r:id="rId2"/>
    <sheet name="提出書類チェックシート" sheetId="62" r:id="rId3"/>
    <sheet name="様式第1_交付申請書" sheetId="19" r:id="rId4"/>
    <sheet name="誓約書" sheetId="20" r:id="rId5"/>
    <sheet name="1.申請者の詳細" sheetId="56" r:id="rId6"/>
    <sheet name="2.全体概要" sheetId="3" r:id="rId7"/>
    <sheet name="3.住戸一覧" sheetId="51" r:id="rId8"/>
    <sheet name="4.エネルギー計測計画図" sheetId="63" r:id="rId9"/>
    <sheet name="5.6.事業予定・定期報告及び設備の保守に関する事項" sheetId="11" r:id="rId10"/>
    <sheet name="7.工程表" sheetId="61" r:id="rId11"/>
    <sheet name="8-1.補助金額算出表　その１" sheetId="54" r:id="rId12"/>
    <sheet name="8-2.補助金額算出表　その２" sheetId="82" r:id="rId13"/>
    <sheet name="9.蓄電システム明細" sheetId="68" r:id="rId14"/>
    <sheet name="10.水害等の災害時の電源確保に配慮した蓄電システム導入計画" sheetId="73" r:id="rId15"/>
    <sheet name="11.直交集成板（ＣＬＴ）明細" sheetId="78" r:id="rId16"/>
    <sheet name="12.地中熱ヒートポンプ・システム明細" sheetId="79" r:id="rId17"/>
    <sheet name="13.ＰＶＴシステム明細 " sheetId="80" r:id="rId18"/>
    <sheet name="14.液体集熱式太陽熱利用システム明細" sheetId="81" r:id="rId19"/>
    <sheet name="15.V2H充電設備（充放電設備）・EV充電設備明細（専有部）" sheetId="72" r:id="rId20"/>
    <sheet name="16.V2H充電設備（充放電設備）・EV充電設備明細（共用部）" sheetId="83" r:id="rId21"/>
  </sheets>
  <externalReferences>
    <externalReference r:id="rId22"/>
  </externalReferences>
  <definedNames>
    <definedName name="_Key1" localSheetId="5" hidden="1">#REF!</definedName>
    <definedName name="_Key1" localSheetId="14" hidden="1">#REF!</definedName>
    <definedName name="_Key1" localSheetId="8" hidden="1">#REF!</definedName>
    <definedName name="_Key1" hidden="1">#REF!</definedName>
    <definedName name="_Key2" localSheetId="5" hidden="1">#REF!</definedName>
    <definedName name="_Key2" hidden="1">#REF!</definedName>
    <definedName name="_Order1" hidden="1">255</definedName>
    <definedName name="_Order2" hidden="1">255</definedName>
    <definedName name="_Sort" localSheetId="5" hidden="1">#REF!</definedName>
    <definedName name="_Sort" hidden="1">#REF!</definedName>
    <definedName name="Ａ．居室シーリングライト">#REF!</definedName>
    <definedName name="Ｂ．ダウンライト">#REF!</definedName>
    <definedName name="Ｃ．ペンダント">#REF!</definedName>
    <definedName name="Ｄ．室内用スポットライト">#REF!</definedName>
    <definedName name="Ｅ．ブラケット">#REF!</definedName>
    <definedName name="Esub一覧" hidden="1">#REF!</definedName>
    <definedName name="Ｆ．非居室のシーリングライト">#REF!</definedName>
    <definedName name="ｆだあｓｄ">#REF!</definedName>
    <definedName name="Ｇ．足元灯">#REF!</definedName>
    <definedName name="ＨＵＵ" hidden="1">#REF!</definedName>
    <definedName name="_xlnm.Print_Area" localSheetId="5">'1.申請者の詳細'!$A$4:$AH$101</definedName>
    <definedName name="_xlnm.Print_Area" localSheetId="14">'10.水害等の災害時の電源確保に配慮した蓄電システム導入計画'!$B$5:$AE$55</definedName>
    <definedName name="_xlnm.Print_Area" localSheetId="15">'11.直交集成板（ＣＬＴ）明細'!$B$3:$Y$30</definedName>
    <definedName name="_xlnm.Print_Area" localSheetId="16">'12.地中熱ヒートポンプ・システム明細'!$B$3:$W$36</definedName>
    <definedName name="_xlnm.Print_Area" localSheetId="17">'13.ＰＶＴシステム明細 '!$B$3:$W$35</definedName>
    <definedName name="_xlnm.Print_Area" localSheetId="18">'14.液体集熱式太陽熱利用システム明細'!$B$3:$W$35</definedName>
    <definedName name="_xlnm.Print_Area" localSheetId="19">'15.V2H充電設備（充放電設備）・EV充電設備明細（専有部）'!$B$4:$Z$41</definedName>
    <definedName name="_xlnm.Print_Area" localSheetId="20">'16.V2H充電設備（充放電設備）・EV充電設備明細（共用部）'!$B$4:$Z$40</definedName>
    <definedName name="_xlnm.Print_Area" localSheetId="6">'2.全体概要'!$B$4:$AZ$62</definedName>
    <definedName name="_xlnm.Print_Area" localSheetId="7">'3.住戸一覧'!$B$3:$AS$244</definedName>
    <definedName name="_xlnm.Print_Area" localSheetId="8">'4.エネルギー計測計画図'!$B$4:$AE$98</definedName>
    <definedName name="_xlnm.Print_Area" localSheetId="9">'5.6.事業予定・定期報告及び設備の保守に関する事項'!$B$3:$AH$25</definedName>
    <definedName name="_xlnm.Print_Area" localSheetId="10">'7.工程表'!$B$3:$BW$39</definedName>
    <definedName name="_xlnm.Print_Area" localSheetId="11">'8-1.補助金額算出表　その１'!$B$3:$W$244</definedName>
    <definedName name="_xlnm.Print_Area" localSheetId="12">'8-2.補助金額算出表　その２'!$B$5:$S$247</definedName>
    <definedName name="_xlnm.Print_Area" localSheetId="13">'9.蓄電システム明細'!$B$3:$X$45</definedName>
    <definedName name="_xlnm.Print_Area" localSheetId="1">申請書類リスト!$B$4:$F$43</definedName>
    <definedName name="_xlnm.Print_Area" localSheetId="4">誓約書!$B$3:$AR$70</definedName>
    <definedName name="_xlnm.Print_Area" localSheetId="2">提出書類チェックシート!$A$1:$E$51</definedName>
    <definedName name="_xlnm.Print_Area" localSheetId="0">入力シート!$A$1:$Z$186</definedName>
    <definedName name="_xlnm.Print_Area" localSheetId="3">様式第1_交付申請書!$A$3:$AR$268</definedName>
    <definedName name="_xlnm.Print_Titles" localSheetId="7">'3.住戸一覧'!$11:$14</definedName>
    <definedName name="_xlnm.Print_Titles" localSheetId="11">'8-1.補助金額算出表　その１'!$13:$14</definedName>
    <definedName name="_xlnm.Print_Titles" localSheetId="12">'8-2.補助金額算出表　その２'!$16:$17</definedName>
    <definedName name="WEBプログラム">#REF!</definedName>
    <definedName name="あ" hidden="1">#REF!</definedName>
    <definedName name="スポットライト">#REF!</definedName>
    <definedName name="ダウンライト">#REF!</definedName>
    <definedName name="フットライト">#REF!</definedName>
    <definedName name="ブラケット">#REF!</definedName>
    <definedName name="ペンダント">#REF!</definedName>
    <definedName name="開始月">#REF!</definedName>
    <definedName name="開始日">#REF!</definedName>
    <definedName name="開始年">#REF!</definedName>
    <definedName name="居室シーリングライト">#REF!</definedName>
    <definedName name="照明器具">#REF!</definedName>
    <definedName name="締切月">#REF!</definedName>
    <definedName name="締切日">#REF!</definedName>
    <definedName name="締切年">#REF!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3" i="82" l="1"/>
  <c r="E12" i="82"/>
  <c r="E11" i="82"/>
  <c r="J34" i="83"/>
  <c r="J35" i="72"/>
  <c r="P14" i="82"/>
  <c r="J28" i="83"/>
  <c r="E25" i="83"/>
  <c r="J21" i="83"/>
  <c r="J8" i="83"/>
  <c r="Z5" i="83"/>
  <c r="J29" i="72"/>
  <c r="J22" i="72"/>
  <c r="E26" i="72"/>
  <c r="J8" i="72"/>
  <c r="J7" i="81"/>
  <c r="J7" i="80"/>
  <c r="J7" i="79"/>
  <c r="J7" i="78"/>
  <c r="J8" i="68"/>
  <c r="H6" i="82"/>
  <c r="I4" i="54"/>
  <c r="I5" i="61"/>
  <c r="J4" i="51"/>
  <c r="I7" i="3"/>
  <c r="E14" i="82" l="1"/>
  <c r="J36" i="83"/>
  <c r="J37" i="72"/>
  <c r="C40" i="19"/>
  <c r="L13" i="82" l="1"/>
  <c r="L12" i="82"/>
  <c r="L11" i="82"/>
  <c r="J13" i="82"/>
  <c r="J12" i="82"/>
  <c r="J11" i="82"/>
  <c r="J28" i="68" l="1"/>
  <c r="J30" i="68" s="1"/>
  <c r="N13" i="82" l="1"/>
  <c r="N12" i="82"/>
  <c r="N11" i="82"/>
  <c r="H11" i="82"/>
  <c r="H12" i="82"/>
  <c r="H13" i="82"/>
  <c r="H14" i="82" l="1"/>
  <c r="N14" i="82"/>
  <c r="L14" i="82"/>
  <c r="J14" i="82"/>
  <c r="AB9" i="51"/>
  <c r="R8" i="54" l="1"/>
  <c r="M9" i="11" l="1"/>
  <c r="J9" i="11"/>
  <c r="J17" i="80" l="1"/>
  <c r="AJ91" i="19"/>
  <c r="R10" i="54"/>
  <c r="R9" i="54"/>
  <c r="J22" i="68"/>
  <c r="R11" i="54" l="1"/>
  <c r="H26" i="68"/>
  <c r="J17" i="68"/>
  <c r="J24" i="68" s="1"/>
  <c r="K26" i="68" l="1"/>
  <c r="J32" i="68" l="1"/>
  <c r="J37" i="68" s="1"/>
  <c r="J44" i="68" s="1"/>
  <c r="O23" i="80"/>
  <c r="O23" i="81"/>
  <c r="J32" i="79" l="1"/>
  <c r="H247" i="82" l="1"/>
  <c r="D247" i="82"/>
  <c r="H246" i="82"/>
  <c r="D246" i="82"/>
  <c r="H245" i="82"/>
  <c r="D245" i="82"/>
  <c r="H244" i="82"/>
  <c r="D244" i="82"/>
  <c r="H243" i="82"/>
  <c r="D243" i="82"/>
  <c r="H242" i="82"/>
  <c r="D242" i="82"/>
  <c r="H241" i="82"/>
  <c r="D241" i="82"/>
  <c r="H240" i="82"/>
  <c r="D240" i="82"/>
  <c r="H239" i="82"/>
  <c r="D239" i="82"/>
  <c r="H238" i="82"/>
  <c r="D238" i="82"/>
  <c r="H237" i="82"/>
  <c r="D237" i="82"/>
  <c r="H236" i="82"/>
  <c r="D236" i="82"/>
  <c r="H235" i="82"/>
  <c r="D235" i="82"/>
  <c r="H234" i="82"/>
  <c r="D234" i="82"/>
  <c r="H233" i="82"/>
  <c r="D233" i="82"/>
  <c r="H232" i="82"/>
  <c r="D232" i="82"/>
  <c r="H231" i="82"/>
  <c r="D231" i="82"/>
  <c r="H230" i="82"/>
  <c r="D230" i="82"/>
  <c r="H229" i="82"/>
  <c r="D229" i="82"/>
  <c r="H228" i="82"/>
  <c r="D228" i="82"/>
  <c r="H227" i="82"/>
  <c r="D227" i="82"/>
  <c r="H226" i="82"/>
  <c r="D226" i="82"/>
  <c r="H225" i="82"/>
  <c r="D225" i="82"/>
  <c r="H224" i="82"/>
  <c r="D224" i="82"/>
  <c r="H223" i="82"/>
  <c r="D223" i="82"/>
  <c r="H222" i="82"/>
  <c r="D222" i="82"/>
  <c r="H221" i="82"/>
  <c r="D221" i="82"/>
  <c r="H220" i="82"/>
  <c r="D220" i="82"/>
  <c r="H219" i="82"/>
  <c r="D219" i="82"/>
  <c r="H218" i="82"/>
  <c r="D218" i="82"/>
  <c r="H217" i="82"/>
  <c r="D217" i="82"/>
  <c r="H216" i="82"/>
  <c r="D216" i="82"/>
  <c r="H215" i="82"/>
  <c r="D215" i="82"/>
  <c r="H214" i="82"/>
  <c r="D214" i="82"/>
  <c r="H213" i="82"/>
  <c r="D213" i="82"/>
  <c r="H212" i="82"/>
  <c r="D212" i="82"/>
  <c r="H211" i="82"/>
  <c r="D211" i="82"/>
  <c r="H210" i="82"/>
  <c r="D210" i="82"/>
  <c r="H209" i="82"/>
  <c r="D209" i="82"/>
  <c r="H208" i="82"/>
  <c r="D208" i="82"/>
  <c r="H207" i="82"/>
  <c r="D207" i="82"/>
  <c r="H206" i="82"/>
  <c r="D206" i="82"/>
  <c r="H205" i="82"/>
  <c r="D205" i="82"/>
  <c r="H204" i="82"/>
  <c r="D204" i="82"/>
  <c r="H203" i="82"/>
  <c r="D203" i="82"/>
  <c r="H202" i="82"/>
  <c r="D202" i="82"/>
  <c r="H201" i="82"/>
  <c r="D201" i="82"/>
  <c r="H200" i="82"/>
  <c r="D200" i="82"/>
  <c r="H199" i="82"/>
  <c r="D199" i="82"/>
  <c r="H198" i="82"/>
  <c r="D198" i="82"/>
  <c r="H197" i="82"/>
  <c r="D197" i="82"/>
  <c r="H196" i="82"/>
  <c r="D196" i="82"/>
  <c r="H195" i="82"/>
  <c r="D195" i="82"/>
  <c r="H194" i="82"/>
  <c r="D194" i="82"/>
  <c r="H193" i="82"/>
  <c r="D193" i="82"/>
  <c r="H192" i="82"/>
  <c r="D192" i="82"/>
  <c r="H191" i="82"/>
  <c r="D191" i="82"/>
  <c r="H190" i="82"/>
  <c r="D190" i="82"/>
  <c r="H189" i="82"/>
  <c r="D189" i="82"/>
  <c r="H188" i="82"/>
  <c r="D188" i="82"/>
  <c r="H187" i="82"/>
  <c r="D187" i="82"/>
  <c r="H186" i="82"/>
  <c r="D186" i="82"/>
  <c r="H185" i="82"/>
  <c r="D185" i="82"/>
  <c r="H184" i="82"/>
  <c r="D184" i="82"/>
  <c r="H183" i="82"/>
  <c r="D183" i="82"/>
  <c r="H182" i="82"/>
  <c r="D182" i="82"/>
  <c r="H181" i="82"/>
  <c r="D181" i="82"/>
  <c r="H180" i="82"/>
  <c r="D180" i="82"/>
  <c r="H179" i="82"/>
  <c r="D179" i="82"/>
  <c r="H178" i="82"/>
  <c r="D178" i="82"/>
  <c r="H177" i="82"/>
  <c r="D177" i="82"/>
  <c r="H176" i="82"/>
  <c r="D176" i="82"/>
  <c r="H175" i="82"/>
  <c r="D175" i="82"/>
  <c r="H174" i="82"/>
  <c r="D174" i="82"/>
  <c r="H173" i="82"/>
  <c r="D173" i="82"/>
  <c r="H172" i="82"/>
  <c r="D172" i="82"/>
  <c r="H171" i="82"/>
  <c r="D171" i="82"/>
  <c r="H170" i="82"/>
  <c r="D170" i="82"/>
  <c r="H169" i="82"/>
  <c r="D169" i="82"/>
  <c r="H168" i="82"/>
  <c r="D168" i="82"/>
  <c r="H167" i="82"/>
  <c r="D167" i="82"/>
  <c r="H166" i="82"/>
  <c r="D166" i="82"/>
  <c r="H165" i="82"/>
  <c r="D165" i="82"/>
  <c r="H164" i="82"/>
  <c r="D164" i="82"/>
  <c r="H163" i="82"/>
  <c r="D163" i="82"/>
  <c r="H162" i="82"/>
  <c r="D162" i="82"/>
  <c r="H161" i="82"/>
  <c r="D161" i="82"/>
  <c r="H160" i="82"/>
  <c r="D160" i="82"/>
  <c r="H159" i="82"/>
  <c r="D159" i="82"/>
  <c r="H158" i="82"/>
  <c r="D158" i="82"/>
  <c r="H157" i="82"/>
  <c r="D157" i="82"/>
  <c r="H156" i="82"/>
  <c r="D156" i="82"/>
  <c r="H155" i="82"/>
  <c r="D155" i="82"/>
  <c r="H154" i="82"/>
  <c r="D154" i="82"/>
  <c r="H153" i="82"/>
  <c r="D153" i="82"/>
  <c r="H152" i="82"/>
  <c r="D152" i="82"/>
  <c r="H151" i="82"/>
  <c r="D151" i="82"/>
  <c r="H150" i="82"/>
  <c r="D150" i="82"/>
  <c r="H149" i="82"/>
  <c r="D149" i="82"/>
  <c r="H148" i="82"/>
  <c r="D148" i="82"/>
  <c r="H147" i="82"/>
  <c r="D147" i="82"/>
  <c r="H146" i="82"/>
  <c r="D146" i="82"/>
  <c r="H145" i="82"/>
  <c r="D145" i="82"/>
  <c r="H144" i="82"/>
  <c r="D144" i="82"/>
  <c r="H143" i="82"/>
  <c r="D143" i="82"/>
  <c r="H142" i="82"/>
  <c r="D142" i="82"/>
  <c r="H141" i="82"/>
  <c r="D141" i="82"/>
  <c r="H140" i="82"/>
  <c r="D140" i="82"/>
  <c r="H139" i="82"/>
  <c r="D139" i="82"/>
  <c r="H138" i="82"/>
  <c r="D138" i="82"/>
  <c r="H137" i="82"/>
  <c r="D137" i="82"/>
  <c r="H136" i="82"/>
  <c r="D136" i="82"/>
  <c r="H135" i="82"/>
  <c r="D135" i="82"/>
  <c r="H134" i="82"/>
  <c r="D134" i="82"/>
  <c r="H133" i="82"/>
  <c r="D133" i="82"/>
  <c r="H132" i="82"/>
  <c r="D132" i="82"/>
  <c r="H131" i="82"/>
  <c r="D131" i="82"/>
  <c r="H130" i="82"/>
  <c r="D130" i="82"/>
  <c r="H129" i="82"/>
  <c r="D129" i="82"/>
  <c r="H128" i="82"/>
  <c r="D128" i="82"/>
  <c r="H127" i="82"/>
  <c r="D127" i="82"/>
  <c r="H126" i="82"/>
  <c r="D126" i="82"/>
  <c r="H125" i="82"/>
  <c r="D125" i="82"/>
  <c r="H124" i="82"/>
  <c r="D124" i="82"/>
  <c r="H123" i="82"/>
  <c r="D123" i="82"/>
  <c r="H122" i="82"/>
  <c r="D122" i="82"/>
  <c r="H121" i="82"/>
  <c r="D121" i="82"/>
  <c r="H120" i="82"/>
  <c r="D120" i="82"/>
  <c r="H119" i="82"/>
  <c r="D119" i="82"/>
  <c r="H118" i="82"/>
  <c r="D118" i="82"/>
  <c r="H117" i="82"/>
  <c r="D117" i="82"/>
  <c r="H116" i="82"/>
  <c r="D116" i="82"/>
  <c r="H115" i="82"/>
  <c r="D115" i="82"/>
  <c r="H114" i="82"/>
  <c r="D114" i="82"/>
  <c r="H113" i="82"/>
  <c r="D113" i="82"/>
  <c r="H112" i="82"/>
  <c r="D112" i="82"/>
  <c r="H111" i="82"/>
  <c r="D111" i="82"/>
  <c r="H110" i="82"/>
  <c r="D110" i="82"/>
  <c r="H109" i="82"/>
  <c r="D109" i="82"/>
  <c r="H108" i="82"/>
  <c r="D108" i="82"/>
  <c r="H107" i="82"/>
  <c r="D107" i="82"/>
  <c r="H106" i="82"/>
  <c r="D106" i="82"/>
  <c r="H105" i="82"/>
  <c r="D105" i="82"/>
  <c r="H104" i="82"/>
  <c r="D104" i="82"/>
  <c r="H103" i="82"/>
  <c r="D103" i="82"/>
  <c r="H102" i="82"/>
  <c r="D102" i="82"/>
  <c r="H101" i="82"/>
  <c r="D101" i="82"/>
  <c r="H100" i="82"/>
  <c r="D100" i="82"/>
  <c r="H99" i="82"/>
  <c r="D99" i="82"/>
  <c r="H98" i="82"/>
  <c r="D98" i="82"/>
  <c r="H97" i="82"/>
  <c r="D97" i="82"/>
  <c r="H96" i="82"/>
  <c r="D96" i="82"/>
  <c r="H95" i="82"/>
  <c r="D95" i="82"/>
  <c r="H94" i="82"/>
  <c r="D94" i="82"/>
  <c r="H93" i="82"/>
  <c r="D93" i="82"/>
  <c r="H92" i="82"/>
  <c r="D92" i="82"/>
  <c r="H91" i="82"/>
  <c r="D91" i="82"/>
  <c r="H90" i="82"/>
  <c r="D90" i="82"/>
  <c r="H89" i="82"/>
  <c r="D89" i="82"/>
  <c r="H88" i="82"/>
  <c r="D88" i="82"/>
  <c r="H87" i="82"/>
  <c r="D87" i="82"/>
  <c r="H86" i="82"/>
  <c r="D86" i="82"/>
  <c r="H85" i="82"/>
  <c r="D85" i="82"/>
  <c r="H84" i="82"/>
  <c r="D84" i="82"/>
  <c r="H83" i="82"/>
  <c r="D83" i="82"/>
  <c r="H82" i="82"/>
  <c r="D82" i="82"/>
  <c r="H81" i="82"/>
  <c r="D81" i="82"/>
  <c r="H80" i="82"/>
  <c r="D80" i="82"/>
  <c r="H79" i="82"/>
  <c r="D79" i="82"/>
  <c r="H78" i="82"/>
  <c r="D78" i="82"/>
  <c r="H77" i="82"/>
  <c r="D77" i="82"/>
  <c r="H76" i="82"/>
  <c r="D76" i="82"/>
  <c r="H75" i="82"/>
  <c r="D75" i="82"/>
  <c r="H74" i="82"/>
  <c r="D74" i="82"/>
  <c r="H73" i="82"/>
  <c r="D73" i="82"/>
  <c r="H72" i="82"/>
  <c r="D72" i="82"/>
  <c r="H71" i="82"/>
  <c r="D71" i="82"/>
  <c r="H70" i="82"/>
  <c r="D70" i="82"/>
  <c r="H69" i="82"/>
  <c r="D69" i="82"/>
  <c r="H68" i="82"/>
  <c r="D68" i="82"/>
  <c r="H67" i="82"/>
  <c r="D67" i="82"/>
  <c r="H66" i="82"/>
  <c r="D66" i="82"/>
  <c r="H65" i="82"/>
  <c r="D65" i="82"/>
  <c r="H64" i="82"/>
  <c r="D64" i="82"/>
  <c r="H63" i="82"/>
  <c r="D63" i="82"/>
  <c r="H62" i="82"/>
  <c r="D62" i="82"/>
  <c r="H61" i="82"/>
  <c r="D61" i="82"/>
  <c r="H60" i="82"/>
  <c r="D60" i="82"/>
  <c r="H59" i="82"/>
  <c r="D59" i="82"/>
  <c r="H58" i="82"/>
  <c r="D58" i="82"/>
  <c r="H57" i="82"/>
  <c r="D57" i="82"/>
  <c r="H56" i="82"/>
  <c r="D56" i="82"/>
  <c r="H55" i="82"/>
  <c r="D55" i="82"/>
  <c r="H54" i="82"/>
  <c r="D54" i="82"/>
  <c r="H53" i="82"/>
  <c r="D53" i="82"/>
  <c r="H52" i="82"/>
  <c r="D52" i="82"/>
  <c r="H51" i="82"/>
  <c r="D51" i="82"/>
  <c r="H50" i="82"/>
  <c r="D50" i="82"/>
  <c r="H49" i="82"/>
  <c r="D49" i="82"/>
  <c r="H48" i="82"/>
  <c r="D48" i="82"/>
  <c r="H47" i="82"/>
  <c r="D47" i="82"/>
  <c r="H46" i="82"/>
  <c r="D46" i="82"/>
  <c r="H45" i="82"/>
  <c r="D45" i="82"/>
  <c r="H44" i="82"/>
  <c r="D44" i="82"/>
  <c r="H43" i="82"/>
  <c r="D43" i="82"/>
  <c r="H42" i="82"/>
  <c r="D42" i="82"/>
  <c r="H41" i="82"/>
  <c r="D41" i="82"/>
  <c r="H40" i="82"/>
  <c r="D40" i="82"/>
  <c r="H39" i="82"/>
  <c r="D39" i="82"/>
  <c r="H38" i="82"/>
  <c r="D38" i="82"/>
  <c r="H37" i="82"/>
  <c r="D37" i="82"/>
  <c r="H36" i="82"/>
  <c r="D36" i="82"/>
  <c r="H35" i="82"/>
  <c r="D35" i="82"/>
  <c r="H34" i="82"/>
  <c r="D34" i="82"/>
  <c r="H33" i="82"/>
  <c r="D33" i="82"/>
  <c r="H32" i="82"/>
  <c r="D32" i="82"/>
  <c r="H31" i="82"/>
  <c r="D31" i="82"/>
  <c r="H30" i="82"/>
  <c r="D30" i="82"/>
  <c r="H29" i="82"/>
  <c r="D29" i="82"/>
  <c r="H28" i="82"/>
  <c r="D28" i="82"/>
  <c r="H27" i="82"/>
  <c r="D27" i="82"/>
  <c r="H26" i="82"/>
  <c r="D26" i="82"/>
  <c r="H25" i="82"/>
  <c r="D25" i="82"/>
  <c r="H24" i="82"/>
  <c r="D24" i="82"/>
  <c r="H23" i="82"/>
  <c r="D23" i="82"/>
  <c r="H22" i="82"/>
  <c r="D22" i="82"/>
  <c r="H21" i="82"/>
  <c r="D21" i="82"/>
  <c r="H20" i="82"/>
  <c r="D20" i="82"/>
  <c r="H19" i="82"/>
  <c r="D19" i="82"/>
  <c r="H18" i="82"/>
  <c r="D18" i="82"/>
  <c r="J19" i="78"/>
  <c r="J12" i="78" s="1"/>
  <c r="J26" i="81"/>
  <c r="J17" i="81" s="1"/>
  <c r="O25" i="81"/>
  <c r="O24" i="81"/>
  <c r="Z4" i="81"/>
  <c r="O26" i="81" l="1"/>
  <c r="O25" i="80"/>
  <c r="O24" i="80"/>
  <c r="J26" i="80"/>
  <c r="Z4" i="80"/>
  <c r="O26" i="80" l="1"/>
  <c r="Z4" i="79"/>
  <c r="O16" i="78"/>
  <c r="T16" i="78" l="1"/>
  <c r="O17" i="78"/>
  <c r="O19" i="78" s="1"/>
  <c r="O18" i="78"/>
  <c r="T18" i="78" l="1"/>
  <c r="R13" i="82" s="1"/>
  <c r="T17" i="78"/>
  <c r="R12" i="82" s="1"/>
  <c r="Z4" i="78"/>
  <c r="T19" i="78" l="1"/>
  <c r="R11" i="82"/>
  <c r="R14" i="82" l="1"/>
  <c r="AJ92" i="19"/>
  <c r="AU15" i="51" l="1"/>
  <c r="AV15" i="51" s="1"/>
  <c r="K7" i="51"/>
  <c r="N22" i="3"/>
  <c r="AB7" i="51" s="1"/>
  <c r="K9" i="51"/>
  <c r="AU240" i="51"/>
  <c r="G18" i="11" l="1"/>
  <c r="K17" i="11"/>
  <c r="H17" i="11"/>
  <c r="AA16" i="11"/>
  <c r="Q16" i="11"/>
  <c r="G16" i="11"/>
  <c r="G13" i="11"/>
  <c r="G15" i="11"/>
  <c r="AA13" i="11"/>
  <c r="K14" i="11"/>
  <c r="H14" i="11"/>
  <c r="Q13" i="11"/>
  <c r="G7" i="11"/>
  <c r="M7" i="11" l="1"/>
  <c r="J7" i="11"/>
  <c r="Z5" i="72" l="1"/>
  <c r="G9" i="11" l="1"/>
  <c r="M8" i="11"/>
  <c r="J8" i="11"/>
  <c r="G8" i="11"/>
  <c r="L8" i="54" l="1"/>
  <c r="I8" i="54"/>
  <c r="E8" i="54"/>
  <c r="O8" i="54" l="1"/>
  <c r="AJ90" i="19" s="1"/>
  <c r="AJ89" i="19"/>
  <c r="AJ93" i="19" s="1"/>
  <c r="Q46" i="19" s="1"/>
  <c r="U8" i="54"/>
  <c r="M10" i="11"/>
  <c r="J10" i="11"/>
  <c r="G10" i="11"/>
  <c r="L10" i="54"/>
  <c r="L9" i="54"/>
  <c r="I10" i="54"/>
  <c r="I9" i="54"/>
  <c r="E9" i="54"/>
  <c r="O9" i="54" l="1"/>
  <c r="O10" i="54"/>
  <c r="U9" i="54"/>
  <c r="E10" i="54"/>
  <c r="O11" i="54" l="1"/>
  <c r="E11" i="54"/>
  <c r="U10" i="54"/>
  <c r="U11" i="54" s="1"/>
  <c r="L11" i="54"/>
  <c r="H15" i="54" l="1"/>
  <c r="O48" i="56" l="1"/>
  <c r="O36" i="56"/>
  <c r="T17" i="3" l="1"/>
  <c r="AL25" i="3"/>
  <c r="AL26" i="3" l="1"/>
  <c r="Z69" i="20"/>
  <c r="AF18" i="19"/>
  <c r="Q69" i="20"/>
  <c r="Y18" i="19"/>
  <c r="Q68" i="20"/>
  <c r="Y17" i="19"/>
  <c r="Y11" i="19"/>
  <c r="G58" i="56" l="1"/>
  <c r="M57" i="56"/>
  <c r="J57" i="56"/>
  <c r="G57" i="56"/>
  <c r="M56" i="56"/>
  <c r="J56" i="56"/>
  <c r="G56" i="56"/>
  <c r="G55" i="56"/>
  <c r="K54" i="56"/>
  <c r="H54" i="56"/>
  <c r="G53" i="56"/>
  <c r="G52" i="56"/>
  <c r="G51" i="56"/>
  <c r="G50" i="56"/>
  <c r="G49" i="56"/>
  <c r="G21" i="56" l="1"/>
  <c r="G10" i="56"/>
  <c r="AR5" i="61"/>
  <c r="I9" i="3"/>
  <c r="AU21" i="3"/>
  <c r="AG21" i="3"/>
  <c r="AO17" i="3"/>
  <c r="AV17" i="3" l="1"/>
  <c r="AO18" i="3"/>
  <c r="U51" i="19" l="1"/>
  <c r="G6" i="11"/>
  <c r="G84" i="56" l="1"/>
  <c r="G85" i="56"/>
  <c r="G86" i="56"/>
  <c r="G87" i="56"/>
  <c r="G88" i="56"/>
  <c r="G83" i="56"/>
  <c r="AB82" i="56"/>
  <c r="Y82" i="56"/>
  <c r="T82" i="56"/>
  <c r="O82" i="56"/>
  <c r="L82" i="56"/>
  <c r="G82" i="56"/>
  <c r="G37" i="56"/>
  <c r="AU25" i="3"/>
  <c r="T25" i="3" s="1"/>
  <c r="AU233" i="51" l="1"/>
  <c r="AV233" i="51" s="1"/>
  <c r="AU234" i="51"/>
  <c r="AV234" i="51" s="1"/>
  <c r="AU235" i="51"/>
  <c r="AV235" i="51" s="1"/>
  <c r="AU236" i="51"/>
  <c r="AV236" i="51" s="1"/>
  <c r="AU237" i="51"/>
  <c r="AV237" i="51" s="1"/>
  <c r="AU238" i="51"/>
  <c r="AV238" i="51" s="1"/>
  <c r="AU239" i="51"/>
  <c r="AV239" i="51" s="1"/>
  <c r="AV240" i="51"/>
  <c r="AU241" i="51"/>
  <c r="AV241" i="51" s="1"/>
  <c r="AU242" i="51"/>
  <c r="AV242" i="51" s="1"/>
  <c r="AU243" i="51"/>
  <c r="AV243" i="51" s="1"/>
  <c r="AU244" i="51"/>
  <c r="AV244" i="51" s="1"/>
  <c r="H16" i="54" l="1"/>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5" i="54"/>
  <c r="H66" i="54"/>
  <c r="H67" i="54"/>
  <c r="H68"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68" i="54"/>
  <c r="D69" i="54"/>
  <c r="D70" i="54"/>
  <c r="D71" i="54"/>
  <c r="D72" i="54"/>
  <c r="D73" i="54"/>
  <c r="D74" i="54"/>
  <c r="D75" i="54"/>
  <c r="D76" i="54"/>
  <c r="D77" i="54"/>
  <c r="D78" i="54"/>
  <c r="D79" i="54"/>
  <c r="D80" i="54"/>
  <c r="D81" i="54"/>
  <c r="D82" i="54"/>
  <c r="D83" i="54"/>
  <c r="D84" i="54"/>
  <c r="D85" i="54"/>
  <c r="D86" i="54"/>
  <c r="D87" i="54"/>
  <c r="D88" i="54"/>
  <c r="D89" i="54"/>
  <c r="D90" i="54"/>
  <c r="D91" i="54"/>
  <c r="D92" i="54"/>
  <c r="D93" i="54"/>
  <c r="D94" i="54"/>
  <c r="D95" i="54"/>
  <c r="D96" i="54"/>
  <c r="D97" i="54"/>
  <c r="D98" i="54"/>
  <c r="D99" i="54"/>
  <c r="D100" i="54"/>
  <c r="D101" i="54"/>
  <c r="D102" i="54"/>
  <c r="D103" i="54"/>
  <c r="D104" i="54"/>
  <c r="D105" i="54"/>
  <c r="D106" i="54"/>
  <c r="D107" i="54"/>
  <c r="D108" i="54"/>
  <c r="D109" i="54"/>
  <c r="D110"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16" i="54"/>
  <c r="D15" i="54"/>
  <c r="AE12" i="3" l="1"/>
  <c r="I12" i="3"/>
  <c r="AU16" i="51"/>
  <c r="AV16" i="51" s="1"/>
  <c r="AU17" i="51"/>
  <c r="AV17" i="51" s="1"/>
  <c r="AU18" i="51"/>
  <c r="AV18" i="51" s="1"/>
  <c r="AU19" i="51"/>
  <c r="AV19" i="51" s="1"/>
  <c r="AU20" i="51"/>
  <c r="AV20" i="51" s="1"/>
  <c r="AU21" i="51"/>
  <c r="AV21" i="51" s="1"/>
  <c r="AU22" i="51"/>
  <c r="AV22" i="51" s="1"/>
  <c r="AU23" i="51"/>
  <c r="AV23" i="51" s="1"/>
  <c r="AU24" i="51"/>
  <c r="AV24" i="51" s="1"/>
  <c r="AU25" i="51"/>
  <c r="AV25" i="51" s="1"/>
  <c r="AU26" i="51"/>
  <c r="AV26" i="51" s="1"/>
  <c r="AU27" i="51"/>
  <c r="AV27" i="51" s="1"/>
  <c r="AU28" i="51"/>
  <c r="AV28" i="51" s="1"/>
  <c r="AU29" i="51"/>
  <c r="AV29" i="51" s="1"/>
  <c r="AU30" i="51"/>
  <c r="AV30" i="51" s="1"/>
  <c r="AU31" i="51"/>
  <c r="AV31" i="51" s="1"/>
  <c r="AU32" i="51"/>
  <c r="AV32" i="51" s="1"/>
  <c r="AU33" i="51"/>
  <c r="AV33" i="51" s="1"/>
  <c r="AU34" i="51"/>
  <c r="AV34" i="51" s="1"/>
  <c r="AU35" i="51"/>
  <c r="AV35" i="51" s="1"/>
  <c r="AU36" i="51"/>
  <c r="AV36" i="51" s="1"/>
  <c r="AU37" i="51"/>
  <c r="AV37" i="51" s="1"/>
  <c r="AU38" i="51"/>
  <c r="AV38" i="51" s="1"/>
  <c r="AU39" i="51"/>
  <c r="AV39" i="51" s="1"/>
  <c r="AU40" i="51"/>
  <c r="AV40" i="51" s="1"/>
  <c r="AU41" i="51"/>
  <c r="AV41" i="51" s="1"/>
  <c r="AU42" i="51"/>
  <c r="AV42" i="51" s="1"/>
  <c r="AU43" i="51"/>
  <c r="AV43" i="51" s="1"/>
  <c r="AU44" i="51"/>
  <c r="AV44" i="51" s="1"/>
  <c r="AU45" i="51"/>
  <c r="AV45" i="51" s="1"/>
  <c r="AU46" i="51"/>
  <c r="AV46" i="51" s="1"/>
  <c r="AU47" i="51"/>
  <c r="AV47" i="51" s="1"/>
  <c r="AU48" i="51"/>
  <c r="AV48" i="51" s="1"/>
  <c r="AU49" i="51"/>
  <c r="AV49" i="51" s="1"/>
  <c r="AU50" i="51"/>
  <c r="AV50" i="51" s="1"/>
  <c r="AU51" i="51"/>
  <c r="AV51" i="51" s="1"/>
  <c r="AU52" i="51"/>
  <c r="AV52" i="51" s="1"/>
  <c r="AU53" i="51"/>
  <c r="AV53" i="51" s="1"/>
  <c r="AU54" i="51"/>
  <c r="AV54" i="51" s="1"/>
  <c r="AU55" i="51"/>
  <c r="AV55" i="51" s="1"/>
  <c r="AU56" i="51"/>
  <c r="AV56" i="51" s="1"/>
  <c r="AU57" i="51"/>
  <c r="AV57" i="51" s="1"/>
  <c r="AU58" i="51"/>
  <c r="AV58" i="51" s="1"/>
  <c r="AU59" i="51"/>
  <c r="AV59" i="51" s="1"/>
  <c r="AU60" i="51"/>
  <c r="AV60" i="51" s="1"/>
  <c r="AU61" i="51"/>
  <c r="AV61" i="51" s="1"/>
  <c r="AU62" i="51"/>
  <c r="AV62" i="51" s="1"/>
  <c r="AU63" i="51"/>
  <c r="AV63" i="51" s="1"/>
  <c r="AU64" i="51"/>
  <c r="AV64" i="51" s="1"/>
  <c r="AU65" i="51"/>
  <c r="AV65" i="51" s="1"/>
  <c r="AU66" i="51"/>
  <c r="AV66" i="51" s="1"/>
  <c r="AU67" i="51"/>
  <c r="AV67" i="51" s="1"/>
  <c r="AU68" i="51"/>
  <c r="AV68" i="51" s="1"/>
  <c r="AU69" i="51"/>
  <c r="AV69" i="51" s="1"/>
  <c r="AU70" i="51"/>
  <c r="AV70" i="51" s="1"/>
  <c r="AU71" i="51"/>
  <c r="AV71" i="51" s="1"/>
  <c r="AU72" i="51"/>
  <c r="AV72" i="51" s="1"/>
  <c r="AU73" i="51"/>
  <c r="AV73" i="51" s="1"/>
  <c r="AU74" i="51"/>
  <c r="AV74" i="51" s="1"/>
  <c r="AU75" i="51"/>
  <c r="AV75" i="51" s="1"/>
  <c r="AU76" i="51"/>
  <c r="AV76" i="51" s="1"/>
  <c r="AU77" i="51"/>
  <c r="AV77" i="51" s="1"/>
  <c r="AU78" i="51"/>
  <c r="AV78" i="51" s="1"/>
  <c r="AU79" i="51"/>
  <c r="AV79" i="51" s="1"/>
  <c r="AU80" i="51"/>
  <c r="AV80" i="51" s="1"/>
  <c r="AU81" i="51"/>
  <c r="AV81" i="51" s="1"/>
  <c r="AU82" i="51"/>
  <c r="AV82" i="51" s="1"/>
  <c r="AU83" i="51"/>
  <c r="AV83" i="51" s="1"/>
  <c r="AU84" i="51"/>
  <c r="AV84" i="51" s="1"/>
  <c r="AU85" i="51"/>
  <c r="AV85" i="51" s="1"/>
  <c r="AU86" i="51"/>
  <c r="AV86" i="51" s="1"/>
  <c r="AU87" i="51"/>
  <c r="AV87" i="51" s="1"/>
  <c r="AU88" i="51"/>
  <c r="AV88" i="51" s="1"/>
  <c r="AU89" i="51"/>
  <c r="AV89" i="51" s="1"/>
  <c r="AU90" i="51"/>
  <c r="AV90" i="51" s="1"/>
  <c r="AU91" i="51"/>
  <c r="AV91" i="51" s="1"/>
  <c r="AU92" i="51"/>
  <c r="AV92" i="51" s="1"/>
  <c r="AU93" i="51"/>
  <c r="AV93" i="51" s="1"/>
  <c r="AU94" i="51"/>
  <c r="AV94" i="51" s="1"/>
  <c r="AU95" i="51"/>
  <c r="AV95" i="51" s="1"/>
  <c r="AU96" i="51"/>
  <c r="AV96" i="51" s="1"/>
  <c r="AU97" i="51"/>
  <c r="AV97" i="51" s="1"/>
  <c r="AU98" i="51"/>
  <c r="AV98" i="51" s="1"/>
  <c r="AU99" i="51"/>
  <c r="AV99" i="51" s="1"/>
  <c r="AU100" i="51"/>
  <c r="AV100" i="51" s="1"/>
  <c r="AU101" i="51"/>
  <c r="AV101" i="51" s="1"/>
  <c r="AU102" i="51"/>
  <c r="AV102" i="51" s="1"/>
  <c r="AU103" i="51"/>
  <c r="AV103" i="51" s="1"/>
  <c r="AU104" i="51"/>
  <c r="AV104" i="51" s="1"/>
  <c r="AU105" i="51"/>
  <c r="AV105" i="51" s="1"/>
  <c r="AU106" i="51"/>
  <c r="AV106" i="51" s="1"/>
  <c r="AU107" i="51"/>
  <c r="AV107" i="51" s="1"/>
  <c r="AU108" i="51"/>
  <c r="AV108" i="51" s="1"/>
  <c r="AU109" i="51"/>
  <c r="AV109" i="51" s="1"/>
  <c r="AU110" i="51"/>
  <c r="AV110" i="51" s="1"/>
  <c r="AU111" i="51"/>
  <c r="AV111" i="51" s="1"/>
  <c r="AU112" i="51"/>
  <c r="AV112" i="51" s="1"/>
  <c r="AU113" i="51"/>
  <c r="AV113" i="51" s="1"/>
  <c r="AU114" i="51"/>
  <c r="AV114" i="51" s="1"/>
  <c r="AU115" i="51"/>
  <c r="AV115" i="51" s="1"/>
  <c r="AU116" i="51"/>
  <c r="AV116" i="51" s="1"/>
  <c r="AU117" i="51"/>
  <c r="AV117" i="51" s="1"/>
  <c r="AU118" i="51"/>
  <c r="AV118" i="51" s="1"/>
  <c r="AU119" i="51"/>
  <c r="AV119" i="51" s="1"/>
  <c r="AU120" i="51"/>
  <c r="AV120" i="51" s="1"/>
  <c r="AU121" i="51"/>
  <c r="AV121" i="51" s="1"/>
  <c r="AU122" i="51"/>
  <c r="AV122" i="51" s="1"/>
  <c r="AU123" i="51"/>
  <c r="AV123" i="51" s="1"/>
  <c r="AU124" i="51"/>
  <c r="AV124" i="51" s="1"/>
  <c r="AU125" i="51"/>
  <c r="AV125" i="51" s="1"/>
  <c r="AU126" i="51"/>
  <c r="AV126" i="51" s="1"/>
  <c r="AU127" i="51"/>
  <c r="AV127" i="51" s="1"/>
  <c r="AU128" i="51"/>
  <c r="AV128" i="51" s="1"/>
  <c r="AU129" i="51"/>
  <c r="AV129" i="51" s="1"/>
  <c r="AU130" i="51"/>
  <c r="AV130" i="51" s="1"/>
  <c r="AU131" i="51"/>
  <c r="AV131" i="51" s="1"/>
  <c r="AU132" i="51"/>
  <c r="AV132" i="51" s="1"/>
  <c r="AU133" i="51"/>
  <c r="AV133" i="51" s="1"/>
  <c r="AU134" i="51"/>
  <c r="AV134" i="51" s="1"/>
  <c r="AU135" i="51"/>
  <c r="AV135" i="51" s="1"/>
  <c r="AU136" i="51"/>
  <c r="AV136" i="51" s="1"/>
  <c r="AU137" i="51"/>
  <c r="AV137" i="51" s="1"/>
  <c r="AU138" i="51"/>
  <c r="AV138" i="51" s="1"/>
  <c r="AU139" i="51"/>
  <c r="AV139" i="51" s="1"/>
  <c r="AU140" i="51"/>
  <c r="AV140" i="51" s="1"/>
  <c r="AU141" i="51"/>
  <c r="AV141" i="51" s="1"/>
  <c r="AU142" i="51"/>
  <c r="AV142" i="51" s="1"/>
  <c r="AU143" i="51"/>
  <c r="AV143" i="51" s="1"/>
  <c r="AU144" i="51"/>
  <c r="AV144" i="51" s="1"/>
  <c r="AU145" i="51"/>
  <c r="AV145" i="51" s="1"/>
  <c r="AU146" i="51"/>
  <c r="AV146" i="51" s="1"/>
  <c r="AU147" i="51"/>
  <c r="AV147" i="51" s="1"/>
  <c r="AU148" i="51"/>
  <c r="AV148" i="51" s="1"/>
  <c r="AU149" i="51"/>
  <c r="AV149" i="51" s="1"/>
  <c r="AU150" i="51"/>
  <c r="AV150" i="51" s="1"/>
  <c r="AU151" i="51"/>
  <c r="AV151" i="51" s="1"/>
  <c r="AU152" i="51"/>
  <c r="AV152" i="51" s="1"/>
  <c r="AU153" i="51"/>
  <c r="AV153" i="51" s="1"/>
  <c r="AU154" i="51"/>
  <c r="AV154" i="51" s="1"/>
  <c r="AU155" i="51"/>
  <c r="AV155" i="51" s="1"/>
  <c r="AU156" i="51"/>
  <c r="AV156" i="51" s="1"/>
  <c r="AU157" i="51"/>
  <c r="AV157" i="51" s="1"/>
  <c r="AU158" i="51"/>
  <c r="AV158" i="51" s="1"/>
  <c r="AU159" i="51"/>
  <c r="AV159" i="51" s="1"/>
  <c r="AU160" i="51"/>
  <c r="AV160" i="51" s="1"/>
  <c r="AU161" i="51"/>
  <c r="AV161" i="51" s="1"/>
  <c r="AU162" i="51"/>
  <c r="AV162" i="51" s="1"/>
  <c r="AU163" i="51"/>
  <c r="AV163" i="51" s="1"/>
  <c r="AU164" i="51"/>
  <c r="AV164" i="51" s="1"/>
  <c r="AU165" i="51"/>
  <c r="AV165" i="51" s="1"/>
  <c r="AU166" i="51"/>
  <c r="AV166" i="51" s="1"/>
  <c r="AU167" i="51"/>
  <c r="AV167" i="51" s="1"/>
  <c r="AU168" i="51"/>
  <c r="AV168" i="51" s="1"/>
  <c r="AU169" i="51"/>
  <c r="AV169" i="51" s="1"/>
  <c r="AU170" i="51"/>
  <c r="AV170" i="51" s="1"/>
  <c r="AU171" i="51"/>
  <c r="AV171" i="51" s="1"/>
  <c r="AU172" i="51"/>
  <c r="AV172" i="51" s="1"/>
  <c r="AU173" i="51"/>
  <c r="AV173" i="51" s="1"/>
  <c r="AU174" i="51"/>
  <c r="AV174" i="51" s="1"/>
  <c r="AU175" i="51"/>
  <c r="AV175" i="51" s="1"/>
  <c r="AU176" i="51"/>
  <c r="AV176" i="51" s="1"/>
  <c r="AU177" i="51"/>
  <c r="AV177" i="51" s="1"/>
  <c r="AU178" i="51"/>
  <c r="AV178" i="51" s="1"/>
  <c r="AU179" i="51"/>
  <c r="AV179" i="51" s="1"/>
  <c r="AU180" i="51"/>
  <c r="AV180" i="51" s="1"/>
  <c r="AU181" i="51"/>
  <c r="AV181" i="51" s="1"/>
  <c r="AU182" i="51"/>
  <c r="AV182" i="51" s="1"/>
  <c r="AU183" i="51"/>
  <c r="AV183" i="51" s="1"/>
  <c r="AU184" i="51"/>
  <c r="AV184" i="51" s="1"/>
  <c r="AU185" i="51"/>
  <c r="AV185" i="51" s="1"/>
  <c r="AU186" i="51"/>
  <c r="AV186" i="51" s="1"/>
  <c r="AU187" i="51"/>
  <c r="AV187" i="51" s="1"/>
  <c r="AU188" i="51"/>
  <c r="AV188" i="51" s="1"/>
  <c r="AU189" i="51"/>
  <c r="AV189" i="51" s="1"/>
  <c r="AU190" i="51"/>
  <c r="AV190" i="51" s="1"/>
  <c r="AU191" i="51"/>
  <c r="AV191" i="51" s="1"/>
  <c r="AU192" i="51"/>
  <c r="AV192" i="51" s="1"/>
  <c r="AU193" i="51"/>
  <c r="AV193" i="51" s="1"/>
  <c r="AU194" i="51"/>
  <c r="AV194" i="51" s="1"/>
  <c r="AU195" i="51"/>
  <c r="AV195" i="51" s="1"/>
  <c r="AU196" i="51"/>
  <c r="AV196" i="51" s="1"/>
  <c r="AU197" i="51"/>
  <c r="AV197" i="51" s="1"/>
  <c r="AU198" i="51"/>
  <c r="AV198" i="51" s="1"/>
  <c r="AU199" i="51"/>
  <c r="AV199" i="51" s="1"/>
  <c r="AU200" i="51"/>
  <c r="AV200" i="51" s="1"/>
  <c r="AU201" i="51"/>
  <c r="AV201" i="51" s="1"/>
  <c r="AU202" i="51"/>
  <c r="AV202" i="51" s="1"/>
  <c r="AU203" i="51"/>
  <c r="AV203" i="51" s="1"/>
  <c r="AU204" i="51"/>
  <c r="AV204" i="51" s="1"/>
  <c r="AU205" i="51"/>
  <c r="AV205" i="51" s="1"/>
  <c r="AU206" i="51"/>
  <c r="AV206" i="51" s="1"/>
  <c r="AU207" i="51"/>
  <c r="AV207" i="51" s="1"/>
  <c r="AU208" i="51"/>
  <c r="AV208" i="51" s="1"/>
  <c r="AU209" i="51"/>
  <c r="AV209" i="51" s="1"/>
  <c r="AU210" i="51"/>
  <c r="AV210" i="51" s="1"/>
  <c r="AU211" i="51"/>
  <c r="AV211" i="51" s="1"/>
  <c r="AU212" i="51"/>
  <c r="AV212" i="51" s="1"/>
  <c r="AU213" i="51"/>
  <c r="AV213" i="51" s="1"/>
  <c r="AU214" i="51"/>
  <c r="AV214" i="51" s="1"/>
  <c r="AU215" i="51"/>
  <c r="AV215" i="51" s="1"/>
  <c r="AU216" i="51"/>
  <c r="AV216" i="51" s="1"/>
  <c r="AU217" i="51"/>
  <c r="AV217" i="51" s="1"/>
  <c r="AU218" i="51"/>
  <c r="AV218" i="51" s="1"/>
  <c r="AU219" i="51"/>
  <c r="AV219" i="51" s="1"/>
  <c r="AU220" i="51"/>
  <c r="AV220" i="51" s="1"/>
  <c r="AU221" i="51"/>
  <c r="AV221" i="51" s="1"/>
  <c r="AU222" i="51"/>
  <c r="AV222" i="51" s="1"/>
  <c r="AU223" i="51"/>
  <c r="AV223" i="51" s="1"/>
  <c r="AU224" i="51"/>
  <c r="AV224" i="51" s="1"/>
  <c r="AU225" i="51"/>
  <c r="AV225" i="51" s="1"/>
  <c r="AU226" i="51"/>
  <c r="AV226" i="51" s="1"/>
  <c r="AU227" i="51"/>
  <c r="AV227" i="51" s="1"/>
  <c r="AU228" i="51"/>
  <c r="AV228" i="51" s="1"/>
  <c r="AU229" i="51"/>
  <c r="AV229" i="51" s="1"/>
  <c r="AU230" i="51"/>
  <c r="AV230" i="51" s="1"/>
  <c r="AU231" i="51"/>
  <c r="AV231" i="51" s="1"/>
  <c r="AU232" i="51"/>
  <c r="AV232" i="51" s="1"/>
  <c r="G28" i="56" l="1"/>
  <c r="T21" i="3" l="1"/>
  <c r="G9" i="56"/>
  <c r="G13" i="56" l="1"/>
  <c r="AC15" i="19"/>
  <c r="AI19" i="19"/>
  <c r="AF19" i="19"/>
  <c r="AB19" i="19"/>
  <c r="Y19" i="19"/>
  <c r="Y16" i="19"/>
  <c r="Z15" i="19"/>
  <c r="AB74" i="56" l="1"/>
  <c r="Y74" i="56"/>
  <c r="T74" i="56"/>
  <c r="O74" i="56"/>
  <c r="L74" i="56"/>
  <c r="G77" i="56"/>
  <c r="G78" i="56"/>
  <c r="G79" i="56"/>
  <c r="G80" i="56"/>
  <c r="G76" i="56"/>
  <c r="G75" i="56"/>
  <c r="I11" i="54" l="1"/>
  <c r="G74" i="56"/>
  <c r="G29" i="56" l="1"/>
  <c r="M28" i="56"/>
  <c r="J28" i="56"/>
  <c r="G27" i="56"/>
  <c r="K26" i="56"/>
  <c r="H26" i="56"/>
  <c r="G25" i="56"/>
  <c r="G24" i="56"/>
  <c r="G23" i="56"/>
  <c r="G22" i="56"/>
  <c r="G20" i="56"/>
  <c r="Y10" i="19"/>
  <c r="G17" i="56" l="1"/>
  <c r="G12" i="56"/>
  <c r="G94" i="56"/>
  <c r="G93" i="56"/>
  <c r="G92" i="56"/>
  <c r="G91" i="56"/>
  <c r="G70" i="56"/>
  <c r="M69" i="56"/>
  <c r="J69" i="56"/>
  <c r="G69" i="56"/>
  <c r="M68" i="56"/>
  <c r="J68" i="56"/>
  <c r="G68" i="56"/>
  <c r="G67" i="56"/>
  <c r="K66" i="56"/>
  <c r="H66" i="56"/>
  <c r="G65" i="56"/>
  <c r="G64" i="56"/>
  <c r="G63" i="56"/>
  <c r="G62" i="56"/>
  <c r="G61" i="56"/>
  <c r="G46" i="56"/>
  <c r="M45" i="56"/>
  <c r="J45" i="56"/>
  <c r="G45" i="56"/>
  <c r="M44" i="56"/>
  <c r="J44" i="56"/>
  <c r="G44" i="56"/>
  <c r="K42" i="56"/>
  <c r="G43" i="56"/>
  <c r="H42" i="56"/>
  <c r="G41" i="56"/>
  <c r="G40" i="56"/>
  <c r="G39" i="56"/>
  <c r="G38" i="56"/>
  <c r="G33" i="56"/>
  <c r="G32" i="56"/>
  <c r="G18" i="56"/>
  <c r="J17" i="56"/>
  <c r="M17" i="56"/>
  <c r="G16" i="56"/>
  <c r="K15" i="56"/>
  <c r="H15" i="56"/>
  <c r="G14" i="56"/>
  <c r="G11" i="56"/>
  <c r="I6" i="3" l="1"/>
  <c r="AI13" i="19" l="1"/>
  <c r="AF13" i="19"/>
  <c r="AB13" i="19"/>
  <c r="Y13" i="19"/>
  <c r="AF5" i="19" l="1"/>
  <c r="AF12" i="19"/>
  <c r="Y12" i="19"/>
  <c r="Z9" i="19"/>
  <c r="AC9" i="19"/>
  <c r="AF167" i="19" l="1"/>
  <c r="AF219" i="19"/>
  <c r="U52" i="19"/>
  <c r="U53" i="19" l="1"/>
  <c r="AA53" i="19"/>
  <c r="AG53" i="19" l="1"/>
  <c r="AF63" i="20" l="1"/>
  <c r="Z66" i="20"/>
  <c r="Q66" i="20"/>
  <c r="Q65" i="20"/>
  <c r="AG52" i="19" l="1"/>
  <c r="AA52" i="19"/>
  <c r="AN5" i="19"/>
  <c r="AK5" i="19"/>
  <c r="AK219" i="19" s="1"/>
  <c r="AN219" i="19" l="1"/>
  <c r="AN167" i="19"/>
  <c r="AK63" i="20"/>
  <c r="AK167" i="19"/>
  <c r="AN63" i="20"/>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Q15" authorId="0" shapeId="0" xr:uid="{CBCFD628-5C08-43C0-8215-9BF1C3051A6F}">
      <text>
        <r>
          <rPr>
            <b/>
            <sz val="9"/>
            <color indexed="81"/>
            <rFont val="MS P ゴシック"/>
            <family val="3"/>
            <charset val="128"/>
          </rPr>
          <t>設備のタイプ分けを行い、タイプごとにa～の記号を振ること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5" authorId="0" shapeId="0" xr:uid="{B48D5B61-8560-4E4E-A3C9-FC30E169FD54}">
      <text>
        <r>
          <rPr>
            <b/>
            <sz val="9"/>
            <color indexed="81"/>
            <rFont val="MS P ゴシック"/>
            <family val="3"/>
            <charset val="128"/>
          </rPr>
          <t>蓄電システムを導入する住戸にのみ入力を行う</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1" authorId="0" shapeId="0" xr:uid="{0D3900FB-807F-464D-86A2-7838E42E47DD}">
      <text>
        <r>
          <rPr>
            <b/>
            <sz val="9"/>
            <color indexed="81"/>
            <rFont val="MS P ゴシック"/>
            <family val="3"/>
            <charset val="128"/>
          </rPr>
          <t>V2H充電設備（充放電設備）・
EV充電設備を共用部に導入する場合は入力を行う</t>
        </r>
      </text>
    </comment>
    <comment ref="J18" authorId="0" shapeId="0" xr:uid="{8EF0FEFD-3DF7-4E53-8C55-2B8C1B917BA2}">
      <text>
        <r>
          <rPr>
            <b/>
            <sz val="9"/>
            <color indexed="81"/>
            <rFont val="MS P ゴシック"/>
            <family val="3"/>
            <charset val="128"/>
          </rPr>
          <t>地中熱ヒートポンプ・システムを導入する住戸にのみ
入力を行う</t>
        </r>
      </text>
    </comment>
    <comment ref="O18" authorId="0" shapeId="0" xr:uid="{01085E73-7BAD-4C90-ACFB-782294BC8C2D}">
      <text>
        <r>
          <rPr>
            <b/>
            <sz val="9"/>
            <color indexed="81"/>
            <rFont val="MS P ゴシック"/>
            <family val="3"/>
            <charset val="128"/>
          </rPr>
          <t>V2H充電設備（充放電設備）・
EV充電設備を
導入する住戸にのみ入力を行う</t>
        </r>
      </text>
    </comment>
  </commentList>
</comments>
</file>

<file path=xl/sharedStrings.xml><?xml version="1.0" encoding="utf-8"?>
<sst xmlns="http://schemas.openxmlformats.org/spreadsheetml/2006/main" count="1657" uniqueCount="892">
  <si>
    <t>１．申請者の詳細</t>
    <rPh sb="2" eb="5">
      <t>シンセイシャ</t>
    </rPh>
    <rPh sb="6" eb="8">
      <t>ショウサイ</t>
    </rPh>
    <phoneticPr fontId="5"/>
  </si>
  <si>
    <t>ふりがな</t>
    <phoneticPr fontId="5"/>
  </si>
  <si>
    <t>法人名又は氏名</t>
    <phoneticPr fontId="3"/>
  </si>
  <si>
    <t>法人番号（１３桁）</t>
    <rPh sb="0" eb="2">
      <t>ホウジン</t>
    </rPh>
    <rPh sb="2" eb="4">
      <t>バンゴウ</t>
    </rPh>
    <rPh sb="7" eb="8">
      <t>ケタ</t>
    </rPh>
    <phoneticPr fontId="5"/>
  </si>
  <si>
    <t>代表者役職</t>
    <rPh sb="3" eb="5">
      <t>ヤクショク</t>
    </rPh>
    <phoneticPr fontId="5"/>
  </si>
  <si>
    <t>住    所</t>
    <rPh sb="0" eb="1">
      <t>ジュウ</t>
    </rPh>
    <rPh sb="5" eb="6">
      <t>トコロ</t>
    </rPh>
    <phoneticPr fontId="5"/>
  </si>
  <si>
    <t>〒</t>
    <phoneticPr fontId="5"/>
  </si>
  <si>
    <t>-</t>
    <phoneticPr fontId="5"/>
  </si>
  <si>
    <t>所属部署</t>
    <rPh sb="0" eb="2">
      <t>ショゾク</t>
    </rPh>
    <rPh sb="2" eb="4">
      <t>ブショ</t>
    </rPh>
    <phoneticPr fontId="5"/>
  </si>
  <si>
    <t>担当者役職</t>
    <rPh sb="0" eb="3">
      <t>タントウシャ</t>
    </rPh>
    <rPh sb="3" eb="5">
      <t>ヤクショク</t>
    </rPh>
    <phoneticPr fontId="5"/>
  </si>
  <si>
    <t>担当者</t>
    <rPh sb="0" eb="3">
      <t>タントウシャ</t>
    </rPh>
    <phoneticPr fontId="5"/>
  </si>
  <si>
    <t>電話番号</t>
    <rPh sb="0" eb="2">
      <t>デンワ</t>
    </rPh>
    <rPh sb="2" eb="4">
      <t>バンゴウ</t>
    </rPh>
    <phoneticPr fontId="5"/>
  </si>
  <si>
    <t>携帯電話番号</t>
    <rPh sb="0" eb="2">
      <t>ケイタイ</t>
    </rPh>
    <rPh sb="2" eb="4">
      <t>デンワ</t>
    </rPh>
    <rPh sb="4" eb="6">
      <t>バンゴウ</t>
    </rPh>
    <phoneticPr fontId="5"/>
  </si>
  <si>
    <t>E-MAIL</t>
    <phoneticPr fontId="5"/>
  </si>
  <si>
    <t>他の補助金の有無</t>
    <rPh sb="0" eb="8">
      <t>タホジョキンウム</t>
    </rPh>
    <phoneticPr fontId="5"/>
  </si>
  <si>
    <t>他の補助金名</t>
    <rPh sb="0" eb="6">
      <t>タホジョキンメイ</t>
    </rPh>
    <phoneticPr fontId="5"/>
  </si>
  <si>
    <t>２．全体概要</t>
    <rPh sb="2" eb="4">
      <t>ゼンタイ</t>
    </rPh>
    <rPh sb="4" eb="6">
      <t>ガイヨウ</t>
    </rPh>
    <phoneticPr fontId="3"/>
  </si>
  <si>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</si>
  <si>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</si>
  <si>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</si>
  <si>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</si>
  <si>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</si>
  <si>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</si>
  <si>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</si>
  <si>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➌　建物概要</t>
    <rPh sb="2" eb="4">
      <t>タテモノ</t>
    </rPh>
    <rPh sb="4" eb="6">
      <t>ガイヨウ</t>
    </rPh>
    <phoneticPr fontId="5"/>
  </si>
  <si>
    <t>-</t>
  </si>
  <si>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</si>
  <si>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</si>
  <si>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</si>
  <si>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</si>
  <si>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</si>
  <si>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</si>
  <si>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</si>
  <si>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</si>
  <si>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</si>
  <si>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</si>
  <si>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</si>
  <si>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</si>
  <si>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</si>
  <si>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</si>
  <si>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</si>
  <si>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</si>
  <si>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</si>
  <si>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➍　建物性能</t>
    <rPh sb="2" eb="4">
      <t>タテモノ</t>
    </rPh>
    <rPh sb="4" eb="6">
      <t>セイノウ</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</si>
  <si>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</si>
  <si>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</si>
  <si>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</si>
  <si>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</si>
  <si>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</si>
  <si>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</si>
  <si>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</si>
  <si>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</si>
  <si>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t>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</si>
  <si>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</si>
  <si>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</si>
  <si>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</si>
  <si>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</si>
  <si>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</si>
  <si>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</si>
  <si>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</si>
  <si>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</si>
  <si>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</si>
  <si>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</si>
  <si>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</si>
  <si>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</si>
  <si>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</si>
  <si>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</si>
  <si>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</si>
  <si>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</si>
  <si>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</si>
  <si>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</si>
  <si>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</si>
  <si>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</si>
  <si>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</si>
  <si>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</si>
  <si>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</si>
  <si>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</si>
  <si>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</si>
  <si>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</si>
  <si>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</si>
  <si>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</si>
  <si>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</si>
  <si>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</si>
  <si>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</si>
  <si>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</si>
  <si>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月</t>
    <rPh sb="0" eb="1">
      <t>ガツ</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</si>
  <si>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</si>
  <si>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</si>
  <si>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</si>
  <si>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代表者名</t>
    <rPh sb="0" eb="3">
      <t>ダイヒョウシャ</t>
    </rPh>
    <rPh sb="3" eb="4">
      <t>メイ</t>
    </rPh>
    <phoneticPr fontId="5"/>
  </si>
  <si>
    <t>事業
内容</t>
    <rPh sb="0" eb="2">
      <t>ジギョウ</t>
    </rPh>
    <rPh sb="3" eb="5">
      <t>ナイヨウ</t>
    </rPh>
    <phoneticPr fontId="5"/>
  </si>
  <si>
    <t>住所</t>
    <rPh sb="0" eb="2">
      <t>ジュウショ</t>
    </rPh>
    <phoneticPr fontId="5"/>
  </si>
  <si>
    <t>建築工事
施工者</t>
    <rPh sb="0" eb="1">
      <t>ケン</t>
    </rPh>
    <rPh sb="1" eb="2">
      <t>チク</t>
    </rPh>
    <rPh sb="2" eb="4">
      <t>コウジ</t>
    </rPh>
    <rPh sb="5" eb="8">
      <t>セコウシャ</t>
    </rPh>
    <phoneticPr fontId="5"/>
  </si>
  <si>
    <t>インデックス名</t>
    <phoneticPr fontId="3"/>
  </si>
  <si>
    <t>書類名</t>
  </si>
  <si>
    <t>提出
区分</t>
    <phoneticPr fontId="3"/>
  </si>
  <si>
    <t>特記事項</t>
  </si>
  <si>
    <t>①交付申請書</t>
    <phoneticPr fontId="3"/>
  </si>
  <si>
    <t>様式第１　交付申請書</t>
  </si>
  <si>
    <t>必須</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</si>
  <si>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30" eb="33">
      <t>ホジョキン</t>
    </rPh>
    <rPh sb="34" eb="35">
      <t>ガク</t>
    </rPh>
    <rPh sb="35" eb="36">
      <t>ナラ</t>
    </rPh>
    <rPh sb="38" eb="40">
      <t>クブン</t>
    </rPh>
    <rPh sb="43" eb="45">
      <t>ハイブン</t>
    </rPh>
    <phoneticPr fontId="3"/>
  </si>
  <si>
    <t>別紙２　暴力団排除に関する誓約事項</t>
    <phoneticPr fontId="3"/>
  </si>
  <si>
    <t>別紙３　役員名簿</t>
    <phoneticPr fontId="3"/>
  </si>
  <si>
    <t>該当</t>
  </si>
  <si>
    <t>誓約書</t>
    <phoneticPr fontId="3"/>
  </si>
  <si>
    <t>１．申請者の詳細</t>
  </si>
  <si>
    <t>土地登記簿謄本</t>
  </si>
  <si>
    <t>建物案内図</t>
  </si>
  <si>
    <t>建物配置図</t>
  </si>
  <si>
    <t>建物平面図・各階平面図</t>
  </si>
  <si>
    <t>建物立面図</t>
  </si>
  <si>
    <t>断面図または矩計図</t>
    <phoneticPr fontId="3"/>
  </si>
  <si>
    <t>その他申請に必要な書類がある場合</t>
  </si>
  <si>
    <t>設計費</t>
    <rPh sb="0" eb="2">
      <t>セッケイ</t>
    </rPh>
    <rPh sb="2" eb="3">
      <t>ヒ</t>
    </rPh>
    <phoneticPr fontId="3"/>
  </si>
  <si>
    <t>円</t>
    <rPh sb="0" eb="1">
      <t>エン</t>
    </rPh>
    <phoneticPr fontId="5"/>
  </si>
  <si>
    <t>月</t>
    <rPh sb="0" eb="1">
      <t>ツキ</t>
    </rPh>
    <phoneticPr fontId="5"/>
  </si>
  <si>
    <t>一般社団法人　環境共創イニシアチブ</t>
    <phoneticPr fontId="5"/>
  </si>
  <si>
    <t>代表者等名</t>
    <rPh sb="0" eb="3">
      <t>ダイヒョウシャ</t>
    </rPh>
    <rPh sb="4" eb="5">
      <t>メイ</t>
    </rPh>
    <phoneticPr fontId="39"/>
  </si>
  <si>
    <t>生年月日</t>
    <rPh sb="0" eb="2">
      <t>セイネン</t>
    </rPh>
    <rPh sb="2" eb="4">
      <t>ガッピ</t>
    </rPh>
    <phoneticPr fontId="39"/>
  </si>
  <si>
    <t>代表者等名</t>
    <phoneticPr fontId="39"/>
  </si>
  <si>
    <t>交付申請書</t>
    <rPh sb="0" eb="2">
      <t>コウフ</t>
    </rPh>
    <rPh sb="2" eb="5">
      <t>シンセイショ</t>
    </rPh>
    <phoneticPr fontId="5"/>
  </si>
  <si>
    <t>記</t>
    <rPh sb="0" eb="1">
      <t>キ</t>
    </rPh>
    <phoneticPr fontId="5"/>
  </si>
  <si>
    <t>日</t>
    <rPh sb="0" eb="1">
      <t>ヒ</t>
    </rPh>
    <phoneticPr fontId="5"/>
  </si>
  <si>
    <t>（注）この申請書には、以下の書面を添付すること。</t>
  </si>
  <si>
    <t>（別紙１）</t>
    <rPh sb="1" eb="3">
      <t>ベッシ</t>
    </rPh>
    <phoneticPr fontId="5"/>
  </si>
  <si>
    <t>（単位：円）</t>
    <phoneticPr fontId="3"/>
  </si>
  <si>
    <t>補助対象</t>
    <phoneticPr fontId="3"/>
  </si>
  <si>
    <t>補助事業に要する経費</t>
    <phoneticPr fontId="3"/>
  </si>
  <si>
    <t>補助対象経費</t>
    <phoneticPr fontId="3"/>
  </si>
  <si>
    <t>経費の区分</t>
    <rPh sb="0" eb="2">
      <t>ケイヒ</t>
    </rPh>
    <rPh sb="3" eb="5">
      <t>クブン</t>
    </rPh>
    <phoneticPr fontId="3"/>
  </si>
  <si>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</si>
  <si>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</si>
  <si>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</si>
  <si>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</si>
  <si>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</si>
  <si>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</si>
  <si>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</si>
  <si>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</si>
  <si>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</si>
  <si>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</si>
  <si>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</si>
  <si>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</si>
  <si>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</si>
  <si>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</si>
  <si>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</si>
  <si>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</si>
  <si>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</si>
  <si>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</si>
  <si>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</si>
  <si>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</si>
  <si>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</si>
  <si>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</si>
  <si>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</si>
  <si>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</si>
  <si>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</si>
  <si>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</si>
  <si>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</si>
  <si>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</si>
  <si>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</si>
  <si>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</si>
  <si>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ための調査・分析、SIIが作成するパンフレット・事例集、国が行うその他調査業務等に利用されることがあり、</t>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</si>
  <si>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</si>
  <si>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</si>
  <si>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</si>
  <si>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</si>
  <si>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</si>
  <si>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</si>
  <si>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</si>
  <si>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</si>
  <si>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</si>
  <si>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</si>
  <si>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</si>
  <si>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</si>
  <si>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</si>
  <si>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</si>
  <si>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</si>
  <si>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</si>
  <si>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SIIは、国との協議に基づき、本事業を終了、又はその制度内容の変更を行うことができることを承知している。</t>
    <rPh sb="31" eb="33">
      <t>ヘンコウ</t>
    </rPh>
    <rPh sb="34" eb="35">
      <t>オコナ</t>
    </rPh>
    <rPh sb="45" eb="47">
      <t>ショウチ</t>
    </rPh>
    <phoneticPr fontId="5"/>
  </si>
  <si>
    <t>名称</t>
    <rPh sb="0" eb="2">
      <t>メイショウ</t>
    </rPh>
    <phoneticPr fontId="39"/>
  </si>
  <si>
    <t>財務諸表・決算短信表等の写し</t>
    <phoneticPr fontId="3"/>
  </si>
  <si>
    <t>②誓約書</t>
    <rPh sb="1" eb="4">
      <t>セイヤクショ</t>
    </rPh>
    <phoneticPr fontId="3"/>
  </si>
  <si>
    <t>③実施計画書</t>
    <phoneticPr fontId="3"/>
  </si>
  <si>
    <t>④財務資料</t>
    <phoneticPr fontId="3"/>
  </si>
  <si>
    <t>⑤土地登記簿等</t>
    <phoneticPr fontId="3"/>
  </si>
  <si>
    <t>⑥建物図面</t>
    <phoneticPr fontId="3"/>
  </si>
  <si>
    <t>本事業の交付規程及び公募要領の内容を全て承知の上で、申請者の役割及び要件等について確認し、了承している。</t>
    <rPh sb="26" eb="28">
      <t>シンセイ</t>
    </rPh>
    <rPh sb="28" eb="29">
      <t>シャ</t>
    </rPh>
    <phoneticPr fontId="5"/>
  </si>
  <si>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5"/>
  </si>
  <si>
    <t>代表者名</t>
    <rPh sb="3" eb="4">
      <t>メイ</t>
    </rPh>
    <phoneticPr fontId="5"/>
  </si>
  <si>
    <t>設備・工事費</t>
    <rPh sb="0" eb="2">
      <t>セツビ</t>
    </rPh>
    <rPh sb="3" eb="5">
      <t>コウジ</t>
    </rPh>
    <rPh sb="5" eb="6">
      <t>ヒ</t>
    </rPh>
    <phoneticPr fontId="3"/>
  </si>
  <si>
    <t>年</t>
    <phoneticPr fontId="5"/>
  </si>
  <si>
    <t>（１）開始年月日</t>
    <rPh sb="3" eb="5">
      <t>カイシ</t>
    </rPh>
    <rPh sb="5" eb="7">
      <t>ネンゲツ</t>
    </rPh>
    <rPh sb="7" eb="8">
      <t>ヒ</t>
    </rPh>
    <phoneticPr fontId="5"/>
  </si>
  <si>
    <t>（２）完了予定年月日</t>
    <rPh sb="3" eb="5">
      <t>カンリョウ</t>
    </rPh>
    <rPh sb="5" eb="7">
      <t>ヨテイ</t>
    </rPh>
    <rPh sb="7" eb="9">
      <t>ネンゲツ</t>
    </rPh>
    <rPh sb="9" eb="10">
      <t>ヒ</t>
    </rPh>
    <phoneticPr fontId="5"/>
  </si>
  <si>
    <t>層</t>
    <rPh sb="0" eb="1">
      <t>ソウ</t>
    </rPh>
    <phoneticPr fontId="5"/>
  </si>
  <si>
    <t>　</t>
    <phoneticPr fontId="5"/>
  </si>
  <si>
    <t>1.基本情報</t>
    <rPh sb="2" eb="4">
      <t>キホン</t>
    </rPh>
    <rPh sb="4" eb="6">
      <t>ジョウホウ</t>
    </rPh>
    <phoneticPr fontId="5"/>
  </si>
  <si>
    <t>入力方法</t>
    <rPh sb="0" eb="2">
      <t>ニュウリョク</t>
    </rPh>
    <rPh sb="2" eb="4">
      <t>ホウホウ</t>
    </rPh>
    <phoneticPr fontId="5"/>
  </si>
  <si>
    <t>事業期間区分</t>
    <rPh sb="0" eb="2">
      <t>ジギョウ</t>
    </rPh>
    <rPh sb="2" eb="4">
      <t>キカン</t>
    </rPh>
    <rPh sb="4" eb="6">
      <t>クブン</t>
    </rPh>
    <phoneticPr fontId="5"/>
  </si>
  <si>
    <t>プルダウンから選択</t>
    <rPh sb="7" eb="9">
      <t>センタク</t>
    </rPh>
    <phoneticPr fontId="5"/>
  </si>
  <si>
    <t>交付申請日</t>
  </si>
  <si>
    <t>当該年度事業完了日</t>
    <rPh sb="0" eb="2">
      <t>トウガイ</t>
    </rPh>
    <rPh sb="2" eb="4">
      <t>ネンド</t>
    </rPh>
    <rPh sb="4" eb="6">
      <t>ジギョウ</t>
    </rPh>
    <rPh sb="6" eb="8">
      <t>カンリョウ</t>
    </rPh>
    <rPh sb="8" eb="9">
      <t>ビ</t>
    </rPh>
    <phoneticPr fontId="5"/>
  </si>
  <si>
    <t>入力方法</t>
    <phoneticPr fontId="5"/>
  </si>
  <si>
    <t>代表者</t>
    <rPh sb="0" eb="3">
      <t>ダイヒョウシャ</t>
    </rPh>
    <phoneticPr fontId="5"/>
  </si>
  <si>
    <t>氏名</t>
    <phoneticPr fontId="5"/>
  </si>
  <si>
    <t>所在地</t>
    <rPh sb="0" eb="3">
      <t>ショザイチ</t>
    </rPh>
    <phoneticPr fontId="5"/>
  </si>
  <si>
    <t>郵便番号</t>
    <rPh sb="0" eb="4">
      <t>ユウビンバンゴウ</t>
    </rPh>
    <phoneticPr fontId="5"/>
  </si>
  <si>
    <t>住所</t>
  </si>
  <si>
    <t>都道府県を含めて入力</t>
    <rPh sb="0" eb="4">
      <t>トドウフケン</t>
    </rPh>
    <rPh sb="5" eb="6">
      <t>フク</t>
    </rPh>
    <rPh sb="8" eb="10">
      <t>ニュウリョク</t>
    </rPh>
    <phoneticPr fontId="5"/>
  </si>
  <si>
    <t>所属</t>
    <rPh sb="0" eb="2">
      <t>ショゾク</t>
    </rPh>
    <phoneticPr fontId="5"/>
  </si>
  <si>
    <t>役職名</t>
    <phoneticPr fontId="5"/>
  </si>
  <si>
    <t>氏名（ふりがな）</t>
    <phoneticPr fontId="5"/>
  </si>
  <si>
    <t>連絡先</t>
    <rPh sb="0" eb="3">
      <t>レンラクサキ</t>
    </rPh>
    <phoneticPr fontId="5"/>
  </si>
  <si>
    <t>携帯番号</t>
    <rPh sb="0" eb="2">
      <t>ケイタイ</t>
    </rPh>
    <rPh sb="2" eb="4">
      <t>バンゴウ</t>
    </rPh>
    <phoneticPr fontId="5"/>
  </si>
  <si>
    <t>メールアドレス</t>
    <phoneticPr fontId="5"/>
  </si>
  <si>
    <t>記載事項がない場合は「－」を入力すること</t>
    <rPh sb="0" eb="2">
      <t>キサイ</t>
    </rPh>
    <rPh sb="2" eb="4">
      <t>ジコウ</t>
    </rPh>
    <rPh sb="7" eb="9">
      <t>バアイ</t>
    </rPh>
    <rPh sb="14" eb="16">
      <t>ニュウリョク</t>
    </rPh>
    <phoneticPr fontId="3"/>
  </si>
  <si>
    <t>申請者１</t>
    <rPh sb="0" eb="3">
      <t>シンセイシャ</t>
    </rPh>
    <phoneticPr fontId="5"/>
  </si>
  <si>
    <t>申請者名（ふりがな）</t>
    <rPh sb="0" eb="3">
      <t>シンセイシャ</t>
    </rPh>
    <phoneticPr fontId="5"/>
  </si>
  <si>
    <t>２.申請者情報</t>
    <rPh sb="2" eb="5">
      <t>シンセイシャ</t>
    </rPh>
    <rPh sb="5" eb="7">
      <t>ジョウホウ</t>
    </rPh>
    <phoneticPr fontId="5"/>
  </si>
  <si>
    <t>〒</t>
    <phoneticPr fontId="39"/>
  </si>
  <si>
    <t>-</t>
    <phoneticPr fontId="39"/>
  </si>
  <si>
    <t>年</t>
    <rPh sb="0" eb="1">
      <t>ネン</t>
    </rPh>
    <phoneticPr fontId="39"/>
  </si>
  <si>
    <t>月</t>
    <rPh sb="0" eb="1">
      <t>ガツ</t>
    </rPh>
    <phoneticPr fontId="39"/>
  </si>
  <si>
    <t>日</t>
    <rPh sb="0" eb="1">
      <t>ニチ</t>
    </rPh>
    <phoneticPr fontId="39"/>
  </si>
  <si>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</si>
  <si>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</si>
  <si>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</si>
  <si>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</si>
  <si>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【本ページは印刷不要】</t>
    <rPh sb="1" eb="2">
      <t>ホン</t>
    </rPh>
    <rPh sb="6" eb="8">
      <t>インサツ</t>
    </rPh>
    <rPh sb="8" eb="10">
      <t>フヨウ</t>
    </rPh>
    <phoneticPr fontId="3"/>
  </si>
  <si>
    <t>【片面印刷】で印刷すること</t>
    <rPh sb="1" eb="3">
      <t>カタメン</t>
    </rPh>
    <rPh sb="3" eb="5">
      <t>インサツ</t>
    </rPh>
    <rPh sb="7" eb="9">
      <t>インサツ</t>
    </rPh>
    <phoneticPr fontId="5"/>
  </si>
  <si>
    <t>　※2行目以降も直接入力　</t>
    <rPh sb="3" eb="5">
      <t>ギョウメ</t>
    </rPh>
    <rPh sb="5" eb="7">
      <t>イコウ</t>
    </rPh>
    <rPh sb="8" eb="10">
      <t>チョクセツ</t>
    </rPh>
    <rPh sb="10" eb="12">
      <t>ニュウリョク</t>
    </rPh>
    <phoneticPr fontId="3"/>
  </si>
  <si>
    <t>生年月日</t>
    <rPh sb="0" eb="2">
      <t>セイネン</t>
    </rPh>
    <rPh sb="2" eb="4">
      <t>ガッピ</t>
    </rPh>
    <phoneticPr fontId="3"/>
  </si>
  <si>
    <t>登録情報</t>
    <rPh sb="0" eb="2">
      <t>トウロク</t>
    </rPh>
    <rPh sb="2" eb="4">
      <t>ジョウホウ</t>
    </rPh>
    <phoneticPr fontId="5"/>
  </si>
  <si>
    <t>登録名称</t>
    <phoneticPr fontId="5"/>
  </si>
  <si>
    <t>法人番号</t>
    <rPh sb="0" eb="2">
      <t>ホウジン</t>
    </rPh>
    <rPh sb="2" eb="4">
      <t>バンゴウ</t>
    </rPh>
    <phoneticPr fontId="3"/>
  </si>
  <si>
    <t>供給住戸割合</t>
    <rPh sb="0" eb="2">
      <t>キョウキュウ</t>
    </rPh>
    <rPh sb="2" eb="4">
      <t>ジュウコ</t>
    </rPh>
    <rPh sb="4" eb="6">
      <t>ワリアイ</t>
    </rPh>
    <phoneticPr fontId="3"/>
  </si>
  <si>
    <t>１）事業全体の予定</t>
    <rPh sb="2" eb="4">
      <t>ジギョウ</t>
    </rPh>
    <rPh sb="4" eb="6">
      <t>ゼンタイ</t>
    </rPh>
    <rPh sb="7" eb="9">
      <t>ヨテイ</t>
    </rPh>
    <phoneticPr fontId="3"/>
  </si>
  <si>
    <t>（１）申請者概要</t>
    <phoneticPr fontId="5"/>
  </si>
  <si>
    <t>ひらがなで入力</t>
    <rPh sb="5" eb="7">
      <t>ニュウリョク</t>
    </rPh>
    <phoneticPr fontId="3"/>
  </si>
  <si>
    <t>記載事項がない場合は入力なしで可</t>
    <rPh sb="0" eb="2">
      <t>キサイ</t>
    </rPh>
    <rPh sb="2" eb="4">
      <t>ジコウ</t>
    </rPh>
    <rPh sb="7" eb="9">
      <t>バアイ</t>
    </rPh>
    <rPh sb="10" eb="12">
      <t>ニュウリョク</t>
    </rPh>
    <rPh sb="15" eb="16">
      <t>カ</t>
    </rPh>
    <phoneticPr fontId="3"/>
  </si>
  <si>
    <t>【Ａ４カラー】で印刷すること</t>
    <rPh sb="8" eb="10">
      <t>インサツ</t>
    </rPh>
    <phoneticPr fontId="5"/>
  </si>
  <si>
    <t>３.ZEHデベロッパー情報</t>
    <rPh sb="11" eb="13">
      <t>ジョウホウ</t>
    </rPh>
    <phoneticPr fontId="5"/>
  </si>
  <si>
    <t>入力必須</t>
    <rPh sb="0" eb="2">
      <t>ニュウリョク</t>
    </rPh>
    <rPh sb="2" eb="4">
      <t>ヒッス</t>
    </rPh>
    <phoneticPr fontId="3"/>
  </si>
  <si>
    <t>キャリアメール（携帯メール）は入力不可</t>
    <rPh sb="8" eb="10">
      <t>ケイタイ</t>
    </rPh>
    <rPh sb="15" eb="17">
      <t>ニュウリョク</t>
    </rPh>
    <rPh sb="17" eb="19">
      <t>フカ</t>
    </rPh>
    <phoneticPr fontId="3"/>
  </si>
  <si>
    <t>他の補助金への
申請</t>
    <rPh sb="0" eb="1">
      <t>ホカ</t>
    </rPh>
    <rPh sb="2" eb="5">
      <t>ホジョキン</t>
    </rPh>
    <rPh sb="8" eb="10">
      <t>シンセイ</t>
    </rPh>
    <phoneticPr fontId="3"/>
  </si>
  <si>
    <t>他の補助金への申請有無</t>
    <rPh sb="0" eb="1">
      <t>ホカ</t>
    </rPh>
    <rPh sb="2" eb="5">
      <t>ホジョキン</t>
    </rPh>
    <rPh sb="7" eb="9">
      <t>シンセイ</t>
    </rPh>
    <rPh sb="9" eb="11">
      <t>ウム</t>
    </rPh>
    <phoneticPr fontId="5"/>
  </si>
  <si>
    <t>他の補助金名</t>
    <rPh sb="0" eb="1">
      <t>ホカ</t>
    </rPh>
    <rPh sb="2" eb="5">
      <t>ホジョキン</t>
    </rPh>
    <rPh sb="5" eb="6">
      <t>メイ</t>
    </rPh>
    <phoneticPr fontId="5"/>
  </si>
  <si>
    <t>同上</t>
    <rPh sb="0" eb="2">
      <t>ドウジョウ</t>
    </rPh>
    <phoneticPr fontId="3"/>
  </si>
  <si>
    <t>申請者名</t>
    <rPh sb="0" eb="3">
      <t>シンセイシャ</t>
    </rPh>
    <rPh sb="2" eb="3">
      <t>シャ</t>
    </rPh>
    <rPh sb="3" eb="4">
      <t>メイ</t>
    </rPh>
    <phoneticPr fontId="5"/>
  </si>
  <si>
    <t>様式第1</t>
    <rPh sb="0" eb="2">
      <t>ヨウシキ</t>
    </rPh>
    <rPh sb="2" eb="3">
      <t>ダイ</t>
    </rPh>
    <phoneticPr fontId="3"/>
  </si>
  <si>
    <t>２）事業に係る設計者等情報</t>
    <rPh sb="2" eb="4">
      <t>ジギョウ</t>
    </rPh>
    <rPh sb="5" eb="6">
      <t>カカワ</t>
    </rPh>
    <rPh sb="7" eb="10">
      <t>セッケイシャ</t>
    </rPh>
    <rPh sb="10" eb="11">
      <t>トウ</t>
    </rPh>
    <rPh sb="11" eb="13">
      <t>ジョウホウ</t>
    </rPh>
    <phoneticPr fontId="3"/>
  </si>
  <si>
    <t>書式</t>
    <rPh sb="0" eb="2">
      <t>ショシキ</t>
    </rPh>
    <phoneticPr fontId="3"/>
  </si>
  <si>
    <t>指定</t>
    <rPh sb="0" eb="2">
      <t>シテイ</t>
    </rPh>
    <phoneticPr fontId="3"/>
  </si>
  <si>
    <t>指定</t>
    <rPh sb="0" eb="2">
      <t>シテイ</t>
    </rPh>
    <phoneticPr fontId="3"/>
  </si>
  <si>
    <t>自由</t>
    <rPh sb="0" eb="2">
      <t>ジユウ</t>
    </rPh>
    <phoneticPr fontId="3"/>
  </si>
  <si>
    <t>写し</t>
    <rPh sb="0" eb="1">
      <t>ウツ</t>
    </rPh>
    <phoneticPr fontId="3"/>
  </si>
  <si>
    <t>他の補助金に申請する（している場合）正式名称を入力すること</t>
    <rPh sb="0" eb="1">
      <t>ホカ</t>
    </rPh>
    <rPh sb="2" eb="5">
      <t>ホジョキン</t>
    </rPh>
    <rPh sb="6" eb="8">
      <t>シンセイ</t>
    </rPh>
    <rPh sb="15" eb="17">
      <t>バアイ</t>
    </rPh>
    <rPh sb="18" eb="20">
      <t>セイシキ</t>
    </rPh>
    <rPh sb="20" eb="22">
      <t>メイショウ</t>
    </rPh>
    <rPh sb="23" eb="25">
      <t>ニュウリョク</t>
    </rPh>
    <phoneticPr fontId="3"/>
  </si>
  <si>
    <t>定額</t>
    <rPh sb="0" eb="2">
      <t>テイガク</t>
    </rPh>
    <phoneticPr fontId="3"/>
  </si>
  <si>
    <t>―</t>
    <phoneticPr fontId="3"/>
  </si>
  <si>
    <t>―</t>
    <phoneticPr fontId="3"/>
  </si>
  <si>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</si>
  <si>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</si>
  <si>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</si>
  <si>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</si>
  <si>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</si>
  <si>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</si>
  <si>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設備
タイプ</t>
    <rPh sb="0" eb="2">
      <t>セツビ</t>
    </rPh>
    <phoneticPr fontId="3"/>
  </si>
  <si>
    <t>メーカー名</t>
    <rPh sb="4" eb="5">
      <t>メイ</t>
    </rPh>
    <phoneticPr fontId="5"/>
  </si>
  <si>
    <t>＊定期報告を実施するための体制（データの収集、集計等を含む）を記入する。</t>
    <rPh sb="1" eb="3">
      <t>テイキ</t>
    </rPh>
    <rPh sb="3" eb="5">
      <t>ホウコク</t>
    </rPh>
    <rPh sb="6" eb="8">
      <t>ジッシ</t>
    </rPh>
    <rPh sb="13" eb="15">
      <t>タイセイ</t>
    </rPh>
    <phoneticPr fontId="5"/>
  </si>
  <si>
    <t>←個人の場合、提出不要</t>
    <rPh sb="1" eb="3">
      <t>コジン</t>
    </rPh>
    <rPh sb="4" eb="6">
      <t>バアイ</t>
    </rPh>
    <rPh sb="7" eb="9">
      <t>テイシュツ</t>
    </rPh>
    <rPh sb="9" eb="11">
      <t>フヨウ</t>
    </rPh>
    <phoneticPr fontId="3"/>
  </si>
  <si>
    <t>※各種書類は不備の無いよう、申請者自身でよく確認し、提出すること。
　　書類の不備、不足、誤りがあり、審査の継続が困難であるとSIIが判断した際は、申請書類の不受理や不採択になる場合があるので注意すること。</t>
    <rPh sb="14" eb="16">
      <t>シンセイ</t>
    </rPh>
    <rPh sb="16" eb="17">
      <t>シャ</t>
    </rPh>
    <rPh sb="71" eb="72">
      <t>サイ</t>
    </rPh>
    <rPh sb="74" eb="76">
      <t>シンセイ</t>
    </rPh>
    <rPh sb="76" eb="78">
      <t>ショルイ</t>
    </rPh>
    <rPh sb="79" eb="82">
      <t>フジュリ</t>
    </rPh>
    <rPh sb="83" eb="84">
      <t>フ</t>
    </rPh>
    <rPh sb="84" eb="86">
      <t>サイタク</t>
    </rPh>
    <phoneticPr fontId="5"/>
  </si>
  <si>
    <t>本シートに入力すると、各種申請様式に自動転記されます。
本シートに無い情報は、各種申請様式に直接入力してください。</t>
    <rPh sb="0" eb="1">
      <t>ホン</t>
    </rPh>
    <rPh sb="5" eb="7">
      <t>ニュウリョク</t>
    </rPh>
    <rPh sb="11" eb="13">
      <t>カクシュ</t>
    </rPh>
    <rPh sb="13" eb="15">
      <t>シンセイ</t>
    </rPh>
    <rPh sb="15" eb="17">
      <t>ヨウシキ</t>
    </rPh>
    <rPh sb="18" eb="20">
      <t>ジドウ</t>
    </rPh>
    <rPh sb="20" eb="22">
      <t>テンキ</t>
    </rPh>
    <rPh sb="28" eb="29">
      <t>ホン</t>
    </rPh>
    <rPh sb="33" eb="34">
      <t>ナ</t>
    </rPh>
    <rPh sb="35" eb="37">
      <t>ジョウホウ</t>
    </rPh>
    <rPh sb="39" eb="41">
      <t>カクシュ</t>
    </rPh>
    <rPh sb="41" eb="43">
      <t>シンセイ</t>
    </rPh>
    <rPh sb="43" eb="45">
      <t>ヨウシキ</t>
    </rPh>
    <rPh sb="46" eb="48">
      <t>チョクセツ</t>
    </rPh>
    <rPh sb="48" eb="50">
      <t>ニュウリョク</t>
    </rPh>
    <phoneticPr fontId="3"/>
  </si>
  <si>
    <r>
      <t>　</t>
    </r>
    <r>
      <rPr>
        <b/>
        <sz val="11"/>
        <color theme="9" tint="0.59999389629810485"/>
        <rFont val="Meiryo UI"/>
        <family val="3"/>
        <charset val="128"/>
      </rPr>
      <t>██　</t>
    </r>
    <r>
      <rPr>
        <b/>
        <sz val="11"/>
        <color theme="1" tint="0.14999847407452621"/>
        <rFont val="Meiryo UI"/>
        <family val="3"/>
        <charset val="128"/>
      </rPr>
      <t>オレンジのセルに入力を行ってくだい。</t>
    </r>
    <rPh sb="12" eb="14">
      <t>ニュウリョク</t>
    </rPh>
    <rPh sb="15" eb="16">
      <t>オコナ</t>
    </rPh>
    <phoneticPr fontId="5"/>
  </si>
  <si>
    <t>床面積の合計（㎡）</t>
    <rPh sb="0" eb="3">
      <t>ユカメンセキ</t>
    </rPh>
    <rPh sb="4" eb="6">
      <t>ゴウケイ</t>
    </rPh>
    <phoneticPr fontId="3"/>
  </si>
  <si>
    <t>申請者が法人の場合入力不要</t>
    <rPh sb="0" eb="3">
      <t>シンセイシャ</t>
    </rPh>
    <rPh sb="4" eb="6">
      <t>ホウジン</t>
    </rPh>
    <rPh sb="7" eb="9">
      <t>バアイ</t>
    </rPh>
    <rPh sb="9" eb="11">
      <t>ニュウリョク</t>
    </rPh>
    <rPh sb="11" eb="13">
      <t>フヨウ</t>
    </rPh>
    <phoneticPr fontId="3"/>
  </si>
  <si>
    <t>❻　エネルギー管理体制</t>
    <rPh sb="7" eb="9">
      <t>カンリ</t>
    </rPh>
    <rPh sb="9" eb="11">
      <t>タイセイ</t>
    </rPh>
    <phoneticPr fontId="5"/>
  </si>
  <si>
    <t>13桁（個人申請者は入力不要）</t>
    <rPh sb="2" eb="3">
      <t>ケタ</t>
    </rPh>
    <rPh sb="4" eb="6">
      <t>コジン</t>
    </rPh>
    <rPh sb="6" eb="9">
      <t>シンセイシャ</t>
    </rPh>
    <rPh sb="10" eb="12">
      <t>ニュウリョク</t>
    </rPh>
    <rPh sb="12" eb="14">
      <t>フヨウ</t>
    </rPh>
    <phoneticPr fontId="3"/>
  </si>
  <si>
    <t>４.申請者における補助事業担当者情報</t>
    <rPh sb="2" eb="5">
      <t>シンセイシャ</t>
    </rPh>
    <rPh sb="11" eb="13">
      <t>ジギョウ</t>
    </rPh>
    <rPh sb="13" eb="16">
      <t>タントウシャ</t>
    </rPh>
    <rPh sb="16" eb="18">
      <t>ジョウホウ</t>
    </rPh>
    <phoneticPr fontId="5"/>
  </si>
  <si>
    <t>※法人申請の場合のみ入力する</t>
    <rPh sb="1" eb="3">
      <t>ホウジン</t>
    </rPh>
    <rPh sb="3" eb="5">
      <t>シンセイ</t>
    </rPh>
    <rPh sb="6" eb="8">
      <t>バアイ</t>
    </rPh>
    <rPh sb="10" eb="12">
      <t>ニュウリョク</t>
    </rPh>
    <phoneticPr fontId="3"/>
  </si>
  <si>
    <t>所属</t>
    <rPh sb="0" eb="2">
      <t>ショゾク</t>
    </rPh>
    <phoneticPr fontId="3"/>
  </si>
  <si>
    <t>法人名</t>
    <rPh sb="0" eb="2">
      <t>ホウジン</t>
    </rPh>
    <rPh sb="2" eb="3">
      <t>メイ</t>
    </rPh>
    <phoneticPr fontId="5"/>
  </si>
  <si>
    <t>記載事項がない場合は「－」を入力すること</t>
    <phoneticPr fontId="3"/>
  </si>
  <si>
    <t>引渡し開始予定日（分譲のみ）</t>
    <rPh sb="0" eb="1">
      <t>ヒ</t>
    </rPh>
    <rPh sb="1" eb="2">
      <t>ワタ</t>
    </rPh>
    <rPh sb="3" eb="5">
      <t>カイシ</t>
    </rPh>
    <rPh sb="5" eb="8">
      <t>ヨテイビ</t>
    </rPh>
    <rPh sb="9" eb="11">
      <t>ブンジョウ</t>
    </rPh>
    <phoneticPr fontId="5"/>
  </si>
  <si>
    <t>申請者名</t>
    <rPh sb="0" eb="3">
      <t>シンセイシャ</t>
    </rPh>
    <phoneticPr fontId="5"/>
  </si>
  <si>
    <t>申請者名（法人名）もしくは、個人申請者名を入力</t>
    <rPh sb="0" eb="3">
      <t>シンセイシャ</t>
    </rPh>
    <rPh sb="3" eb="4">
      <t>メイ</t>
    </rPh>
    <rPh sb="5" eb="7">
      <t>ホウジン</t>
    </rPh>
    <rPh sb="7" eb="8">
      <t>メイ</t>
    </rPh>
    <rPh sb="14" eb="16">
      <t>コジン</t>
    </rPh>
    <rPh sb="16" eb="19">
      <t>シンセイシャ</t>
    </rPh>
    <rPh sb="19" eb="20">
      <t>メイ</t>
    </rPh>
    <rPh sb="21" eb="23">
      <t>ニュウリョク</t>
    </rPh>
    <phoneticPr fontId="3"/>
  </si>
  <si>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3"/>
  </si>
  <si>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3"/>
  </si>
  <si>
    <t>※以下、法人申請者のみ入力</t>
    <rPh sb="1" eb="3">
      <t>イカ</t>
    </rPh>
    <rPh sb="4" eb="6">
      <t>ホウジン</t>
    </rPh>
    <rPh sb="6" eb="9">
      <t>シンセイシャ</t>
    </rPh>
    <rPh sb="11" eb="13">
      <t>ニュウリョク</t>
    </rPh>
    <phoneticPr fontId="3"/>
  </si>
  <si>
    <t>間に生じるトラブルや損害について、一切の関与・責任を負わないことを理解し、了承している。</t>
    <rPh sb="26" eb="27">
      <t>オ</t>
    </rPh>
    <rPh sb="33" eb="35">
      <t>リカイ</t>
    </rPh>
    <rPh sb="37" eb="39">
      <t>リョウショウ</t>
    </rPh>
    <phoneticPr fontId="5"/>
  </si>
  <si>
    <t>メールアドレス（個人申請のみ）</t>
    <rPh sb="8" eb="10">
      <t>コジン</t>
    </rPh>
    <rPh sb="10" eb="12">
      <t>シンセイ</t>
    </rPh>
    <phoneticPr fontId="5"/>
  </si>
  <si>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3"/>
  </si>
  <si>
    <t>ＣＬＴ導入の有無</t>
    <rPh sb="3" eb="5">
      <t>ドウニュウ</t>
    </rPh>
    <rPh sb="6" eb="8">
      <t>ウム</t>
    </rPh>
    <phoneticPr fontId="3"/>
  </si>
  <si>
    <t>エネルギー計測記録体制</t>
    <rPh sb="5" eb="7">
      <t>ケイソク</t>
    </rPh>
    <rPh sb="7" eb="9">
      <t>キロク</t>
    </rPh>
    <rPh sb="9" eb="11">
      <t>タイセイ</t>
    </rPh>
    <phoneticPr fontId="3"/>
  </si>
  <si>
    <t>事業着手予定日</t>
    <rPh sb="0" eb="2">
      <t>ジギョウ</t>
    </rPh>
    <rPh sb="2" eb="4">
      <t>チャクシュ</t>
    </rPh>
    <rPh sb="4" eb="6">
      <t>ヨテイ</t>
    </rPh>
    <rPh sb="6" eb="7">
      <t>ビ</t>
    </rPh>
    <phoneticPr fontId="5"/>
  </si>
  <si>
    <t>ＺＥＨデベロッパー登録名称</t>
    <phoneticPr fontId="5"/>
  </si>
  <si>
    <t>ＺＥＨデベロッパー登録番号</t>
    <rPh sb="9" eb="11">
      <t>トウロク</t>
    </rPh>
    <rPh sb="11" eb="13">
      <t>バンゴウ</t>
    </rPh>
    <phoneticPr fontId="5"/>
  </si>
  <si>
    <t>その他</t>
    <rPh sb="2" eb="3">
      <t>ホカ</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</si>
  <si>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</si>
  <si>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</si>
  <si>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</si>
  <si>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</si>
  <si>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</si>
  <si>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</si>
  <si>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</si>
  <si>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補助事業の名称</t>
    <rPh sb="0" eb="2">
      <t>ホジョ</t>
    </rPh>
    <rPh sb="2" eb="4">
      <t>ジギョウ</t>
    </rPh>
    <rPh sb="5" eb="7">
      <t>メイショウ</t>
    </rPh>
    <phoneticPr fontId="100"/>
  </si>
  <si>
    <t>申請者名</t>
    <rPh sb="0" eb="2">
      <t>シンセイ</t>
    </rPh>
    <rPh sb="2" eb="3">
      <t>シャ</t>
    </rPh>
    <rPh sb="3" eb="4">
      <t>メイ</t>
    </rPh>
    <phoneticPr fontId="100"/>
  </si>
  <si>
    <t>申請者２</t>
    <rPh sb="0" eb="3">
      <t>シンセイシャ</t>
    </rPh>
    <phoneticPr fontId="5"/>
  </si>
  <si>
    <t>申請者2</t>
    <rPh sb="0" eb="1">
      <t>サル</t>
    </rPh>
    <rPh sb="1" eb="2">
      <t>ショウ</t>
    </rPh>
    <rPh sb="2" eb="3">
      <t>モノ</t>
    </rPh>
    <phoneticPr fontId="5"/>
  </si>
  <si>
    <t>申請者1</t>
    <rPh sb="0" eb="1">
      <t>サル</t>
    </rPh>
    <rPh sb="1" eb="2">
      <t>ショウ</t>
    </rPh>
    <rPh sb="2" eb="3">
      <t>モノ</t>
    </rPh>
    <phoneticPr fontId="5"/>
  </si>
  <si>
    <t>　左端の「＋」を出現させたうえで出力を行うこと</t>
    <rPh sb="1" eb="3">
      <t>ヒダリハシ</t>
    </rPh>
    <rPh sb="8" eb="10">
      <t>シュツゲン</t>
    </rPh>
    <rPh sb="16" eb="18">
      <t>シュツリョク</t>
    </rPh>
    <rPh sb="19" eb="20">
      <t>オコナ</t>
    </rPh>
    <phoneticPr fontId="3"/>
  </si>
  <si>
    <t>←法人申請の場合、生年月日は入力不要</t>
    <rPh sb="1" eb="3">
      <t>ホウジン</t>
    </rPh>
    <rPh sb="3" eb="5">
      <t>シンセイ</t>
    </rPh>
    <rPh sb="6" eb="8">
      <t>バアイ</t>
    </rPh>
    <rPh sb="9" eb="11">
      <t>セイネン</t>
    </rPh>
    <rPh sb="11" eb="13">
      <t>ガッピ</t>
    </rPh>
    <rPh sb="14" eb="16">
      <t>ニュウリョク</t>
    </rPh>
    <rPh sb="16" eb="18">
      <t>フヨウ</t>
    </rPh>
    <phoneticPr fontId="3"/>
  </si>
  <si>
    <t>１）　住棟情報</t>
    <rPh sb="3" eb="4">
      <t>ジュウ</t>
    </rPh>
    <rPh sb="4" eb="5">
      <t>トウ</t>
    </rPh>
    <rPh sb="5" eb="7">
      <t>ジョウホウ</t>
    </rPh>
    <phoneticPr fontId="3"/>
  </si>
  <si>
    <t>２）　住戸内訳</t>
    <rPh sb="3" eb="5">
      <t>ジュウコ</t>
    </rPh>
    <rPh sb="5" eb="7">
      <t>ウチワケ</t>
    </rPh>
    <phoneticPr fontId="3"/>
  </si>
  <si>
    <t>※本年度の補助金交付日以前に引渡しを行った場合、
　当該住戸は補助対象外となるので注意すること</t>
    <rPh sb="1" eb="4">
      <t>ホンネンド</t>
    </rPh>
    <rPh sb="5" eb="8">
      <t>ホジョキン</t>
    </rPh>
    <rPh sb="8" eb="10">
      <t>コウフ</t>
    </rPh>
    <rPh sb="10" eb="11">
      <t>ビ</t>
    </rPh>
    <rPh sb="11" eb="13">
      <t>イゼン</t>
    </rPh>
    <rPh sb="14" eb="16">
      <t>ヒキワタ</t>
    </rPh>
    <rPh sb="18" eb="19">
      <t>オコナ</t>
    </rPh>
    <rPh sb="21" eb="23">
      <t>バアイ</t>
    </rPh>
    <rPh sb="26" eb="28">
      <t>トウガイ</t>
    </rPh>
    <rPh sb="28" eb="30">
      <t>ジュウコ</t>
    </rPh>
    <rPh sb="31" eb="33">
      <t>ホジョ</t>
    </rPh>
    <rPh sb="33" eb="36">
      <t>タイショウガイ</t>
    </rPh>
    <rPh sb="41" eb="43">
      <t>チュウイ</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</si>
  <si>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</si>
  <si>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</si>
  <si>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</si>
  <si>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</si>
  <si>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</si>
  <si>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</si>
  <si>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</si>
  <si>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</si>
  <si>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(Ⅳ)</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</si>
  <si>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</si>
  <si>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</si>
  <si>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</si>
  <si>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</si>
  <si>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蓄電システム導入補助金申請額</t>
    <rPh sb="0" eb="2">
      <t>チクデン</t>
    </rPh>
    <rPh sb="6" eb="8">
      <t>ドウニュウ</t>
    </rPh>
    <rPh sb="8" eb="10">
      <t>ホジョ</t>
    </rPh>
    <rPh sb="10" eb="11">
      <t>キン</t>
    </rPh>
    <rPh sb="11" eb="13">
      <t>シンセイ</t>
    </rPh>
    <rPh sb="13" eb="14">
      <t>ガク</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</si>
  <si>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</si>
  <si>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</si>
  <si>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</si>
  <si>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</si>
  <si>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【片面印刷】【カラー】で印刷すること（入力があるページのみ提出）</t>
    <rPh sb="1" eb="3">
      <t>カタメン</t>
    </rPh>
    <rPh sb="3" eb="5">
      <t>インサツ</t>
    </rPh>
    <rPh sb="12" eb="14">
      <t>インサツ</t>
    </rPh>
    <rPh sb="19" eb="21">
      <t>ニュウリョク</t>
    </rPh>
    <rPh sb="29" eb="31">
      <t>テイシュツ</t>
    </rPh>
    <phoneticPr fontId="5"/>
  </si>
  <si>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</si>
  <si>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該当</t>
    <phoneticPr fontId="3"/>
  </si>
  <si>
    <t>蓄電池を導入する場合、提出すること</t>
    <rPh sb="0" eb="3">
      <t>チクデンチ</t>
    </rPh>
    <rPh sb="4" eb="6">
      <t>ドウニュウ</t>
    </rPh>
    <rPh sb="8" eb="10">
      <t>バアイ</t>
    </rPh>
    <rPh sb="11" eb="13">
      <t>テイシュツ</t>
    </rPh>
    <phoneticPr fontId="3"/>
  </si>
  <si>
    <t>申請者１</t>
    <rPh sb="0" eb="3">
      <t>シンセイシャ</t>
    </rPh>
    <phoneticPr fontId="3"/>
  </si>
  <si>
    <t>申請者２</t>
    <rPh sb="0" eb="3">
      <t>シンセイシャ</t>
    </rPh>
    <phoneticPr fontId="3"/>
  </si>
  <si>
    <t>６．事業者の実務実績に関する事項</t>
    <rPh sb="2" eb="4">
      <t>ジギョウ</t>
    </rPh>
    <rPh sb="4" eb="5">
      <t>シャ</t>
    </rPh>
    <rPh sb="6" eb="8">
      <t>ジツム</t>
    </rPh>
    <rPh sb="8" eb="10">
      <t>ジッセキ</t>
    </rPh>
    <rPh sb="11" eb="12">
      <t>カン</t>
    </rPh>
    <rPh sb="14" eb="16">
      <t>ジコウ</t>
    </rPh>
    <phoneticPr fontId="3"/>
  </si>
  <si>
    <t>事業報告期間</t>
    <rPh sb="0" eb="2">
      <t>ジギョウ</t>
    </rPh>
    <rPh sb="2" eb="4">
      <t>ホウコク</t>
    </rPh>
    <rPh sb="4" eb="6">
      <t>キカン</t>
    </rPh>
    <phoneticPr fontId="5"/>
  </si>
  <si>
    <t>事業報告期間（始点）</t>
    <rPh sb="0" eb="2">
      <t>ジギョウ</t>
    </rPh>
    <rPh sb="2" eb="4">
      <t>ホウコク</t>
    </rPh>
    <rPh sb="4" eb="6">
      <t>キカン</t>
    </rPh>
    <rPh sb="7" eb="9">
      <t>シテン</t>
    </rPh>
    <phoneticPr fontId="5"/>
  </si>
  <si>
    <t>事業報告期間（終点）</t>
    <rPh sb="0" eb="2">
      <t>ジギョウ</t>
    </rPh>
    <rPh sb="2" eb="4">
      <t>ホウコク</t>
    </rPh>
    <rPh sb="4" eb="6">
      <t>キカン</t>
    </rPh>
    <rPh sb="7" eb="9">
      <t>シュウテン</t>
    </rPh>
    <phoneticPr fontId="5"/>
  </si>
  <si>
    <t>直近1年間の事業実績について入力すること</t>
    <rPh sb="0" eb="2">
      <t>チョッキン</t>
    </rPh>
    <rPh sb="3" eb="5">
      <t>ネンカン</t>
    </rPh>
    <rPh sb="6" eb="8">
      <t>ジギョウ</t>
    </rPh>
    <rPh sb="8" eb="10">
      <t>ジッセキ</t>
    </rPh>
    <rPh sb="14" eb="16">
      <t>ニュウリョク</t>
    </rPh>
    <phoneticPr fontId="3"/>
  </si>
  <si>
    <t>負債合計（円）</t>
    <rPh sb="0" eb="2">
      <t>フサイ</t>
    </rPh>
    <rPh sb="2" eb="4">
      <t>ゴウケイ</t>
    </rPh>
    <rPh sb="5" eb="6">
      <t>エン</t>
    </rPh>
    <phoneticPr fontId="5"/>
  </si>
  <si>
    <t>純資産合計（円）</t>
    <rPh sb="0" eb="3">
      <t>ジュンシサン</t>
    </rPh>
    <rPh sb="3" eb="5">
      <t>ゴウケイ</t>
    </rPh>
    <rPh sb="6" eb="7">
      <t>エン</t>
    </rPh>
    <phoneticPr fontId="5"/>
  </si>
  <si>
    <t>売上高（円）</t>
    <rPh sb="0" eb="2">
      <t>ウリアゲ</t>
    </rPh>
    <rPh sb="2" eb="3">
      <t>ダカ</t>
    </rPh>
    <rPh sb="4" eb="5">
      <t>エン</t>
    </rPh>
    <phoneticPr fontId="5"/>
  </si>
  <si>
    <t>経常利益（円）</t>
    <rPh sb="0" eb="2">
      <t>ケイツネ</t>
    </rPh>
    <rPh sb="2" eb="4">
      <t>リエキ</t>
    </rPh>
    <rPh sb="5" eb="6">
      <t>エン</t>
    </rPh>
    <phoneticPr fontId="5"/>
  </si>
  <si>
    <t>当期純利益（円）</t>
    <rPh sb="0" eb="2">
      <t>トウキ</t>
    </rPh>
    <rPh sb="2" eb="5">
      <t>ジュンリエキ</t>
    </rPh>
    <rPh sb="6" eb="7">
      <t>エン</t>
    </rPh>
    <phoneticPr fontId="5"/>
  </si>
  <si>
    <t>（５）事業者の実務実績に関する事項</t>
    <phoneticPr fontId="5"/>
  </si>
  <si>
    <t>資産合計（円）</t>
    <rPh sb="0" eb="2">
      <t>シサン</t>
    </rPh>
    <rPh sb="2" eb="4">
      <t>ゴウケイ</t>
    </rPh>
    <rPh sb="5" eb="6">
      <t>エン</t>
    </rPh>
    <phoneticPr fontId="5"/>
  </si>
  <si>
    <t>～</t>
    <phoneticPr fontId="3"/>
  </si>
  <si>
    <t>年</t>
    <rPh sb="0" eb="1">
      <t>ネン</t>
    </rPh>
    <phoneticPr fontId="3"/>
  </si>
  <si>
    <t>月</t>
    <rPh sb="0" eb="1">
      <t>ゲツ</t>
    </rPh>
    <phoneticPr fontId="3"/>
  </si>
  <si>
    <t>日</t>
    <rPh sb="0" eb="1">
      <t>ニチ</t>
    </rPh>
    <phoneticPr fontId="3"/>
  </si>
  <si>
    <t>⑦</t>
    <phoneticPr fontId="5"/>
  </si>
  <si>
    <t>５.申請実務協力者（申請窓口を担当する者が申請者以外にいる場合）</t>
    <rPh sb="2" eb="4">
      <t>シンセイ</t>
    </rPh>
    <rPh sb="4" eb="6">
      <t>ジツム</t>
    </rPh>
    <rPh sb="6" eb="8">
      <t>キョウリョク</t>
    </rPh>
    <rPh sb="8" eb="9">
      <t>シャ</t>
    </rPh>
    <rPh sb="10" eb="12">
      <t>シンセイ</t>
    </rPh>
    <rPh sb="12" eb="14">
      <t>マドグチ</t>
    </rPh>
    <rPh sb="15" eb="17">
      <t>タントウ</t>
    </rPh>
    <rPh sb="19" eb="20">
      <t>モノ</t>
    </rPh>
    <rPh sb="21" eb="24">
      <t>シンセイシャ</t>
    </rPh>
    <rPh sb="24" eb="26">
      <t>イガイ</t>
    </rPh>
    <rPh sb="29" eb="31">
      <t>バアイ</t>
    </rPh>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</si>
  <si>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</si>
  <si>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２．全体概要</t>
    <phoneticPr fontId="3"/>
  </si>
  <si>
    <t>➎　一次エネルギー計算</t>
    <rPh sb="2" eb="4">
      <t>イチジ</t>
    </rPh>
    <rPh sb="9" eb="11">
      <t>ケイサン</t>
    </rPh>
    <phoneticPr fontId="5"/>
  </si>
  <si>
    <t>←直接入力すること</t>
    <rPh sb="1" eb="3">
      <t>チョクセツ</t>
    </rPh>
    <rPh sb="3" eb="5">
      <t>ニュウリョク</t>
    </rPh>
    <phoneticPr fontId="3"/>
  </si>
  <si>
    <t>◆複数年度事業の場合は事業年度全体がわかるように工程表を作成すること（年度の間は補助対象事業着手できない期間があるので注意すること）</t>
    <rPh sb="1" eb="3">
      <t>フクスウ</t>
    </rPh>
    <rPh sb="3" eb="5">
      <t>ネンド</t>
    </rPh>
    <rPh sb="5" eb="7">
      <t>ジギョウ</t>
    </rPh>
    <rPh sb="8" eb="10">
      <t>バアイ</t>
    </rPh>
    <rPh sb="11" eb="13">
      <t>ジギョウ</t>
    </rPh>
    <rPh sb="13" eb="15">
      <t>ネンド</t>
    </rPh>
    <rPh sb="15" eb="17">
      <t>ゼンタイ</t>
    </rPh>
    <rPh sb="24" eb="27">
      <t>コウテイヒョウ</t>
    </rPh>
    <rPh sb="28" eb="30">
      <t>サクセイ</t>
    </rPh>
    <rPh sb="35" eb="37">
      <t>ネンド</t>
    </rPh>
    <rPh sb="38" eb="39">
      <t>アイダ</t>
    </rPh>
    <rPh sb="40" eb="42">
      <t>ホジョ</t>
    </rPh>
    <rPh sb="42" eb="44">
      <t>タイショウ</t>
    </rPh>
    <rPh sb="44" eb="46">
      <t>ジギョウ</t>
    </rPh>
    <rPh sb="46" eb="48">
      <t>チャクシュ</t>
    </rPh>
    <rPh sb="52" eb="54">
      <t>キカン</t>
    </rPh>
    <rPh sb="59" eb="61">
      <t>チュウイ</t>
    </rPh>
    <phoneticPr fontId="3"/>
  </si>
  <si>
    <t>【A３カラー】で印刷してください。　※作成時には記入例を削除すること</t>
    <rPh sb="8" eb="10">
      <t>インサツ</t>
    </rPh>
    <rPh sb="19" eb="21">
      <t>サクセイ</t>
    </rPh>
    <rPh sb="21" eb="22">
      <t>ジ</t>
    </rPh>
    <rPh sb="24" eb="26">
      <t>キニュウ</t>
    </rPh>
    <rPh sb="26" eb="27">
      <t>レイ</t>
    </rPh>
    <rPh sb="28" eb="30">
      <t>サクジョ</t>
    </rPh>
    <phoneticPr fontId="5"/>
  </si>
  <si>
    <t>提出書類チェックシート</t>
    <rPh sb="0" eb="2">
      <t>テイシュツ</t>
    </rPh>
    <rPh sb="2" eb="4">
      <t>ショルイ</t>
    </rPh>
    <phoneticPr fontId="3"/>
  </si>
  <si>
    <t>指定</t>
    <rPh sb="0" eb="2">
      <t>シテイ</t>
    </rPh>
    <phoneticPr fontId="3"/>
  </si>
  <si>
    <t>←「申請者２」は、共同申請の場合のみ入力されていること</t>
    <rPh sb="2" eb="4">
      <t>シンセイ</t>
    </rPh>
    <rPh sb="4" eb="5">
      <t>シャ</t>
    </rPh>
    <rPh sb="9" eb="11">
      <t>キョウドウ</t>
    </rPh>
    <rPh sb="11" eb="13">
      <t>シンセイ</t>
    </rPh>
    <rPh sb="14" eb="16">
      <t>バアイ</t>
    </rPh>
    <rPh sb="18" eb="20">
      <t>ニュウリョク</t>
    </rPh>
    <phoneticPr fontId="3"/>
  </si>
  <si>
    <t>申請者自身でチェックを入れたものを添付すること</t>
    <rPh sb="0" eb="3">
      <t>シンセイシャ</t>
    </rPh>
    <rPh sb="3" eb="5">
      <t>ジシン</t>
    </rPh>
    <rPh sb="11" eb="12">
      <t>イ</t>
    </rPh>
    <rPh sb="17" eb="19">
      <t>テンプ</t>
    </rPh>
    <phoneticPr fontId="3"/>
  </si>
  <si>
    <t>提出書類チェックシート</t>
    <rPh sb="0" eb="2">
      <t>テイシュツ</t>
    </rPh>
    <rPh sb="2" eb="4">
      <t>ショルイ</t>
    </rPh>
    <phoneticPr fontId="114"/>
  </si>
  <si>
    <t>提出ファイル形式、書式</t>
    <rPh sb="0" eb="2">
      <t>テイシュツ</t>
    </rPh>
    <phoneticPr fontId="114"/>
  </si>
  <si>
    <t>確認欄</t>
    <rPh sb="0" eb="2">
      <t>カクニン</t>
    </rPh>
    <rPh sb="2" eb="3">
      <t>ラン</t>
    </rPh>
    <phoneticPr fontId="3"/>
  </si>
  <si>
    <t>✔</t>
    <phoneticPr fontId="3"/>
  </si>
  <si>
    <t>下の図の通りにファイリングしていますか</t>
    <rPh sb="0" eb="1">
      <t>シタ</t>
    </rPh>
    <rPh sb="2" eb="3">
      <t>ズ</t>
    </rPh>
    <rPh sb="4" eb="5">
      <t>トオ</t>
    </rPh>
    <phoneticPr fontId="3"/>
  </si>
  <si>
    <t>提出の必要な書類をすべてファイリングしていますか</t>
    <rPh sb="0" eb="2">
      <t>テイシュツ</t>
    </rPh>
    <rPh sb="3" eb="5">
      <t>ヒツヨウ</t>
    </rPh>
    <rPh sb="6" eb="8">
      <t>ショルイ</t>
    </rPh>
    <phoneticPr fontId="3"/>
  </si>
  <si>
    <t>記入（入力）した情報に誤りや抜け漏れはありませんか</t>
    <rPh sb="0" eb="2">
      <t>キニュウ</t>
    </rPh>
    <rPh sb="3" eb="5">
      <t>ニュウリョク</t>
    </rPh>
    <rPh sb="8" eb="10">
      <t>ジョウホウ</t>
    </rPh>
    <rPh sb="11" eb="12">
      <t>アヤマ</t>
    </rPh>
    <rPh sb="14" eb="15">
      <t>ヌ</t>
    </rPh>
    <rPh sb="16" eb="17">
      <t>モ</t>
    </rPh>
    <phoneticPr fontId="3"/>
  </si>
  <si>
    <t>主な書類等</t>
    <rPh sb="0" eb="1">
      <t>オモ</t>
    </rPh>
    <rPh sb="4" eb="5">
      <t>トウ</t>
    </rPh>
    <phoneticPr fontId="3"/>
  </si>
  <si>
    <t>チェック内容</t>
    <rPh sb="4" eb="6">
      <t>ナイヨウ</t>
    </rPh>
    <phoneticPr fontId="3"/>
  </si>
  <si>
    <t>申請者によるチェック済のものをファイリングしていますか</t>
    <rPh sb="0" eb="3">
      <t>シンセイシャ</t>
    </rPh>
    <rPh sb="10" eb="11">
      <t>スミ</t>
    </rPh>
    <phoneticPr fontId="114"/>
  </si>
  <si>
    <t>「補助事業の名称」は、申請する補助事業を特定できる名称ですか</t>
    <rPh sb="1" eb="3">
      <t>ホジョ</t>
    </rPh>
    <rPh sb="3" eb="5">
      <t>ジギョウ</t>
    </rPh>
    <rPh sb="6" eb="8">
      <t>メイショウ</t>
    </rPh>
    <rPh sb="11" eb="13">
      <t>シンセイ</t>
    </rPh>
    <rPh sb="15" eb="17">
      <t>ホジョ</t>
    </rPh>
    <rPh sb="17" eb="19">
      <t>ジギョウ</t>
    </rPh>
    <rPh sb="20" eb="22">
      <t>トクテイ</t>
    </rPh>
    <rPh sb="25" eb="27">
      <t>メイショウ</t>
    </rPh>
    <phoneticPr fontId="114"/>
  </si>
  <si>
    <t>別紙１</t>
    <phoneticPr fontId="113"/>
  </si>
  <si>
    <t>別紙３</t>
    <phoneticPr fontId="3"/>
  </si>
  <si>
    <t>商業登記簿に記載の役員の情報と整合がとれていますか</t>
    <rPh sb="0" eb="2">
      <t>ショウギョウ</t>
    </rPh>
    <rPh sb="2" eb="5">
      <t>トウキボ</t>
    </rPh>
    <rPh sb="9" eb="11">
      <t>ヤクイン</t>
    </rPh>
    <rPh sb="12" eb="14">
      <t>ジョウホウ</t>
    </rPh>
    <phoneticPr fontId="114"/>
  </si>
  <si>
    <t>②誓約書</t>
    <rPh sb="1" eb="4">
      <t>セイヤクショ</t>
    </rPh>
    <phoneticPr fontId="113"/>
  </si>
  <si>
    <t>③実施
　計画書</t>
    <phoneticPr fontId="3"/>
  </si>
  <si>
    <t>⑤土地
　登記簿等</t>
    <phoneticPr fontId="3"/>
  </si>
  <si>
    <t>⑥建物図面</t>
  </si>
  <si>
    <t>建築物の住所、最寄駅からのアクセス、方位、道路及び目標となる
建築物を明記していますか(地図はインターネット地図でも可)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1" eb="34">
      <t>ケンチクブツ</t>
    </rPh>
    <rPh sb="35" eb="37">
      <t>メイキ</t>
    </rPh>
    <rPh sb="44" eb="46">
      <t>チズ</t>
    </rPh>
    <rPh sb="54" eb="56">
      <t>チズ</t>
    </rPh>
    <rPh sb="58" eb="59">
      <t>カ</t>
    </rPh>
    <phoneticPr fontId="114"/>
  </si>
  <si>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114"/>
  </si>
  <si>
    <t>敷地境界線を示し、該当する建物を赤でマーキングし、
申請に係る建築物と他の建築物との区別を明示していますか</t>
    <rPh sb="9" eb="11">
      <t>ガイトウ</t>
    </rPh>
    <rPh sb="13" eb="15">
      <t>タテモノ</t>
    </rPh>
    <rPh sb="16" eb="17">
      <t>アカ</t>
    </rPh>
    <rPh sb="45" eb="47">
      <t>メイジ</t>
    </rPh>
    <phoneticPr fontId="114"/>
  </si>
  <si>
    <t>建物平面図・各階平面図</t>
    <phoneticPr fontId="3"/>
  </si>
  <si>
    <t>縮尺、方位、間取り、住戸の部屋番号、室名及び寸法、色塗り等で
断熱材の配置を明示していますか</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114"/>
  </si>
  <si>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114"/>
  </si>
  <si>
    <t>断面図または矩計図</t>
  </si>
  <si>
    <t>縮尺、床下、床、外壁、開口部、天井、屋根その他断熱性を有する
部分について色塗り等で断熱材位置を図示していますか</t>
  </si>
  <si>
    <t>現在事項全部証明書</t>
    <rPh sb="0" eb="2">
      <t>ゲンザイ</t>
    </rPh>
    <rPh sb="2" eb="4">
      <t>ジコウ</t>
    </rPh>
    <rPh sb="4" eb="6">
      <t>ゼンブ</t>
    </rPh>
    <rPh sb="6" eb="9">
      <t>ショウメイショ</t>
    </rPh>
    <phoneticPr fontId="113"/>
  </si>
  <si>
    <t>本事業に関与するZEHデベロッパーの情報を入力すること</t>
    <rPh sb="0" eb="1">
      <t>ホン</t>
    </rPh>
    <rPh sb="1" eb="3">
      <t>ジギョウ</t>
    </rPh>
    <rPh sb="4" eb="6">
      <t>カンヨ</t>
    </rPh>
    <rPh sb="18" eb="20">
      <t>ジョウホウ</t>
    </rPh>
    <rPh sb="21" eb="23">
      <t>ニュウリョク</t>
    </rPh>
    <phoneticPr fontId="3"/>
  </si>
  <si>
    <t>ZEHデベロッパー番号を入力（登録申請中の場合「登録申請中」を選択すること）</t>
    <rPh sb="9" eb="11">
      <t>バンゴウ</t>
    </rPh>
    <rPh sb="12" eb="14">
      <t>ニュウリョク</t>
    </rPh>
    <rPh sb="15" eb="17">
      <t>トウロク</t>
    </rPh>
    <rPh sb="17" eb="20">
      <t>シンセイチュウ</t>
    </rPh>
    <rPh sb="21" eb="23">
      <t>バアイ</t>
    </rPh>
    <rPh sb="24" eb="26">
      <t>トウロク</t>
    </rPh>
    <rPh sb="26" eb="29">
      <t>シンセイチュウ</t>
    </rPh>
    <rPh sb="31" eb="33">
      <t>センタク</t>
    </rPh>
    <phoneticPr fontId="3"/>
  </si>
  <si>
    <t>※以下、法人申請者は入力必須</t>
    <rPh sb="1" eb="3">
      <t>イカ</t>
    </rPh>
    <rPh sb="4" eb="6">
      <t>ホウジン</t>
    </rPh>
    <rPh sb="6" eb="9">
      <t>シンセイシャ</t>
    </rPh>
    <rPh sb="10" eb="12">
      <t>ニュウリョク</t>
    </rPh>
    <rPh sb="12" eb="14">
      <t>ヒッス</t>
    </rPh>
    <phoneticPr fontId="3"/>
  </si>
  <si>
    <t>補助事業に関与するZEHデベロッパーに限る</t>
    <rPh sb="0" eb="2">
      <t>ホジョ</t>
    </rPh>
    <rPh sb="2" eb="4">
      <t>ジギョウ</t>
    </rPh>
    <rPh sb="5" eb="7">
      <t>カンヨ</t>
    </rPh>
    <rPh sb="19" eb="20">
      <t>カギ</t>
    </rPh>
    <phoneticPr fontId="3"/>
  </si>
  <si>
    <t>（６）他の補助金に関する事項</t>
    <phoneticPr fontId="5"/>
  </si>
  <si>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</si>
  <si>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</si>
  <si>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（１）計測計画図</t>
    <rPh sb="3" eb="5">
      <t>ケイソク</t>
    </rPh>
    <rPh sb="5" eb="7">
      <t>ケイカク</t>
    </rPh>
    <rPh sb="7" eb="8">
      <t>ズ</t>
    </rPh>
    <phoneticPr fontId="3"/>
  </si>
  <si>
    <t>◆エネルギーの計測計画ならびに、各住戸へのPVによる創電の分配方法を以下に示すこと</t>
    <rPh sb="7" eb="9">
      <t>ケイソク</t>
    </rPh>
    <rPh sb="9" eb="11">
      <t>ケイカク</t>
    </rPh>
    <rPh sb="16" eb="17">
      <t>カク</t>
    </rPh>
    <rPh sb="17" eb="19">
      <t>ジュウコ</t>
    </rPh>
    <rPh sb="26" eb="28">
      <t>ソウデン</t>
    </rPh>
    <rPh sb="29" eb="31">
      <t>ブンパイ</t>
    </rPh>
    <rPh sb="31" eb="33">
      <t>ホウホウ</t>
    </rPh>
    <rPh sb="34" eb="36">
      <t>イカ</t>
    </rPh>
    <rPh sb="37" eb="38">
      <t>シメ</t>
    </rPh>
    <phoneticPr fontId="5"/>
  </si>
  <si>
    <t>当該年度の事業着手日</t>
    <rPh sb="0" eb="2">
      <t>トウガイ</t>
    </rPh>
    <rPh sb="2" eb="4">
      <t>ネンド</t>
    </rPh>
    <rPh sb="5" eb="7">
      <t>ジギョウ</t>
    </rPh>
    <rPh sb="7" eb="9">
      <t>チャクシュ</t>
    </rPh>
    <rPh sb="9" eb="10">
      <t>ビ</t>
    </rPh>
    <phoneticPr fontId="5"/>
  </si>
  <si>
    <t>　データ入力した日付と揃えること。</t>
    <phoneticPr fontId="3"/>
  </si>
  <si>
    <t>←原則、手書きは避けること。やむを得ない場合は、</t>
    <rPh sb="1" eb="3">
      <t>ゲンソク</t>
    </rPh>
    <rPh sb="4" eb="6">
      <t>テガ</t>
    </rPh>
    <rPh sb="8" eb="9">
      <t>サ</t>
    </rPh>
    <rPh sb="17" eb="18">
      <t>エ</t>
    </rPh>
    <rPh sb="20" eb="22">
      <t>バアイ</t>
    </rPh>
    <phoneticPr fontId="3"/>
  </si>
  <si>
    <t>　商業登記簿に記載されているすべての役員を入力すること</t>
    <phoneticPr fontId="3"/>
  </si>
  <si>
    <t>分譲・
  賃貸の
区分</t>
    <rPh sb="0" eb="2">
      <t>ブンジョウ</t>
    </rPh>
    <rPh sb="6" eb="8">
      <t>チンタイ</t>
    </rPh>
    <rPh sb="9" eb="11">
      <t>クブン</t>
    </rPh>
    <phoneticPr fontId="3"/>
  </si>
  <si>
    <t>別添による</t>
    <phoneticPr fontId="39"/>
  </si>
  <si>
    <t>各住戸への創電力分配図</t>
    <rPh sb="0" eb="1">
      <t>カク</t>
    </rPh>
    <rPh sb="1" eb="3">
      <t>ジュウコ</t>
    </rPh>
    <rPh sb="5" eb="6">
      <t>ソウ</t>
    </rPh>
    <rPh sb="6" eb="8">
      <t>デンリョク</t>
    </rPh>
    <rPh sb="8" eb="10">
      <t>ブンパイ</t>
    </rPh>
    <rPh sb="10" eb="11">
      <t>ズ</t>
    </rPh>
    <phoneticPr fontId="3"/>
  </si>
  <si>
    <t>選択</t>
    <rPh sb="0" eb="2">
      <t>センタク</t>
    </rPh>
    <phoneticPr fontId="3"/>
  </si>
  <si>
    <t>項目</t>
    <rPh sb="0" eb="2">
      <t>コウモク</t>
    </rPh>
    <phoneticPr fontId="3"/>
  </si>
  <si>
    <t>（２）各住戸への太陽光発電システムによる創電力分配方法</t>
    <rPh sb="3" eb="4">
      <t>カク</t>
    </rPh>
    <rPh sb="4" eb="6">
      <t>ジュウコ</t>
    </rPh>
    <rPh sb="8" eb="11">
      <t>タイヨウコウ</t>
    </rPh>
    <rPh sb="11" eb="13">
      <t>ハツデン</t>
    </rPh>
    <rPh sb="20" eb="21">
      <t>ソウ</t>
    </rPh>
    <rPh sb="21" eb="23">
      <t>デンリョク</t>
    </rPh>
    <rPh sb="23" eb="25">
      <t>ブンパイ</t>
    </rPh>
    <rPh sb="25" eb="27">
      <t>ホウホウ</t>
    </rPh>
    <phoneticPr fontId="3"/>
  </si>
  <si>
    <t>該当する項目を選択し、具体的な分配計画を図示する</t>
    <rPh sb="0" eb="2">
      <t>ガイトウ</t>
    </rPh>
    <rPh sb="4" eb="6">
      <t>コウモク</t>
    </rPh>
    <rPh sb="7" eb="9">
      <t>センタク</t>
    </rPh>
    <rPh sb="11" eb="14">
      <t>グタイテキ</t>
    </rPh>
    <rPh sb="15" eb="17">
      <t>ブンパイ</t>
    </rPh>
    <rPh sb="17" eb="19">
      <t>ケイカク</t>
    </rPh>
    <rPh sb="20" eb="22">
      <t>ズシ</t>
    </rPh>
    <phoneticPr fontId="3"/>
  </si>
  <si>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119"/>
  </si>
  <si>
    <r>
      <t>他の補助金への申請有無をプルダウンリストより選択すること　</t>
    </r>
    <r>
      <rPr>
        <sz val="12"/>
        <color rgb="FFFF0000"/>
        <rFont val="Meiryo UI"/>
        <family val="3"/>
        <charset val="128"/>
      </rPr>
      <t>※入力必須</t>
    </r>
    <rPh sb="0" eb="1">
      <t>ホカ</t>
    </rPh>
    <rPh sb="2" eb="5">
      <t>ホジョキン</t>
    </rPh>
    <rPh sb="7" eb="9">
      <t>シンセイ</t>
    </rPh>
    <rPh sb="9" eb="11">
      <t>ウム</t>
    </rPh>
    <rPh sb="22" eb="24">
      <t>センタク</t>
    </rPh>
    <rPh sb="30" eb="32">
      <t>ニュウリョク</t>
    </rPh>
    <rPh sb="32" eb="34">
      <t>ヒッス</t>
    </rPh>
    <phoneticPr fontId="3"/>
  </si>
  <si>
    <t>（２）本事業に関与するＺＥＨデベロッパー登録情報</t>
    <rPh sb="3" eb="4">
      <t>ホン</t>
    </rPh>
    <rPh sb="4" eb="6">
      <t>ジギョウ</t>
    </rPh>
    <rPh sb="7" eb="9">
      <t>カンヨ</t>
    </rPh>
    <phoneticPr fontId="5"/>
  </si>
  <si>
    <t>（３）申請者内の担当者情報</t>
    <rPh sb="6" eb="7">
      <t>ナイ</t>
    </rPh>
    <phoneticPr fontId="5"/>
  </si>
  <si>
    <t>未登記の場合は
土地所有者の確認ができる書類（購入契約書の写し等）を添付していますか</t>
    <rPh sb="34" eb="36">
      <t>テンプ</t>
    </rPh>
    <phoneticPr fontId="3"/>
  </si>
  <si>
    <t>太陽光搭載屋根面に太陽光パネルの容量を明記する、もしくはパネル割付図を添付していますか</t>
    <rPh sb="35" eb="37">
      <t>テンプ</t>
    </rPh>
    <phoneticPr fontId="3"/>
  </si>
  <si>
    <t>正本（正）・副本（副）を作成し、（正）に原本、（副）に正本のコピーを綴じていますか</t>
    <rPh sb="0" eb="2">
      <t>セイホン</t>
    </rPh>
    <rPh sb="3" eb="4">
      <t>セイ</t>
    </rPh>
    <rPh sb="6" eb="8">
      <t>フクホン</t>
    </rPh>
    <rPh sb="9" eb="10">
      <t>フク</t>
    </rPh>
    <rPh sb="12" eb="14">
      <t>サクセイ</t>
    </rPh>
    <rPh sb="17" eb="18">
      <t>セイ</t>
    </rPh>
    <rPh sb="20" eb="22">
      <t>ゲンポン</t>
    </rPh>
    <rPh sb="24" eb="25">
      <t>フク</t>
    </rPh>
    <rPh sb="27" eb="29">
      <t>セイホン</t>
    </rPh>
    <rPh sb="34" eb="35">
      <t>ト</t>
    </rPh>
    <phoneticPr fontId="114"/>
  </si>
  <si>
    <t>７．他の補助金に関する事項</t>
    <rPh sb="2" eb="3">
      <t>ホカ</t>
    </rPh>
    <rPh sb="4" eb="7">
      <t>ホジョキン</t>
    </rPh>
    <rPh sb="8" eb="9">
      <t>カン</t>
    </rPh>
    <rPh sb="11" eb="13">
      <t>ジコウ</t>
    </rPh>
    <phoneticPr fontId="5"/>
  </si>
  <si>
    <t>ひらがなで入力</t>
    <phoneticPr fontId="3"/>
  </si>
  <si>
    <t>担当者名</t>
    <rPh sb="0" eb="3">
      <t>タントウシャ</t>
    </rPh>
    <rPh sb="3" eb="4">
      <t>メイ</t>
    </rPh>
    <phoneticPr fontId="5"/>
  </si>
  <si>
    <t>E-MAIL（個人のみ・キャリアメール不可）</t>
    <rPh sb="7" eb="9">
      <t>コジン</t>
    </rPh>
    <rPh sb="19" eb="21">
      <t>フカ</t>
    </rPh>
    <phoneticPr fontId="5"/>
  </si>
  <si>
    <t>E-MAIL（個人のみ・キャリアメール不可）</t>
    <rPh sb="7" eb="9">
      <t>コジン</t>
    </rPh>
    <phoneticPr fontId="5"/>
  </si>
  <si>
    <t>住    　所</t>
    <rPh sb="0" eb="1">
      <t>ジュウ</t>
    </rPh>
    <rPh sb="6" eb="7">
      <t>ショ</t>
    </rPh>
    <phoneticPr fontId="39"/>
  </si>
  <si>
    <t>名　    称</t>
    <rPh sb="0" eb="1">
      <t>メイ</t>
    </rPh>
    <rPh sb="6" eb="7">
      <t>ショウ</t>
    </rPh>
    <phoneticPr fontId="39"/>
  </si>
  <si>
    <t>名    　称</t>
    <rPh sb="0" eb="1">
      <t>メイ</t>
    </rPh>
    <rPh sb="6" eb="7">
      <t>ショウ</t>
    </rPh>
    <phoneticPr fontId="39"/>
  </si>
  <si>
    <t>住　    所</t>
    <rPh sb="0" eb="1">
      <t>ジュウ</t>
    </rPh>
    <rPh sb="6" eb="7">
      <t>ショ</t>
    </rPh>
    <phoneticPr fontId="39"/>
  </si>
  <si>
    <t>１．申請する補助事業</t>
  </si>
  <si>
    <t>２．補助事業の名称</t>
  </si>
  <si>
    <t>３．補助事業の実施計画</t>
  </si>
  <si>
    <t>４．補助金交付申請額</t>
  </si>
  <si>
    <t>５．補助事業に要する経費、補助対象経費及び補助金の額並びに区分ごとの配分（別紙１）</t>
  </si>
  <si>
    <t>６．補助事業の開始及び完了予定日</t>
  </si>
  <si>
    <t>　　　最終事業完了予定日</t>
    <phoneticPr fontId="3"/>
  </si>
  <si>
    <t>　　　暴力団排除に関する誓約事項（別紙２）</t>
    <phoneticPr fontId="5"/>
  </si>
  <si>
    <t>　　　役員名簿（別紙３）</t>
    <phoneticPr fontId="44"/>
  </si>
  <si>
    <t>（備考）用紙は日本産業規格Ａ４とし、縦位置とする。</t>
  </si>
  <si>
    <t>補助事業に要する経費、補助対象経費及び補助金の額並びに区分ごとの配分</t>
    <phoneticPr fontId="5"/>
  </si>
  <si>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</si>
  <si>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</si>
  <si>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</si>
  <si>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FAX番号</t>
    <rPh sb="3" eb="5">
      <t>バンゴウ</t>
    </rPh>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</si>
  <si>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</si>
  <si>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</si>
  <si>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</si>
  <si>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様式第１ 交付申請書と同一情報が記載されていますか</t>
    <rPh sb="0" eb="2">
      <t>ヨウシキ</t>
    </rPh>
    <rPh sb="2" eb="3">
      <t>ダイ</t>
    </rPh>
    <rPh sb="5" eb="7">
      <t>コウフ</t>
    </rPh>
    <rPh sb="7" eb="10">
      <t>シンセイショ</t>
    </rPh>
    <rPh sb="11" eb="13">
      <t>ドウイツ</t>
    </rPh>
    <rPh sb="13" eb="15">
      <t>ジョウホウ</t>
    </rPh>
    <rPh sb="16" eb="18">
      <t>キサイ</t>
    </rPh>
    <phoneticPr fontId="114"/>
  </si>
  <si>
    <t>申請者１</t>
    <rPh sb="0" eb="3">
      <t>シンセイシャ</t>
    </rPh>
    <phoneticPr fontId="3"/>
  </si>
  <si>
    <t>申請者２</t>
    <rPh sb="0" eb="3">
      <t>シンセイシャ</t>
    </rPh>
    <phoneticPr fontId="3"/>
  </si>
  <si>
    <t>交付決定日</t>
    <rPh sb="0" eb="4">
      <t>コウフケッテイビ</t>
    </rPh>
    <phoneticPr fontId="5"/>
  </si>
  <si>
    <t>申請者1
担当者情報</t>
    <rPh sb="0" eb="3">
      <t>シンセイシャ</t>
    </rPh>
    <rPh sb="5" eb="8">
      <t>タントウシャ</t>
    </rPh>
    <rPh sb="8" eb="10">
      <t>ジョウホウ</t>
    </rPh>
    <phoneticPr fontId="3"/>
  </si>
  <si>
    <t>申請者2
担当者情報</t>
    <rPh sb="0" eb="3">
      <t>シンセイシャ</t>
    </rPh>
    <rPh sb="5" eb="8">
      <t>タントウシャ</t>
    </rPh>
    <rPh sb="8" eb="10">
      <t>ジョウホウ</t>
    </rPh>
    <phoneticPr fontId="3"/>
  </si>
  <si>
    <t>←押印不要</t>
    <rPh sb="1" eb="3">
      <t>オウイン</t>
    </rPh>
    <rPh sb="3" eb="5">
      <t>フヨウ</t>
    </rPh>
    <phoneticPr fontId="3"/>
  </si>
  <si>
    <t>上記を誓約し、申請内容に間違いがないことを確認した上で署名します。</t>
    <rPh sb="3" eb="5">
      <t>セイヤク</t>
    </rPh>
    <phoneticPr fontId="5"/>
  </si>
  <si>
    <t>12.</t>
    <phoneticPr fontId="3"/>
  </si>
  <si>
    <t>複数年度事業について</t>
    <rPh sb="0" eb="4">
      <t>フクスウネンド</t>
    </rPh>
    <rPh sb="4" eb="6">
      <t>ジギョウ</t>
    </rPh>
    <phoneticPr fontId="5"/>
  </si>
  <si>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5"/>
  </si>
  <si>
    <t>超える申請があった場合等には、補助金額が減額される（状況によっては交付決定されない）場合がある。その場合でも、</t>
    <rPh sb="0" eb="1">
      <t>コ</t>
    </rPh>
    <rPh sb="3" eb="5">
      <t>シンセイ</t>
    </rPh>
    <rPh sb="9" eb="11">
      <t>バアイ</t>
    </rPh>
    <phoneticPr fontId="5"/>
  </si>
  <si>
    <t>原則、竣工まで事業を継続すること、及び、途中で事業を中止した場合には、原則として既に交付した補助金の返還が必要と</t>
    <phoneticPr fontId="3"/>
  </si>
  <si>
    <t>なる場合があることを了承している。</t>
  </si>
  <si>
    <t>申請者1</t>
    <rPh sb="0" eb="3">
      <t>シンセイシャ</t>
    </rPh>
    <phoneticPr fontId="3"/>
  </si>
  <si>
    <t>申請者２</t>
    <rPh sb="0" eb="3">
      <t>シンセイシャ</t>
    </rPh>
    <phoneticPr fontId="3"/>
  </si>
  <si>
    <t>申請者１</t>
    <rPh sb="0" eb="3">
      <t>シンセイシャ</t>
    </rPh>
    <phoneticPr fontId="3"/>
  </si>
  <si>
    <t>住棟全体で一括受電し、創電力と買電力を合わせて各戸に分配する計画（A）</t>
    <rPh sb="0" eb="1">
      <t>ジュウ</t>
    </rPh>
    <rPh sb="1" eb="2">
      <t>トウ</t>
    </rPh>
    <rPh sb="2" eb="4">
      <t>ゼンタイ</t>
    </rPh>
    <rPh sb="5" eb="7">
      <t>イッカツ</t>
    </rPh>
    <rPh sb="7" eb="9">
      <t>ジュデン</t>
    </rPh>
    <rPh sb="11" eb="12">
      <t>ソウ</t>
    </rPh>
    <rPh sb="12" eb="14">
      <t>デンリョク</t>
    </rPh>
    <rPh sb="15" eb="16">
      <t>カ</t>
    </rPh>
    <rPh sb="16" eb="17">
      <t>デン</t>
    </rPh>
    <rPh sb="17" eb="18">
      <t>リョク</t>
    </rPh>
    <rPh sb="19" eb="20">
      <t>ア</t>
    </rPh>
    <rPh sb="23" eb="25">
      <t>カッコ</t>
    </rPh>
    <rPh sb="26" eb="28">
      <t>ブンパイ</t>
    </rPh>
    <rPh sb="30" eb="32">
      <t>ケイカク</t>
    </rPh>
    <phoneticPr fontId="3"/>
  </si>
  <si>
    <t>各住戸に一対のPVとPCSと実装し、個別に系統連系する計画（B）</t>
    <rPh sb="0" eb="1">
      <t>カク</t>
    </rPh>
    <rPh sb="1" eb="3">
      <t>ジュウコ</t>
    </rPh>
    <rPh sb="4" eb="6">
      <t>イッツイ</t>
    </rPh>
    <rPh sb="14" eb="16">
      <t>ジッソウ</t>
    </rPh>
    <rPh sb="18" eb="20">
      <t>コベツ</t>
    </rPh>
    <rPh sb="21" eb="25">
      <t>ケイトウレンケイ</t>
    </rPh>
    <rPh sb="27" eb="29">
      <t>ケイカク</t>
    </rPh>
    <phoneticPr fontId="3"/>
  </si>
  <si>
    <t>押印不要</t>
    <rPh sb="0" eb="2">
      <t>オウイン</t>
    </rPh>
    <rPh sb="2" eb="4">
      <t>フヨウ</t>
    </rPh>
    <phoneticPr fontId="3"/>
  </si>
  <si>
    <t>３．住戸一覧</t>
    <phoneticPr fontId="3"/>
  </si>
  <si>
    <t>様式第１
交付申請書</t>
    <phoneticPr fontId="3"/>
  </si>
  <si>
    <t>１．申請者の詳細</t>
    <phoneticPr fontId="3"/>
  </si>
  <si>
    <t>記入した情報に誤りはありませんか</t>
    <phoneticPr fontId="3"/>
  </si>
  <si>
    <t>３．住戸一覧</t>
    <rPh sb="2" eb="4">
      <t>ジュウコ</t>
    </rPh>
    <rPh sb="4" eb="6">
      <t>イチラン</t>
    </rPh>
    <phoneticPr fontId="113"/>
  </si>
  <si>
    <t>凡例等を用いてわかりやすく記載されていますか</t>
    <phoneticPr fontId="3"/>
  </si>
  <si>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</si>
  <si>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</si>
  <si>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（備考）用紙は日本産業規格Ａ４とし、縦位置とする。</t>
    <phoneticPr fontId="3"/>
  </si>
  <si>
    <t>必須</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</si>
  <si>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</si>
  <si>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</si>
  <si>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</si>
  <si>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</si>
  <si>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蓄電システム工事費※2</t>
    <rPh sb="0" eb="2">
      <t>チクデン</t>
    </rPh>
    <rPh sb="6" eb="9">
      <t>コウジヒ</t>
    </rPh>
    <phoneticPr fontId="5"/>
  </si>
  <si>
    <t>蓄電システム
設備費＋工事費</t>
    <rPh sb="0" eb="2">
      <t>チクデン</t>
    </rPh>
    <rPh sb="7" eb="10">
      <t>セツビヒ</t>
    </rPh>
    <rPh sb="11" eb="14">
      <t>コウジヒ</t>
    </rPh>
    <phoneticPr fontId="5"/>
  </si>
  <si>
    <t>初期実効容量(合計)</t>
    <rPh sb="0" eb="2">
      <t>ショキ</t>
    </rPh>
    <rPh sb="2" eb="4">
      <t>ジッコウ</t>
    </rPh>
    <rPh sb="4" eb="6">
      <t>ヨウリョウ</t>
    </rPh>
    <rPh sb="7" eb="9">
      <t>ゴウケイ</t>
    </rPh>
    <phoneticPr fontId="5"/>
  </si>
  <si>
    <t>①＝(Ⅰ)×(Ⅲ)×(Ⅳ)</t>
    <phoneticPr fontId="3"/>
  </si>
  <si>
    <t>補助対象費用の１/３</t>
    <rPh sb="0" eb="2">
      <t>ホジョ</t>
    </rPh>
    <rPh sb="2" eb="4">
      <t>タイショウ</t>
    </rPh>
    <rPh sb="4" eb="6">
      <t>ヒヨウ</t>
    </rPh>
    <phoneticPr fontId="5"/>
  </si>
  <si>
    <t>蓄電システム導入補助金申請額</t>
  </si>
  <si>
    <t>④＝①,③のいずれか低い金額</t>
    <phoneticPr fontId="3"/>
  </si>
  <si>
    <t>⑤
千円未満切捨</t>
    <rPh sb="2" eb="4">
      <t>センエン</t>
    </rPh>
    <rPh sb="4" eb="6">
      <t>ミマン</t>
    </rPh>
    <rPh sb="6" eb="7">
      <t>キ</t>
    </rPh>
    <rPh sb="7" eb="8">
      <t>ス</t>
    </rPh>
    <phoneticPr fontId="3"/>
  </si>
  <si>
    <t>補助金合計申請額</t>
    <rPh sb="0" eb="2">
      <t>ホジョ</t>
    </rPh>
    <rPh sb="2" eb="3">
      <t>キン</t>
    </rPh>
    <rPh sb="3" eb="5">
      <t>ゴウケイ</t>
    </rPh>
    <rPh sb="5" eb="7">
      <t>シンセイ</t>
    </rPh>
    <rPh sb="7" eb="8">
      <t>ガク</t>
    </rPh>
    <phoneticPr fontId="5"/>
  </si>
  <si>
    <t>⑥＝④＋⑤</t>
    <phoneticPr fontId="5"/>
  </si>
  <si>
    <t>（７）ＣＯＯＬ ＣＨＯＩＣＥ賛同登録</t>
    <rPh sb="14" eb="16">
      <t>サンドウ</t>
    </rPh>
    <rPh sb="16" eb="18">
      <t>トウロク</t>
    </rPh>
    <phoneticPr fontId="5"/>
  </si>
  <si>
    <t>申請者2</t>
    <rPh sb="0" eb="3">
      <t>シンセイシャ</t>
    </rPh>
    <phoneticPr fontId="3"/>
  </si>
  <si>
    <t>政府が推進する国民活動「COOL CHOICE」の趣旨に賛同し、「COOL CHOICE賛同登録」を行いました。</t>
    <phoneticPr fontId="3"/>
  </si>
  <si>
    <t>１）補助事業名</t>
    <rPh sb="2" eb="6">
      <t>ホジョジギョウ</t>
    </rPh>
    <rPh sb="6" eb="7">
      <t>メイ</t>
    </rPh>
    <phoneticPr fontId="5"/>
  </si>
  <si>
    <t>２）設備情報</t>
    <rPh sb="2" eb="4">
      <t>セツビ</t>
    </rPh>
    <rPh sb="4" eb="6">
      <t>ジョウホウ</t>
    </rPh>
    <phoneticPr fontId="5"/>
  </si>
  <si>
    <t>３）補助金の算出</t>
    <rPh sb="4" eb="5">
      <t>キン</t>
    </rPh>
    <rPh sb="6" eb="8">
      <t>サンシュツ</t>
    </rPh>
    <phoneticPr fontId="5"/>
  </si>
  <si>
    <t>４）蓄電システムの設備費</t>
    <rPh sb="2" eb="4">
      <t>チクデン</t>
    </rPh>
    <rPh sb="9" eb="12">
      <t>セツビヒ</t>
    </rPh>
    <phoneticPr fontId="5"/>
  </si>
  <si>
    <t>５）①、③のいずれか低い金額</t>
    <phoneticPr fontId="5"/>
  </si>
  <si>
    <t>蓄電システム設備費※1
（補助対象費用）</t>
    <rPh sb="0" eb="2">
      <t>チクデン</t>
    </rPh>
    <rPh sb="6" eb="9">
      <t>セツビヒ</t>
    </rPh>
    <rPh sb="13" eb="15">
      <t>ホジョ</t>
    </rPh>
    <rPh sb="15" eb="17">
      <t>タイショウ</t>
    </rPh>
    <rPh sb="17" eb="19">
      <t>ヒヨウ</t>
    </rPh>
    <phoneticPr fontId="5"/>
  </si>
  <si>
    <t>補助事業名</t>
    <rPh sb="0" eb="5">
      <t>ホジョジギョウメイ</t>
    </rPh>
    <phoneticPr fontId="3"/>
  </si>
  <si>
    <t>補助金の算出額(1kWhあたり）</t>
    <rPh sb="0" eb="3">
      <t>ホジョキン</t>
    </rPh>
    <rPh sb="4" eb="6">
      <t>サンシュツ</t>
    </rPh>
    <rPh sb="6" eb="7">
      <t>ガク</t>
    </rPh>
    <phoneticPr fontId="5"/>
  </si>
  <si>
    <t>蓄電システムの合計金額
（補助対象費用）</t>
    <rPh sb="0" eb="2">
      <t>チクデン</t>
    </rPh>
    <rPh sb="7" eb="9">
      <t>ゴウケイ</t>
    </rPh>
    <rPh sb="9" eb="11">
      <t>キンガク</t>
    </rPh>
    <rPh sb="13" eb="15">
      <t>ホジョ</t>
    </rPh>
    <rPh sb="15" eb="17">
      <t>タイショウ</t>
    </rPh>
    <rPh sb="17" eb="19">
      <t>ヒヨウ</t>
    </rPh>
    <phoneticPr fontId="5"/>
  </si>
  <si>
    <t>蓄電システム導入補助金申請額※3</t>
    <phoneticPr fontId="3"/>
  </si>
  <si>
    <t>←共同申請の場合、</t>
    <rPh sb="1" eb="3">
      <t>キョウドウ</t>
    </rPh>
    <rPh sb="3" eb="5">
      <t>シンセイ</t>
    </rPh>
    <rPh sb="6" eb="8">
      <t>バアイ</t>
    </rPh>
    <phoneticPr fontId="3"/>
  </si>
  <si>
    <t>←共同申請の場合、左端の「＋」を出現させたうえで出力を行うこと</t>
    <rPh sb="1" eb="3">
      <t>キョウドウ</t>
    </rPh>
    <rPh sb="3" eb="5">
      <t>シンセイ</t>
    </rPh>
    <rPh sb="6" eb="8">
      <t>バアイ</t>
    </rPh>
    <phoneticPr fontId="3"/>
  </si>
  <si>
    <t>【片面印刷】で印刷すること（入力があるページのみ提出）</t>
    <rPh sb="1" eb="3">
      <t>カタメン</t>
    </rPh>
    <rPh sb="3" eb="5">
      <t>インサツ</t>
    </rPh>
    <rPh sb="7" eb="9">
      <t>インサツ</t>
    </rPh>
    <rPh sb="14" eb="16">
      <t>ニュウリョク</t>
    </rPh>
    <rPh sb="24" eb="26">
      <t>テイシュツ</t>
    </rPh>
    <phoneticPr fontId="5"/>
  </si>
  <si>
    <t>実施計画書</t>
    <rPh sb="0" eb="2">
      <t>ジッシ</t>
    </rPh>
    <rPh sb="2" eb="4">
      <t>ケイカク</t>
    </rPh>
    <phoneticPr fontId="5"/>
  </si>
  <si>
    <t>入力不要</t>
    <rPh sb="0" eb="4">
      <t>ニュウリョクフヨウ</t>
    </rPh>
    <phoneticPr fontId="3"/>
  </si>
  <si>
    <t>申請実務
協力者情報</t>
    <rPh sb="0" eb="2">
      <t>シンセイ</t>
    </rPh>
    <rPh sb="2" eb="4">
      <t>ジツム</t>
    </rPh>
    <rPh sb="5" eb="8">
      <t>キョウリョクシャ</t>
    </rPh>
    <rPh sb="8" eb="10">
      <t>ジョウホウ</t>
    </rPh>
    <phoneticPr fontId="3"/>
  </si>
  <si>
    <t>A4サイズでカラー印刷したものを提出すること</t>
    <rPh sb="16" eb="18">
      <t>テイシュツ</t>
    </rPh>
    <phoneticPr fontId="3"/>
  </si>
  <si>
    <t>申請者1</t>
    <rPh sb="0" eb="3">
      <t>シンセイシャ</t>
    </rPh>
    <phoneticPr fontId="5"/>
  </si>
  <si>
    <t>申請者2</t>
    <rPh sb="0" eb="3">
      <t>シンセイシャ</t>
    </rPh>
    <phoneticPr fontId="5"/>
  </si>
  <si>
    <t>３．住戸一覧</t>
    <rPh sb="2" eb="4">
      <t>ジュウコ</t>
    </rPh>
    <rPh sb="4" eb="6">
      <t>イチラン</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</si>
  <si>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</si>
  <si>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</si>
  <si>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</si>
  <si>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</si>
  <si>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</si>
  <si>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住棟全体のエネルギー使用状況を一元管理し、SＩＩに報告できる体制を有している。（住棟全体のエネルギー管理をサービサー等に一括委託する体制も可）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</si>
  <si>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①交付
　申請書</t>
    <phoneticPr fontId="3"/>
  </si>
  <si>
    <t>事業全体の完了予定時期</t>
    <rPh sb="0" eb="2">
      <t>ジギョウ</t>
    </rPh>
    <rPh sb="2" eb="4">
      <t>ゼンタイ</t>
    </rPh>
    <rPh sb="5" eb="7">
      <t>カンリョウ</t>
    </rPh>
    <rPh sb="7" eb="9">
      <t>ヨテイ</t>
    </rPh>
    <rPh sb="9" eb="11">
      <t>ジキ</t>
    </rPh>
    <phoneticPr fontId="5"/>
  </si>
  <si>
    <t>代表担当者</t>
    <rPh sb="0" eb="2">
      <t>ダイヒョウ</t>
    </rPh>
    <rPh sb="2" eb="5">
      <t>タントウシャ</t>
    </rPh>
    <phoneticPr fontId="5"/>
  </si>
  <si>
    <t>必須項目がすべて記載されていますか</t>
    <rPh sb="0" eb="4">
      <t>ヒッスコウモク</t>
    </rPh>
    <rPh sb="8" eb="10">
      <t>キサイ</t>
    </rPh>
    <phoneticPr fontId="3"/>
  </si>
  <si>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</si>
  <si>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</si>
  <si>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</si>
  <si>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＝⑥,⑦のいずれか低い金額+⑧</t>
    <phoneticPr fontId="3"/>
  </si>
  <si>
    <t/>
  </si>
  <si>
    <t>代表担当者</t>
    <rPh sb="0" eb="2">
      <t>ダイヒョウ</t>
    </rPh>
    <rPh sb="2" eb="5">
      <t>タントウシャ</t>
    </rPh>
    <phoneticPr fontId="3"/>
  </si>
  <si>
    <t>住宅共用部等</t>
    <rPh sb="0" eb="2">
      <t>ジュウタク</t>
    </rPh>
    <rPh sb="2" eb="4">
      <t>キョウヨウ</t>
    </rPh>
    <rPh sb="5" eb="6">
      <t>トウ</t>
    </rPh>
    <phoneticPr fontId="5"/>
  </si>
  <si>
    <t>有り</t>
  </si>
  <si>
    <t>←設備費と工事費の合計が目標価格以下でないと申請できません。</t>
    <rPh sb="1" eb="4">
      <t>セツビヒ</t>
    </rPh>
    <rPh sb="5" eb="8">
      <t>コウジヒ</t>
    </rPh>
    <rPh sb="9" eb="11">
      <t>ゴウケイ</t>
    </rPh>
    <rPh sb="12" eb="14">
      <t>モクヒョウ</t>
    </rPh>
    <rPh sb="14" eb="16">
      <t>カカク</t>
    </rPh>
    <rPh sb="16" eb="18">
      <t>イカ</t>
    </rPh>
    <rPh sb="22" eb="24">
      <t>シンセイ</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</si>
  <si>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</si>
  <si>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</si>
  <si>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Ⅳ．合計</t>
    <rPh sb="2" eb="4">
      <t>ゴウケイ</t>
    </rPh>
    <phoneticPr fontId="5"/>
  </si>
  <si>
    <t>（別添）
　設備タイプ別設備仕様書</t>
    <rPh sb="1" eb="3">
      <t>ベッテン</t>
    </rPh>
    <phoneticPr fontId="3"/>
  </si>
  <si>
    <t>（別添）設備タイプ別設備仕様書</t>
    <rPh sb="1" eb="3">
      <t>ベッテン</t>
    </rPh>
    <rPh sb="4" eb="6">
      <t>セツビ</t>
    </rPh>
    <rPh sb="9" eb="10">
      <t>ベツ</t>
    </rPh>
    <rPh sb="10" eb="12">
      <t>セツビ</t>
    </rPh>
    <rPh sb="12" eb="15">
      <t>シヨウショ</t>
    </rPh>
    <phoneticPr fontId="3"/>
  </si>
  <si>
    <t>設備タイプごとにシートを作成していますか
ファイリングの順番は正しいですか</t>
    <rPh sb="0" eb="2">
      <t>セツビ</t>
    </rPh>
    <rPh sb="12" eb="14">
      <t>サクセイ</t>
    </rPh>
    <rPh sb="28" eb="30">
      <t>ジュンバン</t>
    </rPh>
    <rPh sb="31" eb="32">
      <t>タダ</t>
    </rPh>
    <phoneticPr fontId="3"/>
  </si>
  <si>
    <t>共同申請の場合、代表担当者に「●」を入力し、それ以外に「－」を入力すること（単独申請の場合不要）
※今後の審査に関する連絡は全て代表担当者に行う</t>
    <phoneticPr fontId="3"/>
  </si>
  <si>
    <t>④財務資料</t>
    <rPh sb="1" eb="5">
      <t>ザイムシリョウ</t>
    </rPh>
    <phoneticPr fontId="113"/>
  </si>
  <si>
    <t>直近3年分が添付されていますか</t>
    <rPh sb="0" eb="2">
      <t>チョッキン</t>
    </rPh>
    <rPh sb="3" eb="5">
      <t>ネンブン</t>
    </rPh>
    <rPh sb="6" eb="8">
      <t>テンプ</t>
    </rPh>
    <phoneticPr fontId="114"/>
  </si>
  <si>
    <t>補助金交付申請額</t>
    <rPh sb="0" eb="3">
      <t>ホジョキン</t>
    </rPh>
    <rPh sb="3" eb="5">
      <t>コウフ</t>
    </rPh>
    <rPh sb="5" eb="7">
      <t>シンセイ</t>
    </rPh>
    <rPh sb="7" eb="8">
      <t>ガク</t>
    </rPh>
    <phoneticPr fontId="5"/>
  </si>
  <si>
    <t>　　　その他一般社団法人環境共創イニシアチブが指示する書面</t>
    <phoneticPr fontId="3"/>
  </si>
  <si>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</si>
  <si>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</si>
  <si>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←「COOL CHOICE」の趣旨に賛同したのち、チェックすること</t>
    <phoneticPr fontId="3"/>
  </si>
  <si>
    <t>◆本シートの最下部に直接入力箇所がある為注意すること</t>
    <rPh sb="1" eb="2">
      <t>ホン</t>
    </rPh>
    <rPh sb="6" eb="9">
      <t>サイカブ</t>
    </rPh>
    <rPh sb="10" eb="12">
      <t>チョクセツ</t>
    </rPh>
    <rPh sb="12" eb="16">
      <t>ニュウリョクカショ</t>
    </rPh>
    <rPh sb="19" eb="20">
      <t>タメ</t>
    </rPh>
    <rPh sb="20" eb="22">
      <t>チュウイ</t>
    </rPh>
    <phoneticPr fontId="5"/>
  </si>
  <si>
    <t>←住宅外用途部分がある場合は該当セルへの入力を忘れないこと</t>
    <rPh sb="1" eb="3">
      <t>ジュウタク</t>
    </rPh>
    <rPh sb="3" eb="4">
      <t>ガイ</t>
    </rPh>
    <rPh sb="4" eb="6">
      <t>ヨウト</t>
    </rPh>
    <rPh sb="6" eb="8">
      <t>ブブン</t>
    </rPh>
    <rPh sb="11" eb="13">
      <t>バアイ</t>
    </rPh>
    <rPh sb="14" eb="16">
      <t>ガイトウ</t>
    </rPh>
    <rPh sb="20" eb="22">
      <t>ニュウリョク</t>
    </rPh>
    <rPh sb="23" eb="24">
      <t>ワス</t>
    </rPh>
    <phoneticPr fontId="3"/>
  </si>
  <si>
    <t>←全体床面積には確認申請と同一の面積を記載すること</t>
    <rPh sb="1" eb="3">
      <t>ゼンタイ</t>
    </rPh>
    <rPh sb="3" eb="6">
      <t>ユカメンセキ</t>
    </rPh>
    <rPh sb="8" eb="10">
      <t>カクニン</t>
    </rPh>
    <rPh sb="10" eb="12">
      <t>シンセイ</t>
    </rPh>
    <rPh sb="13" eb="15">
      <t>ドウイツ</t>
    </rPh>
    <rPh sb="16" eb="18">
      <t>メンセキ</t>
    </rPh>
    <rPh sb="19" eb="21">
      <t>キサイ</t>
    </rPh>
    <phoneticPr fontId="3"/>
  </si>
  <si>
    <r>
      <t>令和</t>
    </r>
    <r>
      <rPr>
        <b/>
        <sz val="16"/>
        <rFont val="Meiryo UI"/>
        <family val="3"/>
        <charset val="128"/>
      </rPr>
      <t>４</t>
    </r>
    <r>
      <rPr>
        <b/>
        <sz val="16"/>
        <color theme="1" tint="0.14999847407452621"/>
        <rFont val="Meiryo UI"/>
        <family val="3"/>
        <charset val="128"/>
      </rPr>
      <t>年度　</t>
    </r>
    <r>
      <rPr>
        <b/>
        <sz val="16"/>
        <rFont val="Meiryo UI"/>
        <family val="3"/>
        <charset val="128"/>
      </rPr>
      <t>低層</t>
    </r>
    <r>
      <rPr>
        <b/>
        <sz val="16"/>
        <color theme="1" tint="0.14999847407452621"/>
        <rFont val="Meiryo UI"/>
        <family val="3"/>
        <charset val="128"/>
      </rPr>
      <t>ＺＥＨ－Ｍ促進事業　交付申請書情報入力シート</t>
    </r>
    <rPh sb="0" eb="2">
      <t>レイワ</t>
    </rPh>
    <rPh sb="3" eb="5">
      <t>ネンド</t>
    </rPh>
    <rPh sb="6" eb="7">
      <t>テイ</t>
    </rPh>
    <rPh sb="7" eb="8">
      <t>ソウ</t>
    </rPh>
    <rPh sb="13" eb="15">
      <t>ソクシン</t>
    </rPh>
    <rPh sb="15" eb="17">
      <t>ジギョウ</t>
    </rPh>
    <rPh sb="18" eb="20">
      <t>コウフ</t>
    </rPh>
    <rPh sb="20" eb="23">
      <t>シンセイショ</t>
    </rPh>
    <rPh sb="23" eb="25">
      <t>ジョウホウ</t>
    </rPh>
    <rPh sb="25" eb="27">
      <t>ニュウリョク</t>
    </rPh>
    <phoneticPr fontId="5"/>
  </si>
  <si>
    <t>建築物の屋上面積</t>
    <rPh sb="0" eb="3">
      <t>ケンチクブツ</t>
    </rPh>
    <rPh sb="4" eb="6">
      <t>オクジョウ</t>
    </rPh>
    <rPh sb="6" eb="8">
      <t>メンセキ</t>
    </rPh>
    <phoneticPr fontId="5"/>
  </si>
  <si>
    <t>塔屋等を含めた水平投影面積を小数第2位まで入力</t>
    <phoneticPr fontId="3"/>
  </si>
  <si>
    <t>PV敷設面積</t>
    <rPh sb="2" eb="4">
      <t>フセツ</t>
    </rPh>
    <rPh sb="4" eb="6">
      <t>メンセキ</t>
    </rPh>
    <phoneticPr fontId="5"/>
  </si>
  <si>
    <t>水平投影面積を小数第2位まで入力（ない場合は０を入力すること）</t>
  </si>
  <si>
    <t>PV以外の設備や機械が
設置されている面積</t>
    <rPh sb="2" eb="4">
      <t>イガイ</t>
    </rPh>
    <rPh sb="5" eb="7">
      <t>セツビ</t>
    </rPh>
    <rPh sb="8" eb="10">
      <t>キカイ</t>
    </rPh>
    <rPh sb="12" eb="14">
      <t>セッチ</t>
    </rPh>
    <rPh sb="19" eb="21">
      <t>メンセキ</t>
    </rPh>
    <phoneticPr fontId="5"/>
  </si>
  <si>
    <t>チェックシート</t>
    <phoneticPr fontId="3"/>
  </si>
  <si>
    <t>直近3期分を提出　※共同申請の場合は全申請者分
（個人事業主の場合は確定申告書類の写し）</t>
    <rPh sb="0" eb="2">
      <t>チョッキン</t>
    </rPh>
    <rPh sb="3" eb="4">
      <t>キ</t>
    </rPh>
    <rPh sb="4" eb="5">
      <t>ブン</t>
    </rPh>
    <rPh sb="6" eb="8">
      <t>テイシュツ</t>
    </rPh>
    <rPh sb="10" eb="12">
      <t>キョウドウ</t>
    </rPh>
    <rPh sb="12" eb="14">
      <t>シンセイ</t>
    </rPh>
    <rPh sb="15" eb="17">
      <t>バアイ</t>
    </rPh>
    <rPh sb="18" eb="19">
      <t>ゼン</t>
    </rPh>
    <rPh sb="19" eb="22">
      <t>シンセイシャ</t>
    </rPh>
    <rPh sb="22" eb="23">
      <t>ブン</t>
    </rPh>
    <rPh sb="25" eb="27">
      <t>コジン</t>
    </rPh>
    <rPh sb="27" eb="30">
      <t>ジギョウヌシ</t>
    </rPh>
    <rPh sb="31" eb="33">
      <t>バアイ</t>
    </rPh>
    <rPh sb="34" eb="36">
      <t>カクテイ</t>
    </rPh>
    <rPh sb="36" eb="38">
      <t>シンコク</t>
    </rPh>
    <rPh sb="38" eb="40">
      <t>ショルイ</t>
    </rPh>
    <rPh sb="41" eb="42">
      <t>ウツ</t>
    </rPh>
    <phoneticPr fontId="3"/>
  </si>
  <si>
    <t>データをSII宛てにメールで提出すること</t>
    <rPh sb="7" eb="8">
      <t>ア</t>
    </rPh>
    <rPh sb="14" eb="16">
      <t>テイシュツ</t>
    </rPh>
    <phoneticPr fontId="8"/>
  </si>
  <si>
    <t>←(注1)、(注2)の内容をよく確認の上、</t>
    <rPh sb="2" eb="3">
      <t>チュウ</t>
    </rPh>
    <rPh sb="7" eb="8">
      <t>チュウ</t>
    </rPh>
    <rPh sb="11" eb="13">
      <t>ナイヨウ</t>
    </rPh>
    <rPh sb="16" eb="18">
      <t>カクニン</t>
    </rPh>
    <rPh sb="19" eb="20">
      <t>ウエ</t>
    </rPh>
    <phoneticPr fontId="3"/>
  </si>
  <si>
    <t>←令和4年度における、蓄電システムの目標価格を表示しています。</t>
    <rPh sb="1" eb="3">
      <t>レイワ</t>
    </rPh>
    <rPh sb="4" eb="6">
      <t>ネンド</t>
    </rPh>
    <rPh sb="11" eb="13">
      <t>チクデン</t>
    </rPh>
    <rPh sb="18" eb="20">
      <t>モクヒョウ</t>
    </rPh>
    <rPh sb="20" eb="22">
      <t>カカク</t>
    </rPh>
    <rPh sb="23" eb="25">
      <t>ヒョウジ</t>
    </rPh>
    <phoneticPr fontId="3"/>
  </si>
  <si>
    <t>事業主から購入者への
引渡し開始予定日（分譲事業のみ入力）</t>
    <rPh sb="0" eb="3">
      <t>ジギョウヌシ</t>
    </rPh>
    <rPh sb="5" eb="8">
      <t>コウニュウシャ</t>
    </rPh>
    <rPh sb="11" eb="13">
      <t>ヒキワタ</t>
    </rPh>
    <rPh sb="14" eb="16">
      <t>カイシ</t>
    </rPh>
    <rPh sb="16" eb="18">
      <t>ヨテイ</t>
    </rPh>
    <rPh sb="18" eb="19">
      <t>ビ</t>
    </rPh>
    <rPh sb="20" eb="22">
      <t>ブンジョウ</t>
    </rPh>
    <rPh sb="22" eb="24">
      <t>ジギョウ</t>
    </rPh>
    <rPh sb="26" eb="28">
      <t>ニュウリョク</t>
    </rPh>
    <phoneticPr fontId="5"/>
  </si>
  <si>
    <r>
      <t>土地登</t>
    </r>
    <r>
      <rPr>
        <sz val="10"/>
        <color theme="1"/>
        <rFont val="Meiryo UI"/>
        <family val="3"/>
        <charset val="128"/>
      </rPr>
      <t>記簿謄本（登記情報提供サービスの出力可）</t>
    </r>
    <rPh sb="8" eb="10">
      <t>トウキ</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</si>
  <si>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</si>
  <si>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発行から3カ月以内の写しが添付されていますか（登記情報提供サービス可）</t>
    <rPh sb="0" eb="2">
      <t>ハッコウ</t>
    </rPh>
    <rPh sb="6" eb="7">
      <t>ゲツ</t>
    </rPh>
    <rPh sb="7" eb="9">
      <t>イナイ</t>
    </rPh>
    <rPh sb="10" eb="11">
      <t>ウツ</t>
    </rPh>
    <rPh sb="23" eb="25">
      <t>トウキ</t>
    </rPh>
    <phoneticPr fontId="114"/>
  </si>
  <si>
    <t>発行から3カ月以内の写しが添付されていますか（登記情報提供サービス可）
個人等の場合は公的機関発行の本人確認ができる書類（運転免許証の写し等）</t>
    <rPh sb="0" eb="2">
      <t>ハッコウ</t>
    </rPh>
    <rPh sb="6" eb="7">
      <t>ゲツ</t>
    </rPh>
    <rPh sb="7" eb="9">
      <t>イナイ</t>
    </rPh>
    <rPh sb="10" eb="11">
      <t>ウツ</t>
    </rPh>
    <rPh sb="23" eb="25">
      <t>トウキ</t>
    </rPh>
    <phoneticPr fontId="114"/>
  </si>
  <si>
    <t>㎡</t>
    <phoneticPr fontId="3"/>
  </si>
  <si>
    <t>・法人申請のみ提出すること
・共同申請の場合は全申請者分を提出</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</si>
  <si>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r>
      <rPr>
        <sz val="10"/>
        <color rgb="FFFF0000"/>
        <rFont val="Meiryo UI"/>
        <family val="3"/>
        <charset val="128"/>
      </rPr>
      <t>・押印不要</t>
    </r>
    <r>
      <rPr>
        <sz val="10"/>
        <color rgb="FF000000"/>
        <rFont val="Meiryo UI"/>
        <family val="3"/>
        <charset val="128"/>
      </rPr>
      <t xml:space="preserve">
・共同申請の場合は全申請者分を記載</t>
    </r>
    <rPh sb="1" eb="3">
      <t>オウイン</t>
    </rPh>
    <rPh sb="3" eb="5">
      <t>フヨウ</t>
    </rPh>
    <rPh sb="7" eb="9">
      <t>キョウドウ</t>
    </rPh>
    <rPh sb="9" eb="11">
      <t>シンセイ</t>
    </rPh>
    <rPh sb="12" eb="14">
      <t>バアイ</t>
    </rPh>
    <rPh sb="15" eb="16">
      <t>ゼン</t>
    </rPh>
    <rPh sb="16" eb="19">
      <t>シンセイシャ</t>
    </rPh>
    <rPh sb="19" eb="20">
      <t>ブン</t>
    </rPh>
    <rPh sb="21" eb="23">
      <t>キサイ</t>
    </rPh>
    <phoneticPr fontId="3"/>
  </si>
  <si>
    <t>・設備タイプごとに作成すること
・指定された別ファイルで作成すること</t>
    <rPh sb="1" eb="3">
      <t>セツビ</t>
    </rPh>
    <rPh sb="9" eb="11">
      <t>サクセイ</t>
    </rPh>
    <rPh sb="17" eb="19">
      <t>シテイ</t>
    </rPh>
    <rPh sb="22" eb="23">
      <t>ベツ</t>
    </rPh>
    <rPh sb="28" eb="30">
      <t>サクセイ</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</si>
  <si>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</si>
  <si>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</si>
  <si>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</si>
  <si>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</si>
  <si>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</si>
  <si>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9"/>
  </si>
  <si>
    <t>補助金申請額</t>
    <rPh sb="0" eb="3">
      <t>ホジョキン</t>
    </rPh>
    <rPh sb="3" eb="6">
      <t>シンセイガク</t>
    </rPh>
    <phoneticPr fontId="39"/>
  </si>
  <si>
    <t>１年目</t>
    <rPh sb="1" eb="3">
      <t>ネンメ</t>
    </rPh>
    <phoneticPr fontId="39"/>
  </si>
  <si>
    <t>円</t>
    <rPh sb="0" eb="1">
      <t>エン</t>
    </rPh>
    <phoneticPr fontId="39"/>
  </si>
  <si>
    <t>２年目</t>
    <rPh sb="1" eb="3">
      <t>ネンメ</t>
    </rPh>
    <phoneticPr fontId="5"/>
  </si>
  <si>
    <t>３年目</t>
    <rPh sb="1" eb="3">
      <t>ネンメ</t>
    </rPh>
    <phoneticPr fontId="39"/>
  </si>
  <si>
    <t>合計</t>
    <rPh sb="0" eb="2">
      <t>ゴウケイ</t>
    </rPh>
    <phoneticPr fontId="39"/>
  </si>
  <si>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</si>
  <si>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</si>
  <si>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9"/>
  </si>
  <si>
    <t>最終事業年度の1月20日以前の日付</t>
    <phoneticPr fontId="3"/>
  </si>
  <si>
    <t>令和４年度
二酸化炭素排出抑制対策事業費等補助金
（集合住宅の省ＣＯ２化促進事業）</t>
    <rPh sb="0" eb="2">
      <t>レイワ</t>
    </rPh>
    <rPh sb="3" eb="5">
      <t>ネンド</t>
    </rPh>
    <rPh sb="6" eb="9">
      <t>ニサンカ</t>
    </rPh>
    <rPh sb="9" eb="11">
      <t>タンソ</t>
    </rPh>
    <rPh sb="11" eb="13">
      <t>ハイシュツ</t>
    </rPh>
    <rPh sb="13" eb="15">
      <t>ヨクセイ</t>
    </rPh>
    <rPh sb="15" eb="17">
      <t>タイサク</t>
    </rPh>
    <rPh sb="17" eb="20">
      <t>ジギョウヒ</t>
    </rPh>
    <rPh sb="20" eb="21">
      <t>トウ</t>
    </rPh>
    <rPh sb="21" eb="24">
      <t>ホジョキン</t>
    </rPh>
    <rPh sb="26" eb="28">
      <t>シュウゴウ</t>
    </rPh>
    <rPh sb="28" eb="30">
      <t>ジュウタク</t>
    </rPh>
    <rPh sb="31" eb="32">
      <t>ショウ</t>
    </rPh>
    <rPh sb="35" eb="36">
      <t>カ</t>
    </rPh>
    <rPh sb="36" eb="38">
      <t>ソクシン</t>
    </rPh>
    <rPh sb="38" eb="40">
      <t>ジギョウ</t>
    </rPh>
    <phoneticPr fontId="5"/>
  </si>
  <si>
    <t>令和４年度
二酸化炭素排出抑制対策事業費等補助金
（集合住宅の省ＣＯ２化促進事業）
誓約書</t>
    <rPh sb="42" eb="45">
      <t>セイヤクショ</t>
    </rPh>
    <phoneticPr fontId="5"/>
  </si>
  <si>
    <t>代表理事　　村上　孝　　殿</t>
    <rPh sb="0" eb="1">
      <t>ダイ</t>
    </rPh>
    <rPh sb="1" eb="2">
      <t>ヒョウ</t>
    </rPh>
    <rPh sb="2" eb="3">
      <t>リ</t>
    </rPh>
    <rPh sb="3" eb="4">
      <t>コト</t>
    </rPh>
    <rPh sb="6" eb="8">
      <t>ムラカミ</t>
    </rPh>
    <rPh sb="9" eb="10">
      <t>タカシ</t>
    </rPh>
    <rPh sb="12" eb="13">
      <t>ドノ</t>
    </rPh>
    <phoneticPr fontId="5"/>
  </si>
  <si>
    <t>検査済証取得予定日</t>
    <rPh sb="0" eb="3">
      <t>ケンサズミ</t>
    </rPh>
    <rPh sb="3" eb="4">
      <t>ショウ</t>
    </rPh>
    <rPh sb="4" eb="6">
      <t>シュトク</t>
    </rPh>
    <rPh sb="6" eb="8">
      <t>ヨテイ</t>
    </rPh>
    <rPh sb="8" eb="9">
      <t>ヒ</t>
    </rPh>
    <phoneticPr fontId="5"/>
  </si>
  <si>
    <t>最終事業年度の事業完了前に必ず取得すること</t>
    <rPh sb="0" eb="2">
      <t>サイシュウ</t>
    </rPh>
    <rPh sb="2" eb="4">
      <t>ジギョウ</t>
    </rPh>
    <rPh sb="4" eb="6">
      <t>ネンド</t>
    </rPh>
    <rPh sb="7" eb="9">
      <t>ジギョウ</t>
    </rPh>
    <rPh sb="9" eb="11">
      <t>カンリョウ</t>
    </rPh>
    <rPh sb="11" eb="12">
      <t>マエ</t>
    </rPh>
    <rPh sb="13" eb="14">
      <t>カナラ</t>
    </rPh>
    <rPh sb="15" eb="17">
      <t>シュトク</t>
    </rPh>
    <phoneticPr fontId="3"/>
  </si>
  <si>
    <t>検査済証取得予定日</t>
    <rPh sb="0" eb="2">
      <t>ケンサ</t>
    </rPh>
    <rPh sb="2" eb="3">
      <t>ズミ</t>
    </rPh>
    <rPh sb="3" eb="4">
      <t>ショウ</t>
    </rPh>
    <rPh sb="4" eb="9">
      <t>シュトクヨテイビ</t>
    </rPh>
    <phoneticPr fontId="5"/>
  </si>
  <si>
    <t>※最終年度の完了実績報告書提出までに必ず取得すること</t>
    <rPh sb="1" eb="5">
      <t>サイシュウネンド</t>
    </rPh>
    <phoneticPr fontId="3"/>
  </si>
  <si>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</si>
  <si>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</si>
  <si>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</si>
  <si>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設置する設備</t>
    <rPh sb="0" eb="2">
      <t>セッチ</t>
    </rPh>
    <rPh sb="4" eb="6">
      <t>セツビ</t>
    </rPh>
    <phoneticPr fontId="5"/>
  </si>
  <si>
    <t>Ｖ２Ｈ充電設備（充放電設備）</t>
    <phoneticPr fontId="3"/>
  </si>
  <si>
    <t>住戸番号</t>
    <rPh sb="0" eb="4">
      <t>ジュウコバンゴウ</t>
    </rPh>
    <phoneticPr fontId="5"/>
  </si>
  <si>
    <r>
      <t>Ａ４・黒文字・片面印刷で出力を基本とし、出力方法に指定のあるものは指定に準じていますか
（</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キホン</t>
    </rPh>
    <rPh sb="20" eb="22">
      <t>シュツリョク</t>
    </rPh>
    <rPh sb="33" eb="35">
      <t>シテイ</t>
    </rPh>
    <rPh sb="36" eb="37">
      <t>ジュン</t>
    </rPh>
    <rPh sb="46" eb="48">
      <t>ショルイ</t>
    </rPh>
    <rPh sb="54" eb="56">
      <t>インサツ</t>
    </rPh>
    <rPh sb="59" eb="61">
      <t>インサツ</t>
    </rPh>
    <rPh sb="65" eb="67">
      <t>シテイ</t>
    </rPh>
    <rPh sb="72" eb="74">
      <t>チュウイ</t>
    </rPh>
    <phoneticPr fontId="114"/>
  </si>
  <si>
    <t>　私は、補助金の交付の申請を一般社団法人環境共創イニシアチブ（以下「SII」という。）に提出するに当たって、また、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</si>
  <si>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補助金申請額（上限金額）</t>
    <rPh sb="0" eb="3">
      <t>ホジョキン</t>
    </rPh>
    <rPh sb="3" eb="6">
      <t>シンセイガク</t>
    </rPh>
    <rPh sb="7" eb="11">
      <t>ジョウゲンキンガク</t>
    </rPh>
    <phoneticPr fontId="39"/>
  </si>
  <si>
    <t>※CLTの補助額上限額は１棟あたり１，５００万円</t>
    <rPh sb="10" eb="11">
      <t>ガク</t>
    </rPh>
    <phoneticPr fontId="3"/>
  </si>
  <si>
    <t>BELS評価書取得予定日</t>
    <rPh sb="4" eb="6">
      <t>ヒョウカ</t>
    </rPh>
    <rPh sb="6" eb="7">
      <t>ショ</t>
    </rPh>
    <rPh sb="7" eb="12">
      <t>シュトクヨテイビ</t>
    </rPh>
    <phoneticPr fontId="5"/>
  </si>
  <si>
    <t>BELS評価書取得予定日</t>
    <rPh sb="4" eb="7">
      <t>ヒョウカショ</t>
    </rPh>
    <rPh sb="7" eb="9">
      <t>シュトク</t>
    </rPh>
    <rPh sb="9" eb="11">
      <t>ヨテイ</t>
    </rPh>
    <rPh sb="11" eb="12">
      <t>ヒ</t>
    </rPh>
    <phoneticPr fontId="5"/>
  </si>
  <si>
    <t>※単年度の場合は中間報告までに必ず取得すること
　 複数年度の場合は事業完了前に必ず取得すること</t>
    <phoneticPr fontId="3"/>
  </si>
  <si>
    <t>9．建物情報</t>
    <phoneticPr fontId="5"/>
  </si>
  <si>
    <t>８．事業に係る設計者等情報</t>
    <phoneticPr fontId="5"/>
  </si>
  <si>
    <t>建築工事
施工者</t>
    <rPh sb="0" eb="4">
      <t>ケンチクコウジ</t>
    </rPh>
    <rPh sb="5" eb="8">
      <t>セコウシャ</t>
    </rPh>
    <phoneticPr fontId="3"/>
  </si>
  <si>
    <t>設計者</t>
    <rPh sb="0" eb="3">
      <t>セッケイシャ</t>
    </rPh>
    <phoneticPr fontId="3"/>
  </si>
  <si>
    <t>事業内容</t>
    <rPh sb="0" eb="2">
      <t>ジギョウ</t>
    </rPh>
    <rPh sb="2" eb="4">
      <t>ナイヨウ</t>
    </rPh>
    <phoneticPr fontId="5"/>
  </si>
  <si>
    <t>※入力必須</t>
    <rPh sb="1" eb="5">
      <t>ニュウリョクヒッス</t>
    </rPh>
    <phoneticPr fontId="3"/>
  </si>
  <si>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</si>
  <si>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</si>
  <si>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地中熱ヒートポンプ・システムを導入する場合、提出すること</t>
    <rPh sb="0" eb="2">
      <t>チチュウ</t>
    </rPh>
    <rPh sb="2" eb="3">
      <t>ネツ</t>
    </rPh>
    <rPh sb="15" eb="17">
      <t>ドウニュウ</t>
    </rPh>
    <rPh sb="19" eb="21">
      <t>バアイ</t>
    </rPh>
    <rPh sb="22" eb="24">
      <t>テイシュツ</t>
    </rPh>
    <phoneticPr fontId="3"/>
  </si>
  <si>
    <t>追加補助対象となる設備等（蓄電システムを除く）を導入する場合、提出すること</t>
    <rPh sb="13" eb="15">
      <t>チクデン</t>
    </rPh>
    <rPh sb="20" eb="21">
      <t>ノゾ</t>
    </rPh>
    <rPh sb="24" eb="26">
      <t>ドウニュウ</t>
    </rPh>
    <rPh sb="28" eb="30">
      <t>バアイ</t>
    </rPh>
    <rPh sb="31" eb="33">
      <t>テイシュツ</t>
    </rPh>
    <phoneticPr fontId="3"/>
  </si>
  <si>
    <t>具体的な導入計画がわかりやすく記載されていますか</t>
    <rPh sb="0" eb="3">
      <t>グタイテキ</t>
    </rPh>
    <rPh sb="4" eb="8">
      <t>ドウニュウケイカク</t>
    </rPh>
    <rPh sb="15" eb="17">
      <t>キサイ</t>
    </rPh>
    <phoneticPr fontId="3"/>
  </si>
  <si>
    <t>蓄電システム
（設備費）</t>
    <rPh sb="0" eb="2">
      <t>チクデン</t>
    </rPh>
    <rPh sb="8" eb="11">
      <t>セツビヒ</t>
    </rPh>
    <phoneticPr fontId="3"/>
  </si>
  <si>
    <t>V2H充電設備（充放電設備）</t>
    <rPh sb="3" eb="5">
      <t>ジュウデン</t>
    </rPh>
    <rPh sb="5" eb="7">
      <t>セツビ</t>
    </rPh>
    <rPh sb="8" eb="11">
      <t>ジュウホウデン</t>
    </rPh>
    <rPh sb="11" eb="13">
      <t>セツビ</t>
    </rPh>
    <phoneticPr fontId="3"/>
  </si>
  <si>
    <t>台数</t>
    <rPh sb="0" eb="2">
      <t>ダイスウ</t>
    </rPh>
    <phoneticPr fontId="3"/>
  </si>
  <si>
    <t>台</t>
    <rPh sb="0" eb="1">
      <t>ダイ</t>
    </rPh>
    <phoneticPr fontId="3"/>
  </si>
  <si>
    <t>設置場所</t>
    <rPh sb="0" eb="4">
      <t>セッチバショ</t>
    </rPh>
    <phoneticPr fontId="3"/>
  </si>
  <si>
    <t>EV充電設備</t>
    <rPh sb="2" eb="6">
      <t>ジュウデンセツビ</t>
    </rPh>
    <phoneticPr fontId="3"/>
  </si>
  <si>
    <t>　チェックをすること　</t>
    <phoneticPr fontId="3"/>
  </si>
  <si>
    <t>➐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</si>
  <si>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地中熱ヒートポンプ・システム</t>
    <rPh sb="0" eb="2">
      <t>チチュウ</t>
    </rPh>
    <rPh sb="2" eb="3">
      <t>ネツ</t>
    </rPh>
    <phoneticPr fontId="3"/>
  </si>
  <si>
    <t>補助事業名</t>
    <rPh sb="0" eb="5">
      <t>ホジョジギョウメイ</t>
    </rPh>
    <phoneticPr fontId="5"/>
  </si>
  <si>
    <t>１．補助事業名</t>
    <rPh sb="2" eb="6">
      <t>ホジョジギョウ</t>
    </rPh>
    <rPh sb="6" eb="7">
      <t>メイ</t>
    </rPh>
    <phoneticPr fontId="5"/>
  </si>
  <si>
    <t>台数</t>
    <rPh sb="0" eb="2">
      <t>ダイスウ</t>
    </rPh>
    <phoneticPr fontId="5"/>
  </si>
  <si>
    <t>①</t>
    <phoneticPr fontId="3"/>
  </si>
  <si>
    <t>②</t>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</si>
  <si>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</si>
  <si>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</si>
  <si>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</si>
  <si>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</si>
  <si>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２．建材情報</t>
    <rPh sb="2" eb="4">
      <t>ケンザイ</t>
    </rPh>
    <rPh sb="4" eb="6">
      <t>ジョウホウ</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</si>
  <si>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</si>
  <si>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</si>
  <si>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</si>
  <si>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</si>
  <si>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</si>
  <si>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</si>
  <si>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</si>
  <si>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</si>
  <si>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</si>
  <si>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</si>
  <si>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</si>
  <si>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</si>
  <si>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</si>
  <si>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</si>
  <si>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</si>
  <si>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</si>
  <si>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</si>
  <si>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</si>
  <si>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</si>
  <si>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</si>
  <si>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</si>
  <si>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</si>
  <si>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ＥＶ充電設備</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</si>
  <si>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</si>
  <si>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</si>
  <si>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</si>
  <si>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</si>
  <si>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</si>
  <si>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</si>
  <si>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</si>
  <si>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</si>
  <si>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</si>
  <si>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</si>
  <si>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</si>
  <si>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</si>
  <si>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</si>
  <si>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</si>
  <si>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</si>
  <si>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</si>
  <si>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合計（円）
（ｇ）=（ａ）+（ｂ）+（ｃ）+（ｄ）+（e）+（ｆ）</t>
    <rPh sb="0" eb="2">
      <t>ゴウケイ</t>
    </rPh>
    <rPh sb="3" eb="4">
      <t>エン</t>
    </rPh>
    <phoneticPr fontId="3"/>
  </si>
  <si>
    <t>←補助金額の上限は公募要領P14にあるとおり、3億円/年 とする</t>
    <rPh sb="1" eb="5">
      <t>ホジョキンガク</t>
    </rPh>
    <rPh sb="6" eb="8">
      <t>ジョウゲン</t>
    </rPh>
    <rPh sb="9" eb="13">
      <t>コウボヨウリョウ</t>
    </rPh>
    <rPh sb="24" eb="26">
      <t>オクエン</t>
    </rPh>
    <rPh sb="27" eb="28">
      <t>ネン</t>
    </rPh>
    <phoneticPr fontId="3"/>
  </si>
  <si>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</si>
  <si>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</si>
  <si>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</si>
  <si>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ＰＶＴ
システム</t>
    <phoneticPr fontId="3"/>
  </si>
  <si>
    <t>液体集熱式
太陽熱利用
システム</t>
    <phoneticPr fontId="3"/>
  </si>
  <si>
    <t>V2H充電設備（充放電設備）・
EV充電設備　導入補助金申請額</t>
    <rPh sb="23" eb="25">
      <t>ドウニュウ</t>
    </rPh>
    <rPh sb="25" eb="27">
      <t>ホジョ</t>
    </rPh>
    <rPh sb="27" eb="28">
      <t>キン</t>
    </rPh>
    <rPh sb="28" eb="30">
      <t>シンセイ</t>
    </rPh>
    <rPh sb="30" eb="31">
      <t>ガク</t>
    </rPh>
    <phoneticPr fontId="5"/>
  </si>
  <si>
    <t>V2H充電設備（充放電設備）・
EV充電設備
導入補助金申請額　合計</t>
    <rPh sb="23" eb="25">
      <t>ドウニュウ</t>
    </rPh>
    <rPh sb="25" eb="27">
      <t>ホジョ</t>
    </rPh>
    <rPh sb="27" eb="28">
      <t>キン</t>
    </rPh>
    <rPh sb="28" eb="30">
      <t>シンセイ</t>
    </rPh>
    <rPh sb="30" eb="31">
      <t>ガク</t>
    </rPh>
    <rPh sb="32" eb="34">
      <t>ゴウケイ</t>
    </rPh>
    <phoneticPr fontId="5"/>
  </si>
  <si>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</si>
  <si>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</si>
  <si>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</si>
  <si>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</si>
  <si>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</si>
  <si>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</si>
  <si>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CLT体積</t>
    <rPh sb="3" eb="5">
      <t>タイセキ</t>
    </rPh>
    <phoneticPr fontId="39"/>
  </si>
  <si>
    <t>交付申請書を提出する日</t>
    <rPh sb="0" eb="2">
      <t>コウフ</t>
    </rPh>
    <rPh sb="2" eb="5">
      <t>シンセイショ</t>
    </rPh>
    <rPh sb="6" eb="8">
      <t>テイシュツ</t>
    </rPh>
    <rPh sb="10" eb="11">
      <t>ヒ</t>
    </rPh>
    <phoneticPr fontId="5"/>
  </si>
  <si>
    <t>４．エネルギー計測計画図</t>
    <rPh sb="7" eb="9">
      <t>ケイソク</t>
    </rPh>
    <rPh sb="9" eb="11">
      <t>ケイカク</t>
    </rPh>
    <rPh sb="11" eb="12">
      <t>ズ</t>
    </rPh>
    <phoneticPr fontId="3"/>
  </si>
  <si>
    <t>７．工程表</t>
    <rPh sb="2" eb="5">
      <t>コウテイヒョウ</t>
    </rPh>
    <phoneticPr fontId="3"/>
  </si>
  <si>
    <t>９．蓄電システム明細</t>
    <phoneticPr fontId="3"/>
  </si>
  <si>
    <t>⑧商業登記簿等</t>
    <rPh sb="1" eb="3">
      <t>ショウギョウ</t>
    </rPh>
    <rPh sb="3" eb="6">
      <t>トウキボ</t>
    </rPh>
    <rPh sb="6" eb="7">
      <t>トウ</t>
    </rPh>
    <phoneticPr fontId="3"/>
  </si>
  <si>
    <t>➈その他</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</si>
  <si>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</si>
  <si>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</si>
  <si>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</si>
  <si>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</si>
  <si>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４．エネルギー計測計画図</t>
    <rPh sb="11" eb="12">
      <t>ズ</t>
    </rPh>
    <phoneticPr fontId="5"/>
  </si>
  <si>
    <t>５．事業予定</t>
    <rPh sb="2" eb="4">
      <t>ヨテイ</t>
    </rPh>
    <phoneticPr fontId="5"/>
  </si>
  <si>
    <t>６．定期報告及び設備の保守に関する事項</t>
    <rPh sb="2" eb="4">
      <t>テイキ</t>
    </rPh>
    <rPh sb="4" eb="6">
      <t>ホウコク</t>
    </rPh>
    <rPh sb="6" eb="7">
      <t>オヨ</t>
    </rPh>
    <rPh sb="8" eb="10">
      <t>セツビ</t>
    </rPh>
    <rPh sb="11" eb="13">
      <t>ホシュ</t>
    </rPh>
    <rPh sb="14" eb="15">
      <t>カン</t>
    </rPh>
    <rPh sb="17" eb="19">
      <t>ジコウ</t>
    </rPh>
    <phoneticPr fontId="5"/>
  </si>
  <si>
    <t>７．工程表</t>
    <rPh sb="2" eb="5">
      <t>コウテイヒョウ</t>
    </rPh>
    <phoneticPr fontId="5"/>
  </si>
  <si>
    <t>８-１．補助金額算出表　その１</t>
    <rPh sb="4" eb="6">
      <t>ホジョ</t>
    </rPh>
    <rPh sb="6" eb="8">
      <t>キンガク</t>
    </rPh>
    <rPh sb="8" eb="10">
      <t>サンシュツ</t>
    </rPh>
    <rPh sb="10" eb="11">
      <t>ヒョウ</t>
    </rPh>
    <phoneticPr fontId="5"/>
  </si>
  <si>
    <t>③＝(Ⅲ)×②</t>
    <phoneticPr fontId="5"/>
  </si>
  <si>
    <t>②＝(Ⅱ)の1/3
千円未満切捨 自動表示</t>
    <phoneticPr fontId="3"/>
  </si>
  <si>
    <t>③=②の1/3
千円未満切捨 自動表示</t>
    <phoneticPr fontId="3"/>
  </si>
  <si>
    <t>３．設備情報</t>
    <rPh sb="2" eb="4">
      <t>セツビ</t>
    </rPh>
    <rPh sb="4" eb="6">
      <t>ジョウホウ</t>
    </rPh>
    <phoneticPr fontId="5"/>
  </si>
  <si>
    <t>２．設備選択</t>
    <rPh sb="2" eb="4">
      <t>セツビ</t>
    </rPh>
    <rPh sb="4" eb="6">
      <t>センタク</t>
    </rPh>
    <phoneticPr fontId="5"/>
  </si>
  <si>
    <t>４．補助額上限</t>
    <rPh sb="2" eb="4">
      <t>ホジョ</t>
    </rPh>
    <rPh sb="4" eb="5">
      <t>ガク</t>
    </rPh>
    <rPh sb="5" eb="7">
      <t>ジョウゲン</t>
    </rPh>
    <phoneticPr fontId="5"/>
  </si>
  <si>
    <t>５．補助金の算出</t>
    <rPh sb="2" eb="5">
      <t>ホジョキン</t>
    </rPh>
    <rPh sb="6" eb="8">
      <t>サンシュツ</t>
    </rPh>
    <phoneticPr fontId="5"/>
  </si>
  <si>
    <t>４．エネルギー計測計画図</t>
    <rPh sb="7" eb="9">
      <t>ケイソク</t>
    </rPh>
    <rPh sb="9" eb="11">
      <t>ケイカク</t>
    </rPh>
    <rPh sb="11" eb="12">
      <t>ズ</t>
    </rPh>
    <phoneticPr fontId="113"/>
  </si>
  <si>
    <t>５．事業予定
６．定期報告及び設備の
　　　保守に関する事項</t>
    <rPh sb="9" eb="11">
      <t>テイキ</t>
    </rPh>
    <rPh sb="11" eb="13">
      <t>ホウコク</t>
    </rPh>
    <rPh sb="13" eb="14">
      <t>オヨ</t>
    </rPh>
    <rPh sb="15" eb="17">
      <t>セツビ</t>
    </rPh>
    <rPh sb="22" eb="24">
      <t>ホシュ</t>
    </rPh>
    <rPh sb="25" eb="26">
      <t>カン</t>
    </rPh>
    <rPh sb="28" eb="30">
      <t>ジコウ</t>
    </rPh>
    <phoneticPr fontId="113"/>
  </si>
  <si>
    <t>蓄電システムを導入した場合添付していますか</t>
    <rPh sb="7" eb="9">
      <t>ドウニュウ</t>
    </rPh>
    <rPh sb="11" eb="13">
      <t>バアイ</t>
    </rPh>
    <rPh sb="13" eb="15">
      <t>テンプ</t>
    </rPh>
    <phoneticPr fontId="3"/>
  </si>
  <si>
    <t>地中熱ヒートポンプ・システムを導入した場合添付していますか</t>
    <rPh sb="15" eb="17">
      <t>ドウニュウ</t>
    </rPh>
    <rPh sb="19" eb="21">
      <t>バアイ</t>
    </rPh>
    <rPh sb="21" eb="23">
      <t>テンプ</t>
    </rPh>
    <phoneticPr fontId="3"/>
  </si>
  <si>
    <t>ＰＶＴシステムを導入した場合添付していますか</t>
    <rPh sb="8" eb="10">
      <t>ドウニュウ</t>
    </rPh>
    <rPh sb="12" eb="14">
      <t>バアイ</t>
    </rPh>
    <rPh sb="14" eb="16">
      <t>テンプ</t>
    </rPh>
    <phoneticPr fontId="3"/>
  </si>
  <si>
    <t>液体集熱式太陽熱利用システムを導入した場合添付していますか</t>
    <rPh sb="15" eb="17">
      <t>ドウニュウ</t>
    </rPh>
    <rPh sb="19" eb="21">
      <t>バアイ</t>
    </rPh>
    <rPh sb="21" eb="23">
      <t>テンプ</t>
    </rPh>
    <phoneticPr fontId="3"/>
  </si>
  <si>
    <t>設備費・工事費合計（円）
（ｄ）=（ｂ）+（ｃ）</t>
    <rPh sb="0" eb="3">
      <t>セツビヒ</t>
    </rPh>
    <rPh sb="4" eb="6">
      <t>コウジ</t>
    </rPh>
    <rPh sb="6" eb="7">
      <t>ヒ</t>
    </rPh>
    <rPh sb="7" eb="9">
      <t>ゴウケイ</t>
    </rPh>
    <rPh sb="10" eb="11">
      <t>エン</t>
    </rPh>
    <phoneticPr fontId="3"/>
  </si>
  <si>
    <t>蓄電システムに係る
補助金額（円）　（ｅ）</t>
    <rPh sb="0" eb="2">
      <t>チクデン</t>
    </rPh>
    <rPh sb="7" eb="8">
      <t>カカワ</t>
    </rPh>
    <rPh sb="10" eb="12">
      <t>ホジョ</t>
    </rPh>
    <rPh sb="12" eb="14">
      <t>キンガク</t>
    </rPh>
    <rPh sb="15" eb="16">
      <t>エン</t>
    </rPh>
    <phoneticPr fontId="3"/>
  </si>
  <si>
    <t>合計（円）
（ｇ）=（ａ）+（ｄ）+（ｅ）</t>
    <rPh sb="0" eb="2">
      <t>ゴウケイ</t>
    </rPh>
    <rPh sb="3" eb="4">
      <t>エン</t>
    </rPh>
    <phoneticPr fontId="3"/>
  </si>
  <si>
    <t>コージェネ</t>
    <phoneticPr fontId="3"/>
  </si>
  <si>
    <t>総発電量</t>
    <phoneticPr fontId="3"/>
  </si>
  <si>
    <t>自家消費量</t>
    <phoneticPr fontId="3"/>
  </si>
  <si>
    <t>控除量</t>
    <phoneticPr fontId="3"/>
  </si>
  <si>
    <t>売電量</t>
    <phoneticPr fontId="3"/>
  </si>
  <si>
    <t>逆潮流</t>
    <phoneticPr fontId="3"/>
  </si>
  <si>
    <t>太陽光発電</t>
    <phoneticPr fontId="3"/>
  </si>
  <si>
    <t>再生可能エネルギー等(逆潮流分含む)による削減率</t>
    <rPh sb="0" eb="2">
      <t>サイセイ</t>
    </rPh>
    <rPh sb="2" eb="4">
      <t>カノウ</t>
    </rPh>
    <rPh sb="9" eb="10">
      <t>トウ</t>
    </rPh>
    <rPh sb="11" eb="12">
      <t>ギャク</t>
    </rPh>
    <rPh sb="12" eb="14">
      <t>チョウリュウ</t>
    </rPh>
    <rPh sb="14" eb="15">
      <t>ブン</t>
    </rPh>
    <rPh sb="15" eb="16">
      <t>フク</t>
    </rPh>
    <rPh sb="21" eb="23">
      <t>サクゲン</t>
    </rPh>
    <rPh sb="23" eb="24">
      <t>リツ</t>
    </rPh>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</si>
  <si>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</si>
  <si>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８－１．８－２．補助金額算出表の１年目の金額と整合がとれていますか</t>
    <rPh sb="8" eb="10">
      <t>ホジョ</t>
    </rPh>
    <rPh sb="10" eb="12">
      <t>キンガク</t>
    </rPh>
    <rPh sb="12" eb="14">
      <t>サンシュツ</t>
    </rPh>
    <rPh sb="14" eb="15">
      <t>ヒョウ</t>
    </rPh>
    <rPh sb="17" eb="19">
      <t>ネンメ</t>
    </rPh>
    <rPh sb="20" eb="22">
      <t>キンガク</t>
    </rPh>
    <rPh sb="23" eb="25">
      <t>セイゴウ</t>
    </rPh>
    <phoneticPr fontId="3"/>
  </si>
  <si>
    <t>申請者がＳＩＩへ定期報告を行うスキームになっていますか</t>
    <rPh sb="0" eb="3">
      <t>シンセイシャ</t>
    </rPh>
    <rPh sb="8" eb="10">
      <t>テイキ</t>
    </rPh>
    <rPh sb="10" eb="12">
      <t>ホウコク</t>
    </rPh>
    <rPh sb="13" eb="14">
      <t>オコナ</t>
    </rPh>
    <phoneticPr fontId="3"/>
  </si>
  <si>
    <t>専有部太陽光発電容量の
合計（kW）</t>
    <phoneticPr fontId="3"/>
  </si>
  <si>
    <t>BELS評価書の取得に係る
補助金額
（定額5万円/戸）</t>
    <rPh sb="4" eb="6">
      <t>ヒョウカ</t>
    </rPh>
    <rPh sb="6" eb="7">
      <t>ショ</t>
    </rPh>
    <rPh sb="8" eb="10">
      <t>シュトク</t>
    </rPh>
    <rPh sb="11" eb="12">
      <t>カカ</t>
    </rPh>
    <rPh sb="14" eb="16">
      <t>ホジョ</t>
    </rPh>
    <rPh sb="16" eb="18">
      <t>キンガク</t>
    </rPh>
    <rPh sb="20" eb="22">
      <t>テイガク</t>
    </rPh>
    <rPh sb="23" eb="25">
      <t>マンエン</t>
    </rPh>
    <rPh sb="26" eb="27">
      <t>コ</t>
    </rPh>
    <phoneticPr fontId="3"/>
  </si>
  <si>
    <t>V2H充電設備（充放電設備）・
EV充電設備
に係る補助金額（円）</t>
    <rPh sb="31" eb="32">
      <t>エン</t>
    </rPh>
    <phoneticPr fontId="3"/>
  </si>
  <si>
    <t>最終事業年度事業完了日</t>
    <rPh sb="0" eb="2">
      <t>サイシュウ</t>
    </rPh>
    <rPh sb="2" eb="4">
      <t>ジギョウ</t>
    </rPh>
    <rPh sb="4" eb="6">
      <t>ネンド</t>
    </rPh>
    <rPh sb="6" eb="8">
      <t>ジギョウ</t>
    </rPh>
    <rPh sb="8" eb="11">
      <t>カンリョウビ</t>
    </rPh>
    <phoneticPr fontId="5"/>
  </si>
  <si>
    <t>８-２．補助金額算出表　その２</t>
    <phoneticPr fontId="3"/>
  </si>
  <si>
    <t>水害等の災害対策に対する補助額の加算を受ける場合、提出すること</t>
    <rPh sb="0" eb="3">
      <t>スイガイトウ</t>
    </rPh>
    <rPh sb="9" eb="10">
      <t>タイ</t>
    </rPh>
    <rPh sb="12" eb="14">
      <t>ホジョ</t>
    </rPh>
    <rPh sb="14" eb="15">
      <t>ガク</t>
    </rPh>
    <rPh sb="16" eb="18">
      <t>カサン</t>
    </rPh>
    <rPh sb="25" eb="27">
      <t>テイシュツ</t>
    </rPh>
    <phoneticPr fontId="3"/>
  </si>
  <si>
    <t>⑩データ提出</t>
    <rPh sb="4" eb="6">
      <t>テイシュツ</t>
    </rPh>
    <phoneticPr fontId="3"/>
  </si>
  <si>
    <r>
      <t>事業主から購入者への引渡し開始予定日を入力（分譲のみ入力）　</t>
    </r>
    <r>
      <rPr>
        <sz val="12"/>
        <color rgb="FFFF0000"/>
        <rFont val="Meiryo UI"/>
        <family val="3"/>
        <charset val="128"/>
      </rPr>
      <t>（事業完了から2か月以上空ける）</t>
    </r>
    <rPh sb="0" eb="3">
      <t>ジギョウヌシ</t>
    </rPh>
    <rPh sb="5" eb="8">
      <t>コウニュウシャ</t>
    </rPh>
    <rPh sb="10" eb="11">
      <t>ヒ</t>
    </rPh>
    <rPh sb="11" eb="12">
      <t>ワタ</t>
    </rPh>
    <rPh sb="13" eb="15">
      <t>カイシ</t>
    </rPh>
    <rPh sb="15" eb="18">
      <t>ヨテイビ</t>
    </rPh>
    <rPh sb="19" eb="21">
      <t>ニュウリョク</t>
    </rPh>
    <rPh sb="22" eb="24">
      <t>ブンジョウ</t>
    </rPh>
    <rPh sb="26" eb="28">
      <t>ニュウリョク</t>
    </rPh>
    <phoneticPr fontId="3"/>
  </si>
  <si>
    <t>建設予定地</t>
    <rPh sb="0" eb="5">
      <t>ケンセツヨテイチ</t>
    </rPh>
    <phoneticPr fontId="5"/>
  </si>
  <si>
    <t>補助率
（参考値）</t>
    <phoneticPr fontId="3"/>
  </si>
  <si>
    <t>補助金の額
（参考値）</t>
    <phoneticPr fontId="3"/>
  </si>
  <si>
    <t>SIIは、ＺＥＨデベロッパー、補助事業者（補助事業を行おうとするもの）、申請実務協力者、その他の者との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</si>
  <si>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１０．水害等の災害時の電源確保に配慮した蓄電システム導入計画の詳細</t>
    <rPh sb="31" eb="33">
      <t>ショウサイ</t>
    </rPh>
    <phoneticPr fontId="3"/>
  </si>
  <si>
    <t>１２．地中熱ヒートポンプ・システム明細</t>
    <phoneticPr fontId="3"/>
  </si>
  <si>
    <t>１３．ＰＶＴシステム明細</t>
    <phoneticPr fontId="3"/>
  </si>
  <si>
    <t>１４．液体集熱式太陽熱利用システム明細</t>
    <phoneticPr fontId="3"/>
  </si>
  <si>
    <t>１０．水害等の災害時の電源確保に
　　　配慮した蓄電システム導入計画の詳細</t>
    <rPh sb="3" eb="5">
      <t>スイガイ</t>
    </rPh>
    <rPh sb="5" eb="6">
      <t>トウ</t>
    </rPh>
    <rPh sb="7" eb="9">
      <t>サイガイ</t>
    </rPh>
    <rPh sb="9" eb="10">
      <t>ジ</t>
    </rPh>
    <rPh sb="11" eb="13">
      <t>デンゲン</t>
    </rPh>
    <rPh sb="13" eb="15">
      <t>カクホ</t>
    </rPh>
    <rPh sb="20" eb="22">
      <t>ハイリョ</t>
    </rPh>
    <rPh sb="24" eb="26">
      <t>チクデン</t>
    </rPh>
    <rPh sb="30" eb="32">
      <t>ドウニュウ</t>
    </rPh>
    <rPh sb="32" eb="34">
      <t>ケイカク</t>
    </rPh>
    <rPh sb="35" eb="37">
      <t>ショウサイ</t>
    </rPh>
    <phoneticPr fontId="3"/>
  </si>
  <si>
    <t>１２．地中熱ヒートポンプ・
　　　システム明細</t>
    <rPh sb="3" eb="5">
      <t>チチュウ</t>
    </rPh>
    <rPh sb="5" eb="6">
      <t>ネツ</t>
    </rPh>
    <rPh sb="21" eb="23">
      <t>メイサイ</t>
    </rPh>
    <phoneticPr fontId="3"/>
  </si>
  <si>
    <t>１３．ＰＶＴシステム明細</t>
    <rPh sb="10" eb="12">
      <t>メイサイ</t>
    </rPh>
    <phoneticPr fontId="3"/>
  </si>
  <si>
    <t>１４．液体集熱式太陽熱利用システム
　　　明細</t>
    <rPh sb="3" eb="5">
      <t>エキタイ</t>
    </rPh>
    <rPh sb="5" eb="7">
      <t>シュウネツ</t>
    </rPh>
    <rPh sb="7" eb="8">
      <t>シキ</t>
    </rPh>
    <rPh sb="8" eb="11">
      <t>タイヨウネツ</t>
    </rPh>
    <rPh sb="11" eb="13">
      <t>リヨウ</t>
    </rPh>
    <rPh sb="21" eb="23">
      <t>メイサイ</t>
    </rPh>
    <phoneticPr fontId="3"/>
  </si>
  <si>
    <t>１５．Ｖ２Ｈ充電設備（充放電設備）・
　　　ＥＶ充電設備明細（専有部）</t>
    <rPh sb="6" eb="8">
      <t>ジュウデン</t>
    </rPh>
    <rPh sb="8" eb="10">
      <t>セツビ</t>
    </rPh>
    <rPh sb="11" eb="14">
      <t>ジュウホウデン</t>
    </rPh>
    <rPh sb="14" eb="16">
      <t>セツビ</t>
    </rPh>
    <rPh sb="24" eb="26">
      <t>ジュウデン</t>
    </rPh>
    <rPh sb="26" eb="28">
      <t>セツビ</t>
    </rPh>
    <rPh sb="28" eb="30">
      <t>メイサイ</t>
    </rPh>
    <rPh sb="31" eb="34">
      <t>センユウブ</t>
    </rPh>
    <phoneticPr fontId="3"/>
  </si>
  <si>
    <t>１６．Ｖ２Ｈ充電設備（充放電設備）・
　　　ＥＶ充電設備明細（共用部）</t>
    <rPh sb="6" eb="8">
      <t>ジュウデン</t>
    </rPh>
    <rPh sb="8" eb="10">
      <t>セツビ</t>
    </rPh>
    <rPh sb="11" eb="14">
      <t>ジュウホウデン</t>
    </rPh>
    <rPh sb="14" eb="16">
      <t>セツビ</t>
    </rPh>
    <rPh sb="24" eb="26">
      <t>ジュウデン</t>
    </rPh>
    <rPh sb="26" eb="28">
      <t>セツビ</t>
    </rPh>
    <rPh sb="28" eb="30">
      <t>メイサイ</t>
    </rPh>
    <rPh sb="31" eb="34">
      <t>キョウヨウブ</t>
    </rPh>
    <phoneticPr fontId="3"/>
  </si>
  <si>
    <t>１０．水害等の災害時の電源確保に配慮した蓄電システム導入計画の詳細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5"/>
  </si>
  <si>
    <t>１２．地中熱ヒートポンプ・システム明細</t>
    <rPh sb="17" eb="19">
      <t>メイサイ</t>
    </rPh>
    <phoneticPr fontId="3"/>
  </si>
  <si>
    <t>１３．ＰＶＴシステム（太陽光発電パネルと太陽熱集熱器が一体となったもの）明細</t>
    <rPh sb="36" eb="38">
      <t>メイサイ</t>
    </rPh>
    <phoneticPr fontId="3"/>
  </si>
  <si>
    <t>１４．液体集熱式太陽熱利用システム明細</t>
    <rPh sb="17" eb="19">
      <t>メイサイ</t>
    </rPh>
    <phoneticPr fontId="3"/>
  </si>
  <si>
    <t>１５．V2H充電設備（充放電設備）・EV充電設備明細　（専有部）</t>
    <rPh sb="28" eb="31">
      <t>センユウブ</t>
    </rPh>
    <phoneticPr fontId="3"/>
  </si>
  <si>
    <t>１６．V2H充電設備（充放電設備）・EV充電設備明細　（共用部）</t>
    <rPh sb="28" eb="31">
      <t>キョウヨウブ</t>
    </rPh>
    <phoneticPr fontId="3"/>
  </si>
  <si>
    <t>追加補助対象となる
設備等
（設備・工事費）</t>
    <phoneticPr fontId="3"/>
  </si>
  <si>
    <t>※補助金の額（補助金算出額の合計に１,０００円未満の端数が生じた場合は、これを切り捨て）</t>
    <phoneticPr fontId="3"/>
  </si>
  <si>
    <t>単年度事業は交付決定を受けた月毎に異なるため本事業の公募要領（P15～16）を確認すること
複数年度事業は2023年2月3日以前の日付</t>
    <rPh sb="0" eb="3">
      <t>タンネンド</t>
    </rPh>
    <rPh sb="3" eb="5">
      <t>ジギョウ</t>
    </rPh>
    <rPh sb="6" eb="8">
      <t>コウフ</t>
    </rPh>
    <rPh sb="8" eb="10">
      <t>ケッテイ</t>
    </rPh>
    <rPh sb="11" eb="12">
      <t>ウ</t>
    </rPh>
    <rPh sb="14" eb="16">
      <t>ツキゴト</t>
    </rPh>
    <rPh sb="17" eb="18">
      <t>コト</t>
    </rPh>
    <rPh sb="22" eb="23">
      <t>ホン</t>
    </rPh>
    <rPh sb="23" eb="25">
      <t>ジギョウ</t>
    </rPh>
    <rPh sb="26" eb="28">
      <t>コウボ</t>
    </rPh>
    <rPh sb="28" eb="30">
      <t>ヨウリョウ</t>
    </rPh>
    <rPh sb="39" eb="41">
      <t>カクニン</t>
    </rPh>
    <rPh sb="46" eb="48">
      <t>フクスウ</t>
    </rPh>
    <rPh sb="48" eb="50">
      <t>ネンド</t>
    </rPh>
    <rPh sb="50" eb="52">
      <t>ジギョウ</t>
    </rPh>
    <rPh sb="57" eb="58">
      <t>ネン</t>
    </rPh>
    <rPh sb="59" eb="60">
      <t>ガツ</t>
    </rPh>
    <rPh sb="61" eb="62">
      <t>ニチ</t>
    </rPh>
    <rPh sb="62" eb="64">
      <t>イゼン</t>
    </rPh>
    <rPh sb="65" eb="67">
      <t>ヒヅケ</t>
    </rPh>
    <phoneticPr fontId="3"/>
  </si>
  <si>
    <t>５．６．事業予定・定期報告及び設備の保守に関する事項</t>
    <phoneticPr fontId="3"/>
  </si>
  <si>
    <t>８-１．補助金額算出表　その１</t>
    <phoneticPr fontId="3"/>
  </si>
  <si>
    <t>８-１．補助金額算出表　その１</t>
    <rPh sb="8" eb="10">
      <t>サンシュツ</t>
    </rPh>
    <rPh sb="10" eb="11">
      <t>ヒョウ</t>
    </rPh>
    <phoneticPr fontId="3"/>
  </si>
  <si>
    <t>８-２．補助金額算出表　その２</t>
    <rPh sb="8" eb="10">
      <t>サンシュツ</t>
    </rPh>
    <rPh sb="10" eb="11">
      <t>ヒョウ</t>
    </rPh>
    <phoneticPr fontId="3"/>
  </si>
  <si>
    <t>完了予定年月日は
単年度事業は交付決定を受けた月毎に異なるため本事業の公募要領
（Ｐ１５～１６）を確認すること
複数年度事業は２０２３年２月３日以前の日付となっていますか</t>
    <rPh sb="0" eb="2">
      <t>カンリョウ</t>
    </rPh>
    <rPh sb="2" eb="4">
      <t>ヨテイ</t>
    </rPh>
    <rPh sb="4" eb="7">
      <t>ネンガッピ</t>
    </rPh>
    <rPh sb="9" eb="12">
      <t>タンネンド</t>
    </rPh>
    <rPh sb="12" eb="14">
      <t>ジギョウ</t>
    </rPh>
    <rPh sb="15" eb="17">
      <t>コウフ</t>
    </rPh>
    <rPh sb="17" eb="19">
      <t>ケッテイ</t>
    </rPh>
    <rPh sb="20" eb="21">
      <t>ウ</t>
    </rPh>
    <rPh sb="23" eb="24">
      <t>ツキ</t>
    </rPh>
    <rPh sb="24" eb="25">
      <t>ゴト</t>
    </rPh>
    <rPh sb="26" eb="27">
      <t>コト</t>
    </rPh>
    <rPh sb="31" eb="32">
      <t>ホン</t>
    </rPh>
    <rPh sb="32" eb="34">
      <t>ジギョウ</t>
    </rPh>
    <rPh sb="35" eb="37">
      <t>コウボ</t>
    </rPh>
    <rPh sb="37" eb="39">
      <t>ヨウリョウ</t>
    </rPh>
    <rPh sb="49" eb="51">
      <t>カクニン</t>
    </rPh>
    <rPh sb="56" eb="58">
      <t>フクスウ</t>
    </rPh>
    <rPh sb="58" eb="60">
      <t>ネンド</t>
    </rPh>
    <rPh sb="60" eb="62">
      <t>ジギョウ</t>
    </rPh>
    <rPh sb="67" eb="68">
      <t>ネン</t>
    </rPh>
    <rPh sb="69" eb="70">
      <t>ガツ</t>
    </rPh>
    <rPh sb="71" eb="72">
      <t>ニチ</t>
    </rPh>
    <rPh sb="72" eb="74">
      <t>イゼン</t>
    </rPh>
    <rPh sb="75" eb="77">
      <t>ヒヅケ</t>
    </rPh>
    <phoneticPr fontId="114"/>
  </si>
  <si>
    <t>最終事業完了予定日は
単年度事業は完了予定日と同日となっていますか
複数年度事業は最終年度の１月２０日以前の日付となっていますか</t>
    <rPh sb="0" eb="2">
      <t>サイシュウ</t>
    </rPh>
    <rPh sb="2" eb="4">
      <t>ジギョウ</t>
    </rPh>
    <rPh sb="4" eb="6">
      <t>カンリョウ</t>
    </rPh>
    <rPh sb="6" eb="8">
      <t>ヨテイ</t>
    </rPh>
    <rPh sb="8" eb="9">
      <t>ビ</t>
    </rPh>
    <rPh sb="11" eb="12">
      <t>タン</t>
    </rPh>
    <rPh sb="12" eb="14">
      <t>ネンド</t>
    </rPh>
    <rPh sb="14" eb="16">
      <t>ジギョウ</t>
    </rPh>
    <rPh sb="17" eb="19">
      <t>カンリョウ</t>
    </rPh>
    <rPh sb="19" eb="21">
      <t>ヨテイ</t>
    </rPh>
    <rPh sb="21" eb="22">
      <t>ビ</t>
    </rPh>
    <rPh sb="23" eb="25">
      <t>ドウジツ</t>
    </rPh>
    <rPh sb="34" eb="36">
      <t>フクスウ</t>
    </rPh>
    <rPh sb="36" eb="38">
      <t>ネンド</t>
    </rPh>
    <rPh sb="38" eb="40">
      <t>ジギョウ</t>
    </rPh>
    <rPh sb="41" eb="43">
      <t>サイシュウ</t>
    </rPh>
    <rPh sb="43" eb="45">
      <t>ネンド</t>
    </rPh>
    <rPh sb="47" eb="48">
      <t>ガツ</t>
    </rPh>
    <rPh sb="50" eb="51">
      <t>ニチ</t>
    </rPh>
    <rPh sb="51" eb="53">
      <t>イゼン</t>
    </rPh>
    <rPh sb="54" eb="56">
      <t>ヒヅケ</t>
    </rPh>
    <phoneticPr fontId="114"/>
  </si>
  <si>
    <r>
      <t xml:space="preserve">定率または定額
</t>
    </r>
    <r>
      <rPr>
        <sz val="10"/>
        <rFont val="ＭＳ 明朝"/>
        <family val="1"/>
        <charset val="128"/>
      </rPr>
      <t>（補助金算出額に
１,０００円未満の
端数が生じた場合は
これを切り捨て）</t>
    </r>
    <phoneticPr fontId="3"/>
  </si>
  <si>
    <t>　二酸化炭素排出抑制対策事業費等補助金（集合住宅の省ＣＯ２化促進事業）交付規程（以下「交付規程」という。）第４条の規定に基づき、下記のとおり申請します。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４年４月１日環地温発第２２０３３０１９号）及び交付規程の定めるところに従うことを承知の上、申請します。</t>
    <phoneticPr fontId="39"/>
  </si>
  <si>
    <t>（４）申請実務協力者（公募要領Ｐ３８（３）に該当する場合）</t>
    <rPh sb="11" eb="15">
      <t>コウボヨウリョウ</t>
    </rPh>
    <rPh sb="22" eb="24">
      <t>ガイトウ</t>
    </rPh>
    <phoneticPr fontId="5"/>
  </si>
  <si>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</si>
  <si>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</si>
  <si>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※3　蓄電システムを複数種設置した際は、このシートをコピー、Ⅰ．１）～５）まで入力し、
　　　 自動表示された④蓄電システム導入補助金申請額を当欄に入力すること。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6" eb="58">
      <t>チクデン</t>
    </rPh>
    <rPh sb="62" eb="64">
      <t>ドウニュウ</t>
    </rPh>
    <rPh sb="64" eb="67">
      <t>ホジョキン</t>
    </rPh>
    <rPh sb="67" eb="69">
      <t>シンセイ</t>
    </rPh>
    <rPh sb="69" eb="70">
      <t>ガク</t>
    </rPh>
    <rPh sb="71" eb="72">
      <t>トウ</t>
    </rPh>
    <rPh sb="72" eb="73">
      <t>ラン</t>
    </rPh>
    <rPh sb="74" eb="76">
      <t>ニュウリョク</t>
    </rPh>
    <phoneticPr fontId="3"/>
  </si>
  <si>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3"/>
  </si>
  <si>
    <t>１５．Ｖ２Ｈ充電設備（充放電設備）・ＥＶ充電設備明細（専有部）</t>
    <rPh sb="6" eb="8">
      <t>ジュウデン</t>
    </rPh>
    <rPh sb="8" eb="10">
      <t>セツビ</t>
    </rPh>
    <rPh sb="11" eb="14">
      <t>ジュウホウデン</t>
    </rPh>
    <rPh sb="14" eb="16">
      <t>セツビ</t>
    </rPh>
    <rPh sb="20" eb="22">
      <t>ジュウデン</t>
    </rPh>
    <rPh sb="22" eb="24">
      <t>セツビ</t>
    </rPh>
    <rPh sb="24" eb="26">
      <t>メイサイ</t>
    </rPh>
    <rPh sb="27" eb="30">
      <t>センユウブ</t>
    </rPh>
    <phoneticPr fontId="3"/>
  </si>
  <si>
    <t>１６．Ｖ２Ｈ充電設備（充放電設備）・ＥＶ充電設備明細（共用部）</t>
    <rPh sb="6" eb="8">
      <t>ジュウデン</t>
    </rPh>
    <rPh sb="8" eb="10">
      <t>セツビ</t>
    </rPh>
    <rPh sb="11" eb="14">
      <t>ジュウホウデン</t>
    </rPh>
    <rPh sb="14" eb="16">
      <t>セツビ</t>
    </rPh>
    <rPh sb="20" eb="22">
      <t>ジュウデン</t>
    </rPh>
    <rPh sb="22" eb="24">
      <t>セツビ</t>
    </rPh>
    <rPh sb="24" eb="26">
      <t>メイサイ</t>
    </rPh>
    <rPh sb="27" eb="29">
      <t>キョウヨウ</t>
    </rPh>
    <rPh sb="29" eb="30">
      <t>ブ</t>
    </rPh>
    <phoneticPr fontId="3"/>
  </si>
  <si>
    <t>１１．直交集成板（ＣＬＴ）明細</t>
    <phoneticPr fontId="3"/>
  </si>
  <si>
    <t>直交集成板（ＣＬＴ）を導入する場合、提出すること</t>
    <rPh sb="11" eb="13">
      <t>ドウニュウ</t>
    </rPh>
    <rPh sb="15" eb="17">
      <t>バアイ</t>
    </rPh>
    <rPh sb="18" eb="20">
      <t>テイシュツ</t>
    </rPh>
    <phoneticPr fontId="3"/>
  </si>
  <si>
    <t>１１．直交集成板（ＣＬＴ）明細</t>
    <rPh sb="13" eb="15">
      <t>メイサイ</t>
    </rPh>
    <phoneticPr fontId="3"/>
  </si>
  <si>
    <t>直交集成板（ＣＬＴ）を導入した場合添付していますか</t>
    <rPh sb="11" eb="13">
      <t>ドウニュウ</t>
    </rPh>
    <rPh sb="15" eb="17">
      <t>バアイ</t>
    </rPh>
    <rPh sb="17" eb="19">
      <t>テンプ</t>
    </rPh>
    <phoneticPr fontId="3"/>
  </si>
  <si>
    <t>補助対象建築物の入居者募集広告や不動産物件情報の掲載を行う際に、ＢＥＬＳ評価書等及びＺＥＨ－Ｍマークの表示を行う。
　（社宅等の場合は公募要領Ｐ２０に沿った内容を実施する）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6" eb="39">
      <t>ヒョウカショ</t>
    </rPh>
    <rPh sb="39" eb="40">
      <t>トウ</t>
    </rPh>
    <rPh sb="40" eb="41">
      <t>オヨ</t>
    </rPh>
    <rPh sb="51" eb="53">
      <t>ヒョウジ</t>
    </rPh>
    <rPh sb="54" eb="55">
      <t>オコナ</t>
    </rPh>
    <rPh sb="64" eb="66">
      <t>バアイ</t>
    </rPh>
    <rPh sb="67" eb="71">
      <t>コウボヨウリョウ</t>
    </rPh>
    <rPh sb="75" eb="76">
      <t>ソ</t>
    </rPh>
    <rPh sb="78" eb="80">
      <t>ナイヨウ</t>
    </rPh>
    <rPh sb="81" eb="83">
      <t>ジッシ</t>
    </rPh>
    <phoneticPr fontId="3"/>
  </si>
  <si>
    <t>BELS評価書の取得に係る
補助金額（円）　（ａ）</t>
    <rPh sb="6" eb="7">
      <t>ショ</t>
    </rPh>
    <rPh sb="19" eb="20">
      <t>エン</t>
    </rPh>
    <phoneticPr fontId="3"/>
  </si>
  <si>
    <t>蓄電システム</t>
    <rPh sb="0" eb="2">
      <t>チクデン</t>
    </rPh>
    <phoneticPr fontId="3"/>
  </si>
  <si>
    <t>８-２．補助金額算出表　その２</t>
    <rPh sb="4" eb="6">
      <t>ホジョ</t>
    </rPh>
    <rPh sb="6" eb="8">
      <t>キンガク</t>
    </rPh>
    <rPh sb="8" eb="10">
      <t>サンシュツ</t>
    </rPh>
    <rPh sb="10" eb="11">
      <t>ヒョウ</t>
    </rPh>
    <phoneticPr fontId="5"/>
  </si>
  <si>
    <t>ＣＬＴ（直交集成板） 
に係る補助金額（円） （ａ）</t>
    <phoneticPr fontId="3"/>
  </si>
  <si>
    <t>地中熱ヒートポンプ・
システム
に係る補助金額（円） （ｂ）</t>
    <rPh sb="24" eb="25">
      <t>エン</t>
    </rPh>
    <phoneticPr fontId="3"/>
  </si>
  <si>
    <t>ＰＶＴシステム
に係る補助金額（円） （ｃ）</t>
    <rPh sb="16" eb="17">
      <t>エン</t>
    </rPh>
    <phoneticPr fontId="3"/>
  </si>
  <si>
    <t>液体集熱式太陽熱
利用システム
に係る補助金額（円） （ｄ）</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</si>
  <si>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専有部　（ｅ）</t>
    <rPh sb="0" eb="3">
      <t>センユウブ</t>
    </rPh>
    <phoneticPr fontId="3"/>
  </si>
  <si>
    <t>共用部  （ｆ）</t>
    <rPh sb="0" eb="2">
      <t>キョウヨウ</t>
    </rPh>
    <rPh sb="2" eb="3">
      <t>ブ</t>
    </rPh>
    <phoneticPr fontId="3"/>
  </si>
  <si>
    <t>V2H充電設備（充放電設備）・EV充電設備</t>
    <phoneticPr fontId="3"/>
  </si>
  <si>
    <t>最終事業年度の完了実績報告書の提出前に必ず取得すること</t>
    <rPh sb="0" eb="2">
      <t>サイシュウ</t>
    </rPh>
    <rPh sb="2" eb="4">
      <t>ジギョウ</t>
    </rPh>
    <rPh sb="4" eb="6">
      <t>ネンド</t>
    </rPh>
    <rPh sb="7" eb="14">
      <t>カンリョウジッセキホウコクショ</t>
    </rPh>
    <rPh sb="15" eb="17">
      <t>テイシュツ</t>
    </rPh>
    <rPh sb="17" eb="18">
      <t>マエ</t>
    </rPh>
    <rPh sb="19" eb="20">
      <t>カナラ</t>
    </rPh>
    <rPh sb="21" eb="23">
      <t>シュトク</t>
    </rPh>
    <phoneticPr fontId="3"/>
  </si>
  <si>
    <t>※最終年度の事業完了までに必ず取得すること</t>
    <rPh sb="1" eb="5">
      <t>サイシュウネンド</t>
    </rPh>
    <rPh sb="6" eb="8">
      <t>ジギョウ</t>
    </rPh>
    <phoneticPr fontId="3"/>
  </si>
  <si>
    <t>建物登記事項証明書取得予定日</t>
    <rPh sb="0" eb="4">
      <t>タテモノトウキ</t>
    </rPh>
    <rPh sb="4" eb="6">
      <t>ジコウ</t>
    </rPh>
    <rPh sb="6" eb="9">
      <t>ショウメイショ</t>
    </rPh>
    <rPh sb="9" eb="14">
      <t>シュトクヨテイビ</t>
    </rPh>
    <phoneticPr fontId="5"/>
  </si>
  <si>
    <t>建物登記事項証明書取得予定日</t>
    <rPh sb="0" eb="2">
      <t>タテモノ</t>
    </rPh>
    <rPh sb="2" eb="4">
      <t>トウキ</t>
    </rPh>
    <rPh sb="4" eb="6">
      <t>ジコウ</t>
    </rPh>
    <rPh sb="6" eb="9">
      <t>ショウメイショ</t>
    </rPh>
    <rPh sb="9" eb="11">
      <t>シュトク</t>
    </rPh>
    <rPh sb="11" eb="13">
      <t>ヨテイ</t>
    </rPh>
    <rPh sb="13" eb="14">
      <t>ヒ</t>
    </rPh>
    <phoneticPr fontId="5"/>
  </si>
  <si>
    <t>６）（複数種設置した場合のみ）別機種の蓄電システム補助金申請額　※該当しない場合は「0」と入力すること</t>
    <rPh sb="3" eb="5">
      <t>フクスウ</t>
    </rPh>
    <rPh sb="5" eb="6">
      <t>シュ</t>
    </rPh>
    <rPh sb="6" eb="8">
      <t>セッチ</t>
    </rPh>
    <rPh sb="10" eb="12">
      <t>バアイ</t>
    </rPh>
    <rPh sb="15" eb="16">
      <t>ベツ</t>
    </rPh>
    <rPh sb="16" eb="18">
      <t>キシュ</t>
    </rPh>
    <rPh sb="19" eb="21">
      <t>チクデン</t>
    </rPh>
    <rPh sb="25" eb="27">
      <t>ホジョ</t>
    </rPh>
    <rPh sb="27" eb="28">
      <t>キン</t>
    </rPh>
    <rPh sb="28" eb="31">
      <t>シンセイガク</t>
    </rPh>
    <phoneticPr fontId="3"/>
  </si>
  <si>
    <t>７）蓄電システム導入補助金合計申請額</t>
    <rPh sb="2" eb="4">
      <t>チクデン</t>
    </rPh>
    <rPh sb="8" eb="10">
      <t>ドウニュウ</t>
    </rPh>
    <rPh sb="10" eb="13">
      <t>ホジョキン</t>
    </rPh>
    <rPh sb="13" eb="15">
      <t>ゴウケイ</t>
    </rPh>
    <rPh sb="15" eb="17">
      <t>シンセイ</t>
    </rPh>
    <rPh sb="17" eb="18">
      <t>ガク</t>
    </rPh>
    <phoneticPr fontId="5"/>
  </si>
  <si>
    <r>
      <t>V2H充電設備</t>
    </r>
    <r>
      <rPr>
        <sz val="7"/>
        <color theme="1"/>
        <rFont val="ＭＳ Ｐ明朝"/>
        <family val="1"/>
        <charset val="128"/>
      </rPr>
      <t>（充放電設備）</t>
    </r>
    <r>
      <rPr>
        <sz val="8"/>
        <color theme="1"/>
        <rFont val="ＭＳ Ｐ明朝"/>
        <family val="1"/>
        <charset val="128"/>
      </rPr>
      <t>・
EV充電設備
（台）</t>
    </r>
    <rPh sb="3" eb="5">
      <t>ジュウデン</t>
    </rPh>
    <rPh sb="5" eb="7">
      <t>セツビ</t>
    </rPh>
    <rPh sb="8" eb="11">
      <t>ジュウホウデン</t>
    </rPh>
    <rPh sb="11" eb="13">
      <t>セツビ</t>
    </rPh>
    <rPh sb="18" eb="20">
      <t>ジュウデン</t>
    </rPh>
    <rPh sb="20" eb="22">
      <t>セツビ</t>
    </rPh>
    <phoneticPr fontId="3"/>
  </si>
  <si>
    <t>令和４年度　低層ＺＥＨ－Ｍ促進事業</t>
    <rPh sb="6" eb="7">
      <t>テイ</t>
    </rPh>
    <rPh sb="7" eb="8">
      <t>ソウ</t>
    </rPh>
    <rPh sb="13" eb="15">
      <t>ソクシン</t>
    </rPh>
    <phoneticPr fontId="3"/>
  </si>
  <si>
    <r>
      <rPr>
        <sz val="10"/>
        <rFont val="Meiryo UI"/>
        <family val="3"/>
        <charset val="128"/>
      </rPr>
      <t>低層</t>
    </r>
    <r>
      <rPr>
        <sz val="10"/>
        <color theme="1" tint="0.14999847407452621"/>
        <rFont val="Meiryo UI"/>
        <family val="3"/>
        <charset val="128"/>
      </rPr>
      <t>ZEH－M促進事業</t>
    </r>
    <rPh sb="0" eb="1">
      <t>テイ</t>
    </rPh>
    <rPh sb="1" eb="2">
      <t>ソウ</t>
    </rPh>
    <rPh sb="7" eb="9">
      <t>ソクシン</t>
    </rPh>
    <rPh sb="9" eb="11">
      <t>ジギョウ</t>
    </rPh>
    <phoneticPr fontId="3"/>
  </si>
  <si>
    <t>⑦追加補助設備に係る書類</t>
    <rPh sb="1" eb="7">
      <t>ツイカホジョセツビ</t>
    </rPh>
    <rPh sb="8" eb="9">
      <t>カカワ</t>
    </rPh>
    <rPh sb="10" eb="12">
      <t>ショルイ</t>
    </rPh>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</si>
  <si>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</si>
  <si>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</si>
  <si>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</si>
  <si>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</si>
  <si>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t>・発行日から3か月以内のもの
・交付申請時に未登記の場合は、土地所有者の確認ができる書類
（購入契約書の写し等）を提出すること</t>
    <rPh sb="1" eb="3">
      <t>ハッコウ</t>
    </rPh>
    <rPh sb="3" eb="4">
      <t>ビ</t>
    </rPh>
    <rPh sb="8" eb="9">
      <t>ゲツ</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</si>
  <si>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Ｖ２Ｈ充電設備（充放電設備）または、ＥＶ充電設備を専有部に導入する場合、
提出すること</t>
    <rPh sb="20" eb="22">
      <t>ジュウデン</t>
    </rPh>
    <rPh sb="22" eb="24">
      <t>セツビ</t>
    </rPh>
    <rPh sb="25" eb="28">
      <t>センユウブ</t>
    </rPh>
    <rPh sb="29" eb="31">
      <t>ドウニュウ</t>
    </rPh>
    <rPh sb="33" eb="35">
      <t>バアイ</t>
    </rPh>
    <rPh sb="37" eb="39">
      <t>テイシュツ</t>
    </rPh>
    <phoneticPr fontId="3"/>
  </si>
  <si>
    <t>Ｖ２Ｈ充電設備（充放電設備）または、ＥＶ充電設備を共用部に導入する場合、
提出すること</t>
    <rPh sb="20" eb="22">
      <t>ジュウデン</t>
    </rPh>
    <rPh sb="22" eb="24">
      <t>セツビ</t>
    </rPh>
    <rPh sb="25" eb="28">
      <t>キョウヨウブ</t>
    </rPh>
    <rPh sb="29" eb="31">
      <t>ドウニュウ</t>
    </rPh>
    <rPh sb="33" eb="35">
      <t>バアイ</t>
    </rPh>
    <rPh sb="37" eb="39">
      <t>テイシュツ</t>
    </rPh>
    <phoneticPr fontId="3"/>
  </si>
  <si>
    <t>・直交集成板（ＣＬＴ）、地中熱ヒートポンプ・システム、ＰＶＴシステム、又は
　液体集熱式太陽熱利用システムを導入する場合、提出すること
・補助対象となる建材又は設備について設置場所を記入すること</t>
    <rPh sb="61" eb="63">
      <t>テイシュツ</t>
    </rPh>
    <phoneticPr fontId="3"/>
  </si>
  <si>
    <t>・直交集成板（ＣＬＴ）、地中熱ヒートポンプ・システム、ＰＶＴシステム、又は
　液体集熱式太陽熱利用システムを導入する場合、提出すること
・イラストや構成図等を用いて、システム全体を表現すること</t>
    <phoneticPr fontId="3"/>
  </si>
  <si>
    <t>・直交集成板（ＣＬＴ）、地中熱ヒートポンプ・システム、ＰＶＴシステム、又は
　液体集熱式太陽熱利用システムを導入する場合、提出すること
・導入する建材又は設備の部材名、メーカー、数量、単位を記入すること</t>
    <phoneticPr fontId="3"/>
  </si>
  <si>
    <t>発行日から3か月以内のもの
※個人等の場合は公的機関発行の本人確認ができる書類
（運転免許証の写し等）を提出
※共同申請の場合は全申請者分</t>
    <rPh sb="0" eb="2">
      <t>ハッコウ</t>
    </rPh>
    <rPh sb="2" eb="3">
      <t>ビ</t>
    </rPh>
    <rPh sb="7" eb="8">
      <t>ゲツ</t>
    </rPh>
    <rPh sb="8" eb="10">
      <t>イナイ</t>
    </rPh>
    <rPh sb="15" eb="17">
      <t>コジン</t>
    </rPh>
    <rPh sb="17" eb="18">
      <t>トウ</t>
    </rPh>
    <rPh sb="19" eb="21">
      <t>バアイ</t>
    </rPh>
    <rPh sb="22" eb="24">
      <t>コウテキ</t>
    </rPh>
    <rPh sb="24" eb="26">
      <t>キカン</t>
    </rPh>
    <rPh sb="26" eb="28">
      <t>ハッコウ</t>
    </rPh>
    <rPh sb="29" eb="31">
      <t>ホンニン</t>
    </rPh>
    <rPh sb="31" eb="33">
      <t>カクニン</t>
    </rPh>
    <rPh sb="37" eb="39">
      <t>ショルイ</t>
    </rPh>
    <rPh sb="41" eb="43">
      <t>ウンテン</t>
    </rPh>
    <rPh sb="43" eb="46">
      <t>メンキョショウ</t>
    </rPh>
    <rPh sb="47" eb="48">
      <t>ウツ</t>
    </rPh>
    <rPh sb="49" eb="50">
      <t>トウ</t>
    </rPh>
    <rPh sb="52" eb="54">
      <t>テイシュツ</t>
    </rPh>
    <rPh sb="56" eb="58">
      <t>キョウドウ</t>
    </rPh>
    <rPh sb="58" eb="60">
      <t>シンセイ</t>
    </rPh>
    <rPh sb="61" eb="63">
      <t>バアイ</t>
    </rPh>
    <rPh sb="64" eb="65">
      <t>ゼン</t>
    </rPh>
    <rPh sb="65" eb="68">
      <t>シンセイシャ</t>
    </rPh>
    <rPh sb="68" eb="69">
      <t>ブン</t>
    </rPh>
    <phoneticPr fontId="3"/>
  </si>
  <si>
    <t>Ｖ２Ｈ充電設備（充放電設備）・ＥＶ充電設備カタログ</t>
    <phoneticPr fontId="3"/>
  </si>
  <si>
    <t>Ｖ２Ｈ充電設備（充放電設備）・ＥＶ充電設備見積明細</t>
    <phoneticPr fontId="3"/>
  </si>
  <si>
    <t>・Ｖ２Ｈ充電設備（充放電設備）または、ＥＶ充電設備を導入する場合、提出すること
・補助対象となる設備のカタログ又はWebカタログの表紙と該当設備が記載されているページ
・カタログには、該当設備が記載されたページに付箋を貼り、型番に蛍光ペン等でマークを
　入れること</t>
    <phoneticPr fontId="3"/>
  </si>
  <si>
    <t>・蓄電システム、太陽熱利用温水システム、Ｖ２Ｈ充電設備（充放電設備）・
　EV充電設備をリース契約する場合、提出すること
・リースの期間は原則法定耐用年数以上とすること</t>
    <rPh sb="47" eb="49">
      <t>ケイヤク</t>
    </rPh>
    <rPh sb="51" eb="53">
      <t>バアイ</t>
    </rPh>
    <rPh sb="54" eb="56">
      <t>テイシュツ</t>
    </rPh>
    <phoneticPr fontId="3"/>
  </si>
  <si>
    <t>ＰＶＴ（太陽光発電パネルと太陽熱集熱器が一体となったもの）システムを導入する場合、提出すること</t>
    <rPh sb="34" eb="36">
      <t>ドウニュウ</t>
    </rPh>
    <rPh sb="38" eb="40">
      <t>バアイ</t>
    </rPh>
    <rPh sb="41" eb="43">
      <t>テイシュツ</t>
    </rPh>
    <phoneticPr fontId="3"/>
  </si>
  <si>
    <t>液体集熱式太陽熱利用システムを導入する場合、提出すること</t>
    <rPh sb="15" eb="17">
      <t>ドウニュウ</t>
    </rPh>
    <rPh sb="19" eb="21">
      <t>バアイ</t>
    </rPh>
    <rPh sb="22" eb="24">
      <t>テイシュツ</t>
    </rPh>
    <phoneticPr fontId="3"/>
  </si>
  <si>
    <t>・設備工事ごとに編集しカラー印刷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3" eb="55">
      <t>ホジョ</t>
    </rPh>
    <rPh sb="55" eb="57">
      <t>タイショウ</t>
    </rPh>
    <rPh sb="57" eb="59">
      <t>セツビ</t>
    </rPh>
    <rPh sb="60" eb="63">
      <t>ヘイメンズ</t>
    </rPh>
    <rPh sb="64" eb="66">
      <t>メイジ</t>
    </rPh>
    <rPh sb="73" eb="75">
      <t>タテモノ</t>
    </rPh>
    <rPh sb="75" eb="78">
      <t>リツメンズ</t>
    </rPh>
    <phoneticPr fontId="3"/>
  </si>
  <si>
    <t>基準値　(MJ/年)</t>
    <phoneticPr fontId="5"/>
  </si>
  <si>
    <t>充電設備のセンター承認本体価格を記入してください。</t>
  </si>
  <si>
    <t>　　</t>
    <phoneticPr fontId="3"/>
  </si>
  <si>
    <t>各メーカーが定める販売価格とは異なります。</t>
    <phoneticPr fontId="3"/>
  </si>
  <si>
    <t>V2H充電設備（充放電設備）・
EV充電設備
見積金額※1</t>
    <rPh sb="23" eb="25">
      <t>ミツモリ</t>
    </rPh>
    <rPh sb="25" eb="27">
      <t>キンガク</t>
    </rPh>
    <phoneticPr fontId="5"/>
  </si>
  <si>
    <t>V2H充電設備（充放電設備）・
EV充電設備
「センター承認本体価格 ※2」</t>
    <phoneticPr fontId="5"/>
  </si>
  <si>
    <t>※2</t>
    <phoneticPr fontId="3"/>
  </si>
  <si>
    <t>※1　導入する設備１台あたりの設備費（見積金額）を入力すること。</t>
    <rPh sb="3" eb="5">
      <t>ドウニュウ</t>
    </rPh>
    <rPh sb="7" eb="9">
      <t>セツビ</t>
    </rPh>
    <phoneticPr fontId="3"/>
  </si>
  <si>
    <t>④</t>
    <phoneticPr fontId="3"/>
  </si>
  <si>
    <t>⑤=④の1/3
千円未満切捨 自動表示</t>
    <phoneticPr fontId="3"/>
  </si>
  <si>
    <t>⑥</t>
    <phoneticPr fontId="5"/>
  </si>
  <si>
    <t>⑦=③,⑤,⑥のいずれか低い金額</t>
    <phoneticPr fontId="3"/>
  </si>
  <si>
    <t>⑧=⑦×①</t>
    <phoneticPr fontId="3"/>
  </si>
  <si>
    <t>◆公募要領Ｐ５５の記入例を確認すること</t>
    <rPh sb="1" eb="5">
      <t>コウボヨウリョウ</t>
    </rPh>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</si>
  <si>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</si>
  <si>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</si>
  <si>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</si>
  <si>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</si>
  <si>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←必要に応じて16行目以降も直接入力すること</t>
    <rPh sb="1" eb="3">
      <t>ヒツヨウ</t>
    </rPh>
    <rPh sb="4" eb="5">
      <t>オウ</t>
    </rPh>
    <rPh sb="9" eb="11">
      <t>ギョウメ</t>
    </rPh>
    <rPh sb="11" eb="13">
      <t>イコウ</t>
    </rPh>
    <rPh sb="14" eb="16">
      <t>チョクセツ</t>
    </rPh>
    <rPh sb="16" eb="18">
      <t>ニュウリョク</t>
    </rPh>
    <phoneticPr fontId="3"/>
  </si>
  <si>
    <t>◆エネルギー計測記録体制は直接入力すること</t>
    <rPh sb="6" eb="8">
      <t>ケイソク</t>
    </rPh>
    <rPh sb="8" eb="10">
      <t>キロク</t>
    </rPh>
    <rPh sb="10" eb="12">
      <t>タイセイ</t>
    </rPh>
    <rPh sb="13" eb="15">
      <t>チョクセツ</t>
    </rPh>
    <rPh sb="15" eb="17">
      <t>ニュウリョク</t>
    </rPh>
    <phoneticPr fontId="5"/>
  </si>
  <si>
    <t>導入する場合は金額を直接入力すること</t>
    <phoneticPr fontId="5"/>
  </si>
  <si>
    <t>◆「 １）年度ごとの補助金額まとめ」の「V2H充電設備（充放電設備）・EV充電設備に係る補助金額｜共用部」について</t>
    <rPh sb="5" eb="7">
      <t>ネンド</t>
    </rPh>
    <rPh sb="10" eb="12">
      <t>ホジョ</t>
    </rPh>
    <rPh sb="12" eb="14">
      <t>キンガク</t>
    </rPh>
    <rPh sb="49" eb="52">
      <t>キョウヨウブ</t>
    </rPh>
    <phoneticPr fontId="5"/>
  </si>
  <si>
    <t>←導入する設備は「２．全体概要」で導入「有り」を選択すること</t>
    <rPh sb="1" eb="3">
      <t>ドウニュウ</t>
    </rPh>
    <rPh sb="5" eb="7">
      <t>セツビ</t>
    </rPh>
    <rPh sb="11" eb="15">
      <t>ゼンタイガイヨウ</t>
    </rPh>
    <rPh sb="17" eb="19">
      <t>ドウニュウ</t>
    </rPh>
    <rPh sb="20" eb="21">
      <t>ア</t>
    </rPh>
    <rPh sb="24" eb="26">
      <t>センタク</t>
    </rPh>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</si>
  <si>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</si>
  <si>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　に導入計画を記載すること</t>
    <rPh sb="2" eb="4">
      <t>ドウニュウ</t>
    </rPh>
    <phoneticPr fontId="3"/>
  </si>
  <si>
    <t>←加算する場合は「１０．水害等の災害時の電源確保に配慮した蓄電システム導入計画の詳細」</t>
    <rPh sb="1" eb="3">
      <t>カサン</t>
    </rPh>
    <rPh sb="5" eb="7">
      <t>バアイ</t>
    </rPh>
    <phoneticPr fontId="3"/>
  </si>
  <si>
    <t>◆インデックス名に沿ってインデックスを作成し、作成した申請書類を下記に示した順番でファイリングし公募期間内にSIIへ送付すること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5"/>
  </si>
  <si>
    <t>◆SIIは、審査に必要な書類の追加提出を申請者に求めることがあるので対応すること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</si>
  <si>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◆オレンジ色のセルに必要事項を入力すること（自動反映箇所のセルは白色）※本シートの役員名簿は直接入力　</t>
    <rPh sb="5" eb="6">
      <t>イロ</t>
    </rPh>
    <rPh sb="10" eb="12">
      <t>ヒツヨウ</t>
    </rPh>
    <rPh sb="12" eb="14">
      <t>ジコウ</t>
    </rPh>
    <rPh sb="15" eb="17">
      <t>ニュウリョク</t>
    </rPh>
    <phoneticPr fontId="5"/>
  </si>
  <si>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5"/>
  </si>
  <si>
    <t>◆オレンジ色のセルに必要事項を入力すること（自動反映箇所のセルは白色※一部除く）　</t>
    <rPh sb="5" eb="6">
      <t>イロ</t>
    </rPh>
    <rPh sb="10" eb="12">
      <t>ヒツヨウ</t>
    </rPh>
    <rPh sb="12" eb="14">
      <t>ジコウ</t>
    </rPh>
    <rPh sb="15" eb="17">
      <t>ニュウリョク</t>
    </rPh>
    <rPh sb="35" eb="37">
      <t>イチブ</t>
    </rPh>
    <rPh sb="37" eb="38">
      <t>ノゾ</t>
    </rPh>
    <phoneticPr fontId="5"/>
  </si>
  <si>
    <t>◆オレンジ色のセルに必要事項を入力すること（15行目以降の白色のセルは必要に応じて入力すること）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</si>
  <si>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◆記入例は公募要領を参照すること</t>
    <rPh sb="1" eb="3">
      <t>キニュウ</t>
    </rPh>
    <rPh sb="3" eb="4">
      <t>レイ</t>
    </rPh>
    <rPh sb="5" eb="7">
      <t>コウボ</t>
    </rPh>
    <rPh sb="7" eb="9">
      <t>ヨウリョウ</t>
    </rPh>
    <rPh sb="10" eb="12">
      <t>サンショウ</t>
    </rPh>
    <phoneticPr fontId="3"/>
  </si>
  <si>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</si>
  <si>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</si>
  <si>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◆地方公共団体等が公表する水害ハザードマップや過去の水害事例の記録など補足資料を
　 別途添付すること</t>
    <rPh sb="43" eb="45">
      <t>ベット</t>
    </rPh>
    <phoneticPr fontId="5"/>
  </si>
  <si>
    <t>◆公募要領Ｐ３５を参照すること</t>
    <rPh sb="1" eb="3">
      <t>コウボ</t>
    </rPh>
    <rPh sb="3" eb="5">
      <t>ヨウリョウ</t>
    </rPh>
    <rPh sb="9" eb="11">
      <t>サンショウ</t>
    </rPh>
    <phoneticPr fontId="5"/>
  </si>
  <si>
    <t>◆複数住戸に導入する場合は、シートをコピーし住戸毎に作成すること</t>
    <rPh sb="1" eb="5">
      <t>フクスウジュウコ</t>
    </rPh>
    <rPh sb="6" eb="8">
      <t>ドウニュウ</t>
    </rPh>
    <rPh sb="10" eb="12">
      <t>バアイ</t>
    </rPh>
    <phoneticPr fontId="3"/>
  </si>
  <si>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</si>
  <si>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←公募要領P１４、２８を確認すること</t>
    <phoneticPr fontId="3"/>
  </si>
  <si>
    <t>公募要領P.38「申請実務協力者」を参照し、対象の場合に限り入力（ZEHデベロッパー登録名称と一致させること）</t>
    <rPh sb="0" eb="2">
      <t>コウボ</t>
    </rPh>
    <rPh sb="2" eb="4">
      <t>ヨウリョウ</t>
    </rPh>
    <rPh sb="9" eb="11">
      <t>シンセイ</t>
    </rPh>
    <rPh sb="11" eb="13">
      <t>ジツム</t>
    </rPh>
    <rPh sb="13" eb="16">
      <t>キョウリョクシャ</t>
    </rPh>
    <rPh sb="18" eb="20">
      <t>サンショウ</t>
    </rPh>
    <rPh sb="22" eb="24">
      <t>タイショウ</t>
    </rPh>
    <rPh sb="25" eb="27">
      <t>バアイ</t>
    </rPh>
    <rPh sb="28" eb="29">
      <t>カギ</t>
    </rPh>
    <rPh sb="30" eb="32">
      <t>ニュウリョク</t>
    </rPh>
    <rPh sb="42" eb="46">
      <t>トウロクメイショウ</t>
    </rPh>
    <rPh sb="47" eb="49">
      <t>イッチ</t>
    </rPh>
    <phoneticPr fontId="3"/>
  </si>
  <si>
    <t>単年度の場合は中間報告までに必ず取得すること、複数年度の場合は初年度事業完了前に必ず取得すること</t>
    <rPh sb="0" eb="3">
      <t>タンネンド</t>
    </rPh>
    <rPh sb="4" eb="6">
      <t>バアイ</t>
    </rPh>
    <rPh sb="7" eb="11">
      <t>チュウカンホウコク</t>
    </rPh>
    <rPh sb="14" eb="15">
      <t>カナラ</t>
    </rPh>
    <rPh sb="16" eb="18">
      <t>シュトク</t>
    </rPh>
    <rPh sb="23" eb="27">
      <t>フクスウネンド</t>
    </rPh>
    <rPh sb="28" eb="30">
      <t>バアイ</t>
    </rPh>
    <rPh sb="31" eb="34">
      <t>ショネンド</t>
    </rPh>
    <rPh sb="34" eb="39">
      <t>ジギョウカンリョウマエ</t>
    </rPh>
    <rPh sb="40" eb="41">
      <t>カナラ</t>
    </rPh>
    <rPh sb="42" eb="44">
      <t>シュトク</t>
    </rPh>
    <phoneticPr fontId="3"/>
  </si>
  <si>
    <t>←共同申請の場合、左の「＋」ボタンを押下し、入力欄を出現させる（「＋」ボタンを押下しても入力欄が出現しない場合は保護を解除すること）</t>
    <phoneticPr fontId="3"/>
  </si>
  <si>
    <t>申請者１
事業実績
（直近1年）</t>
    <rPh sb="0" eb="3">
      <t>シンセイシャ</t>
    </rPh>
    <rPh sb="5" eb="7">
      <t>ジギョウ</t>
    </rPh>
    <rPh sb="7" eb="9">
      <t>ジッセキ</t>
    </rPh>
    <phoneticPr fontId="3"/>
  </si>
  <si>
    <t>申請者１
事業実績
（直近2年）</t>
    <rPh sb="0" eb="3">
      <t>シンセイシャ</t>
    </rPh>
    <rPh sb="5" eb="7">
      <t>ジギョウ</t>
    </rPh>
    <rPh sb="7" eb="9">
      <t>ジッセキ</t>
    </rPh>
    <phoneticPr fontId="3"/>
  </si>
  <si>
    <t>申請者１
事業実績
（直近3年）</t>
    <rPh sb="0" eb="3">
      <t>シンセイシャ</t>
    </rPh>
    <rPh sb="5" eb="7">
      <t>ジギョウ</t>
    </rPh>
    <rPh sb="7" eb="9">
      <t>ジッセキ</t>
    </rPh>
    <phoneticPr fontId="3"/>
  </si>
  <si>
    <t>直近2年の1年間の事業実績について入力すること</t>
    <rPh sb="0" eb="2">
      <t>チョッキン</t>
    </rPh>
    <rPh sb="3" eb="4">
      <t>ネン</t>
    </rPh>
    <rPh sb="6" eb="8">
      <t>ネンカン</t>
    </rPh>
    <rPh sb="9" eb="11">
      <t>ジギョウ</t>
    </rPh>
    <rPh sb="11" eb="13">
      <t>ジッセキ</t>
    </rPh>
    <rPh sb="17" eb="19">
      <t>ニュウリョク</t>
    </rPh>
    <phoneticPr fontId="3"/>
  </si>
  <si>
    <t>直近3年の1年間の事業実績について入力すること</t>
    <rPh sb="0" eb="2">
      <t>チョッキン</t>
    </rPh>
    <rPh sb="3" eb="4">
      <t>ネン</t>
    </rPh>
    <rPh sb="6" eb="8">
      <t>ネンカン</t>
    </rPh>
    <rPh sb="9" eb="11">
      <t>ジギョウ</t>
    </rPh>
    <rPh sb="11" eb="13">
      <t>ジッセキ</t>
    </rPh>
    <rPh sb="17" eb="19">
      <t>ニュウリョク</t>
    </rPh>
    <phoneticPr fontId="3"/>
  </si>
  <si>
    <t>申請者２
事業実績
（直近2年）</t>
    <rPh sb="0" eb="3">
      <t>シンセイシャ</t>
    </rPh>
    <rPh sb="5" eb="7">
      <t>ジギョウ</t>
    </rPh>
    <rPh sb="7" eb="9">
      <t>ジッセキ</t>
    </rPh>
    <phoneticPr fontId="3"/>
  </si>
  <si>
    <t>申請者２
事業実績
（直近3年）</t>
    <rPh sb="0" eb="3">
      <t>シンセイシャ</t>
    </rPh>
    <rPh sb="5" eb="7">
      <t>ジギョウ</t>
    </rPh>
    <rPh sb="7" eb="9">
      <t>ジッセキ</t>
    </rPh>
    <phoneticPr fontId="3"/>
  </si>
  <si>
    <t>水平投影面積を小数第2位まで入力</t>
    <phoneticPr fontId="3"/>
  </si>
  <si>
    <t>・Ｖ２Ｈ充電設備（充放電設備）または、ＥＶ充電設備を導入する場合、提出すること
・充電設備本体の価格が確認できること
・見積書は宛先、発行元、発行日が確認できること</t>
    <phoneticPr fontId="3"/>
  </si>
  <si>
    <t>記入した情報に誤りはありませんか</t>
    <rPh sb="0" eb="2">
      <t>キニュウ</t>
    </rPh>
    <rPh sb="4" eb="6">
      <t>ジョウホウ</t>
    </rPh>
    <rPh sb="7" eb="8">
      <t>アヤマ</t>
    </rPh>
    <phoneticPr fontId="112"/>
  </si>
  <si>
    <t>別紙２</t>
    <phoneticPr fontId="113"/>
  </si>
  <si>
    <t>添付されていますか</t>
    <rPh sb="0" eb="2">
      <t>テンプ</t>
    </rPh>
    <phoneticPr fontId="3"/>
  </si>
  <si>
    <t>⑧商業
　登記簿等</t>
    <rPh sb="1" eb="3">
      <t>ショウギョウ</t>
    </rPh>
    <rPh sb="5" eb="8">
      <t>トウキボ</t>
    </rPh>
    <rPh sb="8" eb="9">
      <t>トウ</t>
    </rPh>
    <phoneticPr fontId="113"/>
  </si>
  <si>
    <t>システム構成部材一覧</t>
  </si>
  <si>
    <t>システム構成図</t>
  </si>
  <si>
    <t>Ｖ２Ｈ充電設備（充放電設備）・
ＥＶ充電設備カタログ</t>
    <phoneticPr fontId="3"/>
  </si>
  <si>
    <t>Ｖ２Ｈ充電設備（充放電設備）・
ＥＶ充電設備見積明細</t>
    <phoneticPr fontId="3"/>
  </si>
  <si>
    <t>直交集成板（ＣＬＴ）、地中熱ヒートポンプ・システム、ＰＶＴシステム、又は
液体集熱式太陽熱利用システムを導入する場合、添付していますか</t>
    <rPh sb="59" eb="61">
      <t>テンプ</t>
    </rPh>
    <phoneticPr fontId="3"/>
  </si>
  <si>
    <t>直交集成板（ＣＬＴ）、地中熱ヒートポンプ・システム、ＰＶＴシステム、又は
液体集熱式太陽熱利用システムを導入する場合、添付していますか</t>
    <phoneticPr fontId="3"/>
  </si>
  <si>
    <t>蓄電システム、太陽熱利用温水システム、Ｖ２Ｈ充電設備（充放電設備）・
ＥＶ充電設備をリース契約する場合、添付していますか</t>
    <rPh sb="45" eb="47">
      <t>ケイヤク</t>
    </rPh>
    <rPh sb="49" eb="51">
      <t>バアイ</t>
    </rPh>
    <phoneticPr fontId="3"/>
  </si>
  <si>
    <t>Ｖ２Ｈ充電設備（充放電設備）・ＥＶ充電設備明細を専有部に導入した場合
添付していますか</t>
    <rPh sb="28" eb="30">
      <t>ドウニュウ</t>
    </rPh>
    <rPh sb="32" eb="34">
      <t>バアイ</t>
    </rPh>
    <rPh sb="35" eb="37">
      <t>テンプ</t>
    </rPh>
    <phoneticPr fontId="3"/>
  </si>
  <si>
    <t>Ｖ２Ｈ充電設備（充放電設備）・ＥＶ充電設備明細を共用部に導入した場合
添付していますか</t>
    <rPh sb="24" eb="27">
      <t>キョウヨウブ</t>
    </rPh>
    <rPh sb="28" eb="30">
      <t>ドウニュウ</t>
    </rPh>
    <rPh sb="32" eb="34">
      <t>バアイ</t>
    </rPh>
    <rPh sb="35" eb="37">
      <t>テンプ</t>
    </rPh>
    <phoneticPr fontId="3"/>
  </si>
  <si>
    <t>Ｖ２Ｈ充電設備（充放電設備）または、ＥＶ充電設備を導入する場合、
添付していますか</t>
    <phoneticPr fontId="3"/>
  </si>
  <si>
    <t>⑦追加補助
　設備に
　係る書類</t>
    <phoneticPr fontId="3"/>
  </si>
  <si>
    <t>申請者２
事業実績
（直近１年）</t>
    <rPh sb="0" eb="3">
      <t>シンセイシャ</t>
    </rPh>
    <rPh sb="5" eb="7">
      <t>ジギョウ</t>
    </rPh>
    <rPh sb="7" eb="9">
      <t>ジッセキ</t>
    </rPh>
    <rPh sb="11" eb="13">
      <t>チョッキン</t>
    </rPh>
    <rPh sb="14" eb="15">
      <t>ネン</t>
    </rPh>
    <phoneticPr fontId="3"/>
  </si>
  <si>
    <t>流動資産（円）</t>
    <rPh sb="0" eb="4">
      <t>リュウドウシサン</t>
    </rPh>
    <rPh sb="5" eb="6">
      <t>エン</t>
    </rPh>
    <phoneticPr fontId="5"/>
  </si>
  <si>
    <t>流動負債（円）</t>
    <rPh sb="0" eb="2">
      <t>リュウドウ</t>
    </rPh>
    <rPh sb="2" eb="4">
      <t>フサイ</t>
    </rPh>
    <rPh sb="5" eb="6">
      <t>エン</t>
    </rPh>
    <phoneticPr fontId="5"/>
  </si>
  <si>
    <t>←少数点以下を切り捨てた整数で入力すること</t>
    <rPh sb="1" eb="3">
      <t>ショウスウ</t>
    </rPh>
    <rPh sb="3" eb="4">
      <t>テン</t>
    </rPh>
    <rPh sb="4" eb="6">
      <t>イカ</t>
    </rPh>
    <rPh sb="7" eb="8">
      <t>キ</t>
    </rPh>
    <rPh sb="9" eb="10">
      <t>ス</t>
    </rPh>
    <rPh sb="12" eb="14">
      <t>セイスウ</t>
    </rPh>
    <rPh sb="15" eb="17">
      <t>ニュウリョク</t>
    </rPh>
    <phoneticPr fontId="3"/>
  </si>
  <si>
    <t>←少数点第一位以下を切り捨てた数値で入力すること</t>
    <rPh sb="1" eb="3">
      <t>ショウスウ</t>
    </rPh>
    <rPh sb="3" eb="4">
      <t>テン</t>
    </rPh>
    <rPh sb="4" eb="7">
      <t>ダイイチイ</t>
    </rPh>
    <rPh sb="7" eb="9">
      <t>イカ</t>
    </rPh>
    <rPh sb="10" eb="11">
      <t>キ</t>
    </rPh>
    <rPh sb="12" eb="13">
      <t>ス</t>
    </rPh>
    <rPh sb="15" eb="17">
      <t>スウチ</t>
    </rPh>
    <rPh sb="18" eb="20">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</si>
</sst>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DBNum3]0"/>
    <numFmt numFmtId="178" formatCode="0_ "/>
    <numFmt numFmtId="179" formatCode="0_);[Red]\(0\)"/>
    <numFmt numFmtId="180" formatCode="#,##0_ "/>
    <numFmt numFmtId="181" formatCode="yyyy/mm/dd"/>
    <numFmt numFmtId="182" formatCode="hh&quot;時&quot;mm&quot;分&quot;"/>
    <numFmt numFmtId="183" formatCode="[DBNum3]00"/>
    <numFmt numFmtId="184" formatCode="#,##0_ ;[Red]\-#,##0\ "/>
    <numFmt numFmtId="185" formatCode="#,##0.0;[Red]\-#,##0.0"/>
    <numFmt numFmtId="186" formatCode="0.00_ "/>
    <numFmt numFmtId="187" formatCode="#,##0_);[Red]\(#,##0\)"/>
    <numFmt numFmtId="188" formatCode="#,##0.00_ "/>
    <numFmt numFmtId="189" formatCode="0.00_);[Red]\(0.00\)"/>
  </numFmts>
  <fonts count="18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b/>
      <sz val="13"/>
      <name val="ＭＳ Ｐゴシック"/>
      <family val="3"/>
      <charset val="128"/>
    </font>
    <font>
      <sz val="10.5"/>
      <name val="ＭＳ Ｐ明朝"/>
      <family val="1"/>
      <charset val="128"/>
    </font>
    <font>
      <sz val="10"/>
      <name val="ＭＳ Ｐ明朝"/>
      <family val="1"/>
      <charset val="128"/>
    </font>
    <font>
      <sz val="9.5"/>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1"/>
      <name val="HGSｺﾞｼｯｸM"/>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0"/>
      <color rgb="FF000000"/>
      <name val="Meiryo UI"/>
      <family val="3"/>
      <charset val="128"/>
    </font>
    <font>
      <sz val="10"/>
      <color rgb="FFFF0000"/>
      <name val="Meiryo UI"/>
      <family val="3"/>
      <charset val="128"/>
    </font>
    <font>
      <sz val="10"/>
      <name val="Meiryo UI"/>
      <family val="3"/>
      <charset val="128"/>
    </font>
    <font>
      <sz val="12"/>
      <color theme="1"/>
      <name val="ＭＳ 明朝"/>
      <family val="1"/>
      <charset val="128"/>
    </font>
    <font>
      <sz val="11"/>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0"/>
      <color theme="1"/>
      <name val="HG丸ｺﾞｼｯｸM-PRO"/>
      <family val="3"/>
      <charset val="128"/>
    </font>
    <font>
      <sz val="12"/>
      <color theme="1"/>
      <name val="ＭＳ ゴシック"/>
      <family val="3"/>
      <charset val="128"/>
    </font>
    <font>
      <sz val="17"/>
      <color theme="1"/>
      <name val="ＭＳ Ｐ明朝"/>
      <family val="1"/>
      <charset val="128"/>
    </font>
    <font>
      <b/>
      <sz val="12"/>
      <name val="ＭＳ Ｐ明朝"/>
      <family val="1"/>
      <charset val="128"/>
    </font>
    <font>
      <sz val="11"/>
      <name val="ＭＳ 明朝"/>
      <family val="1"/>
      <charset val="128"/>
    </font>
    <font>
      <b/>
      <sz val="27"/>
      <name val="ＭＳ Ｐ明朝"/>
      <family val="1"/>
      <charset val="128"/>
    </font>
    <font>
      <sz val="20"/>
      <name val="ＭＳ Ｐ明朝"/>
      <family val="1"/>
      <charset val="128"/>
    </font>
    <font>
      <sz val="10"/>
      <color theme="1" tint="0.14999847407452621"/>
      <name val="Meiryo UI"/>
      <family val="3"/>
      <charset val="128"/>
    </font>
    <font>
      <b/>
      <sz val="16"/>
      <color theme="1" tint="0.14999847407452621"/>
      <name val="Meiryo UI"/>
      <family val="3"/>
      <charset val="128"/>
    </font>
    <font>
      <b/>
      <sz val="12"/>
      <color theme="1" tint="0.14999847407452621"/>
      <name val="Meiryo UI"/>
      <family val="3"/>
      <charset val="128"/>
    </font>
    <font>
      <b/>
      <sz val="10"/>
      <color theme="1" tint="0.14999847407452621"/>
      <name val="Meiryo UI"/>
      <family val="3"/>
      <charset val="128"/>
    </font>
    <font>
      <sz val="11"/>
      <color theme="1"/>
      <name val="Yu Gothic UI"/>
      <family val="3"/>
      <charset val="128"/>
    </font>
    <font>
      <b/>
      <sz val="16"/>
      <color rgb="FFFF0000"/>
      <name val="Meiryo UI"/>
      <family val="3"/>
      <charset val="128"/>
    </font>
    <font>
      <b/>
      <sz val="14"/>
      <color rgb="FFFF0000"/>
      <name val="Meiryo UI"/>
      <family val="3"/>
      <charset val="128"/>
    </font>
    <font>
      <b/>
      <sz val="11"/>
      <color theme="1" tint="0.14999847407452621"/>
      <name val="Meiryo UI"/>
      <family val="3"/>
      <charset val="128"/>
    </font>
    <font>
      <b/>
      <sz val="11"/>
      <color theme="9" tint="0.59999389629810485"/>
      <name val="Meiryo UI"/>
      <family val="3"/>
      <charset val="128"/>
    </font>
    <font>
      <b/>
      <sz val="11"/>
      <color rgb="FFFF0000"/>
      <name val="Meiryo UI"/>
      <family val="3"/>
      <charset val="128"/>
    </font>
    <font>
      <sz val="12"/>
      <color theme="1" tint="0.14999847407452621"/>
      <name val="Meiryo UI"/>
      <family val="3"/>
      <charset val="128"/>
    </font>
    <font>
      <b/>
      <sz val="12"/>
      <color theme="0"/>
      <name val="Meiryo UI"/>
      <family val="3"/>
      <charset val="128"/>
    </font>
    <font>
      <sz val="12"/>
      <name val="Meiryo UI"/>
      <family val="3"/>
      <charset val="128"/>
    </font>
    <font>
      <sz val="10.5"/>
      <color theme="1" tint="0.14999847407452621"/>
      <name val="Meiryo UI"/>
      <family val="3"/>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u/>
      <sz val="12"/>
      <name val="ＭＳ 明朝"/>
      <family val="1"/>
      <charset val="128"/>
    </font>
    <font>
      <sz val="13.3"/>
      <name val="ＭＳ 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u/>
      <sz val="11"/>
      <color theme="10"/>
      <name val="游ゴシック"/>
      <family val="2"/>
      <charset val="128"/>
      <scheme val="minor"/>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11"/>
      <color rgb="FFFF0000"/>
      <name val="Meiryo UI"/>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sz val="6"/>
      <name val="ＭＳ 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b/>
      <sz val="12"/>
      <color rgb="FFFF0000"/>
      <name val="Meiryo UI"/>
      <family val="3"/>
      <charset val="128"/>
    </font>
    <font>
      <sz val="10"/>
      <color theme="1"/>
      <name val="游ゴシック"/>
      <family val="2"/>
      <charset val="128"/>
      <scheme val="minor"/>
    </font>
    <font>
      <sz val="8"/>
      <color rgb="FFFF0000"/>
      <name val="ＭＳ Ｐ明朝"/>
      <family val="1"/>
      <charset val="128"/>
    </font>
    <font>
      <u/>
      <sz val="14"/>
      <name val="ＭＳ 明朝"/>
      <family val="1"/>
      <charset val="128"/>
    </font>
    <font>
      <sz val="10"/>
      <color theme="1"/>
      <name val="Meiryo UI"/>
      <family val="3"/>
      <charset val="128"/>
    </font>
    <font>
      <sz val="11"/>
      <color rgb="FF000000"/>
      <name val="游ゴシック"/>
      <family val="2"/>
      <charset val="128"/>
      <scheme val="minor"/>
    </font>
    <font>
      <sz val="10"/>
      <name val="ＭＳ ゴシック"/>
      <family val="3"/>
      <charset val="128"/>
    </font>
    <font>
      <sz val="12"/>
      <color rgb="FFFF0000"/>
      <name val="Meiryo UI"/>
      <family val="3"/>
      <charset val="128"/>
    </font>
    <font>
      <sz val="18"/>
      <color theme="3"/>
      <name val="游ゴシック Light"/>
      <family val="2"/>
      <charset val="128"/>
      <scheme val="major"/>
    </font>
    <font>
      <b/>
      <sz val="15"/>
      <color theme="3"/>
      <name val="游ゴシック"/>
      <family val="2"/>
      <charset val="128"/>
      <scheme val="minor"/>
    </font>
    <font>
      <sz val="11"/>
      <color rgb="FF9C5700"/>
      <name val="游ゴシック"/>
      <family val="2"/>
      <charset val="128"/>
      <scheme val="minor"/>
    </font>
    <font>
      <sz val="8"/>
      <color theme="1"/>
      <name val="ＭＳ 明朝"/>
      <family val="1"/>
      <charset val="128"/>
    </font>
    <font>
      <sz val="8"/>
      <color theme="0" tint="-0.14999847407452621"/>
      <name val="ＭＳ 明朝"/>
      <family val="1"/>
      <charset val="128"/>
    </font>
    <font>
      <sz val="8"/>
      <color rgb="FFFF0000"/>
      <name val="ＭＳ 明朝"/>
      <family val="1"/>
      <charset val="128"/>
    </font>
    <font>
      <sz val="9"/>
      <color theme="1"/>
      <name val="ＭＳ ゴシック"/>
      <family val="3"/>
      <charset val="128"/>
    </font>
    <font>
      <b/>
      <sz val="11"/>
      <color theme="3"/>
      <name val="Yu Gothic UI"/>
      <family val="2"/>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sz val="11"/>
      <color rgb="FF0000FF"/>
      <name val="ＭＳ Ｐ明朝"/>
      <family val="1"/>
      <charset val="128"/>
    </font>
    <font>
      <sz val="14"/>
      <color theme="1"/>
      <name val="Yu Gothic UI"/>
      <family val="3"/>
      <charset val="128"/>
    </font>
    <font>
      <sz val="12"/>
      <color theme="1"/>
      <name val="Meiryo UI"/>
      <family val="3"/>
      <charset val="128"/>
    </font>
    <font>
      <u/>
      <sz val="18"/>
      <color theme="1"/>
      <name val="ＭＳ Ｐ明朝"/>
      <family val="1"/>
      <charset val="128"/>
    </font>
    <font>
      <u/>
      <sz val="20"/>
      <color theme="1"/>
      <name val="ＭＳ Ｐ明朝"/>
      <family val="1"/>
      <charset val="128"/>
    </font>
    <font>
      <sz val="10.5"/>
      <color theme="1" tint="4.9989318521683403E-2"/>
      <name val="ＭＳ Ｐ明朝"/>
      <family val="1"/>
      <charset val="128"/>
    </font>
    <font>
      <sz val="11"/>
      <color theme="1" tint="4.9989318521683403E-2"/>
      <name val="ＭＳ Ｐ明朝"/>
      <family val="1"/>
      <charset val="128"/>
    </font>
    <font>
      <sz val="16"/>
      <name val="ＭＳ Ｐ明朝"/>
      <family val="1"/>
      <charset val="128"/>
    </font>
    <font>
      <sz val="13"/>
      <name val="ＭＳ Ｐゴシック"/>
      <family val="3"/>
      <charset val="128"/>
    </font>
    <font>
      <sz val="10.5"/>
      <color rgb="FFFF0000"/>
      <name val="Meiryo UI"/>
      <family val="3"/>
      <charset val="128"/>
    </font>
    <font>
      <b/>
      <sz val="14"/>
      <name val="ＭＳ 明朝"/>
      <family val="1"/>
      <charset val="128"/>
    </font>
    <font>
      <sz val="14"/>
      <color indexed="8"/>
      <name val="ＭＳ 明朝"/>
      <family val="1"/>
      <charset val="128"/>
    </font>
    <font>
      <sz val="14"/>
      <name val="HGP明朝E"/>
      <family val="1"/>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b/>
      <sz val="16"/>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6"/>
      <name val=" ＭＳ Ｐゴシック"/>
      <family val="3"/>
      <charset val="128"/>
    </font>
    <font>
      <b/>
      <sz val="16"/>
      <color rgb="FFFFFF00"/>
      <name val=" ＭＳ Ｐゴシック"/>
      <family val="3"/>
      <charset val="128"/>
    </font>
    <font>
      <b/>
      <sz val="16"/>
      <name val="Meiryo UI"/>
      <family val="3"/>
      <charset val="128"/>
    </font>
    <font>
      <sz val="11"/>
      <color indexed="8"/>
      <name val="ＭＳ Ｐ明朝"/>
      <family val="1"/>
      <charset val="128"/>
    </font>
    <font>
      <sz val="10"/>
      <color indexed="8"/>
      <name val="ＭＳ Ｐ明朝"/>
      <family val="1"/>
      <charset val="128"/>
    </font>
    <font>
      <sz val="11.5"/>
      <name val="Meiryo UI"/>
      <family val="3"/>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trike/>
      <sz val="10"/>
      <name val="ＭＳ Ｐ明朝"/>
      <family val="1"/>
      <charset val="128"/>
    </font>
    <font>
      <strike/>
      <sz val="11"/>
      <name val="ＭＳ Ｐ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b/>
      <u/>
      <sz val="11"/>
      <name val="ＭＳ Ｐ明朝"/>
      <family val="1"/>
      <charset val="128"/>
    </font>
    <font>
      <b/>
      <u/>
      <sz val="16"/>
      <name val="ＭＳ Ｐ明朝"/>
      <family val="1"/>
      <charset val="128"/>
    </font>
    <font>
      <sz val="8"/>
      <name val="ＭＳ 明朝"/>
      <family val="1"/>
      <charset val="128"/>
    </font>
    <font>
      <sz val="8"/>
      <color theme="1"/>
      <name val="ＭＳ Ｐ明朝"/>
      <family val="1"/>
      <charset val="128"/>
    </font>
    <font>
      <sz val="7"/>
      <color theme="1"/>
      <name val="ＭＳ Ｐ明朝"/>
      <family val="1"/>
      <charset val="128"/>
    </font>
    <font>
      <sz val="13.5"/>
      <name val="ＭＳ Ｐ明朝"/>
      <family val="1"/>
      <charset val="128"/>
    </font>
    <font>
      <b/>
      <sz val="10"/>
      <color rgb="FFFF0000"/>
      <name val="Meiryo UI"/>
      <family val="3"/>
      <charset val="128"/>
    </font>
  </fonts>
  <fills count="2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249977111117893"/>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3399"/>
        <bgColor indexed="64"/>
      </patternFill>
    </fill>
    <fill>
      <patternFill patternType="solid">
        <fgColor rgb="FF3333FF"/>
        <bgColor indexed="64"/>
      </patternFill>
    </fill>
    <fill>
      <patternFill patternType="solid">
        <fgColor rgb="FF002060"/>
        <bgColor indexed="64"/>
      </patternFill>
    </fill>
    <fill>
      <patternFill patternType="solid">
        <fgColor theme="4" tint="0.59999389629810485"/>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s>
  <borders count="193">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right/>
      <top style="thin">
        <color theme="1" tint="0.499984740745262"/>
      </top>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right/>
      <top/>
      <bottom style="thin">
        <color theme="0"/>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otted">
        <color theme="0" tint="-0.14993743705557422"/>
      </bottom>
      <diagonal/>
    </border>
    <border>
      <left/>
      <right/>
      <top style="thin">
        <color theme="0"/>
      </top>
      <bottom style="thin">
        <color theme="0"/>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right/>
      <top style="dotted">
        <color theme="0" tint="-0.14993743705557422"/>
      </top>
      <bottom style="dotted">
        <color theme="0" tint="-0.14993743705557422"/>
      </bottom>
      <diagonal/>
    </border>
    <border>
      <left/>
      <right/>
      <top style="thin">
        <color theme="0"/>
      </top>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tted">
        <color theme="1" tint="0.499984740745262"/>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00A498"/>
      </left>
      <right/>
      <top/>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double">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double">
        <color theme="1" tint="0.34998626667073579"/>
      </right>
      <top style="thin">
        <color theme="1" tint="0.34998626667073579"/>
      </top>
      <bottom style="thin">
        <color theme="1" tint="0.34998626667073579"/>
      </bottom>
      <diagonal/>
    </border>
    <border>
      <left style="double">
        <color theme="1" tint="0.34998626667073579"/>
      </left>
      <right/>
      <top style="thin">
        <color theme="1" tint="0.34998626667073579"/>
      </top>
      <bottom style="thin">
        <color indexed="64"/>
      </bottom>
      <diagonal/>
    </border>
    <border>
      <left style="double">
        <color theme="1" tint="0.34998626667073579"/>
      </left>
      <right/>
      <top style="thin">
        <color indexed="64"/>
      </top>
      <bottom style="double">
        <color theme="1" tint="0.34998626667073579"/>
      </bottom>
      <diagonal/>
    </border>
    <border>
      <left/>
      <right style="double">
        <color theme="1" tint="0.34998626667073579"/>
      </right>
      <top style="thin">
        <color indexed="64"/>
      </top>
      <bottom style="double">
        <color theme="1" tint="0.34998626667073579"/>
      </bottom>
      <diagonal/>
    </border>
    <border>
      <left style="double">
        <color theme="1" tint="0.34998626667073579"/>
      </left>
      <right/>
      <top/>
      <bottom style="thin">
        <color indexed="64"/>
      </bottom>
      <diagonal/>
    </border>
    <border>
      <left/>
      <right style="double">
        <color theme="1" tint="0.34998626667073579"/>
      </right>
      <top/>
      <bottom style="thin">
        <color indexed="64"/>
      </bottom>
      <diagonal/>
    </border>
    <border>
      <left/>
      <right/>
      <top style="thin">
        <color theme="1" tint="0.34998626667073579"/>
      </top>
      <bottom style="thin">
        <color theme="1" tint="0.34998626667073579"/>
      </bottom>
      <diagonal/>
    </border>
    <border>
      <left style="thin">
        <color indexed="64"/>
      </left>
      <right style="thin">
        <color indexed="64"/>
      </right>
      <top style="thin">
        <color indexed="64"/>
      </top>
      <bottom style="dotted">
        <color indexed="64"/>
      </bottom>
      <diagonal/>
    </border>
    <border diagonalUp="1">
      <left style="thin">
        <color rgb="FF595959"/>
      </left>
      <right style="thin">
        <color rgb="FF595959"/>
      </right>
      <top style="thin">
        <color rgb="FF595959"/>
      </top>
      <bottom style="thin">
        <color rgb="FF595959"/>
      </bottom>
      <diagonal style="thin">
        <color rgb="FF595959"/>
      </diagonal>
    </border>
    <border>
      <left style="thin">
        <color theme="1" tint="0.499984740745262"/>
      </left>
      <right/>
      <top/>
      <bottom style="thin">
        <color theme="1" tint="0.499984740745262"/>
      </bottom>
      <diagonal/>
    </border>
    <border>
      <left/>
      <right style="hair">
        <color theme="0"/>
      </right>
      <top/>
      <bottom style="thin">
        <color theme="0"/>
      </bottom>
      <diagonal/>
    </border>
    <border>
      <left/>
      <right style="thin">
        <color theme="2" tint="-0.249977111117893"/>
      </right>
      <top/>
      <bottom/>
      <diagonal/>
    </border>
    <border>
      <left/>
      <right/>
      <top style="dotted">
        <color theme="0" tint="-0.14993743705557422"/>
      </top>
      <bottom style="hair">
        <color theme="2" tint="-9.9978637043366805E-2"/>
      </bottom>
      <diagonal/>
    </border>
    <border>
      <left style="thin">
        <color theme="1" tint="0.499984740745262"/>
      </left>
      <right/>
      <top style="thin">
        <color theme="1" tint="0.499984740745262"/>
      </top>
      <bottom style="thin">
        <color theme="2" tint="-0.499984740745262"/>
      </bottom>
      <diagonal/>
    </border>
    <border>
      <left/>
      <right/>
      <top style="thin">
        <color theme="1" tint="0.499984740745262"/>
      </top>
      <bottom style="thin">
        <color theme="2" tint="-0.499984740745262"/>
      </bottom>
      <diagonal/>
    </border>
    <border>
      <left/>
      <right style="thin">
        <color theme="1" tint="0.499984740745262"/>
      </right>
      <top style="thin">
        <color theme="1" tint="0.499984740745262"/>
      </top>
      <bottom style="thin">
        <color theme="2" tint="-0.499984740745262"/>
      </bottom>
      <diagonal/>
    </border>
    <border>
      <left style="thin">
        <color theme="0"/>
      </left>
      <right style="thin">
        <color theme="2" tint="-0.499984740745262"/>
      </right>
      <top/>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theme="2" tint="-9.9978637043366805E-2"/>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right style="double">
        <color theme="1" tint="0.34998626667073579"/>
      </right>
      <top style="thin">
        <color theme="1" tint="0.34998626667073579"/>
      </top>
      <bottom style="thin">
        <color theme="1" tint="0.34998626667073579"/>
      </bottom>
      <diagonal/>
    </border>
    <border>
      <left style="thin">
        <color indexed="64"/>
      </left>
      <right/>
      <top style="double">
        <color indexed="64"/>
      </top>
      <bottom style="thin">
        <color indexed="64"/>
      </bottom>
      <diagonal/>
    </border>
    <border>
      <left style="double">
        <color theme="1" tint="0.34998626667073579"/>
      </left>
      <right/>
      <top style="thin">
        <color theme="1" tint="0.34998626667073579"/>
      </top>
      <bottom style="thin">
        <color theme="1" tint="0.34998626667073579"/>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theme="1" tint="0.34998626667073579"/>
      </top>
      <bottom style="thin">
        <color indexed="64"/>
      </bottom>
      <diagonal/>
    </border>
    <border>
      <left style="double">
        <color indexed="64"/>
      </left>
      <right/>
      <top style="thin">
        <color indexed="64"/>
      </top>
      <bottom style="thin">
        <color indexed="64"/>
      </bottom>
      <diagonal/>
    </border>
    <border>
      <left/>
      <right style="double">
        <color indexed="64"/>
      </right>
      <top style="thin">
        <color theme="1" tint="0.34998626667073579"/>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theme="1" tint="0.34998626667073579"/>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bottom style="thin">
        <color rgb="FF595959"/>
      </bottom>
      <diagonal/>
    </border>
    <border>
      <left/>
      <right/>
      <top/>
      <bottom style="thin">
        <color theme="1" tint="0.499984740745262"/>
      </bottom>
      <diagonal/>
    </border>
    <border>
      <left/>
      <right style="thin">
        <color theme="1" tint="0.499984740745262"/>
      </right>
      <top/>
      <bottom style="thin">
        <color theme="1" tint="0.499984740745262"/>
      </bottom>
      <diagonal/>
    </border>
    <border>
      <left/>
      <right/>
      <top/>
      <bottom style="double">
        <color theme="0"/>
      </bottom>
      <diagonal/>
    </border>
    <border>
      <left/>
      <right/>
      <top style="thin">
        <color theme="0"/>
      </top>
      <bottom style="double">
        <color theme="0"/>
      </bottom>
      <diagonal/>
    </border>
    <border>
      <left/>
      <right style="thin">
        <color theme="0"/>
      </right>
      <top style="thin">
        <color theme="0"/>
      </top>
      <bottom style="double">
        <color theme="0"/>
      </bottom>
      <diagonal/>
    </border>
    <border>
      <left/>
      <right/>
      <top style="double">
        <color theme="0"/>
      </top>
      <bottom/>
      <diagonal/>
    </border>
    <border>
      <left/>
      <right/>
      <top style="double">
        <color theme="0"/>
      </top>
      <bottom style="thin">
        <color theme="0"/>
      </bottom>
      <diagonal/>
    </border>
    <border>
      <left/>
      <right style="thin">
        <color theme="0"/>
      </right>
      <top style="double">
        <color theme="0"/>
      </top>
      <bottom style="thin">
        <color theme="0"/>
      </bottom>
      <diagonal/>
    </border>
    <border>
      <left style="thin">
        <color theme="1" tint="0.499984740745262"/>
      </left>
      <right/>
      <top style="thin">
        <color theme="1" tint="0.499984740745262"/>
      </top>
      <bottom style="thin">
        <color theme="0" tint="-0.249977111117893"/>
      </bottom>
      <diagonal/>
    </border>
    <border>
      <left/>
      <right/>
      <top style="thin">
        <color theme="1" tint="0.499984740745262"/>
      </top>
      <bottom style="thin">
        <color theme="0" tint="-0.249977111117893"/>
      </bottom>
      <diagonal/>
    </border>
    <border>
      <left/>
      <right style="thin">
        <color theme="1" tint="0.499984740745262"/>
      </right>
      <top style="thin">
        <color theme="1" tint="0.499984740745262"/>
      </top>
      <bottom style="thin">
        <color theme="0" tint="-0.249977111117893"/>
      </bottom>
      <diagonal/>
    </border>
    <border>
      <left style="thin">
        <color theme="1" tint="0.499984740745262"/>
      </left>
      <right/>
      <top style="thin">
        <color theme="1" tint="0.499984740745262"/>
      </top>
      <bottom style="double">
        <color theme="0" tint="-0.499984740745262"/>
      </bottom>
      <diagonal/>
    </border>
    <border>
      <left/>
      <right/>
      <top style="thin">
        <color theme="1" tint="0.499984740745262"/>
      </top>
      <bottom style="double">
        <color theme="0" tint="-0.499984740745262"/>
      </bottom>
      <diagonal/>
    </border>
    <border>
      <left/>
      <right style="thin">
        <color theme="1" tint="0.499984740745262"/>
      </right>
      <top style="thin">
        <color theme="1" tint="0.499984740745262"/>
      </top>
      <bottom style="double">
        <color theme="0" tint="-0.499984740745262"/>
      </bottom>
      <diagonal/>
    </border>
    <border>
      <left style="thin">
        <color theme="1" tint="0.499984740745262"/>
      </left>
      <right/>
      <top style="thin">
        <color theme="0" tint="-0.249977111117893"/>
      </top>
      <bottom style="double">
        <color theme="0" tint="-0.499984740745262"/>
      </bottom>
      <diagonal/>
    </border>
    <border>
      <left/>
      <right/>
      <top style="thin">
        <color theme="0" tint="-0.249977111117893"/>
      </top>
      <bottom style="double">
        <color theme="0" tint="-0.499984740745262"/>
      </bottom>
      <diagonal/>
    </border>
    <border>
      <left/>
      <right style="thin">
        <color theme="1" tint="0.499984740745262"/>
      </right>
      <top style="thin">
        <color theme="0" tint="-0.249977111117893"/>
      </top>
      <bottom style="double">
        <color theme="0" tint="-0.499984740745262"/>
      </bottom>
      <diagonal/>
    </border>
  </borders>
  <cellStyleXfs count="1229">
    <xf numFmtId="0" fontId="0" fillId="0" borderId="0">
      <alignment vertical="center"/>
    </xf>
    <xf numFmtId="38" fontId="1" fillId="0" borderId="0" applyFont="0" applyFill="0" applyBorder="0" applyAlignment="0" applyProtection="0">
      <alignment vertical="center"/>
    </xf>
    <xf numFmtId="0" fontId="2" fillId="0" borderId="0"/>
    <xf numFmtId="0" fontId="11" fillId="0" borderId="0" applyNumberFormat="0" applyFill="0" applyBorder="0" applyAlignment="0" applyProtection="0">
      <alignment vertical="top"/>
      <protection locked="0"/>
    </xf>
    <xf numFmtId="0" fontId="12" fillId="0" borderId="0">
      <alignment vertical="center"/>
    </xf>
    <xf numFmtId="38" fontId="2" fillId="0" borderId="0" applyFont="0" applyFill="0" applyBorder="0" applyAlignment="0" applyProtection="0">
      <alignment vertical="center"/>
    </xf>
    <xf numFmtId="0" fontId="12" fillId="0" borderId="0">
      <alignment vertical="center"/>
    </xf>
    <xf numFmtId="0" fontId="1" fillId="0" borderId="0">
      <alignment vertical="center"/>
    </xf>
    <xf numFmtId="0" fontId="17"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2" fillId="0" borderId="0" applyFont="0" applyFill="0" applyBorder="0" applyAlignment="0" applyProtection="0">
      <alignment vertical="center"/>
    </xf>
    <xf numFmtId="0" fontId="12" fillId="0" borderId="0">
      <alignment vertical="center"/>
    </xf>
    <xf numFmtId="0" fontId="17" fillId="0" borderId="0">
      <alignment vertical="center"/>
    </xf>
    <xf numFmtId="0" fontId="12" fillId="0" borderId="0">
      <alignment vertical="center"/>
    </xf>
    <xf numFmtId="0" fontId="80" fillId="0" borderId="0" applyNumberFormat="0" applyFill="0" applyBorder="0" applyAlignment="0" applyProtection="0">
      <alignment vertical="center"/>
    </xf>
    <xf numFmtId="0" fontId="17" fillId="0" borderId="0">
      <alignment vertical="center"/>
    </xf>
    <xf numFmtId="0" fontId="1" fillId="0" borderId="0">
      <alignment vertical="center"/>
    </xf>
    <xf numFmtId="0" fontId="97" fillId="0" borderId="0"/>
    <xf numFmtId="6" fontId="17" fillId="0" borderId="0" applyFont="0" applyFill="0" applyBorder="0" applyAlignment="0" applyProtection="0">
      <alignment vertical="center"/>
    </xf>
    <xf numFmtId="38" fontId="105" fillId="0" borderId="0" applyFont="0" applyFill="0" applyBorder="0" applyAlignment="0" applyProtection="0">
      <alignment vertical="center"/>
    </xf>
    <xf numFmtId="38" fontId="105" fillId="0" borderId="0" applyFont="0" applyFill="0" applyBorder="0" applyAlignment="0" applyProtection="0">
      <alignment vertical="center"/>
    </xf>
    <xf numFmtId="0" fontId="105" fillId="0" borderId="0">
      <alignment vertical="center"/>
    </xf>
    <xf numFmtId="38" fontId="17" fillId="0" borderId="0" applyFont="0" applyFill="0" applyBorder="0" applyAlignment="0" applyProtection="0">
      <alignment vertical="center"/>
    </xf>
    <xf numFmtId="9" fontId="2" fillId="0" borderId="0" applyFont="0" applyFill="0" applyBorder="0" applyAlignment="0" applyProtection="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2" fillId="0" borderId="0">
      <alignment vertical="center"/>
    </xf>
    <xf numFmtId="0" fontId="12" fillId="0" borderId="0">
      <alignment vertical="center"/>
    </xf>
    <xf numFmtId="0" fontId="12" fillId="0" borderId="0">
      <alignment vertical="center"/>
    </xf>
    <xf numFmtId="0" fontId="17" fillId="0" borderId="0">
      <alignment vertical="center"/>
    </xf>
    <xf numFmtId="0" fontId="12" fillId="0" borderId="0">
      <alignment vertical="center"/>
    </xf>
    <xf numFmtId="0" fontId="17"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7" fillId="0" borderId="0" applyFont="0" applyFill="0" applyBorder="0" applyAlignment="0" applyProtection="0">
      <alignment vertical="center"/>
    </xf>
    <xf numFmtId="9" fontId="2" fillId="0" borderId="0" applyFont="0" applyFill="0" applyBorder="0" applyAlignment="0" applyProtection="0">
      <alignment vertical="center"/>
    </xf>
    <xf numFmtId="3" fontId="12" fillId="0" borderId="0" applyFont="0" applyFill="0" applyBorder="0" applyAlignment="0" applyProtection="0">
      <alignment vertical="center"/>
    </xf>
    <xf numFmtId="38" fontId="17" fillId="0" borderId="0" applyFont="0" applyFill="0" applyBorder="0" applyAlignment="0" applyProtection="0">
      <alignment vertical="center"/>
    </xf>
    <xf numFmtId="3" fontId="12" fillId="0" borderId="0" applyFont="0" applyFill="0" applyBorder="0" applyAlignment="0" applyProtection="0">
      <alignment vertical="center"/>
    </xf>
    <xf numFmtId="0" fontId="2" fillId="0" borderId="0"/>
    <xf numFmtId="0" fontId="17" fillId="0" borderId="0"/>
    <xf numFmtId="0" fontId="1" fillId="0" borderId="0">
      <alignment vertical="center"/>
    </xf>
    <xf numFmtId="0" fontId="1" fillId="0" borderId="0">
      <alignment vertical="center"/>
    </xf>
    <xf numFmtId="0" fontId="109"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0" fillId="0" borderId="0"/>
    <xf numFmtId="9" fontId="2" fillId="0" borderId="0" applyFont="0" applyFill="0" applyBorder="0" applyAlignment="0" applyProtection="0">
      <alignment vertical="center"/>
    </xf>
    <xf numFmtId="9" fontId="17"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7"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7" fillId="0" borderId="0">
      <alignment vertical="center"/>
    </xf>
    <xf numFmtId="0" fontId="1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5" fillId="0" borderId="0">
      <alignment vertical="center"/>
    </xf>
  </cellStyleXfs>
  <cellXfs count="1947">
    <xf numFmtId="0" fontId="0" fillId="0" borderId="0" xfId="0">
      <alignment vertical="center"/>
    </xf>
    <xf numFmtId="0" fontId="4" fillId="0" borderId="0" xfId="2" applyFont="1"/>
    <xf numFmtId="0" fontId="10" fillId="0" borderId="0" xfId="2" applyFont="1" applyAlignment="1">
      <alignment vertical="center"/>
    </xf>
    <xf numFmtId="0" fontId="22" fillId="0" borderId="0" xfId="2" applyFont="1" applyAlignment="1">
      <alignment vertical="center"/>
    </xf>
    <xf numFmtId="0" fontId="4" fillId="0" borderId="61" xfId="2" applyFont="1" applyBorder="1" applyAlignment="1" applyProtection="1">
      <alignment horizontal="center" vertical="center"/>
      <protection locked="0"/>
    </xf>
    <xf numFmtId="0" fontId="4" fillId="0" borderId="62" xfId="2" applyFont="1" applyBorder="1" applyAlignment="1" applyProtection="1">
      <alignment horizontal="center" vertical="center"/>
      <protection locked="0"/>
    </xf>
    <xf numFmtId="0" fontId="4" fillId="0" borderId="63" xfId="2" applyFont="1" applyBorder="1" applyAlignment="1" applyProtection="1">
      <alignment horizontal="center" vertical="center"/>
      <protection locked="0"/>
    </xf>
    <xf numFmtId="0" fontId="4" fillId="0" borderId="64" xfId="2" applyFont="1" applyBorder="1" applyAlignment="1" applyProtection="1">
      <alignment horizontal="center" vertical="center"/>
      <protection locked="0"/>
    </xf>
    <xf numFmtId="0" fontId="23" fillId="0" borderId="0" xfId="2" applyFont="1" applyAlignment="1" applyProtection="1">
      <alignment vertical="center"/>
      <protection locked="0"/>
    </xf>
    <xf numFmtId="0" fontId="23" fillId="0" borderId="0" xfId="2" applyFont="1" applyAlignment="1" applyProtection="1">
      <alignment horizontal="center" vertical="center"/>
      <protection locked="0"/>
    </xf>
    <xf numFmtId="0" fontId="4" fillId="0" borderId="65" xfId="2" applyFont="1" applyBorder="1" applyAlignment="1" applyProtection="1">
      <alignment horizontal="center" vertical="center"/>
      <protection locked="0"/>
    </xf>
    <xf numFmtId="0" fontId="23" fillId="0" borderId="0" xfId="2" applyFont="1" applyAlignment="1" applyProtection="1">
      <alignment vertical="center" wrapText="1"/>
      <protection locked="0"/>
    </xf>
    <xf numFmtId="0" fontId="4" fillId="0" borderId="0" xfId="2" applyFont="1" applyAlignment="1" applyProtection="1">
      <alignment horizontal="center" vertical="center"/>
      <protection locked="0"/>
    </xf>
    <xf numFmtId="0" fontId="4" fillId="0" borderId="66" xfId="2" applyFont="1" applyBorder="1" applyAlignment="1" applyProtection="1">
      <alignment horizontal="center" vertical="center"/>
      <protection locked="0"/>
    </xf>
    <xf numFmtId="0" fontId="23" fillId="0" borderId="67" xfId="2" applyFont="1" applyBorder="1" applyAlignment="1" applyProtection="1">
      <alignment horizontal="center" vertical="center"/>
      <protection locked="0"/>
    </xf>
    <xf numFmtId="0" fontId="23" fillId="0" borderId="67" xfId="2" applyFont="1" applyBorder="1" applyAlignment="1" applyProtection="1">
      <alignment vertical="center"/>
      <protection locked="0"/>
    </xf>
    <xf numFmtId="0" fontId="4" fillId="0" borderId="68" xfId="2" applyFont="1" applyBorder="1" applyAlignment="1" applyProtection="1">
      <alignment horizontal="center" vertical="center"/>
      <protection locked="0"/>
    </xf>
    <xf numFmtId="49" fontId="8" fillId="0" borderId="0" xfId="2" applyNumberFormat="1" applyFont="1" applyAlignment="1">
      <alignment horizontal="center" vertical="center"/>
    </xf>
    <xf numFmtId="0" fontId="24" fillId="0" borderId="0" xfId="2" applyFont="1" applyAlignment="1">
      <alignment horizontal="left" vertical="center"/>
    </xf>
    <xf numFmtId="0" fontId="10" fillId="0" borderId="0" xfId="2" applyFont="1" applyAlignment="1">
      <alignment horizontal="left" vertical="center"/>
    </xf>
    <xf numFmtId="0" fontId="4" fillId="0" borderId="0" xfId="2" applyFont="1" applyProtection="1">
      <protection hidden="1"/>
    </xf>
    <xf numFmtId="0" fontId="4" fillId="2" borderId="0" xfId="2" applyFont="1" applyFill="1" applyProtection="1">
      <protection hidden="1"/>
    </xf>
    <xf numFmtId="0" fontId="4" fillId="0" borderId="0" xfId="2" applyFont="1" applyAlignment="1" applyProtection="1">
      <alignment vertical="center"/>
      <protection hidden="1"/>
    </xf>
    <xf numFmtId="0" fontId="16"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58" fontId="8" fillId="0" borderId="0" xfId="2" applyNumberFormat="1" applyFont="1" applyAlignment="1" applyProtection="1">
      <alignment horizontal="center" vertical="center" wrapText="1"/>
      <protection hidden="1"/>
    </xf>
    <xf numFmtId="49" fontId="10" fillId="0" borderId="0" xfId="2" applyNumberFormat="1" applyFont="1" applyAlignment="1" applyProtection="1">
      <alignment vertical="center"/>
      <protection hidden="1"/>
    </xf>
    <xf numFmtId="0" fontId="4" fillId="0" borderId="0" xfId="2" applyFont="1" applyAlignment="1" applyProtection="1">
      <alignment horizontal="center" vertical="center"/>
      <protection hidden="1"/>
    </xf>
    <xf numFmtId="38" fontId="4" fillId="0" borderId="0" xfId="5" applyFont="1" applyAlignment="1" applyProtection="1">
      <alignment horizontal="center" vertical="center"/>
      <protection hidden="1"/>
    </xf>
    <xf numFmtId="0" fontId="25" fillId="0" borderId="0" xfId="2" applyFont="1" applyAlignment="1">
      <alignment vertical="center"/>
    </xf>
    <xf numFmtId="0" fontId="2" fillId="0" borderId="0" xfId="2"/>
    <xf numFmtId="0" fontId="26" fillId="0" borderId="0" xfId="2" applyFont="1"/>
    <xf numFmtId="0" fontId="29" fillId="0" borderId="69" xfId="0" applyFont="1" applyBorder="1" applyAlignment="1">
      <alignment vertical="center" wrapText="1"/>
    </xf>
    <xf numFmtId="0" fontId="33" fillId="0" borderId="0" xfId="12" applyFont="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179" fontId="30" fillId="4" borderId="0" xfId="12" applyNumberFormat="1" applyFont="1" applyFill="1" applyProtection="1">
      <alignment vertical="center"/>
      <protection hidden="1"/>
    </xf>
    <xf numFmtId="0" fontId="32" fillId="0" borderId="0" xfId="12" applyFont="1" applyProtection="1">
      <alignment vertical="center"/>
      <protection hidden="1"/>
    </xf>
    <xf numFmtId="0" fontId="40" fillId="0" borderId="0" xfId="12" applyFont="1" applyProtection="1">
      <alignment vertical="center"/>
      <protection hidden="1"/>
    </xf>
    <xf numFmtId="0" fontId="32" fillId="4" borderId="0" xfId="12" applyFont="1" applyFill="1" applyProtection="1">
      <alignment vertical="center"/>
      <protection hidden="1"/>
    </xf>
    <xf numFmtId="0" fontId="32" fillId="4" borderId="0" xfId="12" applyFont="1" applyFill="1" applyAlignment="1" applyProtection="1">
      <alignment horizontal="center" vertical="center"/>
      <protection hidden="1"/>
    </xf>
    <xf numFmtId="38" fontId="32" fillId="4" borderId="0" xfId="11" applyFont="1" applyFill="1" applyProtection="1">
      <alignment vertical="center"/>
      <protection hidden="1"/>
    </xf>
    <xf numFmtId="0" fontId="37" fillId="4" borderId="0" xfId="12" applyFont="1" applyFill="1" applyProtection="1">
      <alignment vertical="center"/>
      <protection hidden="1"/>
    </xf>
    <xf numFmtId="49" fontId="37" fillId="4" borderId="0" xfId="12" applyNumberFormat="1" applyFont="1" applyFill="1" applyProtection="1">
      <alignment vertical="center"/>
      <protection hidden="1"/>
    </xf>
    <xf numFmtId="0" fontId="34" fillId="0" borderId="0" xfId="12" applyFont="1" applyProtection="1">
      <alignment vertical="center"/>
      <protection hidden="1"/>
    </xf>
    <xf numFmtId="0" fontId="34" fillId="4" borderId="0" xfId="12" applyFont="1" applyFill="1" applyProtection="1">
      <alignment vertical="center"/>
      <protection hidden="1"/>
    </xf>
    <xf numFmtId="0" fontId="34" fillId="4" borderId="0" xfId="12" applyFont="1" applyFill="1" applyAlignment="1" applyProtection="1">
      <alignment horizontal="left" vertical="center" wrapText="1" shrinkToFit="1"/>
      <protection hidden="1"/>
    </xf>
    <xf numFmtId="0" fontId="34" fillId="4" borderId="0" xfId="12" applyFont="1" applyFill="1" applyAlignment="1" applyProtection="1">
      <alignment vertical="center" wrapText="1" shrinkToFit="1"/>
      <protection hidden="1"/>
    </xf>
    <xf numFmtId="0" fontId="34" fillId="0" borderId="0" xfId="12" applyFont="1" applyAlignment="1" applyProtection="1">
      <alignment horizontal="left" vertical="center"/>
      <protection hidden="1"/>
    </xf>
    <xf numFmtId="0" fontId="37" fillId="4" borderId="0" xfId="12" applyFont="1" applyFill="1" applyAlignment="1" applyProtection="1">
      <alignment horizontal="center" vertical="center" shrinkToFit="1"/>
      <protection hidden="1"/>
    </xf>
    <xf numFmtId="0" fontId="33" fillId="0" borderId="0" xfId="12" applyFont="1" applyAlignment="1" applyProtection="1">
      <alignment horizontal="center" vertical="center"/>
      <protection hidden="1"/>
    </xf>
    <xf numFmtId="38" fontId="33" fillId="0" borderId="0" xfId="11" applyFont="1" applyProtection="1">
      <alignment vertical="center"/>
      <protection hidden="1"/>
    </xf>
    <xf numFmtId="49" fontId="30" fillId="4" borderId="0" xfId="13" applyNumberFormat="1" applyFont="1" applyFill="1" applyAlignment="1" applyProtection="1">
      <alignment vertical="top"/>
      <protection hidden="1"/>
    </xf>
    <xf numFmtId="49" fontId="45" fillId="4" borderId="0" xfId="13" applyNumberFormat="1" applyFont="1" applyFill="1" applyAlignment="1" applyProtection="1">
      <alignment vertical="top"/>
      <protection hidden="1"/>
    </xf>
    <xf numFmtId="0" fontId="29" fillId="0" borderId="69" xfId="0" applyFont="1" applyFill="1" applyBorder="1" applyAlignment="1">
      <alignment horizontal="left" vertical="center" wrapText="1" readingOrder="1"/>
    </xf>
    <xf numFmtId="0" fontId="29" fillId="0" borderId="69" xfId="0" applyFont="1" applyFill="1" applyBorder="1" applyAlignment="1">
      <alignment vertical="center" wrapText="1"/>
    </xf>
    <xf numFmtId="49" fontId="37" fillId="4" borderId="0" xfId="13" applyNumberFormat="1" applyFont="1" applyFill="1" applyAlignment="1" applyProtection="1">
      <alignment vertical="top"/>
      <protection hidden="1"/>
    </xf>
    <xf numFmtId="0" fontId="36" fillId="4" borderId="0" xfId="13" applyFont="1" applyFill="1" applyProtection="1">
      <alignment vertical="center"/>
      <protection hidden="1"/>
    </xf>
    <xf numFmtId="0" fontId="47" fillId="0" borderId="0" xfId="2" applyFont="1" applyAlignment="1" applyProtection="1">
      <alignment vertical="center"/>
      <protection hidden="1"/>
    </xf>
    <xf numFmtId="0" fontId="51" fillId="4" borderId="0" xfId="0" applyFont="1" applyFill="1" applyAlignment="1" applyProtection="1">
      <alignment horizontal="left" vertical="center"/>
      <protection hidden="1"/>
    </xf>
    <xf numFmtId="0" fontId="52" fillId="4" borderId="0" xfId="0" applyFont="1" applyFill="1" applyProtection="1">
      <alignment vertical="center"/>
      <protection hidden="1"/>
    </xf>
    <xf numFmtId="0" fontId="57" fillId="4" borderId="0" xfId="0" applyFont="1" applyFill="1" applyAlignment="1" applyProtection="1">
      <alignment vertical="center" wrapText="1"/>
      <protection hidden="1"/>
    </xf>
    <xf numFmtId="0" fontId="60" fillId="4" borderId="0" xfId="0" applyFont="1" applyFill="1" applyAlignment="1" applyProtection="1">
      <alignment vertical="center" wrapText="1"/>
      <protection hidden="1"/>
    </xf>
    <xf numFmtId="0" fontId="51" fillId="4" borderId="72" xfId="0" applyFont="1" applyFill="1" applyBorder="1" applyAlignment="1" applyProtection="1">
      <alignment horizontal="left" vertical="center"/>
      <protection hidden="1"/>
    </xf>
    <xf numFmtId="0" fontId="51" fillId="4" borderId="72" xfId="0" applyFont="1" applyFill="1" applyBorder="1" applyAlignment="1" applyProtection="1">
      <alignment horizontal="right" vertical="center"/>
      <protection hidden="1"/>
    </xf>
    <xf numFmtId="0" fontId="51" fillId="4" borderId="72" xfId="0" applyFont="1" applyFill="1" applyBorder="1" applyAlignment="1" applyProtection="1">
      <alignment horizontal="center" vertical="center" shrinkToFit="1"/>
      <protection hidden="1"/>
    </xf>
    <xf numFmtId="0" fontId="51" fillId="4" borderId="72" xfId="0" applyFont="1" applyFill="1" applyBorder="1" applyAlignment="1" applyProtection="1">
      <alignment horizontal="left" vertical="center" shrinkToFit="1"/>
      <protection hidden="1"/>
    </xf>
    <xf numFmtId="0" fontId="54" fillId="4" borderId="72" xfId="0" applyFont="1" applyFill="1" applyBorder="1" applyAlignment="1" applyProtection="1">
      <alignment horizontal="left" vertical="center"/>
      <protection hidden="1"/>
    </xf>
    <xf numFmtId="0" fontId="51" fillId="4" borderId="73" xfId="0" applyFont="1" applyFill="1" applyBorder="1" applyAlignment="1" applyProtection="1">
      <alignment horizontal="left" vertical="center"/>
      <protection hidden="1"/>
    </xf>
    <xf numFmtId="0" fontId="61" fillId="4" borderId="0" xfId="0" applyFont="1" applyFill="1" applyAlignment="1" applyProtection="1">
      <alignment horizontal="left" vertical="center"/>
      <protection hidden="1"/>
    </xf>
    <xf numFmtId="0" fontId="61" fillId="4" borderId="74" xfId="0" applyFont="1" applyFill="1" applyBorder="1" applyAlignment="1" applyProtection="1">
      <alignment horizontal="left" vertical="center"/>
      <protection hidden="1"/>
    </xf>
    <xf numFmtId="0" fontId="53" fillId="11" borderId="0" xfId="0" applyFont="1" applyFill="1" applyAlignment="1" applyProtection="1">
      <alignment horizontal="left" vertical="center"/>
      <protection hidden="1"/>
    </xf>
    <xf numFmtId="0" fontId="53" fillId="4" borderId="0" xfId="0" applyFont="1" applyFill="1" applyAlignment="1" applyProtection="1">
      <alignment horizontal="left" vertical="center"/>
      <protection hidden="1"/>
    </xf>
    <xf numFmtId="0" fontId="62" fillId="13" borderId="0" xfId="0" applyFont="1" applyFill="1" applyAlignment="1" applyProtection="1">
      <alignment horizontal="left" vertical="center"/>
      <protection hidden="1"/>
    </xf>
    <xf numFmtId="0" fontId="61" fillId="4" borderId="75" xfId="0" applyFont="1" applyFill="1" applyBorder="1" applyAlignment="1" applyProtection="1">
      <alignment horizontal="left" vertical="center"/>
      <protection hidden="1"/>
    </xf>
    <xf numFmtId="0" fontId="51" fillId="4" borderId="74" xfId="0" applyFont="1" applyFill="1" applyBorder="1" applyAlignment="1" applyProtection="1">
      <alignment horizontal="left" vertical="center"/>
      <protection hidden="1"/>
    </xf>
    <xf numFmtId="0" fontId="58" fillId="4" borderId="0" xfId="0" applyFont="1" applyFill="1" applyAlignment="1" applyProtection="1">
      <alignment horizontal="left" vertical="center"/>
      <protection hidden="1"/>
    </xf>
    <xf numFmtId="0" fontId="54" fillId="4" borderId="0" xfId="0" applyFont="1" applyFill="1" applyAlignment="1" applyProtection="1">
      <alignment horizontal="center" vertical="center" shrinkToFit="1"/>
      <protection hidden="1"/>
    </xf>
    <xf numFmtId="0" fontId="58" fillId="4" borderId="0" xfId="0" applyFont="1" applyFill="1" applyAlignment="1" applyProtection="1">
      <alignment horizontal="left" vertical="center" shrinkToFit="1"/>
      <protection hidden="1"/>
    </xf>
    <xf numFmtId="0" fontId="51" fillId="4" borderId="75" xfId="0" applyFont="1" applyFill="1" applyBorder="1" applyAlignment="1" applyProtection="1">
      <alignment horizontal="left" vertical="center"/>
      <protection hidden="1"/>
    </xf>
    <xf numFmtId="0" fontId="61" fillId="4" borderId="0" xfId="0" applyFont="1" applyFill="1" applyAlignment="1" applyProtection="1">
      <alignment horizontal="right" vertical="center"/>
      <protection hidden="1"/>
    </xf>
    <xf numFmtId="0" fontId="51" fillId="4" borderId="0" xfId="0" applyFont="1" applyFill="1" applyAlignment="1" applyProtection="1">
      <alignment horizontal="right" vertical="center"/>
      <protection hidden="1"/>
    </xf>
    <xf numFmtId="0" fontId="51" fillId="4" borderId="0" xfId="0" applyFont="1" applyFill="1" applyAlignment="1" applyProtection="1">
      <alignment horizontal="center" vertical="center" shrinkToFit="1"/>
      <protection hidden="1"/>
    </xf>
    <xf numFmtId="0" fontId="51" fillId="4" borderId="0" xfId="0" applyFont="1" applyFill="1" applyAlignment="1" applyProtection="1">
      <alignment horizontal="left" vertical="center" shrinkToFit="1"/>
      <protection hidden="1"/>
    </xf>
    <xf numFmtId="0" fontId="61" fillId="14" borderId="88" xfId="0" applyFont="1" applyFill="1" applyBorder="1" applyAlignment="1" applyProtection="1">
      <alignment horizontal="center" vertical="center" shrinkToFit="1"/>
      <protection hidden="1"/>
    </xf>
    <xf numFmtId="0" fontId="61" fillId="4" borderId="91" xfId="0" applyFont="1" applyFill="1" applyBorder="1" applyProtection="1">
      <alignment vertical="center"/>
      <protection hidden="1"/>
    </xf>
    <xf numFmtId="0" fontId="64" fillId="4" borderId="0" xfId="0" applyFont="1" applyFill="1" applyAlignment="1" applyProtection="1">
      <alignment horizontal="left" vertical="center"/>
      <protection hidden="1"/>
    </xf>
    <xf numFmtId="0" fontId="64" fillId="4" borderId="74" xfId="0" applyFont="1" applyFill="1" applyBorder="1" applyAlignment="1" applyProtection="1">
      <alignment horizontal="left" vertical="center"/>
      <protection hidden="1"/>
    </xf>
    <xf numFmtId="0" fontId="64" fillId="4" borderId="75" xfId="0" applyFont="1" applyFill="1" applyBorder="1" applyAlignment="1" applyProtection="1">
      <alignment horizontal="left" vertical="center"/>
      <protection hidden="1"/>
    </xf>
    <xf numFmtId="0" fontId="64" fillId="4" borderId="0" xfId="0" applyFont="1" applyFill="1" applyAlignment="1" applyProtection="1">
      <alignment horizontal="right" vertical="center"/>
      <protection hidden="1"/>
    </xf>
    <xf numFmtId="0" fontId="64" fillId="4" borderId="0" xfId="0" applyFont="1" applyFill="1" applyAlignment="1" applyProtection="1">
      <alignment horizontal="left" vertical="center" shrinkToFit="1"/>
      <protection hidden="1"/>
    </xf>
    <xf numFmtId="0" fontId="64" fillId="4" borderId="92" xfId="0" applyFont="1" applyFill="1" applyBorder="1" applyAlignment="1" applyProtection="1">
      <alignment horizontal="left" vertical="center"/>
      <protection hidden="1"/>
    </xf>
    <xf numFmtId="0" fontId="64" fillId="4" borderId="93" xfId="0" applyFont="1" applyFill="1" applyBorder="1" applyAlignment="1" applyProtection="1">
      <alignment horizontal="left" vertical="center"/>
      <protection hidden="1"/>
    </xf>
    <xf numFmtId="0" fontId="64" fillId="4" borderId="93" xfId="0" applyFont="1" applyFill="1" applyBorder="1" applyAlignment="1" applyProtection="1">
      <alignment horizontal="right" vertical="center"/>
      <protection hidden="1"/>
    </xf>
    <xf numFmtId="0" fontId="51" fillId="4" borderId="93" xfId="0" applyFont="1" applyFill="1" applyBorder="1" applyAlignment="1" applyProtection="1">
      <alignment horizontal="center" vertical="center" shrinkToFit="1"/>
      <protection hidden="1"/>
    </xf>
    <xf numFmtId="0" fontId="64" fillId="4" borderId="93" xfId="0" applyFont="1" applyFill="1" applyBorder="1" applyAlignment="1" applyProtection="1">
      <alignment horizontal="left" vertical="center" shrinkToFit="1"/>
      <protection hidden="1"/>
    </xf>
    <xf numFmtId="0" fontId="54" fillId="4" borderId="93" xfId="0" applyFont="1" applyFill="1" applyBorder="1" applyAlignment="1" applyProtection="1">
      <alignment horizontal="left" vertical="center"/>
      <protection hidden="1"/>
    </xf>
    <xf numFmtId="0" fontId="64" fillId="4" borderId="94" xfId="0" applyFont="1" applyFill="1" applyBorder="1" applyAlignment="1" applyProtection="1">
      <alignment horizontal="left" vertical="center"/>
      <protection hidden="1"/>
    </xf>
    <xf numFmtId="0" fontId="51" fillId="0" borderId="0" xfId="0" applyFont="1" applyAlignment="1" applyProtection="1">
      <alignment horizontal="left" vertical="center"/>
      <protection hidden="1"/>
    </xf>
    <xf numFmtId="0" fontId="51" fillId="9" borderId="0" xfId="0" applyFont="1" applyFill="1" applyAlignment="1" applyProtection="1">
      <alignment horizontal="left" vertical="center"/>
      <protection hidden="1"/>
    </xf>
    <xf numFmtId="0" fontId="51" fillId="9" borderId="0" xfId="0" applyFont="1" applyFill="1" applyAlignment="1" applyProtection="1">
      <alignment horizontal="right" vertical="center"/>
      <protection hidden="1"/>
    </xf>
    <xf numFmtId="0" fontId="51" fillId="9" borderId="0" xfId="0" applyFont="1" applyFill="1" applyAlignment="1" applyProtection="1">
      <alignment horizontal="center" vertical="center" shrinkToFit="1"/>
      <protection hidden="1"/>
    </xf>
    <xf numFmtId="0" fontId="51" fillId="9" borderId="0" xfId="0" applyFont="1" applyFill="1" applyAlignment="1" applyProtection="1">
      <alignment horizontal="left" vertical="center" shrinkToFit="1"/>
      <protection hidden="1"/>
    </xf>
    <xf numFmtId="0" fontId="54" fillId="9" borderId="0" xfId="0" applyFont="1" applyFill="1" applyAlignment="1" applyProtection="1">
      <alignment horizontal="left" vertical="center"/>
      <protection hidden="1"/>
    </xf>
    <xf numFmtId="58" fontId="8" fillId="0" borderId="12" xfId="2" applyNumberFormat="1" applyFont="1" applyFill="1" applyBorder="1" applyAlignment="1" applyProtection="1">
      <alignment horizontal="center" vertical="center" shrinkToFit="1"/>
      <protection hidden="1"/>
    </xf>
    <xf numFmtId="58" fontId="8" fillId="0" borderId="13" xfId="2" applyNumberFormat="1" applyFont="1" applyFill="1" applyBorder="1" applyAlignment="1" applyProtection="1">
      <alignment horizontal="center" vertical="center" shrinkToFit="1"/>
      <protection hidden="1"/>
    </xf>
    <xf numFmtId="49" fontId="63" fillId="0" borderId="90" xfId="0" quotePrefix="1" applyNumberFormat="1" applyFont="1" applyFill="1" applyBorder="1" applyAlignment="1" applyProtection="1">
      <alignment horizontal="center" vertical="center" shrinkToFit="1"/>
      <protection hidden="1"/>
    </xf>
    <xf numFmtId="0" fontId="25" fillId="0" borderId="0" xfId="2" applyFont="1"/>
    <xf numFmtId="0" fontId="61" fillId="4" borderId="80" xfId="0" applyFont="1" applyFill="1" applyBorder="1" applyAlignment="1" applyProtection="1">
      <alignment horizontal="left" vertical="center"/>
      <protection hidden="1"/>
    </xf>
    <xf numFmtId="0" fontId="61" fillId="4" borderId="80" xfId="0" applyFont="1" applyFill="1" applyBorder="1" applyAlignment="1" applyProtection="1">
      <alignment horizontal="left" vertical="center" wrapText="1"/>
      <protection hidden="1"/>
    </xf>
    <xf numFmtId="0" fontId="61" fillId="4" borderId="84" xfId="0" applyFont="1" applyFill="1" applyBorder="1" applyAlignment="1" applyProtection="1">
      <alignment horizontal="left" vertical="center"/>
      <protection hidden="1"/>
    </xf>
    <xf numFmtId="49" fontId="51" fillId="4" borderId="0" xfId="0" applyNumberFormat="1" applyFont="1" applyFill="1" applyAlignment="1" applyProtection="1">
      <alignment horizontal="left" vertical="center"/>
      <protection hidden="1"/>
    </xf>
    <xf numFmtId="49" fontId="51" fillId="4" borderId="74" xfId="0" applyNumberFormat="1" applyFont="1" applyFill="1" applyBorder="1" applyAlignment="1" applyProtection="1">
      <alignment horizontal="left" vertical="center"/>
      <protection hidden="1"/>
    </xf>
    <xf numFmtId="49" fontId="51" fillId="4" borderId="0" xfId="0" applyNumberFormat="1" applyFont="1" applyFill="1" applyAlignment="1" applyProtection="1">
      <alignment horizontal="right" vertical="center"/>
      <protection hidden="1"/>
    </xf>
    <xf numFmtId="49" fontId="51" fillId="4" borderId="0" xfId="0" applyNumberFormat="1" applyFont="1" applyFill="1" applyAlignment="1" applyProtection="1">
      <alignment horizontal="center" vertical="center" shrinkToFit="1"/>
      <protection hidden="1"/>
    </xf>
    <xf numFmtId="49" fontId="51" fillId="4" borderId="0" xfId="0" applyNumberFormat="1" applyFont="1" applyFill="1" applyAlignment="1" applyProtection="1">
      <alignment horizontal="left" vertical="center" shrinkToFit="1"/>
      <protection hidden="1"/>
    </xf>
    <xf numFmtId="49" fontId="54" fillId="4" borderId="0" xfId="0" applyNumberFormat="1" applyFont="1" applyFill="1" applyAlignment="1" applyProtection="1">
      <alignment horizontal="left" vertical="center"/>
      <protection hidden="1"/>
    </xf>
    <xf numFmtId="49" fontId="51" fillId="4" borderId="75" xfId="0" applyNumberFormat="1" applyFont="1" applyFill="1" applyBorder="1" applyAlignment="1" applyProtection="1">
      <alignment horizontal="left" vertical="center"/>
      <protection hidden="1"/>
    </xf>
    <xf numFmtId="0" fontId="4" fillId="9" borderId="0" xfId="2" applyFont="1" applyFill="1" applyAlignment="1" applyProtection="1">
      <alignment vertical="center"/>
      <protection hidden="1"/>
    </xf>
    <xf numFmtId="0" fontId="66" fillId="9" borderId="0" xfId="2" applyFont="1" applyFill="1" applyAlignment="1" applyProtection="1">
      <alignment vertical="center" wrapText="1"/>
      <protection hidden="1"/>
    </xf>
    <xf numFmtId="0" fontId="67" fillId="0" borderId="0" xfId="2" applyFont="1" applyAlignment="1" applyProtection="1">
      <alignment vertical="center"/>
      <protection hidden="1"/>
    </xf>
    <xf numFmtId="0" fontId="19" fillId="9" borderId="0" xfId="2" applyFont="1" applyFill="1" applyAlignment="1" applyProtection="1">
      <alignment vertical="center"/>
      <protection hidden="1"/>
    </xf>
    <xf numFmtId="0" fontId="65" fillId="9" borderId="0" xfId="2" applyFont="1" applyFill="1" applyAlignment="1" applyProtection="1">
      <alignment vertical="center" wrapText="1"/>
      <protection hidden="1"/>
    </xf>
    <xf numFmtId="0" fontId="19" fillId="0" borderId="0" xfId="2" applyFont="1" applyAlignment="1" applyProtection="1">
      <alignment vertical="center"/>
      <protection hidden="1"/>
    </xf>
    <xf numFmtId="0" fontId="61" fillId="14" borderId="95" xfId="0" applyFont="1" applyFill="1" applyBorder="1" applyAlignment="1" applyProtection="1">
      <alignment horizontal="center" vertical="center" shrinkToFit="1"/>
      <protection hidden="1"/>
    </xf>
    <xf numFmtId="0" fontId="61" fillId="14" borderId="97" xfId="0" applyFont="1" applyFill="1" applyBorder="1" applyAlignment="1" applyProtection="1">
      <alignment horizontal="center" vertical="center" shrinkToFit="1"/>
      <protection hidden="1"/>
    </xf>
    <xf numFmtId="0" fontId="4" fillId="0" borderId="0" xfId="2" applyFont="1" applyProtection="1"/>
    <xf numFmtId="0" fontId="10" fillId="0" borderId="0" xfId="2" applyFont="1" applyAlignment="1" applyProtection="1">
      <alignment horizontal="right" vertical="center"/>
    </xf>
    <xf numFmtId="0" fontId="41" fillId="4" borderId="0" xfId="12" applyFont="1" applyFill="1" applyProtection="1">
      <alignment vertical="center"/>
      <protection hidden="1"/>
    </xf>
    <xf numFmtId="0" fontId="41" fillId="0" borderId="0" xfId="12" applyFont="1" applyAlignment="1" applyProtection="1">
      <alignment horizontal="right" vertical="center"/>
      <protection hidden="1"/>
    </xf>
    <xf numFmtId="0" fontId="34" fillId="4" borderId="0" xfId="14" applyFont="1" applyFill="1" applyProtection="1">
      <alignment vertical="center"/>
      <protection hidden="1"/>
    </xf>
    <xf numFmtId="0" fontId="37" fillId="4" borderId="0" xfId="14" applyFont="1" applyFill="1" applyProtection="1">
      <alignment vertical="center"/>
      <protection hidden="1"/>
    </xf>
    <xf numFmtId="179" fontId="37" fillId="4" borderId="0" xfId="14" applyNumberFormat="1" applyFont="1" applyFill="1" applyProtection="1">
      <alignment vertical="center"/>
      <protection hidden="1"/>
    </xf>
    <xf numFmtId="0" fontId="32" fillId="0" borderId="0" xfId="14" applyFont="1" applyProtection="1">
      <alignment vertical="center"/>
      <protection hidden="1"/>
    </xf>
    <xf numFmtId="0" fontId="70" fillId="4" borderId="0" xfId="14" applyFont="1" applyFill="1" applyProtection="1">
      <alignment vertical="center"/>
      <protection hidden="1"/>
    </xf>
    <xf numFmtId="0" fontId="69" fillId="4" borderId="0" xfId="14" applyFont="1" applyFill="1" applyAlignment="1" applyProtection="1">
      <alignment horizontal="center" vertical="center"/>
      <protection hidden="1"/>
    </xf>
    <xf numFmtId="49" fontId="34" fillId="4" borderId="0" xfId="14" applyNumberFormat="1" applyFont="1" applyFill="1" applyProtection="1">
      <alignment vertical="center"/>
      <protection hidden="1"/>
    </xf>
    <xf numFmtId="0" fontId="37" fillId="4" borderId="0" xfId="14" applyFont="1" applyFill="1" applyAlignment="1" applyProtection="1">
      <alignment horizontal="left" vertical="center" wrapText="1"/>
      <protection hidden="1"/>
    </xf>
    <xf numFmtId="0" fontId="32" fillId="4" borderId="0" xfId="14" applyFont="1" applyFill="1" applyAlignment="1" applyProtection="1">
      <alignment horizontal="center" vertical="center"/>
      <protection hidden="1"/>
    </xf>
    <xf numFmtId="0" fontId="34" fillId="4" borderId="0" xfId="14" applyFont="1" applyFill="1" applyAlignment="1" applyProtection="1">
      <alignment vertical="center" shrinkToFit="1"/>
      <protection hidden="1"/>
    </xf>
    <xf numFmtId="0" fontId="37" fillId="4" borderId="0" xfId="14" applyFont="1" applyFill="1" applyAlignment="1" applyProtection="1">
      <alignment horizontal="left" vertical="center"/>
      <protection hidden="1"/>
    </xf>
    <xf numFmtId="0" fontId="32" fillId="4" borderId="0" xfId="14" applyFont="1" applyFill="1" applyProtection="1">
      <alignment vertical="center"/>
      <protection hidden="1"/>
    </xf>
    <xf numFmtId="0" fontId="41" fillId="4" borderId="0" xfId="14" applyFont="1" applyFill="1" applyAlignment="1" applyProtection="1">
      <alignment vertical="center" shrinkToFit="1"/>
      <protection hidden="1"/>
    </xf>
    <xf numFmtId="0" fontId="37" fillId="4" borderId="0" xfId="14" applyFont="1" applyFill="1" applyAlignment="1" applyProtection="1">
      <alignment vertical="center" shrinkToFit="1"/>
      <protection hidden="1"/>
    </xf>
    <xf numFmtId="0" fontId="8" fillId="4" borderId="0" xfId="13" applyFont="1" applyFill="1" applyAlignment="1" applyProtection="1">
      <alignment vertical="center" textRotation="255"/>
      <protection hidden="1"/>
    </xf>
    <xf numFmtId="0" fontId="37" fillId="4" borderId="0" xfId="12" applyFont="1" applyFill="1" applyAlignment="1" applyProtection="1">
      <alignment horizontal="left" vertical="center"/>
      <protection hidden="1"/>
    </xf>
    <xf numFmtId="0" fontId="37" fillId="4" borderId="0" xfId="12" applyFont="1" applyFill="1" applyAlignment="1" applyProtection="1">
      <alignment vertical="center" shrinkToFit="1"/>
      <protection hidden="1"/>
    </xf>
    <xf numFmtId="0" fontId="41" fillId="4" borderId="0" xfId="12" applyFont="1" applyFill="1" applyAlignment="1" applyProtection="1">
      <alignment vertical="center" shrinkToFit="1"/>
      <protection hidden="1"/>
    </xf>
    <xf numFmtId="0" fontId="42" fillId="4" borderId="0" xfId="12" applyFont="1" applyFill="1" applyAlignment="1" applyProtection="1">
      <alignment vertical="center" wrapText="1"/>
      <protection hidden="1"/>
    </xf>
    <xf numFmtId="0" fontId="34" fillId="4" borderId="0" xfId="12" applyFont="1" applyFill="1" applyAlignment="1" applyProtection="1">
      <alignment vertical="center" wrapText="1"/>
      <protection hidden="1"/>
    </xf>
    <xf numFmtId="0" fontId="37"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protection hidden="1"/>
    </xf>
    <xf numFmtId="0" fontId="34" fillId="4" borderId="0" xfId="12" applyFont="1" applyFill="1" applyAlignment="1" applyProtection="1">
      <alignment horizontal="center" vertical="center"/>
      <protection hidden="1"/>
    </xf>
    <xf numFmtId="38" fontId="34" fillId="4" borderId="0" xfId="11" applyFont="1" applyFill="1" applyProtection="1">
      <alignment vertical="center"/>
      <protection hidden="1"/>
    </xf>
    <xf numFmtId="0" fontId="34" fillId="4" borderId="0" xfId="12" applyFont="1" applyFill="1" applyAlignment="1" applyProtection="1">
      <alignment horizontal="left" vertical="center" wrapText="1"/>
      <protection hidden="1"/>
    </xf>
    <xf numFmtId="0" fontId="34" fillId="4" borderId="0" xfId="14" applyFont="1" applyFill="1" applyAlignment="1" applyProtection="1">
      <alignment horizontal="center" vertical="center"/>
      <protection hidden="1"/>
    </xf>
    <xf numFmtId="0" fontId="34" fillId="4" borderId="0" xfId="12" applyFont="1" applyFill="1" applyAlignment="1" applyProtection="1">
      <alignment horizontal="right" vertical="center"/>
      <protection hidden="1"/>
    </xf>
    <xf numFmtId="0" fontId="43" fillId="4" borderId="0" xfId="12" applyFont="1" applyFill="1" applyProtection="1">
      <alignment vertical="center"/>
      <protection hidden="1"/>
    </xf>
    <xf numFmtId="0" fontId="37" fillId="0" borderId="0" xfId="12" applyFont="1" applyProtection="1">
      <alignment vertical="center"/>
      <protection hidden="1"/>
    </xf>
    <xf numFmtId="0" fontId="72" fillId="4" borderId="0" xfId="12" applyFont="1" applyFill="1" applyProtection="1">
      <alignment vertical="center"/>
      <protection hidden="1"/>
    </xf>
    <xf numFmtId="0" fontId="42" fillId="4" borderId="0" xfId="13" applyFont="1" applyFill="1" applyAlignment="1" applyProtection="1">
      <alignment vertical="center" wrapText="1"/>
      <protection hidden="1"/>
    </xf>
    <xf numFmtId="0" fontId="14" fillId="0" borderId="0" xfId="13" applyFont="1" applyAlignment="1" applyProtection="1">
      <alignment vertical="center" wrapText="1"/>
      <protection hidden="1"/>
    </xf>
    <xf numFmtId="0" fontId="73" fillId="4" borderId="0" xfId="13" applyFont="1" applyFill="1" applyProtection="1">
      <alignment vertical="center"/>
      <protection hidden="1"/>
    </xf>
    <xf numFmtId="0" fontId="73" fillId="4" borderId="0" xfId="13" applyFont="1" applyFill="1" applyAlignment="1" applyProtection="1">
      <alignment vertical="center" wrapText="1"/>
      <protection hidden="1"/>
    </xf>
    <xf numFmtId="0" fontId="18" fillId="4" borderId="0" xfId="13" applyFont="1" applyFill="1" applyAlignment="1" applyProtection="1">
      <alignment vertical="center" wrapText="1"/>
      <protection hidden="1"/>
    </xf>
    <xf numFmtId="0" fontId="14" fillId="2" borderId="0" xfId="13" applyFont="1" applyFill="1" applyAlignment="1" applyProtection="1">
      <alignment vertical="center" wrapText="1"/>
      <protection hidden="1"/>
    </xf>
    <xf numFmtId="0" fontId="14" fillId="4" borderId="0" xfId="13" applyFont="1" applyFill="1" applyAlignment="1" applyProtection="1">
      <alignment vertical="center" wrapText="1"/>
      <protection hidden="1"/>
    </xf>
    <xf numFmtId="0" fontId="73" fillId="4" borderId="0" xfId="13" applyFont="1" applyFill="1" applyAlignment="1" applyProtection="1">
      <alignment vertical="top" wrapText="1"/>
      <protection hidden="1"/>
    </xf>
    <xf numFmtId="0" fontId="74" fillId="9" borderId="0" xfId="2" applyFont="1" applyFill="1" applyAlignment="1" applyProtection="1">
      <alignment vertical="center" wrapText="1"/>
      <protection hidden="1"/>
    </xf>
    <xf numFmtId="0" fontId="75" fillId="0" borderId="0" xfId="2" applyFont="1" applyAlignment="1" applyProtection="1">
      <alignment vertical="center"/>
      <protection hidden="1"/>
    </xf>
    <xf numFmtId="0" fontId="77" fillId="9" borderId="0" xfId="2" applyFont="1" applyFill="1" applyAlignment="1" applyProtection="1">
      <alignment vertical="center"/>
      <protection hidden="1"/>
    </xf>
    <xf numFmtId="0" fontId="78" fillId="9" borderId="0" xfId="2" applyFont="1" applyFill="1" applyAlignment="1" applyProtection="1">
      <alignment vertical="center" wrapText="1"/>
      <protection hidden="1"/>
    </xf>
    <xf numFmtId="0" fontId="77" fillId="0" borderId="0" xfId="2" applyFont="1" applyAlignment="1" applyProtection="1">
      <alignment vertical="center"/>
      <protection hidden="1"/>
    </xf>
    <xf numFmtId="0" fontId="79" fillId="0" borderId="0" xfId="2" applyFont="1" applyAlignment="1" applyProtection="1">
      <alignment vertical="center"/>
      <protection hidden="1"/>
    </xf>
    <xf numFmtId="0" fontId="34" fillId="4" borderId="0" xfId="14" applyFont="1" applyFill="1" applyAlignment="1" applyProtection="1">
      <alignment horizontal="left" vertical="center"/>
      <protection hidden="1"/>
    </xf>
    <xf numFmtId="0" fontId="2" fillId="0" borderId="0" xfId="2" applyBorder="1"/>
    <xf numFmtId="0" fontId="26" fillId="0" borderId="0" xfId="2" applyFont="1" applyBorder="1"/>
    <xf numFmtId="0" fontId="27" fillId="8" borderId="69" xfId="0" applyFont="1" applyFill="1" applyBorder="1" applyAlignment="1">
      <alignment horizontal="center" vertical="center" wrapText="1" readingOrder="1"/>
    </xf>
    <xf numFmtId="0" fontId="29" fillId="0" borderId="69" xfId="0" applyFont="1" applyBorder="1" applyAlignment="1">
      <alignment horizontal="center" vertical="center" wrapText="1" readingOrder="1"/>
    </xf>
    <xf numFmtId="0" fontId="67" fillId="9" borderId="0" xfId="2" applyFont="1" applyFill="1" applyAlignment="1" applyProtection="1">
      <alignment vertical="center"/>
      <protection hidden="1"/>
    </xf>
    <xf numFmtId="0" fontId="68" fillId="0" borderId="0" xfId="2" applyFont="1" applyProtection="1">
      <protection hidden="1"/>
    </xf>
    <xf numFmtId="0" fontId="68" fillId="9" borderId="0" xfId="2" applyFont="1" applyFill="1" applyAlignment="1" applyProtection="1">
      <alignment vertical="center" wrapText="1"/>
      <protection hidden="1"/>
    </xf>
    <xf numFmtId="0" fontId="14" fillId="0" borderId="0" xfId="2" applyFont="1" applyAlignment="1" applyProtection="1">
      <alignment vertical="center"/>
      <protection hidden="1"/>
    </xf>
    <xf numFmtId="0" fontId="4" fillId="0" borderId="0" xfId="2" applyFont="1" applyFill="1" applyAlignment="1" applyProtection="1">
      <alignment vertical="center"/>
      <protection hidden="1"/>
    </xf>
    <xf numFmtId="0" fontId="19" fillId="0" borderId="0" xfId="2" applyFont="1" applyFill="1" applyAlignment="1" applyProtection="1">
      <alignment vertical="center"/>
      <protection hidden="1"/>
    </xf>
    <xf numFmtId="0" fontId="51" fillId="4" borderId="89" xfId="0" applyFont="1" applyFill="1" applyBorder="1" applyAlignment="1" applyProtection="1">
      <alignment horizontal="center" vertical="center" shrinkToFit="1"/>
      <protection hidden="1"/>
    </xf>
    <xf numFmtId="0" fontId="61" fillId="4" borderId="0" xfId="0" applyFont="1" applyFill="1" applyBorder="1" applyProtection="1">
      <alignment vertical="center"/>
      <protection hidden="1"/>
    </xf>
    <xf numFmtId="0" fontId="55" fillId="0" borderId="0" xfId="0" applyFont="1" applyProtection="1">
      <alignment vertical="center"/>
      <protection hidden="1"/>
    </xf>
    <xf numFmtId="49" fontId="55" fillId="0" borderId="0" xfId="0" applyNumberFormat="1" applyFont="1" applyProtection="1">
      <alignment vertical="center"/>
      <protection hidden="1"/>
    </xf>
    <xf numFmtId="49" fontId="63" fillId="0" borderId="90" xfId="0" quotePrefix="1" applyNumberFormat="1" applyFont="1" applyFill="1" applyBorder="1" applyAlignment="1" applyProtection="1">
      <alignment vertical="center" shrinkToFit="1"/>
      <protection locked="0"/>
    </xf>
    <xf numFmtId="49" fontId="63" fillId="0" borderId="90" xfId="0" quotePrefix="1" applyNumberFormat="1" applyFont="1" applyFill="1" applyBorder="1" applyAlignment="1" applyProtection="1">
      <alignment horizontal="center" vertical="center" shrinkToFit="1"/>
      <protection locked="0"/>
    </xf>
    <xf numFmtId="0" fontId="10" fillId="0" borderId="0" xfId="2" applyFont="1" applyAlignment="1" applyProtection="1">
      <alignment vertical="center" wrapText="1"/>
    </xf>
    <xf numFmtId="0" fontId="13" fillId="2" borderId="0" xfId="2" applyFont="1" applyFill="1" applyAlignment="1" applyProtection="1">
      <alignment vertical="center" wrapText="1"/>
    </xf>
    <xf numFmtId="0" fontId="4" fillId="0" borderId="0" xfId="2" applyFont="1" applyProtection="1">
      <protection locked="0"/>
    </xf>
    <xf numFmtId="0" fontId="10" fillId="0" borderId="0" xfId="2" applyFont="1" applyAlignment="1" applyProtection="1">
      <alignment horizontal="right" vertical="center"/>
      <protection hidden="1"/>
    </xf>
    <xf numFmtId="0" fontId="68" fillId="0" borderId="0" xfId="2" applyFont="1" applyAlignment="1" applyProtection="1">
      <alignment vertical="center"/>
      <protection locked="0" hidden="1"/>
    </xf>
    <xf numFmtId="0" fontId="34" fillId="0" borderId="0" xfId="12" applyFont="1" applyBorder="1" applyAlignment="1" applyProtection="1">
      <alignment horizontal="center" vertical="center" shrinkToFit="1"/>
      <protection hidden="1"/>
    </xf>
    <xf numFmtId="0" fontId="34" fillId="0" borderId="0" xfId="12" applyFont="1" applyBorder="1" applyProtection="1">
      <alignment vertical="center"/>
      <protection hidden="1"/>
    </xf>
    <xf numFmtId="0" fontId="34" fillId="0" borderId="0" xfId="12" applyFont="1" applyBorder="1" applyAlignment="1" applyProtection="1">
      <alignment vertical="center" shrinkToFit="1"/>
      <protection hidden="1"/>
    </xf>
    <xf numFmtId="0" fontId="27" fillId="0" borderId="69" xfId="0" applyFont="1" applyBorder="1" applyAlignment="1">
      <alignment vertical="center" wrapText="1" readingOrder="1"/>
    </xf>
    <xf numFmtId="0" fontId="27" fillId="0" borderId="69" xfId="0" applyFont="1" applyBorder="1" applyAlignment="1">
      <alignment horizontal="left" vertical="center" wrapText="1" readingOrder="1"/>
    </xf>
    <xf numFmtId="0" fontId="28" fillId="0" borderId="69" xfId="0" applyFont="1" applyBorder="1" applyAlignment="1">
      <alignment vertical="center" wrapText="1"/>
    </xf>
    <xf numFmtId="0" fontId="27" fillId="0" borderId="69" xfId="0" applyFont="1" applyBorder="1" applyAlignment="1">
      <alignment horizontal="center" vertical="center" wrapText="1" readingOrder="1"/>
    </xf>
    <xf numFmtId="0" fontId="29" fillId="0" borderId="69" xfId="0" applyFont="1" applyBorder="1" applyAlignment="1">
      <alignment horizontal="center" vertical="center" wrapText="1"/>
    </xf>
    <xf numFmtId="0" fontId="4" fillId="2" borderId="0" xfId="2" applyFont="1" applyFill="1"/>
    <xf numFmtId="0" fontId="4" fillId="0" borderId="0" xfId="2" applyFont="1" applyAlignment="1">
      <alignment vertical="center"/>
    </xf>
    <xf numFmtId="0" fontId="7" fillId="0" borderId="0" xfId="2" applyFont="1" applyAlignment="1">
      <alignment vertical="center"/>
    </xf>
    <xf numFmtId="0" fontId="27" fillId="0" borderId="69" xfId="0" applyFont="1" applyFill="1" applyBorder="1" applyAlignment="1">
      <alignment horizontal="left" vertical="center" wrapText="1" readingOrder="1"/>
    </xf>
    <xf numFmtId="0" fontId="29" fillId="0" borderId="69" xfId="0" applyFont="1" applyFill="1" applyBorder="1" applyAlignment="1">
      <alignment horizontal="center" vertical="center" wrapText="1"/>
    </xf>
    <xf numFmtId="0" fontId="27" fillId="0" borderId="69" xfId="0" applyFont="1" applyFill="1" applyBorder="1" applyAlignment="1">
      <alignment horizontal="center" vertical="center" wrapText="1" readingOrder="1"/>
    </xf>
    <xf numFmtId="0" fontId="28" fillId="0" borderId="69" xfId="0" applyFont="1" applyFill="1" applyBorder="1" applyAlignment="1">
      <alignment horizontal="left" vertical="center" wrapText="1" readingOrder="1"/>
    </xf>
    <xf numFmtId="0" fontId="51" fillId="4" borderId="71" xfId="0" applyFont="1" applyFill="1" applyBorder="1" applyAlignment="1" applyProtection="1">
      <alignment vertical="top" wrapText="1"/>
      <protection hidden="1"/>
    </xf>
    <xf numFmtId="0" fontId="83" fillId="0" borderId="0" xfId="2" applyFont="1" applyAlignment="1" applyProtection="1">
      <alignment vertical="center"/>
      <protection hidden="1"/>
    </xf>
    <xf numFmtId="0" fontId="28" fillId="0" borderId="69" xfId="0" applyFont="1" applyFill="1" applyBorder="1" applyAlignment="1">
      <alignment horizontal="center" vertical="center" wrapText="1" readingOrder="1"/>
    </xf>
    <xf numFmtId="182" fontId="84" fillId="0" borderId="0" xfId="12" applyNumberFormat="1" applyFont="1" applyFill="1" applyAlignment="1" applyProtection="1">
      <alignment horizontal="center" vertical="center"/>
      <protection hidden="1"/>
    </xf>
    <xf numFmtId="0" fontId="84" fillId="0" borderId="0" xfId="12" applyFont="1" applyFill="1" applyProtection="1">
      <alignment vertical="center"/>
      <protection hidden="1"/>
    </xf>
    <xf numFmtId="0" fontId="54" fillId="4" borderId="0" xfId="0" applyFont="1" applyFill="1" applyAlignment="1" applyProtection="1">
      <alignment horizontal="left" vertical="center"/>
      <protection hidden="1"/>
    </xf>
    <xf numFmtId="0" fontId="83" fillId="0" borderId="0" xfId="2" applyFont="1"/>
    <xf numFmtId="0" fontId="8" fillId="3" borderId="23" xfId="2" applyFont="1" applyFill="1" applyBorder="1" applyAlignment="1" applyProtection="1">
      <alignment horizontal="center" vertical="center" shrinkToFit="1"/>
      <protection hidden="1"/>
    </xf>
    <xf numFmtId="0" fontId="8"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Border="1" applyProtection="1">
      <protection hidden="1"/>
    </xf>
    <xf numFmtId="0" fontId="31" fillId="0" borderId="0" xfId="16" applyFont="1" applyBorder="1" applyProtection="1">
      <alignment vertical="center"/>
    </xf>
    <xf numFmtId="0" fontId="8" fillId="0" borderId="0" xfId="2" applyFont="1" applyBorder="1" applyAlignment="1" applyProtection="1">
      <alignment vertical="center"/>
      <protection hidden="1"/>
    </xf>
    <xf numFmtId="0" fontId="32" fillId="0" borderId="0" xfId="16" applyFont="1" applyProtection="1">
      <alignment vertical="center"/>
    </xf>
    <xf numFmtId="0" fontId="31" fillId="0" borderId="0" xfId="16" applyFont="1" applyProtection="1">
      <alignment vertical="center"/>
    </xf>
    <xf numFmtId="0" fontId="48" fillId="0" borderId="0" xfId="16" applyFont="1" applyProtection="1">
      <alignment vertical="center"/>
    </xf>
    <xf numFmtId="0" fontId="4" fillId="0" borderId="0" xfId="2" applyFont="1" applyAlignment="1" applyProtection="1">
      <alignment horizontal="left"/>
      <protection hidden="1"/>
    </xf>
    <xf numFmtId="0" fontId="53" fillId="4" borderId="0" xfId="0" applyFont="1" applyFill="1" applyAlignment="1" applyProtection="1">
      <alignment vertical="center"/>
      <protection hidden="1"/>
    </xf>
    <xf numFmtId="0" fontId="86" fillId="4" borderId="0" xfId="0" applyFont="1" applyFill="1" applyAlignment="1" applyProtection="1">
      <alignment horizontal="left" vertical="center"/>
      <protection hidden="1"/>
    </xf>
    <xf numFmtId="0" fontId="27" fillId="0" borderId="69" xfId="0" applyFont="1" applyBorder="1" applyAlignment="1">
      <alignment horizontal="left" vertical="center" wrapText="1" readingOrder="1"/>
    </xf>
    <xf numFmtId="0" fontId="63" fillId="4" borderId="84" xfId="0" applyFont="1" applyFill="1" applyBorder="1" applyAlignment="1" applyProtection="1">
      <alignment horizontal="left" vertical="center"/>
      <protection hidden="1"/>
    </xf>
    <xf numFmtId="0" fontId="47" fillId="0" borderId="0" xfId="2" applyFont="1"/>
    <xf numFmtId="0" fontId="7" fillId="0" borderId="0" xfId="2" applyFont="1" applyAlignment="1">
      <alignment horizontal="right" vertical="center"/>
    </xf>
    <xf numFmtId="49" fontId="7" fillId="0" borderId="0" xfId="2" applyNumberFormat="1" applyFont="1" applyAlignment="1">
      <alignment horizontal="left" vertical="center"/>
    </xf>
    <xf numFmtId="0" fontId="15" fillId="0" borderId="0" xfId="2" applyFont="1" applyAlignment="1">
      <alignment horizontal="left" vertical="center" shrinkToFit="1"/>
    </xf>
    <xf numFmtId="0" fontId="15" fillId="0" borderId="0" xfId="2" applyFont="1" applyAlignment="1">
      <alignment vertical="center" shrinkToFit="1"/>
    </xf>
    <xf numFmtId="0" fontId="15" fillId="0" borderId="0" xfId="2" applyFont="1" applyAlignment="1">
      <alignment vertical="center"/>
    </xf>
    <xf numFmtId="0" fontId="8" fillId="0" borderId="0" xfId="2" applyFont="1" applyAlignment="1">
      <alignment vertical="center" wrapText="1"/>
    </xf>
    <xf numFmtId="0" fontId="76" fillId="0" borderId="0" xfId="2" applyFont="1" applyAlignment="1">
      <alignment horizontal="left" vertical="center" indent="1" shrinkToFit="1"/>
    </xf>
    <xf numFmtId="0" fontId="7" fillId="0" borderId="0" xfId="2" applyFont="1" applyAlignment="1">
      <alignment horizontal="center" vertical="center"/>
    </xf>
    <xf numFmtId="0" fontId="8" fillId="0" borderId="0" xfId="4" applyFont="1" applyAlignment="1">
      <alignment horizontal="left" vertical="center" shrinkToFit="1"/>
    </xf>
    <xf numFmtId="0" fontId="87" fillId="0" borderId="0" xfId="0" applyFont="1" applyProtection="1">
      <alignment vertical="center"/>
    </xf>
    <xf numFmtId="0" fontId="88" fillId="0" borderId="0" xfId="0" applyFont="1" applyProtection="1">
      <alignment vertical="center"/>
    </xf>
    <xf numFmtId="0" fontId="89" fillId="0" borderId="0" xfId="0" applyFont="1" applyProtection="1">
      <alignment vertical="center"/>
    </xf>
    <xf numFmtId="0" fontId="50" fillId="2" borderId="0" xfId="2" applyFont="1" applyFill="1" applyAlignment="1" applyProtection="1">
      <alignment vertical="center"/>
    </xf>
    <xf numFmtId="0" fontId="91" fillId="0" borderId="0" xfId="0" applyFont="1" applyProtection="1">
      <alignment vertical="center"/>
    </xf>
    <xf numFmtId="0" fontId="50" fillId="0" borderId="12" xfId="2" applyFont="1" applyBorder="1" applyAlignment="1" applyProtection="1">
      <alignment vertical="center"/>
    </xf>
    <xf numFmtId="0" fontId="50" fillId="0" borderId="13" xfId="2" applyFont="1" applyBorder="1" applyAlignment="1" applyProtection="1">
      <alignment vertical="center"/>
    </xf>
    <xf numFmtId="0" fontId="90" fillId="2" borderId="12" xfId="2" applyFont="1" applyFill="1" applyBorder="1" applyAlignment="1" applyProtection="1">
      <alignment vertical="center"/>
    </xf>
    <xf numFmtId="0" fontId="50" fillId="4" borderId="30" xfId="2" applyFont="1" applyFill="1" applyBorder="1" applyAlignment="1" applyProtection="1">
      <alignment vertical="center"/>
    </xf>
    <xf numFmtId="0" fontId="90" fillId="0" borderId="12" xfId="2" applyFont="1" applyBorder="1" applyAlignment="1" applyProtection="1">
      <alignment vertical="center"/>
    </xf>
    <xf numFmtId="0" fontId="90" fillId="0" borderId="30" xfId="2" applyFont="1" applyBorder="1" applyAlignment="1" applyProtection="1">
      <alignment vertical="center"/>
    </xf>
    <xf numFmtId="0" fontId="90" fillId="2" borderId="30" xfId="2" applyFont="1" applyFill="1" applyBorder="1" applyAlignment="1" applyProtection="1">
      <alignment vertical="center"/>
    </xf>
    <xf numFmtId="0" fontId="90" fillId="2" borderId="0" xfId="2" applyFont="1" applyFill="1" applyAlignment="1" applyProtection="1">
      <alignment vertical="center"/>
    </xf>
    <xf numFmtId="0" fontId="90" fillId="2" borderId="3" xfId="2" applyFont="1" applyFill="1" applyBorder="1" applyAlignment="1" applyProtection="1">
      <alignment vertical="center"/>
    </xf>
    <xf numFmtId="0" fontId="50" fillId="0" borderId="4" xfId="2" applyFont="1" applyBorder="1" applyAlignment="1" applyProtection="1">
      <alignment vertical="center"/>
    </xf>
    <xf numFmtId="0" fontId="50" fillId="0" borderId="10" xfId="2" applyFont="1" applyBorder="1" applyAlignment="1" applyProtection="1">
      <alignment vertical="center"/>
    </xf>
    <xf numFmtId="0" fontId="50" fillId="0" borderId="0" xfId="2" applyFont="1" applyAlignment="1" applyProtection="1">
      <alignment horizontal="center" vertical="center"/>
    </xf>
    <xf numFmtId="0" fontId="50" fillId="0" borderId="3" xfId="2" applyFont="1" applyBorder="1" applyProtection="1"/>
    <xf numFmtId="0" fontId="50" fillId="0" borderId="0" xfId="2" applyFont="1" applyProtection="1"/>
    <xf numFmtId="0" fontId="50" fillId="0" borderId="3" xfId="2" applyFont="1" applyBorder="1" applyAlignment="1" applyProtection="1">
      <alignment vertical="center"/>
    </xf>
    <xf numFmtId="0" fontId="89" fillId="0" borderId="12" xfId="0" applyFont="1" applyBorder="1" applyProtection="1">
      <alignment vertical="center"/>
    </xf>
    <xf numFmtId="0" fontId="91" fillId="0" borderId="3" xfId="0" applyFont="1" applyBorder="1" applyProtection="1">
      <alignment vertical="center"/>
    </xf>
    <xf numFmtId="0" fontId="91" fillId="0" borderId="4" xfId="0" applyFont="1" applyBorder="1" applyProtection="1">
      <alignment vertical="center"/>
    </xf>
    <xf numFmtId="0" fontId="91" fillId="4" borderId="0" xfId="0" applyFont="1" applyFill="1" applyProtection="1">
      <alignment vertical="center"/>
    </xf>
    <xf numFmtId="49" fontId="50" fillId="0" borderId="59" xfId="2" applyNumberFormat="1" applyFont="1" applyBorder="1" applyAlignment="1" applyProtection="1">
      <alignment vertical="center" shrinkToFit="1"/>
    </xf>
    <xf numFmtId="49" fontId="50" fillId="0" borderId="46" xfId="2" applyNumberFormat="1" applyFont="1" applyBorder="1" applyAlignment="1" applyProtection="1">
      <alignment vertical="center" shrinkToFit="1"/>
    </xf>
    <xf numFmtId="38" fontId="92" fillId="0" borderId="0" xfId="1" applyFont="1" applyFill="1" applyBorder="1" applyAlignment="1" applyProtection="1">
      <alignment vertical="center"/>
    </xf>
    <xf numFmtId="0" fontId="50" fillId="0" borderId="0" xfId="2" applyFont="1" applyFill="1" applyBorder="1" applyAlignment="1" applyProtection="1">
      <alignment vertical="center"/>
    </xf>
    <xf numFmtId="0" fontId="89" fillId="0" borderId="0" xfId="0" applyFont="1" applyBorder="1" applyProtection="1">
      <alignment vertical="center"/>
    </xf>
    <xf numFmtId="0" fontId="50" fillId="0" borderId="0" xfId="0" applyFont="1" applyProtection="1">
      <alignment vertical="center"/>
    </xf>
    <xf numFmtId="0" fontId="50" fillId="0" borderId="0" xfId="0" applyFont="1" applyBorder="1" applyAlignment="1" applyProtection="1">
      <alignment vertical="center" wrapText="1"/>
    </xf>
    <xf numFmtId="0" fontId="96" fillId="0" borderId="0" xfId="7" applyFont="1">
      <alignment vertical="center"/>
    </xf>
    <xf numFmtId="0" fontId="1" fillId="0" borderId="0" xfId="7">
      <alignment vertical="center"/>
    </xf>
    <xf numFmtId="0" fontId="98" fillId="0" borderId="0" xfId="18" applyFont="1" applyAlignment="1">
      <alignment horizontal="center" vertical="center"/>
    </xf>
    <xf numFmtId="0" fontId="8" fillId="0" borderId="32" xfId="7" applyFont="1" applyBorder="1" applyAlignment="1" applyProtection="1">
      <alignment horizontal="left" vertical="center"/>
      <protection locked="0"/>
    </xf>
    <xf numFmtId="0" fontId="8" fillId="0" borderId="0" xfId="7" applyFont="1" applyAlignment="1" applyProtection="1">
      <alignment horizontal="left" vertical="center"/>
      <protection locked="0"/>
    </xf>
    <xf numFmtId="0" fontId="8" fillId="0" borderId="3" xfId="7" applyFont="1" applyBorder="1" applyAlignment="1" applyProtection="1">
      <alignment horizontal="left" vertical="center"/>
      <protection locked="0"/>
    </xf>
    <xf numFmtId="0" fontId="15" fillId="0" borderId="0" xfId="18" applyFont="1" applyAlignment="1" applyProtection="1">
      <alignment horizontal="left" vertical="center"/>
      <protection locked="0"/>
    </xf>
    <xf numFmtId="0" fontId="8" fillId="0" borderId="1" xfId="7" applyFont="1" applyBorder="1" applyAlignment="1" applyProtection="1">
      <alignment horizontal="left" vertical="center"/>
      <protection locked="0"/>
    </xf>
    <xf numFmtId="0" fontId="1" fillId="0" borderId="0" xfId="7" applyProtection="1">
      <alignment vertical="center"/>
      <protection locked="0"/>
    </xf>
    <xf numFmtId="0" fontId="8" fillId="0" borderId="29" xfId="7" applyFont="1" applyBorder="1" applyAlignment="1" applyProtection="1">
      <alignment horizontal="left" vertical="center"/>
      <protection locked="0"/>
    </xf>
    <xf numFmtId="0" fontId="8" fillId="0" borderId="30" xfId="7" applyFont="1" applyBorder="1" applyAlignment="1" applyProtection="1">
      <alignment horizontal="left" vertical="center"/>
      <protection locked="0"/>
    </xf>
    <xf numFmtId="0" fontId="8" fillId="0" borderId="31" xfId="7" applyFont="1" applyBorder="1" applyAlignment="1" applyProtection="1">
      <alignment horizontal="left" vertical="center"/>
      <protection locked="0"/>
    </xf>
    <xf numFmtId="0" fontId="30" fillId="0" borderId="0" xfId="12" applyFont="1" applyProtection="1">
      <alignment vertical="center"/>
      <protection hidden="1"/>
    </xf>
    <xf numFmtId="0" fontId="30" fillId="4" borderId="0" xfId="12" applyFont="1" applyFill="1" applyAlignment="1" applyProtection="1">
      <alignment horizontal="center" vertical="center"/>
      <protection hidden="1"/>
    </xf>
    <xf numFmtId="38" fontId="30" fillId="4" borderId="0" xfId="11" applyFont="1" applyFill="1" applyProtection="1">
      <alignment vertical="center"/>
      <protection hidden="1"/>
    </xf>
    <xf numFmtId="49" fontId="30" fillId="4" borderId="0" xfId="13" applyNumberFormat="1" applyFont="1" applyFill="1" applyProtection="1">
      <alignment vertical="center"/>
      <protection hidden="1"/>
    </xf>
    <xf numFmtId="0" fontId="102" fillId="4" borderId="0" xfId="12" applyFont="1" applyFill="1" applyProtection="1">
      <alignment vertical="center"/>
      <protection hidden="1"/>
    </xf>
    <xf numFmtId="0" fontId="103" fillId="4" borderId="0" xfId="13" applyFont="1" applyFill="1" applyProtection="1">
      <alignment vertical="center"/>
      <protection hidden="1"/>
    </xf>
    <xf numFmtId="0" fontId="36" fillId="4" borderId="0" xfId="13" applyFont="1" applyFill="1" applyAlignment="1" applyProtection="1">
      <alignment vertical="center" wrapText="1"/>
      <protection hidden="1"/>
    </xf>
    <xf numFmtId="0" fontId="36" fillId="4" borderId="0" xfId="13" applyFont="1" applyFill="1" applyAlignment="1" applyProtection="1">
      <alignment vertical="center" shrinkToFit="1"/>
      <protection hidden="1"/>
    </xf>
    <xf numFmtId="0" fontId="36" fillId="4" borderId="12" xfId="13" applyFont="1" applyFill="1" applyBorder="1" applyAlignment="1" applyProtection="1">
      <alignment shrinkToFit="1"/>
      <protection hidden="1"/>
    </xf>
    <xf numFmtId="0" fontId="30" fillId="0" borderId="0" xfId="12" applyFont="1" applyAlignment="1" applyProtection="1">
      <alignment horizontal="center" vertical="center"/>
      <protection hidden="1"/>
    </xf>
    <xf numFmtId="38" fontId="30" fillId="0" borderId="0" xfId="11" applyFont="1" applyProtection="1">
      <alignment vertical="center"/>
      <protection hidden="1"/>
    </xf>
    <xf numFmtId="0" fontId="61" fillId="0" borderId="0" xfId="0" applyFont="1" applyFill="1" applyBorder="1" applyAlignment="1" applyProtection="1">
      <alignment horizontal="left" vertical="center"/>
      <protection hidden="1"/>
    </xf>
    <xf numFmtId="0" fontId="81" fillId="0" borderId="0" xfId="13" applyFont="1" applyProtection="1">
      <alignment vertical="center"/>
      <protection hidden="1"/>
    </xf>
    <xf numFmtId="0" fontId="16" fillId="4" borderId="0" xfId="13" applyFont="1" applyFill="1" applyProtection="1">
      <alignment vertical="center"/>
      <protection hidden="1"/>
    </xf>
    <xf numFmtId="0" fontId="81" fillId="4" borderId="0" xfId="13" applyFont="1" applyFill="1" applyProtection="1">
      <alignment vertical="center"/>
      <protection hidden="1"/>
    </xf>
    <xf numFmtId="0" fontId="20" fillId="0" borderId="0" xfId="13" applyFont="1" applyProtection="1">
      <alignment vertical="center"/>
      <protection hidden="1"/>
    </xf>
    <xf numFmtId="0" fontId="20" fillId="4" borderId="0" xfId="13" applyFont="1" applyFill="1" applyProtection="1">
      <alignment vertical="center"/>
      <protection hidden="1"/>
    </xf>
    <xf numFmtId="0" fontId="20"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8"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8"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8" fillId="4" borderId="0" xfId="13" applyFont="1" applyFill="1" applyAlignment="1" applyProtection="1">
      <alignment horizontal="center" vertical="center"/>
      <protection hidden="1"/>
    </xf>
    <xf numFmtId="0" fontId="8" fillId="0" borderId="0" xfId="13" applyFont="1" applyAlignment="1" applyProtection="1">
      <protection hidden="1"/>
    </xf>
    <xf numFmtId="0" fontId="4" fillId="0" borderId="0" xfId="13" applyFont="1" applyBorder="1" applyProtection="1">
      <alignment vertical="center"/>
      <protection hidden="1"/>
    </xf>
    <xf numFmtId="0" fontId="8" fillId="4" borderId="0" xfId="13" applyFont="1" applyFill="1" applyAlignment="1" applyProtection="1">
      <alignment vertical="center"/>
      <protection hidden="1"/>
    </xf>
    <xf numFmtId="0" fontId="83" fillId="0" borderId="0" xfId="2" applyFont="1" applyProtection="1">
      <protection hidden="1"/>
    </xf>
    <xf numFmtId="49" fontId="4" fillId="0" borderId="0" xfId="2" applyNumberFormat="1" applyFont="1" applyAlignment="1" applyProtection="1">
      <alignment vertical="center"/>
      <protection hidden="1"/>
    </xf>
    <xf numFmtId="0" fontId="7" fillId="0" borderId="0" xfId="2" applyFont="1" applyAlignment="1" applyProtection="1">
      <alignment vertical="center"/>
      <protection hidden="1"/>
    </xf>
    <xf numFmtId="0" fontId="47" fillId="0" borderId="0" xfId="2" applyFont="1" applyAlignment="1" applyProtection="1">
      <alignment horizontal="left" vertical="center"/>
      <protection hidden="1"/>
    </xf>
    <xf numFmtId="0" fontId="111" fillId="4" borderId="84" xfId="0" applyFont="1" applyFill="1" applyBorder="1" applyAlignment="1" applyProtection="1">
      <alignment horizontal="left" vertical="center"/>
      <protection hidden="1"/>
    </xf>
    <xf numFmtId="0" fontId="4" fillId="3" borderId="11" xfId="2" applyFont="1" applyFill="1" applyBorder="1" applyAlignment="1">
      <alignment horizontal="center" vertical="center" wrapText="1"/>
    </xf>
    <xf numFmtId="0" fontId="4" fillId="0" borderId="12" xfId="2" applyFont="1" applyBorder="1" applyAlignment="1">
      <alignment horizontal="center" vertical="center" wrapText="1"/>
    </xf>
    <xf numFmtId="0" fontId="4" fillId="3" borderId="11" xfId="2" applyFont="1" applyFill="1" applyBorder="1" applyAlignment="1">
      <alignment vertical="center" wrapText="1"/>
    </xf>
    <xf numFmtId="0" fontId="4" fillId="3" borderId="12" xfId="2" applyFont="1" applyFill="1" applyBorder="1" applyAlignment="1">
      <alignment vertical="center" wrapText="1"/>
    </xf>
    <xf numFmtId="0" fontId="4" fillId="3" borderId="13" xfId="2" applyFont="1" applyFill="1" applyBorder="1" applyAlignment="1">
      <alignment vertical="center" wrapText="1"/>
    </xf>
    <xf numFmtId="0" fontId="4" fillId="4" borderId="30" xfId="2" applyFont="1" applyFill="1" applyBorder="1" applyAlignment="1">
      <alignment horizontal="center" vertical="center" wrapText="1"/>
    </xf>
    <xf numFmtId="0" fontId="4" fillId="0" borderId="12" xfId="2" applyFont="1" applyBorder="1" applyAlignment="1">
      <alignment vertical="center"/>
    </xf>
    <xf numFmtId="0" fontId="4" fillId="0" borderId="30" xfId="2" applyFont="1" applyBorder="1" applyAlignment="1">
      <alignment vertical="center" wrapText="1"/>
    </xf>
    <xf numFmtId="0" fontId="4" fillId="0" borderId="30" xfId="2" applyFont="1" applyBorder="1" applyAlignment="1">
      <alignment horizontal="center" vertical="center" wrapText="1"/>
    </xf>
    <xf numFmtId="0" fontId="4" fillId="0" borderId="12" xfId="2" applyFont="1" applyBorder="1" applyAlignment="1">
      <alignment vertical="center" wrapText="1"/>
    </xf>
    <xf numFmtId="0" fontId="4" fillId="0" borderId="13" xfId="2" applyFont="1" applyBorder="1" applyAlignment="1">
      <alignment vertical="center" wrapText="1"/>
    </xf>
    <xf numFmtId="0" fontId="4" fillId="0" borderId="12" xfId="4" applyFont="1" applyBorder="1" applyAlignment="1">
      <alignment vertical="center" shrinkToFit="1"/>
    </xf>
    <xf numFmtId="0" fontId="27" fillId="0" borderId="69" xfId="0" applyFont="1" applyFill="1" applyBorder="1" applyAlignment="1">
      <alignment horizontal="left" vertical="center" wrapText="1" readingOrder="1"/>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178" fontId="34" fillId="4" borderId="0" xfId="14" applyNumberFormat="1" applyFont="1" applyFill="1" applyAlignment="1" applyProtection="1">
      <alignment horizontal="center" vertical="center" shrinkToFit="1"/>
    </xf>
    <xf numFmtId="0" fontId="115" fillId="0" borderId="0" xfId="0" applyFont="1">
      <alignment vertical="center"/>
    </xf>
    <xf numFmtId="0" fontId="115" fillId="3" borderId="23" xfId="0" applyFont="1" applyFill="1" applyBorder="1" applyAlignment="1">
      <alignment horizontal="center" vertical="center"/>
    </xf>
    <xf numFmtId="0" fontId="115" fillId="0" borderId="0" xfId="0" applyFont="1" applyAlignment="1">
      <alignment vertical="center" wrapText="1"/>
    </xf>
    <xf numFmtId="0" fontId="115" fillId="0" borderId="0" xfId="0" applyFont="1" applyAlignment="1">
      <alignment horizontal="center" vertical="center"/>
    </xf>
    <xf numFmtId="0" fontId="115" fillId="3" borderId="23" xfId="0" applyFont="1" applyFill="1" applyBorder="1" applyAlignment="1">
      <alignment horizontal="center" vertical="center" wrapText="1"/>
    </xf>
    <xf numFmtId="0" fontId="115" fillId="0" borderId="23" xfId="0" applyFont="1" applyBorder="1" applyAlignment="1">
      <alignment horizontal="left" vertical="center"/>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0" xfId="0" applyFont="1" applyAlignment="1">
      <alignment horizontal="left" vertical="center"/>
    </xf>
    <xf numFmtId="0" fontId="116" fillId="0" borderId="23" xfId="0" applyFont="1" applyBorder="1" applyAlignment="1" applyProtection="1">
      <alignment horizontal="center" vertical="center"/>
      <protection locked="0"/>
    </xf>
    <xf numFmtId="0" fontId="104" fillId="4" borderId="0" xfId="0" applyFont="1" applyFill="1" applyAlignment="1" applyProtection="1">
      <alignment horizontal="left" vertical="center"/>
      <protection hidden="1"/>
    </xf>
    <xf numFmtId="0" fontId="83" fillId="0" borderId="0" xfId="2" applyFont="1" applyProtection="1"/>
    <xf numFmtId="0" fontId="4" fillId="0" borderId="0" xfId="2" applyFont="1" applyAlignment="1" applyProtection="1">
      <alignment vertical="center"/>
    </xf>
    <xf numFmtId="0" fontId="7" fillId="0" borderId="0" xfId="2" applyFont="1" applyAlignment="1" applyProtection="1">
      <alignment vertical="center"/>
    </xf>
    <xf numFmtId="0" fontId="83" fillId="0" borderId="0" xfId="2" applyFont="1" applyAlignment="1" applyProtection="1">
      <alignment vertical="center"/>
    </xf>
    <xf numFmtId="0" fontId="4" fillId="0" borderId="12" xfId="2" applyFont="1" applyBorder="1" applyAlignment="1">
      <alignment vertical="center" shrinkToFit="1"/>
    </xf>
    <xf numFmtId="0" fontId="4" fillId="0" borderId="13" xfId="2" applyFont="1" applyBorder="1" applyAlignment="1">
      <alignment vertical="center" shrinkToFit="1"/>
    </xf>
    <xf numFmtId="0" fontId="4" fillId="0" borderId="13" xfId="4" applyFont="1" applyBorder="1" applyAlignment="1">
      <alignment vertical="center" shrinkToFit="1"/>
    </xf>
    <xf numFmtId="0" fontId="4" fillId="0" borderId="2" xfId="4" applyFont="1" applyBorder="1" applyAlignment="1">
      <alignment vertical="center" shrinkToFit="1"/>
    </xf>
    <xf numFmtId="0" fontId="4" fillId="0" borderId="3" xfId="4" applyFont="1" applyBorder="1" applyAlignment="1">
      <alignment vertical="center" shrinkToFit="1"/>
    </xf>
    <xf numFmtId="0" fontId="4" fillId="0" borderId="32" xfId="4" applyFont="1" applyBorder="1" applyAlignment="1">
      <alignment vertical="center" shrinkToFit="1"/>
    </xf>
    <xf numFmtId="0" fontId="4" fillId="0" borderId="0" xfId="4" applyFont="1" applyBorder="1" applyAlignment="1">
      <alignment vertical="center" shrinkToFit="1"/>
    </xf>
    <xf numFmtId="0" fontId="68" fillId="0" borderId="0" xfId="2" applyFont="1" applyProtection="1"/>
    <xf numFmtId="49" fontId="30" fillId="4" borderId="0" xfId="13" applyNumberFormat="1" applyFont="1" applyFill="1" applyAlignment="1" applyProtection="1">
      <alignment vertical="center" wrapText="1"/>
      <protection hidden="1"/>
    </xf>
    <xf numFmtId="49" fontId="30" fillId="4" borderId="0" xfId="13" applyNumberFormat="1" applyFont="1" applyFill="1" applyAlignment="1" applyProtection="1">
      <alignment horizontal="left" vertical="center"/>
      <protection hidden="1"/>
    </xf>
    <xf numFmtId="0" fontId="121" fillId="0" borderId="0" xfId="2" applyFont="1" applyProtection="1">
      <protection hidden="1"/>
    </xf>
    <xf numFmtId="0" fontId="120" fillId="0" borderId="0" xfId="2" applyFont="1" applyProtection="1">
      <protection hidden="1"/>
    </xf>
    <xf numFmtId="0" fontId="122" fillId="0" borderId="0" xfId="2" applyFont="1" applyProtection="1">
      <protection hidden="1"/>
    </xf>
    <xf numFmtId="0" fontId="123" fillId="0" borderId="0" xfId="2" applyFont="1" applyProtection="1">
      <protection hidden="1"/>
    </xf>
    <xf numFmtId="0" fontId="121" fillId="0" borderId="0" xfId="2" applyFont="1" applyAlignment="1" applyProtection="1">
      <alignment vertical="center"/>
      <protection hidden="1"/>
    </xf>
    <xf numFmtId="0" fontId="124" fillId="0" borderId="0" xfId="2" applyFont="1" applyProtection="1">
      <protection hidden="1"/>
    </xf>
    <xf numFmtId="0" fontId="18" fillId="0" borderId="0" xfId="2" applyFont="1"/>
    <xf numFmtId="0" fontId="6" fillId="0" borderId="0" xfId="2" applyFont="1" applyAlignment="1" applyProtection="1">
      <alignment vertical="center"/>
    </xf>
    <xf numFmtId="0" fontId="47" fillId="0" borderId="0" xfId="2" applyFont="1" applyProtection="1"/>
    <xf numFmtId="0" fontId="4" fillId="0" borderId="0" xfId="2" applyFont="1" applyAlignment="1" applyProtection="1">
      <alignment horizontal="right" indent="1"/>
      <protection hidden="1"/>
    </xf>
    <xf numFmtId="0" fontId="121" fillId="0" borderId="0" xfId="2" applyFont="1"/>
    <xf numFmtId="0" fontId="64" fillId="0" borderId="0" xfId="0" applyFont="1" applyFill="1" applyAlignment="1" applyProtection="1">
      <alignment horizontal="left" vertical="center" shrinkToFit="1"/>
      <protection hidden="1"/>
    </xf>
    <xf numFmtId="0" fontId="4" fillId="0" borderId="2" xfId="2" applyFont="1" applyBorder="1" applyAlignment="1" applyProtection="1">
      <alignment horizontal="center" vertical="center"/>
      <protection locked="0"/>
    </xf>
    <xf numFmtId="0" fontId="23" fillId="0" borderId="3" xfId="2" applyFont="1" applyBorder="1" applyAlignment="1" applyProtection="1">
      <alignment horizontal="center" vertical="center"/>
      <protection locked="0"/>
    </xf>
    <xf numFmtId="0" fontId="4" fillId="0" borderId="4" xfId="2" applyFont="1" applyBorder="1" applyAlignment="1" applyProtection="1">
      <alignment horizontal="center" vertical="center"/>
      <protection locked="0"/>
    </xf>
    <xf numFmtId="0" fontId="4" fillId="0" borderId="32" xfId="2" applyFont="1" applyBorder="1" applyAlignment="1" applyProtection="1">
      <alignment horizontal="center" vertical="center"/>
      <protection locked="0"/>
    </xf>
    <xf numFmtId="0" fontId="4" fillId="0" borderId="1" xfId="2" applyFont="1" applyBorder="1" applyAlignment="1" applyProtection="1">
      <alignment horizontal="center" vertical="center"/>
      <protection locked="0"/>
    </xf>
    <xf numFmtId="0" fontId="4" fillId="0" borderId="29" xfId="2" applyFont="1" applyBorder="1" applyAlignment="1" applyProtection="1">
      <alignment horizontal="center" vertical="center"/>
      <protection locked="0"/>
    </xf>
    <xf numFmtId="0" fontId="23" fillId="0" borderId="30" xfId="2" applyFont="1" applyBorder="1" applyAlignment="1" applyProtection="1">
      <alignment horizontal="center" vertical="center"/>
      <protection locked="0"/>
    </xf>
    <xf numFmtId="0" fontId="23" fillId="0" borderId="30" xfId="2" applyFont="1" applyBorder="1" applyAlignment="1" applyProtection="1">
      <alignment vertical="center"/>
      <protection locked="0"/>
    </xf>
    <xf numFmtId="0" fontId="4" fillId="0" borderId="31" xfId="2" applyFont="1" applyBorder="1" applyAlignment="1" applyProtection="1">
      <alignment horizontal="center" vertical="center"/>
      <protection locked="0"/>
    </xf>
    <xf numFmtId="0" fontId="35" fillId="0" borderId="0" xfId="2" applyFont="1" applyAlignment="1">
      <alignment horizontal="left" vertical="center"/>
    </xf>
    <xf numFmtId="0" fontId="111" fillId="4" borderId="80" xfId="0" applyFont="1" applyFill="1" applyBorder="1" applyAlignment="1" applyProtection="1">
      <alignment horizontal="left" vertical="center"/>
      <protection hidden="1"/>
    </xf>
    <xf numFmtId="0" fontId="127" fillId="4" borderId="84" xfId="0" applyFont="1" applyFill="1" applyBorder="1" applyAlignment="1" applyProtection="1">
      <alignment horizontal="left" vertical="center"/>
      <protection hidden="1"/>
    </xf>
    <xf numFmtId="0" fontId="130" fillId="0" borderId="0" xfId="2" applyFont="1" applyAlignment="1">
      <alignment horizontal="left" vertical="center"/>
    </xf>
    <xf numFmtId="0" fontId="130" fillId="0" borderId="0" xfId="2" applyFont="1" applyAlignment="1">
      <alignment vertical="center"/>
    </xf>
    <xf numFmtId="0" fontId="130" fillId="0" borderId="0" xfId="2" applyFont="1" applyAlignment="1">
      <alignment horizontal="right" vertical="center"/>
    </xf>
    <xf numFmtId="0" fontId="131" fillId="0" borderId="0" xfId="2" applyFont="1" applyAlignment="1">
      <alignment vertical="center"/>
    </xf>
    <xf numFmtId="0" fontId="131" fillId="0" borderId="0" xfId="2" applyFont="1" applyAlignment="1">
      <alignment horizontal="right" vertical="center"/>
    </xf>
    <xf numFmtId="0" fontId="115" fillId="0" borderId="23" xfId="0" applyFont="1" applyBorder="1" applyAlignment="1">
      <alignment vertical="center" wrapText="1"/>
    </xf>
    <xf numFmtId="0" fontId="35" fillId="0" borderId="0" xfId="2" applyFont="1" applyAlignment="1">
      <alignment horizontal="left" vertical="center"/>
    </xf>
    <xf numFmtId="0" fontId="96" fillId="0" borderId="0" xfId="7" applyFont="1" applyProtection="1">
      <alignment vertical="center"/>
    </xf>
    <xf numFmtId="0" fontId="1" fillId="0" borderId="0" xfId="7" applyProtection="1">
      <alignment vertical="center"/>
    </xf>
    <xf numFmtId="0" fontId="1" fillId="0" borderId="32" xfId="7" applyBorder="1" applyProtection="1">
      <alignment vertical="center"/>
    </xf>
    <xf numFmtId="0" fontId="1" fillId="0" borderId="60" xfId="7" applyBorder="1" applyProtection="1">
      <alignment vertical="center"/>
    </xf>
    <xf numFmtId="0" fontId="131" fillId="0" borderId="0" xfId="2" applyFont="1" applyProtection="1"/>
    <xf numFmtId="0" fontId="125" fillId="0" borderId="0" xfId="2" applyFont="1" applyProtection="1"/>
    <xf numFmtId="0" fontId="106" fillId="0" borderId="0" xfId="2" applyFont="1" applyProtection="1"/>
    <xf numFmtId="0" fontId="7" fillId="10" borderId="23" xfId="2" applyFont="1" applyFill="1" applyBorder="1" applyAlignment="1" applyProtection="1">
      <alignment horizontal="center" vertical="center"/>
    </xf>
    <xf numFmtId="0" fontId="7" fillId="0" borderId="23" xfId="2" applyFont="1" applyBorder="1" applyAlignment="1" applyProtection="1">
      <alignment horizontal="center" vertical="center"/>
    </xf>
    <xf numFmtId="0" fontId="4" fillId="0" borderId="0" xfId="2" applyFont="1" applyAlignment="1" applyProtection="1">
      <alignment horizontal="center" vertical="center"/>
    </xf>
    <xf numFmtId="0" fontId="23" fillId="0" borderId="0" xfId="2" applyFont="1" applyAlignment="1" applyProtection="1">
      <alignment horizontal="center" vertical="center"/>
    </xf>
    <xf numFmtId="0" fontId="29" fillId="0" borderId="117" xfId="0" applyFont="1" applyBorder="1" applyAlignment="1">
      <alignment horizontal="center" vertical="center" wrapText="1"/>
    </xf>
    <xf numFmtId="0" fontId="61" fillId="0" borderId="0" xfId="0" applyFont="1" applyFill="1" applyBorder="1" applyAlignment="1" applyProtection="1">
      <alignment vertical="center" shrinkToFit="1"/>
      <protection hidden="1"/>
    </xf>
    <xf numFmtId="0" fontId="32" fillId="4" borderId="0" xfId="12" applyFont="1" applyFill="1" applyAlignment="1" applyProtection="1">
      <alignment horizontal="center" vertical="center" wrapText="1"/>
      <protection hidden="1"/>
    </xf>
    <xf numFmtId="0" fontId="60" fillId="4" borderId="76" xfId="0" applyFont="1" applyFill="1" applyBorder="1" applyAlignment="1" applyProtection="1">
      <alignment vertical="center" wrapText="1"/>
      <protection hidden="1"/>
    </xf>
    <xf numFmtId="0" fontId="34" fillId="4" borderId="0" xfId="13" applyFont="1" applyFill="1" applyAlignment="1" applyProtection="1">
      <alignment horizontal="left" vertical="top" wrapText="1"/>
      <protection hidden="1"/>
    </xf>
    <xf numFmtId="0" fontId="34" fillId="4" borderId="0" xfId="12" applyFont="1" applyFill="1" applyAlignment="1" applyProtection="1">
      <alignment horizontal="center" vertical="center"/>
      <protection hidden="1"/>
    </xf>
    <xf numFmtId="0" fontId="34" fillId="0" borderId="0" xfId="12" applyFont="1" applyAlignment="1" applyProtection="1">
      <alignment horizontal="right" vertical="center" shrinkToFit="1"/>
      <protection hidden="1"/>
    </xf>
    <xf numFmtId="178" fontId="34" fillId="4" borderId="0" xfId="12" applyNumberFormat="1" applyFont="1" applyFill="1" applyAlignment="1" applyProtection="1">
      <alignment horizontal="right" vertical="center" shrinkToFit="1"/>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49" fontId="41" fillId="4" borderId="0" xfId="12" applyNumberFormat="1" applyFont="1" applyFill="1" applyAlignment="1" applyProtection="1">
      <alignment horizontal="left" vertical="center" shrinkToFit="1"/>
    </xf>
    <xf numFmtId="0" fontId="32" fillId="4" borderId="0" xfId="12" applyFont="1" applyFill="1" applyAlignment="1" applyProtection="1">
      <alignment horizontal="center" vertical="center" shrinkToFit="1"/>
      <protection hidden="1"/>
    </xf>
    <xf numFmtId="0" fontId="34" fillId="4" borderId="0" xfId="12" applyFont="1" applyFill="1" applyAlignment="1" applyProtection="1">
      <alignment horizontal="left" vertical="center" wrapText="1"/>
      <protection hidden="1"/>
    </xf>
    <xf numFmtId="0" fontId="82" fillId="0" borderId="0" xfId="2" applyFont="1" applyFill="1" applyBorder="1" applyAlignment="1" applyProtection="1">
      <alignment vertical="top" wrapText="1"/>
      <protection locked="0"/>
    </xf>
    <xf numFmtId="0" fontId="2" fillId="0" borderId="0" xfId="13" applyFont="1" applyProtection="1">
      <alignment vertical="center"/>
      <protection hidden="1"/>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23" xfId="0" applyFont="1" applyBorder="1" applyAlignment="1">
      <alignment horizontal="left" vertical="center"/>
    </xf>
    <xf numFmtId="0" fontId="115" fillId="0" borderId="27" xfId="0" applyFont="1" applyBorder="1" applyAlignment="1">
      <alignment horizontal="left" vertical="center" wrapText="1"/>
    </xf>
    <xf numFmtId="0" fontId="34"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wrapText="1"/>
      <protection hidden="1"/>
    </xf>
    <xf numFmtId="49" fontId="30" fillId="4" borderId="0" xfId="13" applyNumberFormat="1" applyFont="1" applyFill="1" applyAlignment="1" applyProtection="1">
      <alignment vertical="center" wrapText="1"/>
      <protection hidden="1"/>
    </xf>
    <xf numFmtId="0" fontId="134" fillId="4" borderId="0" xfId="0" applyFont="1" applyFill="1" applyAlignment="1" applyProtection="1">
      <alignment horizontal="left" vertical="center"/>
      <protection hidden="1"/>
    </xf>
    <xf numFmtId="49" fontId="63" fillId="0" borderId="77" xfId="0" quotePrefix="1" applyNumberFormat="1" applyFont="1" applyFill="1" applyBorder="1" applyAlignment="1" applyProtection="1">
      <alignment vertical="center" shrinkToFit="1"/>
      <protection locked="0"/>
    </xf>
    <xf numFmtId="0" fontId="61" fillId="12"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right" vertical="center" shrinkToFit="1"/>
      <protection locked="0"/>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shrinkToFit="1"/>
      <protection locked="0"/>
    </xf>
    <xf numFmtId="0" fontId="61" fillId="12" borderId="0" xfId="0" applyFont="1" applyFill="1" applyBorder="1" applyAlignment="1" applyProtection="1">
      <alignment horizontal="right" vertical="center"/>
      <protection hidden="1"/>
    </xf>
    <xf numFmtId="0" fontId="8" fillId="4" borderId="0" xfId="13" applyFont="1" applyFill="1" applyAlignment="1" applyProtection="1">
      <alignment horizontal="lef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135" fillId="4" borderId="0" xfId="12" applyFont="1" applyFill="1" applyProtection="1">
      <alignment vertical="center"/>
      <protection hidden="1"/>
    </xf>
    <xf numFmtId="0" fontId="136" fillId="0" borderId="0" xfId="12" applyFont="1" applyProtection="1">
      <alignment vertical="center"/>
      <protection hidden="1"/>
    </xf>
    <xf numFmtId="0" fontId="34" fillId="0" borderId="0" xfId="12" applyFont="1" applyAlignment="1" applyProtection="1">
      <alignment horizontal="center" vertical="center"/>
      <protection hidden="1"/>
    </xf>
    <xf numFmtId="38" fontId="34" fillId="0" borderId="0" xfId="11" applyFont="1" applyProtection="1">
      <alignment vertical="center"/>
      <protection hidden="1"/>
    </xf>
    <xf numFmtId="0" fontId="34" fillId="0" borderId="0" xfId="12" applyFont="1" applyAlignment="1" applyProtection="1">
      <alignment horizontal="center" vertical="center" shrinkToFit="1"/>
      <protection hidden="1"/>
    </xf>
    <xf numFmtId="0" fontId="135" fillId="0" borderId="0" xfId="12" applyFont="1" applyAlignment="1" applyProtection="1">
      <alignment horizontal="center" vertical="center"/>
      <protection hidden="1"/>
    </xf>
    <xf numFmtId="180" fontId="137" fillId="0" borderId="0" xfId="12" applyNumberFormat="1" applyFont="1" applyAlignment="1" applyProtection="1">
      <alignment horizontal="center" vertical="center"/>
      <protection hidden="1"/>
    </xf>
    <xf numFmtId="0" fontId="34" fillId="4" borderId="0" xfId="12" applyFont="1" applyFill="1" applyAlignment="1" applyProtection="1">
      <alignment horizontal="center" vertical="center" shrinkToFit="1"/>
      <protection hidden="1"/>
    </xf>
    <xf numFmtId="0" fontId="135" fillId="4" borderId="0" xfId="12" applyFont="1" applyFill="1" applyAlignment="1" applyProtection="1">
      <alignment horizontal="left" vertical="center" wrapText="1"/>
      <protection hidden="1"/>
    </xf>
    <xf numFmtId="0" fontId="135" fillId="4" borderId="0" xfId="12" applyFont="1" applyFill="1" applyAlignment="1" applyProtection="1">
      <alignment vertical="center" wrapText="1"/>
      <protection hidden="1"/>
    </xf>
    <xf numFmtId="0" fontId="135" fillId="0" borderId="0" xfId="12" applyFont="1" applyProtection="1">
      <alignment vertical="center"/>
      <protection hidden="1"/>
    </xf>
    <xf numFmtId="0" fontId="34" fillId="4" borderId="0" xfId="12" applyFont="1" applyFill="1" applyAlignment="1" applyProtection="1">
      <alignment horizontal="left" vertical="distributed" wrapText="1"/>
      <protection hidden="1"/>
    </xf>
    <xf numFmtId="49" fontId="34" fillId="4" borderId="0" xfId="12" applyNumberFormat="1" applyFont="1" applyFill="1" applyProtection="1">
      <alignment vertical="center"/>
      <protection hidden="1"/>
    </xf>
    <xf numFmtId="49" fontId="34" fillId="4" borderId="0" xfId="12" applyNumberFormat="1" applyFont="1" applyFill="1" applyAlignment="1" applyProtection="1">
      <alignment horizontal="center" vertical="center"/>
      <protection hidden="1"/>
    </xf>
    <xf numFmtId="0" fontId="34" fillId="4" borderId="0" xfId="12" applyFont="1" applyFill="1" applyAlignment="1" applyProtection="1">
      <alignment horizontal="center" vertical="center" wrapText="1" shrinkToFit="1"/>
      <protection hidden="1"/>
    </xf>
    <xf numFmtId="0" fontId="34" fillId="0" borderId="0" xfId="12" applyFont="1" applyAlignment="1" applyProtection="1">
      <alignment vertical="center" shrinkToFit="1"/>
      <protection hidden="1"/>
    </xf>
    <xf numFmtId="0" fontId="8" fillId="0" borderId="0" xfId="13" applyFont="1" applyProtection="1">
      <alignment vertical="center"/>
      <protection hidden="1"/>
    </xf>
    <xf numFmtId="0" fontId="138" fillId="0" borderId="0" xfId="13" applyFont="1" applyProtection="1">
      <alignment vertical="center"/>
      <protection hidden="1"/>
    </xf>
    <xf numFmtId="0" fontId="133" fillId="0" borderId="0" xfId="13" applyFont="1" applyProtection="1">
      <alignment vertical="center"/>
      <protection hidden="1"/>
    </xf>
    <xf numFmtId="0" fontId="8" fillId="4" borderId="0" xfId="13" applyFont="1" applyFill="1" applyAlignment="1" applyProtection="1">
      <alignment vertical="top" wrapText="1"/>
      <protection hidden="1"/>
    </xf>
    <xf numFmtId="0" fontId="139" fillId="0" borderId="0" xfId="13" applyFont="1" applyProtection="1">
      <alignment vertical="center"/>
      <protection hidden="1"/>
    </xf>
    <xf numFmtId="0" fontId="141" fillId="0" borderId="0" xfId="2" applyFont="1" applyAlignment="1">
      <alignment vertical="center"/>
    </xf>
    <xf numFmtId="49" fontId="63" fillId="0" borderId="90" xfId="0" quotePrefix="1" applyNumberFormat="1" applyFont="1" applyFill="1" applyBorder="1" applyAlignment="1" applyProtection="1">
      <alignment horizontal="center" vertical="center" shrinkToFit="1"/>
    </xf>
    <xf numFmtId="0" fontId="61" fillId="12" borderId="0" xfId="0" applyFont="1" applyFill="1" applyAlignment="1" applyProtection="1">
      <alignment vertical="center"/>
      <protection hidden="1"/>
    </xf>
    <xf numFmtId="0" fontId="81" fillId="0" borderId="0" xfId="12" applyFont="1" applyAlignment="1" applyProtection="1">
      <alignment horizontal="right" vertical="center"/>
      <protection hidden="1"/>
    </xf>
    <xf numFmtId="0" fontId="35" fillId="4" borderId="0" xfId="13" applyFont="1" applyFill="1" applyAlignment="1" applyProtection="1">
      <alignment vertical="center"/>
      <protection hidden="1"/>
    </xf>
    <xf numFmtId="0" fontId="10" fillId="4" borderId="0" xfId="13" applyFont="1" applyFill="1" applyAlignment="1" applyProtection="1">
      <alignment horizontal="left" vertical="top"/>
      <protection hidden="1"/>
    </xf>
    <xf numFmtId="0" fontId="8" fillId="4" borderId="0" xfId="13" applyFont="1" applyFill="1" applyAlignment="1" applyProtection="1">
      <alignment horizontal="right" vertical="center"/>
      <protection hidden="1"/>
    </xf>
    <xf numFmtId="0" fontId="10" fillId="0" borderId="0" xfId="13" applyFont="1" applyAlignment="1" applyProtection="1">
      <alignment vertical="center" wrapText="1"/>
      <protection hidden="1"/>
    </xf>
    <xf numFmtId="0" fontId="8" fillId="4" borderId="0" xfId="13" applyFont="1" applyFill="1" applyAlignment="1" applyProtection="1">
      <alignment vertical="center" wrapText="1"/>
      <protection hidden="1"/>
    </xf>
    <xf numFmtId="49" fontId="8" fillId="4" borderId="0" xfId="13" applyNumberFormat="1" applyFont="1" applyFill="1" applyAlignment="1" applyProtection="1">
      <alignment vertical="center" wrapText="1"/>
      <protection hidden="1"/>
    </xf>
    <xf numFmtId="0" fontId="16" fillId="4" borderId="0" xfId="13" applyFont="1" applyFill="1" applyAlignment="1" applyProtection="1">
      <alignment horizontal="center" vertical="center" wrapText="1"/>
      <protection hidden="1"/>
    </xf>
    <xf numFmtId="38" fontId="140" fillId="0" borderId="0" xfId="11" applyFont="1" applyFill="1" applyBorder="1" applyAlignment="1" applyProtection="1">
      <alignment horizontal="center" vertical="center" shrinkToFit="1"/>
      <protection hidden="1"/>
    </xf>
    <xf numFmtId="0" fontId="81" fillId="0" borderId="0" xfId="12" applyFont="1" applyAlignment="1" applyProtection="1">
      <alignment vertical="center" shrinkToFit="1"/>
      <protection hidden="1"/>
    </xf>
    <xf numFmtId="0" fontId="10" fillId="0" borderId="0" xfId="13" applyFont="1" applyAlignment="1" applyProtection="1">
      <alignment horizontal="right" vertical="center"/>
      <protection hidden="1"/>
    </xf>
    <xf numFmtId="0" fontId="10" fillId="0" borderId="32" xfId="13" applyFont="1" applyBorder="1" applyAlignment="1" applyProtection="1">
      <alignment horizontal="center" vertical="center"/>
      <protection hidden="1"/>
    </xf>
    <xf numFmtId="0" fontId="10" fillId="0" borderId="0" xfId="13" applyFont="1" applyProtection="1">
      <alignment vertical="center"/>
      <protection hidden="1"/>
    </xf>
    <xf numFmtId="0" fontId="10" fillId="4" borderId="0" xfId="13" applyFont="1" applyFill="1" applyAlignment="1" applyProtection="1">
      <alignment horizontal="left" vertical="center" indent="1"/>
      <protection hidden="1"/>
    </xf>
    <xf numFmtId="0" fontId="10" fillId="4" borderId="0" xfId="13" applyFont="1" applyFill="1" applyProtection="1">
      <alignment vertical="center"/>
      <protection hidden="1"/>
    </xf>
    <xf numFmtId="0" fontId="10" fillId="0" borderId="0" xfId="13" applyFont="1" applyAlignment="1" applyProtection="1">
      <alignment horizontal="center" vertical="center"/>
      <protection hidden="1"/>
    </xf>
    <xf numFmtId="0" fontId="10" fillId="4" borderId="0" xfId="13" applyFont="1" applyFill="1" applyAlignment="1" applyProtection="1">
      <protection hidden="1"/>
    </xf>
    <xf numFmtId="0" fontId="10" fillId="4" borderId="0" xfId="13" applyFont="1" applyFill="1" applyAlignment="1" applyProtection="1">
      <alignment horizontal="center" vertical="center"/>
      <protection hidden="1"/>
    </xf>
    <xf numFmtId="0" fontId="10" fillId="4" borderId="0" xfId="13" applyFont="1" applyFill="1" applyBorder="1" applyAlignment="1" applyProtection="1">
      <alignment vertical="center" wrapText="1"/>
      <protection hidden="1"/>
    </xf>
    <xf numFmtId="0" fontId="8" fillId="4" borderId="0" xfId="13" applyFont="1" applyFill="1" applyProtection="1">
      <alignment vertical="center"/>
    </xf>
    <xf numFmtId="0" fontId="8" fillId="4" borderId="0" xfId="13" applyFont="1" applyFill="1" applyAlignment="1" applyProtection="1"/>
    <xf numFmtId="0" fontId="8" fillId="0" borderId="0" xfId="13" applyFont="1" applyAlignment="1" applyProtection="1"/>
    <xf numFmtId="0" fontId="8" fillId="4" borderId="0" xfId="13" applyFont="1" applyFill="1" applyAlignment="1" applyProtection="1">
      <alignment vertical="center" wrapText="1"/>
    </xf>
    <xf numFmtId="0" fontId="20" fillId="4" borderId="30" xfId="13" applyFont="1" applyFill="1" applyBorder="1" applyProtection="1">
      <alignment vertical="center"/>
      <protection hidden="1"/>
    </xf>
    <xf numFmtId="0" fontId="8" fillId="4" borderId="0" xfId="13" applyFont="1" applyFill="1" applyAlignment="1" applyProtection="1">
      <protection hidden="1"/>
    </xf>
    <xf numFmtId="0" fontId="64" fillId="4" borderId="118" xfId="0" applyFont="1" applyFill="1" applyBorder="1" applyAlignment="1" applyProtection="1">
      <alignment horizontal="left" vertical="center" shrinkToFit="1"/>
      <protection hidden="1"/>
    </xf>
    <xf numFmtId="0" fontId="63" fillId="4" borderId="0" xfId="0" applyFont="1" applyFill="1" applyAlignment="1" applyProtection="1">
      <alignment horizontal="left" vertical="center" wrapText="1"/>
      <protection hidden="1"/>
    </xf>
    <xf numFmtId="0" fontId="10" fillId="4" borderId="0" xfId="13" applyFont="1" applyFill="1" applyAlignment="1" applyProtection="1">
      <alignment vertical="center"/>
      <protection hidden="1"/>
    </xf>
    <xf numFmtId="0" fontId="10" fillId="0" borderId="0" xfId="13" applyFont="1" applyFill="1" applyBorder="1" applyAlignment="1" applyProtection="1">
      <alignment vertical="center" wrapText="1"/>
      <protection hidden="1"/>
    </xf>
    <xf numFmtId="49" fontId="4" fillId="0" borderId="0" xfId="2" applyNumberFormat="1" applyFont="1" applyAlignment="1" applyProtection="1">
      <alignment horizontal="center" vertical="center"/>
      <protection hidden="1"/>
    </xf>
    <xf numFmtId="0" fontId="37" fillId="4" borderId="0" xfId="12" applyFont="1" applyFill="1" applyAlignment="1" applyProtection="1">
      <alignment horizontal="right" vertical="distributed" wrapText="1"/>
      <protection hidden="1"/>
    </xf>
    <xf numFmtId="0" fontId="34" fillId="4" borderId="0" xfId="14" applyFont="1" applyFill="1" applyAlignment="1" applyProtection="1">
      <alignment vertical="center" wrapText="1"/>
      <protection hidden="1"/>
    </xf>
    <xf numFmtId="0" fontId="34" fillId="4" borderId="0" xfId="12" applyFont="1" applyFill="1" applyAlignment="1" applyProtection="1">
      <alignment horizontal="center" vertical="center"/>
      <protection hidden="1"/>
    </xf>
    <xf numFmtId="0" fontId="34" fillId="4" borderId="0" xfId="14" applyFont="1" applyFill="1" applyAlignment="1" applyProtection="1">
      <alignment horizontal="left" vertical="center" wrapText="1"/>
      <protection hidden="1"/>
    </xf>
    <xf numFmtId="0" fontId="18" fillId="0" borderId="0" xfId="2" applyFont="1" applyAlignment="1" applyProtection="1">
      <alignment horizontal="center"/>
    </xf>
    <xf numFmtId="0" fontId="34" fillId="4" borderId="0" xfId="12" applyFont="1" applyFill="1" applyAlignment="1" applyProtection="1">
      <alignment horizontal="center" vertical="center" wrapText="1"/>
      <protection hidden="1"/>
    </xf>
    <xf numFmtId="0" fontId="34" fillId="4" borderId="0" xfId="12" applyFont="1" applyFill="1" applyAlignment="1" applyProtection="1">
      <alignment vertical="center" wrapText="1"/>
      <protection hidden="1"/>
    </xf>
    <xf numFmtId="0" fontId="144" fillId="9" borderId="0" xfId="2" applyFont="1" applyFill="1" applyAlignment="1" applyProtection="1">
      <alignment vertical="center"/>
    </xf>
    <xf numFmtId="0" fontId="145" fillId="9" borderId="0" xfId="2" applyFont="1" applyFill="1" applyAlignment="1" applyProtection="1">
      <alignment vertical="center"/>
      <protection locked="0" hidden="1"/>
    </xf>
    <xf numFmtId="0" fontId="145" fillId="0" borderId="0" xfId="2" applyFont="1" applyProtection="1">
      <protection locked="0"/>
    </xf>
    <xf numFmtId="0" fontId="145" fillId="0" borderId="0" xfId="12" applyFont="1" applyProtection="1">
      <alignment vertical="center"/>
      <protection locked="0" hidden="1"/>
    </xf>
    <xf numFmtId="181" fontId="25" fillId="0" borderId="0" xfId="12" applyNumberFormat="1" applyFont="1" applyFill="1" applyProtection="1">
      <alignment vertical="center"/>
      <protection hidden="1"/>
    </xf>
    <xf numFmtId="0" fontId="146" fillId="0" borderId="0" xfId="12" applyFont="1" applyProtection="1">
      <alignment vertical="center"/>
      <protection hidden="1"/>
    </xf>
    <xf numFmtId="181" fontId="144" fillId="0" borderId="0" xfId="12" applyNumberFormat="1" applyFont="1" applyFill="1" applyProtection="1">
      <alignment vertical="center"/>
      <protection hidden="1"/>
    </xf>
    <xf numFmtId="0" fontId="99" fillId="0" borderId="0" xfId="2" applyFont="1" applyAlignment="1" applyProtection="1">
      <alignment vertical="center"/>
      <protection hidden="1"/>
    </xf>
    <xf numFmtId="0" fontId="22" fillId="0" borderId="0" xfId="12" applyFont="1" applyProtection="1">
      <alignment vertical="center"/>
      <protection hidden="1"/>
    </xf>
    <xf numFmtId="0" fontId="25" fillId="0" borderId="0" xfId="2" applyFont="1" applyAlignment="1" applyProtection="1">
      <alignment vertical="center"/>
    </xf>
    <xf numFmtId="0" fontId="145" fillId="0" borderId="0" xfId="2" applyFont="1" applyAlignment="1" applyProtection="1">
      <alignment vertical="center"/>
    </xf>
    <xf numFmtId="0" fontId="145" fillId="0" borderId="0" xfId="2" applyFont="1" applyAlignment="1">
      <alignment vertical="center"/>
    </xf>
    <xf numFmtId="0" fontId="145" fillId="0" borderId="0" xfId="2" applyFont="1" applyAlignment="1" applyProtection="1">
      <alignment vertical="center"/>
      <protection hidden="1"/>
    </xf>
    <xf numFmtId="0" fontId="147" fillId="0" borderId="0" xfId="2" applyFont="1" applyAlignment="1" applyProtection="1">
      <alignment vertical="center"/>
    </xf>
    <xf numFmtId="0" fontId="145" fillId="0" borderId="0" xfId="2" applyFont="1" applyProtection="1"/>
    <xf numFmtId="0" fontId="141" fillId="0" borderId="0" xfId="2" applyFont="1" applyAlignment="1" applyProtection="1">
      <alignment vertical="center"/>
    </xf>
    <xf numFmtId="0" fontId="148" fillId="0" borderId="0" xfId="0" applyFont="1" applyProtection="1">
      <alignment vertical="center"/>
    </xf>
    <xf numFmtId="0" fontId="149" fillId="0" borderId="0" xfId="2" applyFont="1" applyAlignment="1" applyProtection="1">
      <alignment vertical="center"/>
      <protection hidden="1"/>
    </xf>
    <xf numFmtId="0" fontId="150" fillId="0" borderId="0" xfId="0" applyFont="1" applyProtection="1">
      <alignment vertical="center"/>
    </xf>
    <xf numFmtId="0" fontId="151" fillId="0" borderId="0" xfId="0" applyFont="1" applyProtection="1">
      <alignment vertical="center"/>
    </xf>
    <xf numFmtId="0" fontId="152" fillId="0" borderId="0" xfId="0" applyFont="1" applyProtection="1">
      <alignment vertical="center"/>
    </xf>
    <xf numFmtId="0" fontId="154" fillId="0" borderId="0" xfId="2" applyFont="1"/>
    <xf numFmtId="0" fontId="153" fillId="0" borderId="0" xfId="13" applyFont="1" applyProtection="1">
      <alignment vertical="center"/>
      <protection hidden="1"/>
    </xf>
    <xf numFmtId="0" fontId="25" fillId="0" borderId="0" xfId="13" applyFont="1" applyProtection="1">
      <alignment vertical="center"/>
      <protection hidden="1"/>
    </xf>
    <xf numFmtId="0" fontId="155" fillId="0" borderId="0" xfId="2" applyFont="1" applyAlignment="1" applyProtection="1">
      <alignment vertical="center"/>
      <protection hidden="1"/>
    </xf>
    <xf numFmtId="0" fontId="155" fillId="0" borderId="0" xfId="2" applyFont="1" applyProtection="1">
      <protection hidden="1"/>
    </xf>
    <xf numFmtId="0" fontId="156" fillId="0" borderId="0" xfId="2" applyFont="1" applyProtection="1">
      <protection hidden="1"/>
    </xf>
    <xf numFmtId="0" fontId="156" fillId="0" borderId="0" xfId="2" applyFont="1" applyAlignment="1" applyProtection="1">
      <alignment vertical="center"/>
      <protection hidden="1"/>
    </xf>
    <xf numFmtId="0" fontId="156" fillId="0" borderId="0" xfId="2" applyFont="1" applyAlignment="1" applyProtection="1">
      <alignment vertical="top"/>
      <protection hidden="1"/>
    </xf>
    <xf numFmtId="0" fontId="145" fillId="0" borderId="0" xfId="7" applyFont="1">
      <alignment vertical="center"/>
    </xf>
    <xf numFmtId="0" fontId="115" fillId="0" borderId="23" xfId="0" applyFont="1" applyBorder="1" applyAlignment="1">
      <alignment vertical="center" wrapText="1"/>
    </xf>
    <xf numFmtId="0" fontId="29" fillId="0" borderId="69" xfId="0" applyFont="1" applyFill="1" applyBorder="1" applyAlignment="1">
      <alignment horizontal="center" vertical="center" wrapText="1" readingOrder="1"/>
    </xf>
    <xf numFmtId="0" fontId="61" fillId="12" borderId="0" xfId="0" applyFont="1" applyFill="1" applyAlignment="1" applyProtection="1">
      <alignment horizontal="right" vertical="center"/>
      <protection hidden="1"/>
    </xf>
    <xf numFmtId="0" fontId="61" fillId="4" borderId="0" xfId="0" applyFont="1" applyFill="1" applyBorder="1" applyAlignment="1" applyProtection="1">
      <alignment horizontal="left" vertical="center"/>
      <protection hidden="1"/>
    </xf>
    <xf numFmtId="0" fontId="61" fillId="4" borderId="120" xfId="0" applyFont="1" applyFill="1" applyBorder="1" applyAlignment="1" applyProtection="1">
      <alignment horizontal="left" vertical="center"/>
      <protection hidden="1"/>
    </xf>
    <xf numFmtId="0" fontId="61" fillId="4" borderId="121" xfId="0" applyFont="1" applyFill="1" applyBorder="1" applyAlignment="1" applyProtection="1">
      <alignment horizontal="left" vertical="center"/>
      <protection hidden="1"/>
    </xf>
    <xf numFmtId="0" fontId="61" fillId="4" borderId="125" xfId="0" applyFont="1" applyFill="1" applyBorder="1" applyAlignment="1" applyProtection="1">
      <alignment horizontal="left" vertical="center"/>
      <protection hidden="1"/>
    </xf>
    <xf numFmtId="0" fontId="27" fillId="4" borderId="69" xfId="0" applyFont="1" applyFill="1" applyBorder="1" applyAlignment="1">
      <alignment horizontal="left" vertical="center" wrapText="1" readingOrder="1"/>
    </xf>
    <xf numFmtId="0" fontId="115" fillId="4" borderId="0" xfId="0" applyFont="1" applyFill="1">
      <alignment vertical="center"/>
    </xf>
    <xf numFmtId="0" fontId="118" fillId="4" borderId="0" xfId="0" applyFont="1" applyFill="1" applyAlignment="1">
      <alignment horizontal="left" vertical="center"/>
    </xf>
    <xf numFmtId="0" fontId="115" fillId="4" borderId="0" xfId="0" applyFont="1" applyFill="1" applyAlignment="1">
      <alignment vertical="center" wrapText="1"/>
    </xf>
    <xf numFmtId="0" fontId="115" fillId="4" borderId="0" xfId="0" applyFont="1" applyFill="1" applyAlignment="1">
      <alignment horizontal="center" vertical="center"/>
    </xf>
    <xf numFmtId="0" fontId="115" fillId="4" borderId="0" xfId="0" applyFont="1" applyFill="1" applyAlignment="1">
      <alignment horizontal="left" vertical="center"/>
    </xf>
    <xf numFmtId="181" fontId="144" fillId="0" borderId="0" xfId="12" applyNumberFormat="1" applyFont="1" applyProtection="1">
      <alignment vertical="center"/>
      <protection hidden="1"/>
    </xf>
    <xf numFmtId="49" fontId="4" fillId="0" borderId="0" xfId="2" applyNumberFormat="1" applyFont="1" applyAlignment="1" applyProtection="1">
      <alignment vertical="center"/>
    </xf>
    <xf numFmtId="0" fontId="90" fillId="2" borderId="0" xfId="2" applyFont="1" applyFill="1" applyBorder="1" applyAlignment="1" applyProtection="1">
      <alignment vertical="center"/>
    </xf>
    <xf numFmtId="0" fontId="50" fillId="2" borderId="0" xfId="2" applyFont="1" applyFill="1" applyBorder="1" applyAlignment="1" applyProtection="1">
      <alignment vertical="center"/>
    </xf>
    <xf numFmtId="0" fontId="91" fillId="0" borderId="0" xfId="0" applyFont="1" applyBorder="1" applyProtection="1">
      <alignment vertical="center"/>
    </xf>
    <xf numFmtId="0" fontId="145" fillId="0" borderId="0" xfId="12" applyFont="1" applyProtection="1">
      <alignment vertical="center"/>
      <protection hidden="1"/>
    </xf>
    <xf numFmtId="0" fontId="126" fillId="0" borderId="133" xfId="0" applyFont="1" applyBorder="1" applyAlignment="1" applyProtection="1">
      <alignment vertical="center" wrapText="1"/>
    </xf>
    <xf numFmtId="0" fontId="55" fillId="0" borderId="0" xfId="0" applyFont="1" applyBorder="1" applyProtection="1">
      <alignment vertical="center"/>
      <protection hidden="1"/>
    </xf>
    <xf numFmtId="0" fontId="61" fillId="12" borderId="0" xfId="0" applyFont="1" applyFill="1" applyAlignment="1" applyProtection="1">
      <alignment horizontal="right" vertical="center"/>
      <protection hidden="1"/>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58" fontId="8" fillId="0" borderId="12" xfId="2" applyNumberFormat="1" applyFont="1" applyFill="1" applyBorder="1" applyAlignment="1" applyProtection="1">
      <alignment horizontal="center" vertical="center" shrinkToFit="1"/>
    </xf>
    <xf numFmtId="58" fontId="8" fillId="0" borderId="13" xfId="2" applyNumberFormat="1" applyFont="1" applyFill="1" applyBorder="1" applyAlignment="1" applyProtection="1">
      <alignment horizontal="center" vertical="center" shrinkToFit="1"/>
    </xf>
    <xf numFmtId="179" fontId="63" fillId="0" borderId="78" xfId="0" quotePrefix="1" applyNumberFormat="1" applyFont="1" applyFill="1" applyBorder="1" applyAlignment="1" applyProtection="1">
      <alignment horizontal="right" vertical="center" shrinkToFit="1"/>
      <protection locked="0"/>
    </xf>
    <xf numFmtId="0" fontId="37" fillId="4" borderId="0" xfId="14" applyFont="1" applyFill="1" applyAlignment="1" applyProtection="1">
      <alignment vertical="center"/>
      <protection hidden="1"/>
    </xf>
    <xf numFmtId="0" fontId="61" fillId="12" borderId="0" xfId="0" applyFont="1" applyFill="1" applyAlignment="1" applyProtection="1">
      <alignment horizontal="right" vertical="center"/>
      <protection hidden="1"/>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76" fillId="0" borderId="0" xfId="2" applyNumberFormat="1" applyFont="1" applyBorder="1" applyAlignment="1" applyProtection="1">
      <alignment vertical="center" shrinkToFit="1"/>
      <protection hidden="1"/>
    </xf>
    <xf numFmtId="0" fontId="111" fillId="4" borderId="80" xfId="0" applyFont="1" applyFill="1" applyBorder="1" applyAlignment="1" applyProtection="1">
      <alignment horizontal="left" vertical="center" wrapText="1"/>
      <protection hidden="1"/>
    </xf>
    <xf numFmtId="0" fontId="161" fillId="0" borderId="0" xfId="12" applyFont="1" applyAlignment="1" applyProtection="1">
      <alignment horizontal="right" vertical="center"/>
      <protection hidden="1"/>
    </xf>
    <xf numFmtId="0" fontId="33" fillId="0" borderId="0" xfId="12" applyFont="1" applyAlignment="1" applyProtection="1">
      <alignment horizontal="right" vertical="center"/>
      <protection hidden="1"/>
    </xf>
    <xf numFmtId="38" fontId="162" fillId="0" borderId="0" xfId="20" applyFont="1" applyProtection="1">
      <alignment vertical="center"/>
      <protection hidden="1"/>
    </xf>
    <xf numFmtId="0" fontId="33" fillId="4" borderId="0" xfId="12" applyFont="1" applyFill="1" applyProtection="1">
      <alignment vertical="center"/>
      <protection hidden="1"/>
    </xf>
    <xf numFmtId="0" fontId="163" fillId="4" borderId="0" xfId="12" applyFont="1" applyFill="1" applyAlignment="1" applyProtection="1">
      <alignment vertical="center" wrapText="1"/>
      <protection hidden="1"/>
    </xf>
    <xf numFmtId="181" fontId="33" fillId="0" borderId="0" xfId="12" applyNumberFormat="1" applyFont="1" applyProtection="1">
      <alignment vertical="center"/>
      <protection hidden="1"/>
    </xf>
    <xf numFmtId="182" fontId="33" fillId="0" borderId="0" xfId="12" applyNumberFormat="1" applyFont="1" applyAlignment="1" applyProtection="1">
      <alignment horizontal="center" vertical="center"/>
      <protection hidden="1"/>
    </xf>
    <xf numFmtId="181" fontId="36" fillId="0" borderId="0" xfId="13" applyNumberFormat="1" applyFont="1" applyAlignment="1" applyProtection="1">
      <alignment vertical="center" wrapText="1"/>
      <protection hidden="1"/>
    </xf>
    <xf numFmtId="182" fontId="36" fillId="0" borderId="0" xfId="13" applyNumberFormat="1" applyFont="1" applyAlignment="1" applyProtection="1">
      <alignment horizontal="center" vertical="center" wrapText="1"/>
      <protection hidden="1"/>
    </xf>
    <xf numFmtId="181" fontId="36" fillId="2" borderId="0" xfId="13" applyNumberFormat="1" applyFont="1" applyFill="1" applyAlignment="1" applyProtection="1">
      <alignment vertical="center" wrapText="1"/>
      <protection hidden="1"/>
    </xf>
    <xf numFmtId="182" fontId="36" fillId="2" borderId="0" xfId="13" applyNumberFormat="1" applyFont="1" applyFill="1" applyAlignment="1" applyProtection="1">
      <alignment horizontal="center" vertical="center" wrapText="1"/>
      <protection hidden="1"/>
    </xf>
    <xf numFmtId="0" fontId="138" fillId="0" borderId="0" xfId="13" applyFont="1" applyProtection="1">
      <alignment vertical="center"/>
    </xf>
    <xf numFmtId="0" fontId="133" fillId="0" borderId="0" xfId="13" applyFont="1" applyProtection="1">
      <alignment vertical="center"/>
    </xf>
    <xf numFmtId="0" fontId="97" fillId="4" borderId="0" xfId="13" applyFont="1" applyFill="1" applyProtection="1">
      <alignment vertical="center"/>
    </xf>
    <xf numFmtId="0" fontId="99" fillId="4" borderId="0" xfId="13" applyFont="1" applyFill="1" applyAlignment="1" applyProtection="1"/>
    <xf numFmtId="0" fontId="133" fillId="4" borderId="0" xfId="13" applyFont="1" applyFill="1" applyProtection="1">
      <alignment vertical="center"/>
    </xf>
    <xf numFmtId="0" fontId="133" fillId="4" borderId="0" xfId="13" applyFont="1" applyFill="1" applyAlignment="1" applyProtection="1">
      <alignment horizontal="left" vertical="center" indent="1"/>
    </xf>
    <xf numFmtId="0" fontId="8" fillId="4" borderId="0" xfId="13" applyFont="1" applyFill="1" applyAlignment="1" applyProtection="1">
      <alignment vertical="top" wrapText="1"/>
    </xf>
    <xf numFmtId="49" fontId="63" fillId="0" borderId="77" xfId="0" quotePrefix="1" applyNumberFormat="1" applyFont="1" applyFill="1" applyBorder="1" applyAlignment="1" applyProtection="1">
      <alignment vertical="center" shrinkToFit="1"/>
      <protection locked="0"/>
    </xf>
    <xf numFmtId="0" fontId="61" fillId="12" borderId="0" xfId="0" applyFont="1" applyFill="1" applyAlignment="1" applyProtection="1">
      <alignment horizontal="right" vertical="center"/>
      <protection hidden="1"/>
    </xf>
    <xf numFmtId="0" fontId="61" fillId="7" borderId="0" xfId="0" applyFont="1" applyFill="1" applyAlignment="1" applyProtection="1">
      <alignment horizontal="right"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115" fillId="0" borderId="23" xfId="0" applyFont="1" applyBorder="1" applyAlignment="1">
      <alignment vertical="center" wrapText="1"/>
    </xf>
    <xf numFmtId="0" fontId="115" fillId="0" borderId="23" xfId="0" applyFont="1" applyBorder="1" applyAlignment="1">
      <alignment vertical="center" wrapText="1"/>
    </xf>
    <xf numFmtId="0" fontId="34" fillId="4" borderId="0" xfId="12" applyFont="1" applyFill="1" applyAlignment="1" applyProtection="1">
      <alignment vertical="center" wrapText="1"/>
      <protection hidden="1"/>
    </xf>
    <xf numFmtId="0" fontId="35" fillId="0" borderId="0" xfId="2" applyFont="1" applyAlignment="1">
      <alignment horizontal="left" vertical="center"/>
    </xf>
    <xf numFmtId="0" fontId="4" fillId="0" borderId="0" xfId="2" applyFont="1" applyAlignment="1" applyProtection="1">
      <alignment horizontal="left" vertical="center"/>
    </xf>
    <xf numFmtId="0" fontId="47" fillId="0" borderId="0" xfId="2" applyFont="1" applyAlignment="1" applyProtection="1">
      <alignment horizontal="left" vertical="center"/>
      <protection hidden="1"/>
    </xf>
    <xf numFmtId="0" fontId="10" fillId="0" borderId="12" xfId="12" applyFont="1" applyBorder="1" applyAlignment="1">
      <alignment vertical="center" wrapText="1"/>
    </xf>
    <xf numFmtId="0" fontId="167" fillId="0" borderId="12" xfId="12" applyFont="1" applyBorder="1">
      <alignment vertical="center"/>
    </xf>
    <xf numFmtId="0" fontId="10" fillId="4" borderId="12" xfId="8" applyFont="1" applyFill="1" applyBorder="1">
      <alignment vertical="center"/>
    </xf>
    <xf numFmtId="0" fontId="10" fillId="0" borderId="12" xfId="12" applyFont="1" applyBorder="1">
      <alignment vertical="center"/>
    </xf>
    <xf numFmtId="0" fontId="10" fillId="16" borderId="11" xfId="8" applyFont="1" applyFill="1" applyBorder="1" applyAlignment="1" applyProtection="1">
      <alignment horizontal="center" vertical="center"/>
      <protection locked="0"/>
    </xf>
    <xf numFmtId="0" fontId="10" fillId="16" borderId="12" xfId="8" applyFont="1" applyFill="1" applyBorder="1" applyAlignment="1" applyProtection="1">
      <alignment horizontal="center" vertical="center"/>
      <protection locked="0"/>
    </xf>
    <xf numFmtId="0" fontId="17" fillId="0" borderId="0" xfId="8">
      <alignment vertical="center"/>
    </xf>
    <xf numFmtId="49" fontId="73" fillId="0" borderId="0" xfId="12" applyNumberFormat="1" applyFont="1" applyAlignment="1">
      <alignment vertical="center" shrinkToFit="1"/>
    </xf>
    <xf numFmtId="49" fontId="20" fillId="0" borderId="0" xfId="12" applyNumberFormat="1" applyFont="1" applyAlignment="1">
      <alignment horizontal="left" vertical="center" shrinkToFit="1"/>
    </xf>
    <xf numFmtId="49" fontId="20" fillId="0" borderId="0" xfId="12" applyNumberFormat="1" applyFont="1" applyAlignment="1">
      <alignment vertical="center" shrinkToFit="1"/>
    </xf>
    <xf numFmtId="0" fontId="14" fillId="0" borderId="0" xfId="0" applyFont="1">
      <alignment vertical="center"/>
    </xf>
    <xf numFmtId="49" fontId="20" fillId="0" borderId="0" xfId="12" applyNumberFormat="1" applyFont="1" applyAlignment="1">
      <alignment horizontal="center" vertical="center" shrinkToFit="1"/>
    </xf>
    <xf numFmtId="0" fontId="20" fillId="0" borderId="0" xfId="12" applyFont="1" applyAlignment="1">
      <alignment vertical="center" wrapText="1"/>
    </xf>
    <xf numFmtId="0" fontId="20" fillId="0" borderId="0" xfId="12" applyFont="1">
      <alignment vertical="center"/>
    </xf>
    <xf numFmtId="0" fontId="20" fillId="0" borderId="0" xfId="8" applyFont="1" applyAlignment="1">
      <alignment horizontal="center" vertical="center"/>
    </xf>
    <xf numFmtId="0" fontId="159" fillId="0" borderId="0" xfId="12" applyFont="1">
      <alignment vertical="center"/>
    </xf>
    <xf numFmtId="0" fontId="4" fillId="0" borderId="0" xfId="12" applyFont="1" applyAlignment="1">
      <alignment horizontal="center" vertical="center" wrapText="1" shrinkToFit="1"/>
    </xf>
    <xf numFmtId="0" fontId="158" fillId="0" borderId="0" xfId="12" applyFont="1" applyAlignment="1">
      <alignment vertical="center" textRotation="255"/>
    </xf>
    <xf numFmtId="0" fontId="73" fillId="0" borderId="0" xfId="12" applyFont="1" applyAlignment="1">
      <alignment vertical="center" shrinkToFit="1"/>
    </xf>
    <xf numFmtId="49" fontId="14" fillId="0" borderId="0" xfId="12" applyNumberFormat="1" applyFont="1" applyAlignment="1">
      <alignment horizontal="center" vertical="center" shrinkToFit="1"/>
    </xf>
    <xf numFmtId="49" fontId="73" fillId="0" borderId="0" xfId="12" applyNumberFormat="1" applyFont="1" applyAlignment="1">
      <alignment horizontal="center" vertical="center" shrinkToFit="1"/>
    </xf>
    <xf numFmtId="0" fontId="14" fillId="0" borderId="0" xfId="8" applyFont="1" applyAlignment="1">
      <alignment horizontal="center" vertical="center"/>
    </xf>
    <xf numFmtId="0" fontId="14" fillId="0" borderId="0" xfId="8" applyFont="1" applyAlignment="1">
      <alignment horizontal="center" vertical="center" wrapText="1"/>
    </xf>
    <xf numFmtId="0" fontId="20" fillId="0" borderId="0" xfId="8" applyFont="1">
      <alignment vertical="center"/>
    </xf>
    <xf numFmtId="0" fontId="14" fillId="0" borderId="0" xfId="12" applyFont="1" applyAlignment="1">
      <alignment horizontal="center" vertical="center" wrapText="1" shrinkToFit="1"/>
    </xf>
    <xf numFmtId="0" fontId="14" fillId="0" borderId="0" xfId="12" applyFont="1" applyFill="1" applyBorder="1" applyAlignment="1">
      <alignment vertical="center" shrinkToFit="1"/>
    </xf>
    <xf numFmtId="49" fontId="10" fillId="0" borderId="13" xfId="12" applyNumberFormat="1" applyFont="1" applyBorder="1" applyAlignment="1">
      <alignment vertical="center" shrinkToFit="1"/>
    </xf>
    <xf numFmtId="49" fontId="10" fillId="0" borderId="132" xfId="12" applyNumberFormat="1" applyFont="1" applyBorder="1" applyAlignment="1">
      <alignment vertical="center" shrinkToFit="1"/>
    </xf>
    <xf numFmtId="49" fontId="10" fillId="0" borderId="135" xfId="12" applyNumberFormat="1" applyFont="1" applyBorder="1" applyAlignment="1">
      <alignment vertical="center" shrinkToFit="1"/>
    </xf>
    <xf numFmtId="0" fontId="10" fillId="0" borderId="132" xfId="12" applyFont="1" applyBorder="1" applyAlignment="1">
      <alignment vertical="center" shrinkToFit="1"/>
    </xf>
    <xf numFmtId="0" fontId="10" fillId="0" borderId="13" xfId="12" applyFont="1" applyBorder="1" applyAlignment="1">
      <alignment vertical="center" shrinkToFit="1"/>
    </xf>
    <xf numFmtId="49" fontId="10" fillId="0" borderId="0" xfId="12" applyNumberFormat="1" applyFont="1" applyFill="1" applyBorder="1" applyAlignment="1">
      <alignment vertical="center" shrinkToFit="1"/>
    </xf>
    <xf numFmtId="38" fontId="142" fillId="0" borderId="0" xfId="1" applyFont="1" applyFill="1" applyBorder="1" applyAlignment="1" applyProtection="1">
      <alignment vertical="center" shrinkToFit="1"/>
    </xf>
    <xf numFmtId="0" fontId="10" fillId="0" borderId="0" xfId="12" applyFont="1" applyFill="1" applyBorder="1" applyAlignment="1">
      <alignment vertical="center" shrinkToFit="1"/>
    </xf>
    <xf numFmtId="49" fontId="20" fillId="0" borderId="0" xfId="12" applyNumberFormat="1" applyFont="1" applyFill="1" applyBorder="1" applyAlignment="1">
      <alignment horizontal="center" vertical="center" shrinkToFit="1"/>
    </xf>
    <xf numFmtId="0" fontId="10" fillId="0" borderId="135" xfId="12" applyFont="1" applyBorder="1" applyAlignment="1">
      <alignment vertical="center" shrinkToFit="1"/>
    </xf>
    <xf numFmtId="0" fontId="10" fillId="0" borderId="0" xfId="0" applyFont="1">
      <alignment vertical="center"/>
    </xf>
    <xf numFmtId="49" fontId="8" fillId="4" borderId="0" xfId="8" applyNumberFormat="1" applyFont="1" applyFill="1">
      <alignment vertical="center"/>
    </xf>
    <xf numFmtId="0" fontId="24" fillId="0" borderId="0" xfId="12" applyFont="1" applyProtection="1">
      <alignment vertical="center"/>
      <protection hidden="1"/>
    </xf>
    <xf numFmtId="0" fontId="81" fillId="0" borderId="0" xfId="13" applyFont="1" applyProtection="1">
      <alignment vertical="center"/>
    </xf>
    <xf numFmtId="0" fontId="81" fillId="0" borderId="0" xfId="12" applyFont="1" applyAlignment="1" applyProtection="1">
      <alignment vertical="center" shrinkToFit="1"/>
    </xf>
    <xf numFmtId="0" fontId="10" fillId="0" borderId="0" xfId="13" applyFont="1" applyAlignment="1" applyProtection="1">
      <alignment horizontal="right" vertical="center"/>
    </xf>
    <xf numFmtId="0" fontId="16" fillId="4" borderId="0" xfId="13" applyFont="1" applyFill="1" applyProtection="1">
      <alignment vertical="center"/>
    </xf>
    <xf numFmtId="0" fontId="81" fillId="4" borderId="0" xfId="13" applyFont="1" applyFill="1" applyProtection="1">
      <alignment vertical="center"/>
    </xf>
    <xf numFmtId="0" fontId="81" fillId="0" borderId="0" xfId="13" applyFont="1" applyAlignment="1" applyProtection="1">
      <alignment horizontal="right" vertical="center"/>
    </xf>
    <xf numFmtId="0" fontId="4" fillId="4" borderId="0" xfId="13" applyFont="1" applyFill="1" applyProtection="1">
      <alignment vertical="center"/>
    </xf>
    <xf numFmtId="0" fontId="81" fillId="4" borderId="0" xfId="13" applyFont="1" applyFill="1" applyAlignment="1" applyProtection="1">
      <alignment horizontal="center" vertical="center"/>
    </xf>
    <xf numFmtId="0" fontId="20" fillId="0" borderId="0" xfId="13" applyFont="1" applyProtection="1">
      <alignment vertical="center"/>
    </xf>
    <xf numFmtId="0" fontId="14" fillId="4" borderId="0" xfId="13" applyFont="1" applyFill="1" applyAlignment="1" applyProtection="1"/>
    <xf numFmtId="0" fontId="20" fillId="4" borderId="0" xfId="13" applyFont="1" applyFill="1" applyProtection="1">
      <alignment vertical="center"/>
    </xf>
    <xf numFmtId="0" fontId="20" fillId="4" borderId="0" xfId="13" applyFont="1" applyFill="1" applyAlignment="1" applyProtection="1">
      <alignment horizontal="left" vertical="center" indent="1"/>
    </xf>
    <xf numFmtId="0" fontId="168" fillId="0" borderId="0" xfId="12" applyFont="1" applyAlignment="1" applyProtection="1">
      <alignment horizontal="right" vertical="center"/>
      <protection hidden="1"/>
    </xf>
    <xf numFmtId="0" fontId="4" fillId="0" borderId="0" xfId="13" applyFont="1" applyProtection="1">
      <alignment vertical="center"/>
    </xf>
    <xf numFmtId="0" fontId="8" fillId="0" borderId="0" xfId="13" applyFont="1" applyBorder="1" applyAlignment="1" applyProtection="1">
      <alignment horizontal="left" vertical="center" shrinkToFit="1"/>
    </xf>
    <xf numFmtId="0" fontId="8" fillId="0" borderId="12" xfId="13" applyFont="1" applyFill="1" applyBorder="1" applyAlignment="1" applyProtection="1">
      <alignment vertical="center"/>
    </xf>
    <xf numFmtId="0" fontId="8" fillId="0" borderId="13" xfId="13" applyFont="1" applyFill="1" applyBorder="1" applyAlignment="1" applyProtection="1">
      <alignment vertical="center"/>
    </xf>
    <xf numFmtId="0" fontId="8" fillId="4" borderId="0" xfId="13" applyFont="1" applyFill="1" applyAlignment="1" applyProtection="1">
      <alignment horizontal="center" vertical="center" wrapText="1"/>
    </xf>
    <xf numFmtId="0" fontId="4" fillId="4" borderId="0" xfId="13" applyFont="1" applyFill="1" applyAlignment="1" applyProtection="1">
      <alignment horizontal="right" vertical="center"/>
    </xf>
    <xf numFmtId="0" fontId="10" fillId="4" borderId="0" xfId="13" applyFont="1" applyFill="1" applyAlignment="1" applyProtection="1">
      <alignment horizontal="left" vertical="top"/>
    </xf>
    <xf numFmtId="0" fontId="8" fillId="4" borderId="0" xfId="13" applyFont="1" applyFill="1" applyAlignment="1" applyProtection="1">
      <alignment horizontal="right" vertical="center"/>
    </xf>
    <xf numFmtId="0" fontId="4" fillId="0" borderId="0" xfId="13" applyFont="1" applyAlignment="1" applyProtection="1">
      <alignment horizontal="center" vertical="center"/>
    </xf>
    <xf numFmtId="0" fontId="10" fillId="4" borderId="0" xfId="13" applyFont="1" applyFill="1" applyBorder="1" applyAlignment="1" applyProtection="1">
      <alignment vertical="top"/>
    </xf>
    <xf numFmtId="0" fontId="10" fillId="4" borderId="0" xfId="13" applyFont="1" applyFill="1" applyProtection="1">
      <alignment vertical="center"/>
    </xf>
    <xf numFmtId="0" fontId="10" fillId="0" borderId="0" xfId="13" applyFont="1" applyProtection="1">
      <alignment vertical="center"/>
    </xf>
    <xf numFmtId="0" fontId="10" fillId="4" borderId="3" xfId="13" applyFont="1" applyFill="1" applyBorder="1" applyAlignment="1" applyProtection="1">
      <alignment vertical="top"/>
    </xf>
    <xf numFmtId="0" fontId="8" fillId="4" borderId="0" xfId="13" applyFont="1" applyFill="1" applyAlignment="1" applyProtection="1">
      <alignment horizontal="left" vertical="center"/>
    </xf>
    <xf numFmtId="0" fontId="10" fillId="4" borderId="0" xfId="13" applyFont="1" applyFill="1" applyAlignment="1" applyProtection="1">
      <alignment vertical="top"/>
    </xf>
    <xf numFmtId="0" fontId="4" fillId="4" borderId="0" xfId="13" applyFont="1" applyFill="1" applyAlignment="1" applyProtection="1">
      <alignment horizontal="center" vertical="center"/>
    </xf>
    <xf numFmtId="0" fontId="4" fillId="0" borderId="0" xfId="13" applyFont="1" applyFill="1" applyBorder="1" applyProtection="1">
      <alignment vertical="center"/>
    </xf>
    <xf numFmtId="0" fontId="10" fillId="0" borderId="0" xfId="13" applyFont="1" applyFill="1" applyBorder="1" applyAlignment="1" applyProtection="1">
      <alignment horizontal="center" vertical="center" wrapText="1"/>
    </xf>
    <xf numFmtId="38" fontId="140" fillId="0" borderId="0" xfId="11" applyFont="1" applyFill="1" applyBorder="1" applyAlignment="1" applyProtection="1">
      <alignment horizontal="center" vertical="center" shrinkToFit="1"/>
    </xf>
    <xf numFmtId="0" fontId="4" fillId="0" borderId="0" xfId="13" applyFont="1" applyFill="1" applyBorder="1" applyAlignment="1" applyProtection="1">
      <alignment horizontal="center" vertical="center"/>
    </xf>
    <xf numFmtId="49" fontId="8" fillId="0" borderId="0" xfId="13" applyNumberFormat="1" applyFont="1" applyFill="1" applyBorder="1" applyAlignment="1" applyProtection="1">
      <alignment horizontal="left" vertical="center" wrapText="1"/>
    </xf>
    <xf numFmtId="0" fontId="159" fillId="0" borderId="0" xfId="12" applyFont="1" applyProtection="1">
      <alignment vertical="center"/>
      <protection hidden="1"/>
    </xf>
    <xf numFmtId="38" fontId="21" fillId="0" borderId="0" xfId="20" applyFont="1" applyProtection="1">
      <alignment vertical="center"/>
      <protection hidden="1"/>
    </xf>
    <xf numFmtId="0" fontId="8" fillId="0" borderId="0" xfId="12" applyFont="1" applyProtection="1">
      <alignment vertical="center"/>
      <protection hidden="1"/>
    </xf>
    <xf numFmtId="0" fontId="24" fillId="4" borderId="0" xfId="12" applyFont="1" applyFill="1" applyProtection="1">
      <alignment vertical="center"/>
      <protection hidden="1"/>
    </xf>
    <xf numFmtId="0" fontId="169" fillId="4" borderId="0" xfId="12" applyFont="1" applyFill="1" applyAlignment="1" applyProtection="1">
      <alignment vertical="center" wrapText="1"/>
      <protection hidden="1"/>
    </xf>
    <xf numFmtId="182" fontId="24" fillId="0" borderId="0" xfId="12" applyNumberFormat="1" applyFont="1" applyAlignment="1" applyProtection="1">
      <alignment horizontal="center" vertical="center"/>
      <protection hidden="1"/>
    </xf>
    <xf numFmtId="0" fontId="10" fillId="0" borderId="12" xfId="13" applyFont="1" applyFill="1" applyBorder="1" applyAlignment="1" applyProtection="1">
      <alignment vertical="center"/>
    </xf>
    <xf numFmtId="0" fontId="10" fillId="0" borderId="13" xfId="13" applyFont="1" applyFill="1" applyBorder="1" applyAlignment="1" applyProtection="1">
      <alignment vertical="center"/>
    </xf>
    <xf numFmtId="0" fontId="21" fillId="0" borderId="0" xfId="8" applyFont="1">
      <alignment vertical="center"/>
    </xf>
    <xf numFmtId="0" fontId="146" fillId="0" borderId="0" xfId="12" applyFont="1" applyAlignment="1" applyProtection="1">
      <alignment horizontal="right" vertical="center"/>
      <protection hidden="1"/>
    </xf>
    <xf numFmtId="0" fontId="170" fillId="0" borderId="0" xfId="12" applyFont="1" applyProtection="1">
      <alignment vertical="center"/>
      <protection hidden="1"/>
    </xf>
    <xf numFmtId="0" fontId="97" fillId="0" borderId="0" xfId="12" applyFont="1" applyProtection="1">
      <alignment vertical="center"/>
      <protection hidden="1"/>
    </xf>
    <xf numFmtId="181" fontId="146" fillId="0" borderId="0" xfId="12" applyNumberFormat="1" applyFont="1" applyProtection="1">
      <alignment vertical="center"/>
      <protection hidden="1"/>
    </xf>
    <xf numFmtId="181" fontId="103" fillId="0" borderId="0" xfId="13" applyNumberFormat="1" applyFont="1" applyAlignment="1" applyProtection="1">
      <alignment vertical="center" wrapText="1"/>
      <protection hidden="1"/>
    </xf>
    <xf numFmtId="181" fontId="103" fillId="2" borderId="0" xfId="13" applyNumberFormat="1" applyFont="1" applyFill="1" applyAlignment="1" applyProtection="1">
      <alignment vertical="center" wrapText="1"/>
      <protection hidden="1"/>
    </xf>
    <xf numFmtId="49" fontId="171" fillId="0" borderId="0" xfId="12" applyNumberFormat="1" applyFont="1" applyAlignment="1">
      <alignment horizontal="center" vertical="center" shrinkToFit="1"/>
    </xf>
    <xf numFmtId="49" fontId="26" fillId="0" borderId="0" xfId="12" applyNumberFormat="1" applyFont="1" applyFill="1" applyBorder="1" applyAlignment="1">
      <alignment vertical="center" shrinkToFit="1"/>
    </xf>
    <xf numFmtId="38" fontId="172" fillId="0" borderId="0" xfId="1" applyFont="1" applyFill="1" applyBorder="1" applyAlignment="1" applyProtection="1">
      <alignment vertical="center" shrinkToFit="1"/>
    </xf>
    <xf numFmtId="0" fontId="26" fillId="0" borderId="0" xfId="12" applyFont="1" applyFill="1" applyBorder="1" applyAlignment="1">
      <alignment vertical="center" shrinkToFit="1"/>
    </xf>
    <xf numFmtId="49" fontId="133" fillId="0" borderId="0" xfId="12" applyNumberFormat="1" applyFont="1" applyFill="1" applyBorder="1" applyAlignment="1">
      <alignment horizontal="center" vertical="center" shrinkToFit="1"/>
    </xf>
    <xf numFmtId="0" fontId="8" fillId="0" borderId="0" xfId="13" applyFont="1" applyFill="1" applyBorder="1" applyAlignment="1" applyProtection="1">
      <alignment horizontal="center" vertical="center"/>
    </xf>
    <xf numFmtId="0" fontId="8" fillId="0" borderId="0" xfId="13" applyFont="1" applyFill="1" applyBorder="1" applyAlignment="1" applyProtection="1">
      <alignment vertical="center"/>
    </xf>
    <xf numFmtId="0" fontId="8" fillId="4" borderId="0" xfId="13" applyFont="1" applyFill="1" applyBorder="1" applyAlignment="1" applyProtection="1">
      <alignment horizontal="center" vertical="center" wrapText="1"/>
    </xf>
    <xf numFmtId="0" fontId="10" fillId="0" borderId="0" xfId="13" applyFont="1" applyFill="1" applyBorder="1" applyAlignment="1" applyProtection="1">
      <alignment horizontal="center" vertical="center"/>
    </xf>
    <xf numFmtId="0" fontId="8" fillId="0" borderId="0" xfId="13" applyFont="1" applyFill="1" applyBorder="1" applyAlignment="1" applyProtection="1">
      <alignment horizontal="left" vertical="center" shrinkToFit="1"/>
    </xf>
    <xf numFmtId="0" fontId="10" fillId="0" borderId="13" xfId="13" applyFont="1" applyFill="1" applyBorder="1" applyAlignment="1" applyProtection="1">
      <alignment horizontal="center" vertical="center"/>
    </xf>
    <xf numFmtId="0" fontId="8" fillId="16" borderId="11" xfId="8" applyFont="1" applyFill="1" applyBorder="1" applyAlignment="1" applyProtection="1">
      <alignment horizontal="center" vertical="center"/>
      <protection locked="0"/>
    </xf>
    <xf numFmtId="0" fontId="8" fillId="16" borderId="12" xfId="8" applyFont="1" applyFill="1" applyBorder="1" applyAlignment="1" applyProtection="1">
      <alignment horizontal="center" vertical="center"/>
      <protection locked="0"/>
    </xf>
    <xf numFmtId="0" fontId="10" fillId="0" borderId="12" xfId="12" applyFont="1" applyBorder="1" applyAlignment="1">
      <alignment vertical="center"/>
    </xf>
    <xf numFmtId="0" fontId="20" fillId="4" borderId="12" xfId="13" applyFont="1" applyFill="1" applyBorder="1" applyProtection="1">
      <alignment vertical="center"/>
    </xf>
    <xf numFmtId="0" fontId="8" fillId="0" borderId="12" xfId="8" applyFont="1" applyFill="1" applyBorder="1" applyAlignment="1" applyProtection="1">
      <alignment horizontal="center" vertical="center"/>
      <protection locked="0"/>
    </xf>
    <xf numFmtId="0" fontId="8" fillId="0" borderId="11" xfId="8" applyFont="1" applyFill="1" applyBorder="1" applyAlignment="1" applyProtection="1">
      <alignment horizontal="center" vertical="center"/>
      <protection locked="0"/>
    </xf>
    <xf numFmtId="0" fontId="7" fillId="0" borderId="0" xfId="2" applyFont="1" applyBorder="1" applyAlignment="1" applyProtection="1">
      <alignment vertical="center"/>
      <protection hidden="1"/>
    </xf>
    <xf numFmtId="0" fontId="76" fillId="0" borderId="32" xfId="2" applyNumberFormat="1" applyFont="1" applyBorder="1" applyAlignment="1" applyProtection="1">
      <alignment vertical="center" shrinkToFit="1"/>
      <protection hidden="1"/>
    </xf>
    <xf numFmtId="0" fontId="173" fillId="0" borderId="0" xfId="2" applyFont="1" applyProtection="1"/>
    <xf numFmtId="0" fontId="10" fillId="0" borderId="0" xfId="2" applyFont="1" applyProtection="1"/>
    <xf numFmtId="0" fontId="10" fillId="0" borderId="0" xfId="2" applyFont="1"/>
    <xf numFmtId="0" fontId="10" fillId="0" borderId="0" xfId="2" applyFont="1" applyAlignment="1"/>
    <xf numFmtId="0" fontId="173" fillId="0" borderId="13" xfId="2" applyFont="1" applyBorder="1" applyAlignment="1" applyProtection="1">
      <alignment vertical="center"/>
    </xf>
    <xf numFmtId="0" fontId="173" fillId="0" borderId="0" xfId="2" applyFont="1" applyFill="1" applyBorder="1" applyAlignment="1" applyProtection="1">
      <alignment vertical="center"/>
    </xf>
    <xf numFmtId="0" fontId="115" fillId="0" borderId="23" xfId="0" applyFont="1" applyBorder="1" applyAlignment="1">
      <alignment vertical="center" wrapText="1"/>
    </xf>
    <xf numFmtId="0" fontId="34" fillId="4" borderId="0" xfId="12" applyFont="1" applyFill="1" applyAlignment="1" applyProtection="1">
      <alignment vertical="center" wrapText="1"/>
      <protection hidden="1"/>
    </xf>
    <xf numFmtId="0" fontId="10" fillId="0" borderId="13" xfId="13" applyFont="1" applyFill="1" applyBorder="1" applyAlignment="1" applyProtection="1">
      <alignment horizontal="center" vertical="center"/>
    </xf>
    <xf numFmtId="0" fontId="90" fillId="2" borderId="47" xfId="2" applyFont="1" applyFill="1" applyBorder="1" applyAlignment="1" applyProtection="1">
      <alignment vertical="center"/>
    </xf>
    <xf numFmtId="0" fontId="146" fillId="0" borderId="0" xfId="12" applyFont="1" applyProtection="1">
      <alignment vertical="center"/>
    </xf>
    <xf numFmtId="0" fontId="24" fillId="0" borderId="0" xfId="12" applyFont="1" applyProtection="1">
      <alignment vertical="center"/>
    </xf>
    <xf numFmtId="0" fontId="168" fillId="0" borderId="0" xfId="12" applyFont="1" applyAlignment="1" applyProtection="1">
      <alignment horizontal="right" vertical="center"/>
    </xf>
    <xf numFmtId="0" fontId="2" fillId="0" borderId="0" xfId="13" applyFont="1" applyProtection="1">
      <alignment vertical="center"/>
    </xf>
    <xf numFmtId="0" fontId="10" fillId="0" borderId="12" xfId="12" applyFont="1" applyBorder="1" applyAlignment="1" applyProtection="1">
      <alignment vertical="center"/>
    </xf>
    <xf numFmtId="0" fontId="167" fillId="0" borderId="12" xfId="12" applyFont="1" applyBorder="1" applyProtection="1">
      <alignment vertical="center"/>
    </xf>
    <xf numFmtId="0" fontId="146" fillId="0" borderId="0" xfId="12" applyFont="1" applyAlignment="1" applyProtection="1">
      <alignment horizontal="right" vertical="center"/>
    </xf>
    <xf numFmtId="0" fontId="158" fillId="0" borderId="0" xfId="12" applyFont="1" applyAlignment="1" applyProtection="1">
      <alignment vertical="center" textRotation="255"/>
    </xf>
    <xf numFmtId="49" fontId="8" fillId="4" borderId="0" xfId="8" applyNumberFormat="1" applyFont="1" applyFill="1" applyProtection="1">
      <alignment vertical="center"/>
    </xf>
    <xf numFmtId="0" fontId="14" fillId="0" borderId="0" xfId="12" applyFont="1" applyAlignment="1" applyProtection="1">
      <alignment horizontal="center" vertical="center" wrapText="1" shrinkToFit="1"/>
    </xf>
    <xf numFmtId="0" fontId="20" fillId="0" borderId="0" xfId="8" applyFont="1" applyProtection="1">
      <alignment vertical="center"/>
    </xf>
    <xf numFmtId="0" fontId="20" fillId="0" borderId="0" xfId="12" applyFont="1" applyAlignment="1" applyProtection="1">
      <alignment vertical="center" wrapText="1"/>
    </xf>
    <xf numFmtId="0" fontId="159" fillId="0" borderId="0" xfId="12" applyFont="1" applyProtection="1">
      <alignment vertical="center"/>
    </xf>
    <xf numFmtId="0" fontId="20" fillId="0" borderId="0" xfId="12" applyFont="1" applyProtection="1">
      <alignment vertical="center"/>
    </xf>
    <xf numFmtId="0" fontId="14" fillId="0" borderId="0" xfId="8" applyFont="1" applyAlignment="1" applyProtection="1">
      <alignment horizontal="center" vertical="center" wrapText="1"/>
    </xf>
    <xf numFmtId="0" fontId="14" fillId="0" borderId="0" xfId="8" applyFont="1" applyAlignment="1" applyProtection="1">
      <alignment horizontal="center" vertical="center"/>
    </xf>
    <xf numFmtId="49" fontId="73" fillId="0" borderId="0" xfId="12" applyNumberFormat="1" applyFont="1" applyAlignment="1" applyProtection="1">
      <alignment horizontal="center" vertical="center" shrinkToFit="1"/>
    </xf>
    <xf numFmtId="49" fontId="171" fillId="0" borderId="0" xfId="12" applyNumberFormat="1" applyFont="1" applyAlignment="1" applyProtection="1">
      <alignment horizontal="center" vertical="center" shrinkToFit="1"/>
    </xf>
    <xf numFmtId="0" fontId="14" fillId="0" borderId="0" xfId="0" applyFont="1" applyProtection="1">
      <alignment vertical="center"/>
    </xf>
    <xf numFmtId="49" fontId="14" fillId="0" borderId="0" xfId="12" applyNumberFormat="1" applyFont="1" applyAlignment="1" applyProtection="1">
      <alignment horizontal="center" vertical="center" shrinkToFit="1"/>
    </xf>
    <xf numFmtId="0" fontId="73" fillId="0" borderId="0" xfId="12" applyFont="1" applyAlignment="1" applyProtection="1">
      <alignment vertical="center" shrinkToFit="1"/>
    </xf>
    <xf numFmtId="49" fontId="20" fillId="0" borderId="0" xfId="12" applyNumberFormat="1" applyFont="1" applyAlignment="1" applyProtection="1">
      <alignment horizontal="center" vertical="center" shrinkToFit="1"/>
    </xf>
    <xf numFmtId="49" fontId="73" fillId="0" borderId="0" xfId="12" applyNumberFormat="1" applyFont="1" applyAlignment="1" applyProtection="1">
      <alignment vertical="center" shrinkToFit="1"/>
    </xf>
    <xf numFmtId="0" fontId="21" fillId="0" borderId="0" xfId="8" applyFont="1" applyProtection="1">
      <alignment vertical="center"/>
    </xf>
    <xf numFmtId="0" fontId="14" fillId="0" borderId="0" xfId="12" applyFont="1" applyFill="1" applyBorder="1" applyAlignment="1" applyProtection="1">
      <alignment vertical="center" shrinkToFit="1"/>
    </xf>
    <xf numFmtId="49" fontId="10" fillId="0" borderId="0" xfId="12" applyNumberFormat="1" applyFont="1" applyFill="1" applyBorder="1" applyAlignment="1" applyProtection="1">
      <alignment vertical="center" shrinkToFit="1"/>
    </xf>
    <xf numFmtId="49" fontId="26" fillId="0" borderId="0" xfId="12" applyNumberFormat="1" applyFont="1" applyFill="1" applyBorder="1" applyAlignment="1" applyProtection="1">
      <alignment vertical="center" shrinkToFit="1"/>
    </xf>
    <xf numFmtId="49" fontId="10" fillId="0" borderId="13" xfId="12" applyNumberFormat="1" applyFont="1" applyBorder="1" applyAlignment="1" applyProtection="1">
      <alignment vertical="center" shrinkToFit="1"/>
    </xf>
    <xf numFmtId="0" fontId="10" fillId="0" borderId="13" xfId="12" applyFont="1" applyBorder="1" applyAlignment="1" applyProtection="1">
      <alignment vertical="center" shrinkToFit="1"/>
    </xf>
    <xf numFmtId="0" fontId="10" fillId="0" borderId="0" xfId="12" applyFont="1" applyFill="1" applyBorder="1" applyAlignment="1" applyProtection="1">
      <alignment vertical="center" shrinkToFit="1"/>
    </xf>
    <xf numFmtId="0" fontId="26" fillId="0" borderId="0" xfId="12" applyFont="1" applyFill="1" applyBorder="1" applyAlignment="1" applyProtection="1">
      <alignment vertical="center" shrinkToFit="1"/>
    </xf>
    <xf numFmtId="49" fontId="10" fillId="0" borderId="132" xfId="12" applyNumberFormat="1" applyFont="1" applyBorder="1" applyAlignment="1" applyProtection="1">
      <alignment vertical="center" shrinkToFit="1"/>
    </xf>
    <xf numFmtId="0" fontId="10" fillId="0" borderId="132" xfId="12" applyFont="1" applyBorder="1" applyAlignment="1" applyProtection="1">
      <alignment vertical="center" shrinkToFit="1"/>
    </xf>
    <xf numFmtId="49" fontId="10" fillId="0" borderId="135" xfId="12" applyNumberFormat="1" applyFont="1" applyBorder="1" applyAlignment="1" applyProtection="1">
      <alignment vertical="center" shrinkToFit="1"/>
    </xf>
    <xf numFmtId="0" fontId="10" fillId="0" borderId="135" xfId="12" applyFont="1" applyBorder="1" applyAlignment="1" applyProtection="1">
      <alignment vertical="center" shrinkToFit="1"/>
    </xf>
    <xf numFmtId="0" fontId="10" fillId="0" borderId="0" xfId="0" applyFont="1" applyProtection="1">
      <alignment vertical="center"/>
    </xf>
    <xf numFmtId="0" fontId="4" fillId="0" borderId="0" xfId="12" applyFont="1" applyAlignment="1" applyProtection="1">
      <alignment horizontal="center" vertical="center" wrapText="1" shrinkToFit="1"/>
    </xf>
    <xf numFmtId="0" fontId="20" fillId="0" borderId="0" xfId="8" applyFont="1" applyAlignment="1" applyProtection="1">
      <alignment horizontal="center" vertical="center"/>
    </xf>
    <xf numFmtId="49" fontId="20" fillId="0" borderId="0" xfId="12" applyNumberFormat="1" applyFont="1" applyFill="1" applyBorder="1" applyAlignment="1" applyProtection="1">
      <alignment horizontal="center" vertical="center" shrinkToFit="1"/>
    </xf>
    <xf numFmtId="49" fontId="133" fillId="0" borderId="0" xfId="12" applyNumberFormat="1" applyFont="1" applyFill="1" applyBorder="1" applyAlignment="1" applyProtection="1">
      <alignment horizontal="center" vertical="center" shrinkToFit="1"/>
    </xf>
    <xf numFmtId="49" fontId="20" fillId="0" borderId="0" xfId="12" applyNumberFormat="1" applyFont="1" applyAlignment="1" applyProtection="1">
      <alignment vertical="center" shrinkToFit="1"/>
    </xf>
    <xf numFmtId="49" fontId="20" fillId="0" borderId="0" xfId="12" applyNumberFormat="1" applyFont="1" applyAlignment="1" applyProtection="1">
      <alignment horizontal="left" vertical="center" shrinkToFit="1"/>
    </xf>
    <xf numFmtId="0" fontId="170" fillId="0" borderId="0" xfId="12" applyFont="1" applyProtection="1">
      <alignment vertical="center"/>
    </xf>
    <xf numFmtId="38" fontId="21" fillId="0" borderId="0" xfId="20" applyFont="1" applyProtection="1">
      <alignment vertical="center"/>
    </xf>
    <xf numFmtId="0" fontId="97" fillId="0" borderId="0" xfId="12" applyFont="1" applyProtection="1">
      <alignment vertical="center"/>
    </xf>
    <xf numFmtId="0" fontId="8" fillId="0" borderId="0" xfId="12" applyFont="1" applyProtection="1">
      <alignment vertical="center"/>
    </xf>
    <xf numFmtId="0" fontId="24" fillId="4" borderId="0" xfId="12" applyFont="1" applyFill="1" applyProtection="1">
      <alignment vertical="center"/>
    </xf>
    <xf numFmtId="0" fontId="169" fillId="4" borderId="0" xfId="12" applyFont="1" applyFill="1" applyAlignment="1" applyProtection="1">
      <alignment vertical="center" wrapText="1"/>
    </xf>
    <xf numFmtId="181" fontId="146" fillId="0" borderId="0" xfId="12" applyNumberFormat="1" applyFont="1" applyProtection="1">
      <alignment vertical="center"/>
    </xf>
    <xf numFmtId="182" fontId="24" fillId="0" borderId="0" xfId="12" applyNumberFormat="1" applyFont="1" applyAlignment="1" applyProtection="1">
      <alignment horizontal="center" vertical="center"/>
    </xf>
    <xf numFmtId="181" fontId="103" fillId="0" borderId="0" xfId="13" applyNumberFormat="1" applyFont="1" applyAlignment="1" applyProtection="1">
      <alignment vertical="center" wrapText="1"/>
    </xf>
    <xf numFmtId="182" fontId="36" fillId="0" borderId="0" xfId="13" applyNumberFormat="1" applyFont="1" applyAlignment="1" applyProtection="1">
      <alignment horizontal="center" vertical="center" wrapText="1"/>
    </xf>
    <xf numFmtId="181" fontId="103" fillId="2" borderId="0" xfId="13" applyNumberFormat="1" applyFont="1" applyFill="1" applyAlignment="1" applyProtection="1">
      <alignment vertical="center" wrapText="1"/>
    </xf>
    <xf numFmtId="182" fontId="36" fillId="2" borderId="0" xfId="13" applyNumberFormat="1" applyFont="1" applyFill="1" applyAlignment="1" applyProtection="1">
      <alignment horizontal="center" vertical="center" wrapText="1"/>
    </xf>
    <xf numFmtId="0" fontId="27" fillId="0" borderId="100" xfId="0" applyFont="1" applyBorder="1" applyAlignment="1">
      <alignment horizontal="left" vertical="center" wrapText="1" readingOrder="1"/>
    </xf>
    <xf numFmtId="0" fontId="27" fillId="0" borderId="100" xfId="0" applyFont="1" applyBorder="1" applyAlignment="1">
      <alignment horizontal="center" vertical="center" wrapText="1" readingOrder="1"/>
    </xf>
    <xf numFmtId="0" fontId="4" fillId="0" borderId="61" xfId="2" applyFont="1" applyBorder="1" applyAlignment="1" applyProtection="1">
      <alignment vertical="center"/>
      <protection locked="0"/>
    </xf>
    <xf numFmtId="0" fontId="4" fillId="0" borderId="62" xfId="2" applyFont="1" applyBorder="1" applyAlignment="1" applyProtection="1">
      <alignment vertical="center"/>
      <protection locked="0"/>
    </xf>
    <xf numFmtId="0" fontId="4" fillId="0" borderId="63" xfId="2" applyFont="1" applyBorder="1" applyAlignment="1" applyProtection="1">
      <alignment vertical="center"/>
      <protection locked="0"/>
    </xf>
    <xf numFmtId="0" fontId="4" fillId="0" borderId="64" xfId="2" applyFont="1" applyBorder="1" applyAlignment="1" applyProtection="1">
      <alignment vertical="center"/>
      <protection locked="0"/>
    </xf>
    <xf numFmtId="0" fontId="4" fillId="0" borderId="65" xfId="2" applyFont="1" applyBorder="1" applyAlignment="1" applyProtection="1">
      <alignment vertical="center"/>
      <protection locked="0"/>
    </xf>
    <xf numFmtId="0" fontId="4" fillId="0" borderId="0" xfId="2" applyFont="1" applyAlignment="1" applyProtection="1">
      <alignment vertical="center"/>
      <protection locked="0"/>
    </xf>
    <xf numFmtId="0" fontId="4" fillId="0" borderId="140" xfId="2" applyFont="1" applyBorder="1" applyAlignment="1" applyProtection="1">
      <alignment vertical="center"/>
      <protection locked="0"/>
    </xf>
    <xf numFmtId="0" fontId="4" fillId="0" borderId="141" xfId="2" applyFont="1" applyBorder="1" applyAlignment="1" applyProtection="1">
      <alignment vertical="center"/>
      <protection locked="0"/>
    </xf>
    <xf numFmtId="0" fontId="20" fillId="0" borderId="0" xfId="2" applyFont="1" applyFill="1" applyBorder="1" applyAlignment="1" applyProtection="1">
      <alignment vertical="center" shrinkToFit="1"/>
    </xf>
    <xf numFmtId="0" fontId="160" fillId="4" borderId="80" xfId="0" applyFont="1" applyFill="1" applyBorder="1" applyAlignment="1" applyProtection="1">
      <alignment horizontal="left" vertical="center" wrapText="1"/>
      <protection hidden="1"/>
    </xf>
    <xf numFmtId="0" fontId="63" fillId="4" borderId="80" xfId="0" applyFont="1" applyFill="1" applyBorder="1" applyAlignment="1" applyProtection="1">
      <alignment horizontal="left" vertical="center" wrapText="1"/>
      <protection hidden="1"/>
    </xf>
    <xf numFmtId="0" fontId="63" fillId="12" borderId="0" xfId="0" applyFont="1" applyFill="1" applyAlignment="1" applyProtection="1">
      <alignment horizontal="right" vertical="center"/>
      <protection hidden="1"/>
    </xf>
    <xf numFmtId="0" fontId="29" fillId="0" borderId="69" xfId="0" applyFont="1" applyBorder="1" applyAlignment="1">
      <alignment horizontal="left" vertical="center" wrapText="1" readingOrder="1"/>
    </xf>
    <xf numFmtId="0" fontId="176" fillId="0" borderId="27" xfId="0" applyFont="1" applyBorder="1" applyAlignment="1">
      <alignment horizontal="left" vertical="center" wrapText="1"/>
    </xf>
    <xf numFmtId="0" fontId="176" fillId="0" borderId="23" xfId="0" applyFont="1" applyBorder="1" applyAlignment="1">
      <alignment vertical="center" wrapText="1"/>
    </xf>
    <xf numFmtId="0" fontId="176" fillId="0" borderId="23" xfId="0" applyFont="1" applyBorder="1" applyAlignment="1">
      <alignment horizontal="left" vertical="center" wrapText="1"/>
    </xf>
    <xf numFmtId="0" fontId="7" fillId="0" borderId="0" xfId="2" applyFont="1" applyAlignment="1">
      <alignment horizontal="left" vertical="center"/>
    </xf>
    <xf numFmtId="0" fontId="90" fillId="0" borderId="0" xfId="2" applyFont="1" applyAlignment="1" applyProtection="1">
      <alignment vertical="center"/>
    </xf>
    <xf numFmtId="0" fontId="50" fillId="0" borderId="0" xfId="2" applyFont="1" applyAlignment="1" applyProtection="1">
      <alignment vertical="center"/>
    </xf>
    <xf numFmtId="0" fontId="90" fillId="0" borderId="0" xfId="2" applyFont="1" applyBorder="1" applyAlignment="1" applyProtection="1">
      <alignment vertical="center"/>
    </xf>
    <xf numFmtId="0" fontId="8" fillId="4" borderId="0" xfId="7" applyFont="1" applyFill="1" applyAlignment="1">
      <alignment horizontal="left" vertical="center"/>
    </xf>
    <xf numFmtId="49" fontId="63" fillId="0" borderId="78" xfId="0" quotePrefix="1" applyNumberFormat="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left" vertical="center" shrinkToFit="1"/>
      <protection locked="0"/>
    </xf>
    <xf numFmtId="0" fontId="27" fillId="0" borderId="69" xfId="0" applyFont="1" applyFill="1" applyBorder="1" applyAlignment="1">
      <alignment horizontal="left" vertical="center" wrapText="1" readingOrder="1"/>
    </xf>
    <xf numFmtId="0" fontId="8" fillId="4" borderId="0" xfId="13" applyFont="1" applyFill="1" applyAlignment="1" applyProtection="1">
      <alignment horizontal="left" vertical="center"/>
    </xf>
    <xf numFmtId="0" fontId="10" fillId="4" borderId="0" xfId="13" applyFont="1" applyFill="1" applyAlignment="1" applyProtection="1">
      <alignment vertical="top" wrapText="1"/>
    </xf>
    <xf numFmtId="0" fontId="8" fillId="4" borderId="0" xfId="13" applyFont="1" applyFill="1" applyAlignment="1" applyProtection="1">
      <alignment vertical="center" wrapText="1"/>
    </xf>
    <xf numFmtId="38" fontId="14" fillId="0" borderId="0" xfId="1" applyFont="1" applyBorder="1" applyAlignment="1" applyProtection="1">
      <alignment vertical="center"/>
      <protection locked="0"/>
    </xf>
    <xf numFmtId="38" fontId="76" fillId="0" borderId="0" xfId="1" applyFont="1" applyBorder="1" applyAlignment="1" applyProtection="1">
      <alignment vertical="center"/>
      <protection hidden="1"/>
    </xf>
    <xf numFmtId="0" fontId="47" fillId="0" borderId="0" xfId="2" applyFont="1" applyAlignment="1" applyProtection="1">
      <alignment horizontal="left" vertical="center"/>
      <protection hidden="1"/>
    </xf>
    <xf numFmtId="49" fontId="8" fillId="4" borderId="0" xfId="13" applyNumberFormat="1" applyFont="1" applyFill="1" applyAlignment="1" applyProtection="1">
      <alignment vertical="center" wrapText="1"/>
    </xf>
    <xf numFmtId="0" fontId="78" fillId="19" borderId="0" xfId="2" applyFont="1" applyFill="1" applyAlignment="1" applyProtection="1">
      <alignment vertical="center" wrapText="1"/>
      <protection hidden="1"/>
    </xf>
    <xf numFmtId="0" fontId="141" fillId="0" borderId="0" xfId="2" applyFont="1" applyFill="1" applyAlignment="1" applyProtection="1">
      <alignment vertical="center"/>
    </xf>
    <xf numFmtId="38" fontId="76" fillId="0" borderId="0" xfId="1" applyFont="1" applyFill="1" applyBorder="1" applyAlignment="1" applyProtection="1">
      <alignment vertical="center"/>
      <protection hidden="1"/>
    </xf>
    <xf numFmtId="0" fontId="7" fillId="3" borderId="0" xfId="2" applyFont="1" applyFill="1" applyBorder="1" applyAlignment="1" applyProtection="1">
      <alignment vertical="center" wrapText="1"/>
      <protection hidden="1"/>
    </xf>
    <xf numFmtId="38" fontId="76" fillId="17" borderId="0" xfId="1" applyFont="1" applyFill="1" applyBorder="1" applyAlignment="1" applyProtection="1">
      <alignment vertical="center"/>
      <protection hidden="1"/>
    </xf>
    <xf numFmtId="0" fontId="4" fillId="0" borderId="0" xfId="2" applyFont="1" applyFill="1" applyBorder="1" applyAlignment="1" applyProtection="1">
      <alignment vertical="center" wrapText="1"/>
      <protection hidden="1"/>
    </xf>
    <xf numFmtId="0" fontId="4" fillId="3" borderId="0" xfId="2" applyFont="1" applyFill="1" applyBorder="1" applyAlignment="1" applyProtection="1">
      <alignment vertical="center" wrapText="1"/>
      <protection hidden="1"/>
    </xf>
    <xf numFmtId="38" fontId="14" fillId="0" borderId="0" xfId="1" applyFont="1" applyFill="1" applyBorder="1" applyAlignment="1" applyProtection="1">
      <alignment vertical="center"/>
      <protection hidden="1"/>
    </xf>
    <xf numFmtId="38" fontId="14" fillId="0" borderId="0" xfId="1" applyFont="1" applyBorder="1" applyAlignment="1" applyProtection="1">
      <alignment vertical="center"/>
      <protection hidden="1"/>
    </xf>
    <xf numFmtId="0" fontId="14" fillId="0" borderId="0" xfId="2" applyNumberFormat="1" applyFont="1" applyBorder="1" applyAlignment="1" applyProtection="1">
      <alignment vertical="center" shrinkToFit="1"/>
      <protection hidden="1"/>
    </xf>
    <xf numFmtId="0" fontId="22" fillId="0" borderId="0" xfId="2" applyFont="1" applyAlignment="1" applyProtection="1">
      <alignment vertical="center"/>
    </xf>
    <xf numFmtId="0" fontId="22" fillId="0" borderId="0" xfId="13" applyFont="1" applyProtection="1">
      <alignment vertical="center"/>
      <protection hidden="1"/>
    </xf>
    <xf numFmtId="0" fontId="99" fillId="0" borderId="0" xfId="13" applyFont="1" applyProtection="1">
      <alignment vertical="center"/>
      <protection hidden="1"/>
    </xf>
    <xf numFmtId="0" fontId="50" fillId="0" borderId="13" xfId="2" applyFont="1" applyFill="1" applyBorder="1" applyAlignment="1" applyProtection="1">
      <alignment vertical="center" wrapText="1"/>
    </xf>
    <xf numFmtId="49" fontId="63" fillId="0" borderId="78" xfId="0" quotePrefix="1" applyNumberFormat="1" applyFont="1" applyFill="1" applyBorder="1" applyAlignment="1" applyProtection="1">
      <alignment horizontal="right" vertical="center" shrinkToFit="1"/>
      <protection locked="0"/>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115" fillId="0" borderId="23" xfId="0" applyFont="1" applyBorder="1" applyAlignment="1">
      <alignment vertical="center" wrapText="1"/>
    </xf>
    <xf numFmtId="0" fontId="115" fillId="0" borderId="23" xfId="0" applyFont="1" applyBorder="1" applyAlignment="1">
      <alignment horizontal="left" vertical="center" wrapText="1"/>
    </xf>
    <xf numFmtId="0" fontId="115" fillId="0" borderId="27" xfId="0" applyFont="1" applyBorder="1" applyAlignment="1">
      <alignment vertical="center" wrapText="1"/>
    </xf>
    <xf numFmtId="49" fontId="63" fillId="0" borderId="176" xfId="0" quotePrefix="1" applyNumberFormat="1" applyFont="1" applyFill="1" applyBorder="1" applyAlignment="1" applyProtection="1">
      <alignment horizontal="center" vertical="center"/>
      <protection hidden="1"/>
    </xf>
    <xf numFmtId="49" fontId="63" fillId="0" borderId="176" xfId="0" quotePrefix="1" applyNumberFormat="1" applyFont="1" applyFill="1" applyBorder="1" applyAlignment="1" applyProtection="1">
      <alignment horizontal="right" vertical="center" shrinkToFit="1"/>
      <protection locked="0"/>
    </xf>
    <xf numFmtId="49" fontId="63" fillId="0" borderId="177" xfId="0" quotePrefix="1" applyNumberFormat="1" applyFont="1" applyFill="1" applyBorder="1" applyAlignment="1" applyProtection="1">
      <alignment horizontal="center" vertical="center"/>
      <protection hidden="1"/>
    </xf>
    <xf numFmtId="0" fontId="61" fillId="4" borderId="178" xfId="0" applyFont="1" applyFill="1" applyBorder="1" applyAlignment="1" applyProtection="1">
      <alignment horizontal="left" vertical="center"/>
      <protection hidden="1"/>
    </xf>
    <xf numFmtId="0" fontId="115" fillId="0" borderId="58" xfId="0" applyFont="1" applyBorder="1" applyAlignment="1">
      <alignment vertical="center" wrapText="1"/>
    </xf>
    <xf numFmtId="0" fontId="61" fillId="14" borderId="81" xfId="0" applyFont="1" applyFill="1" applyBorder="1" applyAlignment="1" applyProtection="1">
      <alignment horizontal="center" vertical="center" shrinkToFit="1"/>
      <protection hidden="1"/>
    </xf>
    <xf numFmtId="0" fontId="61" fillId="14" borderId="96" xfId="0" applyFont="1" applyFill="1" applyBorder="1" applyAlignment="1" applyProtection="1">
      <alignment horizontal="center" vertical="center" shrinkToFit="1"/>
      <protection hidden="1"/>
    </xf>
    <xf numFmtId="38" fontId="63" fillId="0" borderId="77" xfId="1" quotePrefix="1" applyFont="1" applyFill="1" applyBorder="1" applyAlignment="1" applyProtection="1">
      <alignment horizontal="right" vertical="center" shrinkToFit="1"/>
      <protection locked="0"/>
    </xf>
    <xf numFmtId="38" fontId="63" fillId="0" borderId="78" xfId="1" quotePrefix="1" applyFont="1" applyFill="1" applyBorder="1" applyAlignment="1" applyProtection="1">
      <alignment horizontal="right" vertical="center" shrinkToFit="1"/>
      <protection locked="0"/>
    </xf>
    <xf numFmtId="38" fontId="63" fillId="0" borderId="79" xfId="1" quotePrefix="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right" vertical="center" shrinkToFit="1"/>
      <protection locked="0"/>
    </xf>
    <xf numFmtId="49" fontId="63" fillId="0" borderId="78" xfId="0" quotePrefix="1" applyNumberFormat="1" applyFont="1" applyFill="1" applyBorder="1" applyAlignment="1" applyProtection="1">
      <alignment horizontal="right" vertical="center" shrinkToFit="1"/>
      <protection locked="0"/>
    </xf>
    <xf numFmtId="0" fontId="61" fillId="7" borderId="181" xfId="0" applyFont="1" applyFill="1" applyBorder="1" applyAlignment="1" applyProtection="1">
      <alignment horizontal="center" vertical="center" wrapText="1"/>
      <protection hidden="1"/>
    </xf>
    <xf numFmtId="0" fontId="61" fillId="7" borderId="0" xfId="0" applyFont="1" applyFill="1" applyBorder="1" applyAlignment="1" applyProtection="1">
      <alignment horizontal="center" vertical="center" wrapText="1"/>
      <protection hidden="1"/>
    </xf>
    <xf numFmtId="0" fontId="61" fillId="7" borderId="178" xfId="0" applyFont="1" applyFill="1" applyBorder="1" applyAlignment="1" applyProtection="1">
      <alignment horizontal="center" vertical="center" wrapText="1"/>
      <protection hidden="1"/>
    </xf>
    <xf numFmtId="0" fontId="61" fillId="12" borderId="181" xfId="0" applyFont="1" applyFill="1" applyBorder="1" applyAlignment="1" applyProtection="1">
      <alignment horizontal="right" vertical="center"/>
      <protection hidden="1"/>
    </xf>
    <xf numFmtId="0" fontId="61" fillId="12" borderId="0" xfId="0" applyFont="1" applyFill="1" applyBorder="1" applyAlignment="1" applyProtection="1">
      <alignment horizontal="right" vertical="center"/>
      <protection hidden="1"/>
    </xf>
    <xf numFmtId="0" fontId="61" fillId="12" borderId="178" xfId="0" applyFont="1" applyFill="1" applyBorder="1" applyAlignment="1" applyProtection="1">
      <alignment horizontal="right" vertical="center"/>
      <protection hidden="1"/>
    </xf>
    <xf numFmtId="0" fontId="61" fillId="14" borderId="182" xfId="0" applyFont="1" applyFill="1" applyBorder="1" applyAlignment="1" applyProtection="1">
      <alignment horizontal="center" vertical="center" shrinkToFit="1"/>
      <protection hidden="1"/>
    </xf>
    <xf numFmtId="0" fontId="61" fillId="14" borderId="183" xfId="0" applyFont="1" applyFill="1" applyBorder="1" applyAlignment="1" applyProtection="1">
      <alignment horizontal="center" vertical="center" shrinkToFit="1"/>
      <protection hidden="1"/>
    </xf>
    <xf numFmtId="49" fontId="63" fillId="0" borderId="118" xfId="0" quotePrefix="1" applyNumberFormat="1" applyFont="1" applyFill="1" applyBorder="1" applyAlignment="1" applyProtection="1">
      <alignment horizontal="right" vertical="center" shrinkToFit="1"/>
      <protection locked="0"/>
    </xf>
    <xf numFmtId="49" fontId="63" fillId="0" borderId="176" xfId="0" quotePrefix="1" applyNumberFormat="1" applyFont="1" applyFill="1" applyBorder="1" applyAlignment="1" applyProtection="1">
      <alignment horizontal="right" vertical="center" shrinkToFit="1"/>
      <protection locked="0"/>
    </xf>
    <xf numFmtId="0" fontId="61" fillId="14" borderId="76" xfId="0" applyFont="1" applyFill="1" applyBorder="1" applyAlignment="1" applyProtection="1">
      <alignment horizontal="center" vertical="center" shrinkToFit="1"/>
      <protection hidden="1"/>
    </xf>
    <xf numFmtId="0" fontId="61" fillId="14" borderId="86" xfId="0" applyFont="1" applyFill="1" applyBorder="1" applyAlignment="1" applyProtection="1">
      <alignment horizontal="center" vertical="center" shrinkToFit="1"/>
      <protection hidden="1"/>
    </xf>
    <xf numFmtId="38" fontId="63" fillId="0" borderId="184" xfId="1" quotePrefix="1" applyFont="1" applyFill="1" applyBorder="1" applyAlignment="1" applyProtection="1">
      <alignment horizontal="right" vertical="center" shrinkToFit="1"/>
      <protection locked="0"/>
    </xf>
    <xf numFmtId="38" fontId="63" fillId="0" borderId="185" xfId="1" quotePrefix="1" applyFont="1" applyFill="1" applyBorder="1" applyAlignment="1" applyProtection="1">
      <alignment horizontal="right" vertical="center" shrinkToFit="1"/>
      <protection locked="0"/>
    </xf>
    <xf numFmtId="38" fontId="63" fillId="0" borderId="186" xfId="1" quotePrefix="1" applyFont="1" applyFill="1" applyBorder="1" applyAlignment="1" applyProtection="1">
      <alignment horizontal="right" vertical="center" shrinkToFit="1"/>
      <protection locked="0"/>
    </xf>
    <xf numFmtId="0" fontId="61" fillId="14" borderId="179" xfId="0" applyFont="1" applyFill="1" applyBorder="1" applyAlignment="1" applyProtection="1">
      <alignment horizontal="center" vertical="center" shrinkToFit="1"/>
      <protection hidden="1"/>
    </xf>
    <xf numFmtId="0" fontId="61" fillId="14" borderId="180" xfId="0" applyFont="1" applyFill="1" applyBorder="1" applyAlignment="1" applyProtection="1">
      <alignment horizontal="center" vertical="center" shrinkToFit="1"/>
      <protection hidden="1"/>
    </xf>
    <xf numFmtId="38" fontId="63" fillId="0" borderId="190" xfId="1" quotePrefix="1" applyFont="1" applyFill="1" applyBorder="1" applyAlignment="1" applyProtection="1">
      <alignment horizontal="right" vertical="center" shrinkToFit="1"/>
      <protection locked="0"/>
    </xf>
    <xf numFmtId="38" fontId="63" fillId="0" borderId="191" xfId="1" quotePrefix="1" applyFont="1" applyFill="1" applyBorder="1" applyAlignment="1" applyProtection="1">
      <alignment horizontal="right" vertical="center" shrinkToFit="1"/>
      <protection locked="0"/>
    </xf>
    <xf numFmtId="38" fontId="63" fillId="0" borderId="192" xfId="1" quotePrefix="1" applyFont="1" applyFill="1" applyBorder="1" applyAlignment="1" applyProtection="1">
      <alignment horizontal="right" vertical="center" shrinkToFit="1"/>
      <protection locked="0"/>
    </xf>
    <xf numFmtId="0" fontId="61" fillId="7" borderId="0" xfId="0" applyFont="1" applyFill="1" applyAlignment="1" applyProtection="1">
      <alignment horizontal="center" vertical="center" wrapText="1"/>
      <protection hidden="1"/>
    </xf>
    <xf numFmtId="0" fontId="61" fillId="12" borderId="0" xfId="0" applyFont="1" applyFill="1" applyAlignment="1" applyProtection="1">
      <alignment horizontal="right" vertical="center"/>
      <protection hidden="1"/>
    </xf>
    <xf numFmtId="0" fontId="180" fillId="0" borderId="0" xfId="0" applyFont="1" applyFill="1" applyBorder="1" applyAlignment="1" applyProtection="1">
      <alignment horizontal="left" vertical="center" wrapText="1"/>
      <protection hidden="1"/>
    </xf>
    <xf numFmtId="49" fontId="63" fillId="0" borderId="78" xfId="0" quotePrefix="1" applyNumberFormat="1" applyFont="1" applyFill="1" applyBorder="1" applyAlignment="1" applyProtection="1">
      <alignment horizontal="left" vertical="center" shrinkToFit="1"/>
      <protection locked="0"/>
    </xf>
    <xf numFmtId="49" fontId="63" fillId="0" borderId="79" xfId="0" quotePrefix="1" applyNumberFormat="1" applyFont="1" applyFill="1" applyBorder="1" applyAlignment="1" applyProtection="1">
      <alignment horizontal="left" vertical="center" shrinkToFit="1"/>
      <protection locked="0"/>
    </xf>
    <xf numFmtId="49" fontId="63" fillId="0" borderId="77" xfId="0" quotePrefix="1" applyNumberFormat="1" applyFont="1" applyFill="1" applyBorder="1" applyAlignment="1" applyProtection="1">
      <alignment vertical="center" shrinkToFit="1"/>
      <protection locked="0"/>
    </xf>
    <xf numFmtId="49" fontId="63" fillId="0" borderId="78" xfId="0" quotePrefix="1" applyNumberFormat="1" applyFont="1" applyFill="1" applyBorder="1" applyAlignment="1" applyProtection="1">
      <alignment vertical="center" shrinkToFit="1"/>
      <protection locked="0"/>
    </xf>
    <xf numFmtId="49" fontId="63" fillId="0" borderId="79" xfId="0" quotePrefix="1" applyNumberFormat="1" applyFont="1" applyFill="1" applyBorder="1" applyAlignment="1" applyProtection="1">
      <alignment vertical="center" shrinkToFit="1"/>
      <protection locked="0"/>
    </xf>
    <xf numFmtId="0" fontId="63" fillId="14" borderId="81" xfId="0" applyFont="1" applyFill="1" applyBorder="1" applyAlignment="1" applyProtection="1">
      <alignment horizontal="center" vertical="center" shrinkToFit="1"/>
      <protection hidden="1"/>
    </xf>
    <xf numFmtId="0" fontId="63" fillId="14" borderId="96" xfId="0" applyFont="1" applyFill="1" applyBorder="1" applyAlignment="1" applyProtection="1">
      <alignment horizontal="center" vertical="center" shrinkToFit="1"/>
      <protection hidden="1"/>
    </xf>
    <xf numFmtId="0" fontId="63" fillId="7" borderId="0" xfId="0" applyFont="1" applyFill="1" applyAlignment="1" applyProtection="1">
      <alignment horizontal="center" vertical="center" wrapText="1"/>
      <protection hidden="1"/>
    </xf>
    <xf numFmtId="0" fontId="63" fillId="7" borderId="76" xfId="0" applyFont="1" applyFill="1" applyBorder="1" applyAlignment="1" applyProtection="1">
      <alignment horizontal="center" vertical="center" wrapText="1"/>
      <protection hidden="1"/>
    </xf>
    <xf numFmtId="0" fontId="63" fillId="14" borderId="76" xfId="0" applyFont="1" applyFill="1" applyBorder="1" applyAlignment="1" applyProtection="1">
      <alignment horizontal="center" vertical="center" wrapText="1" shrinkToFit="1"/>
      <protection hidden="1"/>
    </xf>
    <xf numFmtId="0" fontId="63" fillId="14" borderId="119" xfId="0" applyFont="1" applyFill="1" applyBorder="1" applyAlignment="1" applyProtection="1">
      <alignment horizontal="center" vertical="center" wrapText="1" shrinkToFit="1"/>
      <protection hidden="1"/>
    </xf>
    <xf numFmtId="0" fontId="63" fillId="7" borderId="85" xfId="0" applyFont="1" applyFill="1" applyBorder="1" applyAlignment="1" applyProtection="1">
      <alignment horizontal="center" vertical="center" wrapText="1"/>
      <protection hidden="1"/>
    </xf>
    <xf numFmtId="0" fontId="63" fillId="7" borderId="0" xfId="0" applyFont="1" applyFill="1" applyBorder="1" applyAlignment="1" applyProtection="1">
      <alignment horizontal="center" vertical="center" wrapText="1"/>
      <protection hidden="1"/>
    </xf>
    <xf numFmtId="0" fontId="63" fillId="14" borderId="76" xfId="0" applyFont="1" applyFill="1" applyBorder="1" applyAlignment="1" applyProtection="1">
      <alignment horizontal="center" vertical="center" shrinkToFit="1"/>
      <protection hidden="1"/>
    </xf>
    <xf numFmtId="0" fontId="63" fillId="14" borderId="119" xfId="0" applyFont="1" applyFill="1" applyBorder="1" applyAlignment="1" applyProtection="1">
      <alignment horizontal="center" vertical="center" shrinkToFit="1"/>
      <protection hidden="1"/>
    </xf>
    <xf numFmtId="0" fontId="60" fillId="0" borderId="0" xfId="0" applyFont="1" applyFill="1" applyBorder="1" applyAlignment="1" applyProtection="1">
      <alignment horizontal="left" vertical="center" wrapText="1"/>
      <protection hidden="1"/>
    </xf>
    <xf numFmtId="0" fontId="63" fillId="14" borderId="85" xfId="0" applyFont="1" applyFill="1" applyBorder="1" applyAlignment="1" applyProtection="1">
      <alignment horizontal="center" vertical="center" shrinkToFit="1"/>
      <protection hidden="1"/>
    </xf>
    <xf numFmtId="0" fontId="62" fillId="12" borderId="0" xfId="0" applyFont="1" applyFill="1" applyAlignment="1" applyProtection="1">
      <alignment horizontal="left" vertical="center"/>
      <protection hidden="1"/>
    </xf>
    <xf numFmtId="49" fontId="63" fillId="0" borderId="77" xfId="15" quotePrefix="1" applyNumberFormat="1" applyFont="1" applyFill="1" applyBorder="1" applyAlignment="1" applyProtection="1">
      <alignment vertical="center" shrinkToFit="1"/>
      <protection locked="0"/>
    </xf>
    <xf numFmtId="0" fontId="61" fillId="14" borderId="85" xfId="0" applyFont="1" applyFill="1" applyBorder="1" applyAlignment="1" applyProtection="1">
      <alignment horizontal="center" vertical="center" shrinkToFit="1"/>
      <protection hidden="1"/>
    </xf>
    <xf numFmtId="0" fontId="61" fillId="14" borderId="87" xfId="0" applyFont="1" applyFill="1" applyBorder="1" applyAlignment="1" applyProtection="1">
      <alignment horizontal="center" vertical="center" shrinkToFit="1"/>
      <protection hidden="1"/>
    </xf>
    <xf numFmtId="0" fontId="61" fillId="14" borderId="0" xfId="0" applyFont="1" applyFill="1" applyAlignment="1" applyProtection="1">
      <alignment horizontal="center" vertical="center" shrinkToFit="1"/>
      <protection hidden="1"/>
    </xf>
    <xf numFmtId="0" fontId="61" fillId="14" borderId="89" xfId="0" applyFont="1" applyFill="1" applyBorder="1" applyAlignment="1" applyProtection="1">
      <alignment horizontal="center" vertical="center" shrinkToFit="1"/>
      <protection hidden="1"/>
    </xf>
    <xf numFmtId="49" fontId="63" fillId="0" borderId="77" xfId="0" quotePrefix="1" applyNumberFormat="1" applyFont="1" applyFill="1" applyBorder="1" applyAlignment="1" applyProtection="1">
      <alignment horizontal="center" vertical="center" shrinkToFit="1"/>
      <protection locked="0"/>
    </xf>
    <xf numFmtId="49" fontId="63" fillId="0" borderId="78" xfId="0" quotePrefix="1" applyNumberFormat="1" applyFont="1" applyFill="1" applyBorder="1" applyAlignment="1" applyProtection="1">
      <alignment horizontal="center" vertical="center" shrinkToFit="1"/>
      <protection locked="0"/>
    </xf>
    <xf numFmtId="49" fontId="63" fillId="0" borderId="79" xfId="0" quotePrefix="1" applyNumberFormat="1" applyFont="1" applyFill="1" applyBorder="1" applyAlignment="1" applyProtection="1">
      <alignment horizontal="center" vertical="center" shrinkToFit="1"/>
      <protection locked="0"/>
    </xf>
    <xf numFmtId="0" fontId="61" fillId="9" borderId="78" xfId="0" applyFont="1" applyFill="1" applyBorder="1" applyAlignment="1" applyProtection="1">
      <alignment horizontal="center" vertical="center" shrinkToFit="1"/>
      <protection hidden="1"/>
    </xf>
    <xf numFmtId="0" fontId="61" fillId="9" borderId="79" xfId="0" applyFont="1" applyFill="1" applyBorder="1" applyAlignment="1" applyProtection="1">
      <alignment horizontal="center" vertical="center" shrinkToFit="1"/>
      <protection hidden="1"/>
    </xf>
    <xf numFmtId="0" fontId="61" fillId="14" borderId="0" xfId="0" applyFont="1" applyFill="1" applyBorder="1" applyAlignment="1" applyProtection="1">
      <alignment horizontal="center" vertical="center" shrinkToFit="1"/>
      <protection hidden="1"/>
    </xf>
    <xf numFmtId="0" fontId="61" fillId="7" borderId="85" xfId="0" applyFont="1" applyFill="1" applyBorder="1" applyAlignment="1" applyProtection="1">
      <alignment horizontal="center" vertical="center" wrapText="1"/>
      <protection hidden="1"/>
    </xf>
    <xf numFmtId="0" fontId="61" fillId="14" borderId="76" xfId="0" applyFont="1" applyFill="1" applyBorder="1" applyAlignment="1" applyProtection="1">
      <alignment horizontal="center" vertical="center" wrapText="1" shrinkToFit="1"/>
      <protection hidden="1"/>
    </xf>
    <xf numFmtId="38" fontId="63" fillId="0" borderId="187" xfId="1" quotePrefix="1" applyFont="1" applyFill="1" applyBorder="1" applyAlignment="1" applyProtection="1">
      <alignment horizontal="right" vertical="center" shrinkToFit="1"/>
      <protection locked="0"/>
    </xf>
    <xf numFmtId="38" fontId="63" fillId="0" borderId="188" xfId="1" quotePrefix="1" applyFont="1" applyFill="1" applyBorder="1" applyAlignment="1" applyProtection="1">
      <alignment horizontal="right" vertical="center" shrinkToFit="1"/>
      <protection locked="0"/>
    </xf>
    <xf numFmtId="38" fontId="63" fillId="0" borderId="189" xfId="1" quotePrefix="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center" vertical="center"/>
      <protection hidden="1"/>
    </xf>
    <xf numFmtId="49" fontId="63" fillId="0" borderId="78" xfId="0" quotePrefix="1" applyNumberFormat="1" applyFont="1" applyFill="1" applyBorder="1" applyAlignment="1" applyProtection="1">
      <alignment horizontal="center" vertical="center"/>
      <protection hidden="1"/>
    </xf>
    <xf numFmtId="49" fontId="63" fillId="0" borderId="79" xfId="0" quotePrefix="1" applyNumberFormat="1" applyFont="1" applyFill="1" applyBorder="1" applyAlignment="1" applyProtection="1">
      <alignment horizontal="center" vertical="center"/>
      <protection hidden="1"/>
    </xf>
    <xf numFmtId="0" fontId="61" fillId="9" borderId="78" xfId="0" applyFont="1" applyFill="1" applyBorder="1" applyAlignment="1" applyProtection="1">
      <alignment horizontal="center" vertical="center" shrinkToFit="1"/>
    </xf>
    <xf numFmtId="0" fontId="61" fillId="9" borderId="79" xfId="0" applyFont="1" applyFill="1" applyBorder="1" applyAlignment="1" applyProtection="1">
      <alignment horizontal="center" vertical="center" shrinkToFit="1"/>
    </xf>
    <xf numFmtId="0" fontId="61" fillId="12" borderId="85" xfId="0" applyFont="1" applyFill="1" applyBorder="1" applyAlignment="1" applyProtection="1">
      <alignment horizontal="right" vertical="center"/>
      <protection hidden="1"/>
    </xf>
    <xf numFmtId="0" fontId="56" fillId="5" borderId="0" xfId="0" applyFont="1" applyFill="1" applyAlignment="1" applyProtection="1">
      <alignment vertical="center" wrapText="1"/>
      <protection hidden="1"/>
    </xf>
    <xf numFmtId="0" fontId="56" fillId="4" borderId="0" xfId="0" applyFont="1" applyFill="1" applyAlignment="1" applyProtection="1">
      <alignment vertical="top" wrapText="1"/>
      <protection hidden="1"/>
    </xf>
    <xf numFmtId="0" fontId="58" fillId="10" borderId="98" xfId="0" applyFont="1" applyFill="1" applyBorder="1" applyAlignment="1" applyProtection="1">
      <alignment horizontal="left" vertical="center" wrapText="1"/>
      <protection hidden="1"/>
    </xf>
    <xf numFmtId="0" fontId="58" fillId="10" borderId="0" xfId="0" applyFont="1" applyFill="1" applyBorder="1" applyAlignment="1" applyProtection="1">
      <alignment horizontal="left" vertical="center" wrapText="1"/>
      <protection hidden="1"/>
    </xf>
    <xf numFmtId="0" fontId="61" fillId="7" borderId="0" xfId="0" applyFont="1" applyFill="1" applyAlignment="1" applyProtection="1">
      <alignment horizontal="right" vertical="center"/>
      <protection hidden="1"/>
    </xf>
    <xf numFmtId="49" fontId="61" fillId="0" borderId="77" xfId="0" applyNumberFormat="1" applyFont="1" applyFill="1" applyBorder="1" applyAlignment="1" applyProtection="1">
      <alignment horizontal="left" vertical="center" wrapText="1" shrinkToFit="1"/>
      <protection locked="0"/>
    </xf>
    <xf numFmtId="49" fontId="61" fillId="0" borderId="78" xfId="0" applyNumberFormat="1" applyFont="1" applyFill="1" applyBorder="1" applyAlignment="1" applyProtection="1">
      <alignment horizontal="left" vertical="center" wrapText="1" shrinkToFit="1"/>
      <protection locked="0"/>
    </xf>
    <xf numFmtId="49" fontId="51" fillId="0" borderId="78" xfId="0" applyNumberFormat="1" applyFont="1" applyFill="1" applyBorder="1" applyAlignment="1" applyProtection="1">
      <alignment horizontal="left" vertical="center" shrinkToFit="1"/>
      <protection hidden="1"/>
    </xf>
    <xf numFmtId="49" fontId="51" fillId="0" borderId="79" xfId="0" applyNumberFormat="1" applyFont="1" applyFill="1" applyBorder="1" applyAlignment="1" applyProtection="1">
      <alignment horizontal="left" vertical="center" shrinkToFit="1"/>
      <protection hidden="1"/>
    </xf>
    <xf numFmtId="49" fontId="61" fillId="0" borderId="82" xfId="0" applyNumberFormat="1" applyFont="1" applyFill="1" applyBorder="1" applyAlignment="1" applyProtection="1">
      <alignment horizontal="left" vertical="center" shrinkToFit="1"/>
      <protection locked="0"/>
    </xf>
    <xf numFmtId="49" fontId="61" fillId="0" borderId="70" xfId="0" applyNumberFormat="1" applyFont="1" applyFill="1" applyBorder="1" applyAlignment="1" applyProtection="1">
      <alignment horizontal="left" vertical="center" shrinkToFit="1"/>
      <protection locked="0"/>
    </xf>
    <xf numFmtId="49" fontId="61" fillId="0" borderId="83" xfId="0" applyNumberFormat="1" applyFont="1" applyFill="1" applyBorder="1" applyAlignment="1" applyProtection="1">
      <alignment horizontal="left" vertical="center" shrinkToFit="1"/>
      <protection locked="0"/>
    </xf>
    <xf numFmtId="179" fontId="63" fillId="0" borderId="77" xfId="0" quotePrefix="1" applyNumberFormat="1" applyFont="1" applyFill="1" applyBorder="1" applyAlignment="1" applyProtection="1">
      <alignment horizontal="right" vertical="center" shrinkToFit="1"/>
      <protection locked="0"/>
    </xf>
    <xf numFmtId="179" fontId="63" fillId="0" borderId="78" xfId="0" quotePrefix="1" applyNumberFormat="1" applyFont="1" applyFill="1" applyBorder="1" applyAlignment="1" applyProtection="1">
      <alignment horizontal="right" vertical="center" shrinkToFit="1"/>
      <protection locked="0"/>
    </xf>
    <xf numFmtId="49" fontId="63" fillId="0" borderId="77" xfId="0" quotePrefix="1" applyNumberFormat="1" applyFont="1" applyFill="1" applyBorder="1" applyAlignment="1" applyProtection="1">
      <alignment horizontal="left" vertical="center" shrinkToFit="1"/>
      <protection locked="0"/>
    </xf>
    <xf numFmtId="49" fontId="63" fillId="0" borderId="126" xfId="0" quotePrefix="1" applyNumberFormat="1" applyFont="1" applyFill="1" applyBorder="1" applyAlignment="1" applyProtection="1">
      <alignment vertical="center" shrinkToFit="1"/>
      <protection locked="0"/>
    </xf>
    <xf numFmtId="49" fontId="63" fillId="0" borderId="127" xfId="0" quotePrefix="1" applyNumberFormat="1" applyFont="1" applyFill="1" applyBorder="1" applyAlignment="1" applyProtection="1">
      <alignment vertical="center" shrinkToFit="1"/>
      <protection locked="0"/>
    </xf>
    <xf numFmtId="49" fontId="63" fillId="0" borderId="128" xfId="0" quotePrefix="1" applyNumberFormat="1" applyFont="1" applyFill="1" applyBorder="1" applyAlignment="1" applyProtection="1">
      <alignment vertical="center" shrinkToFit="1"/>
      <protection locked="0"/>
    </xf>
    <xf numFmtId="49" fontId="63" fillId="0" borderId="122" xfId="0" quotePrefix="1" applyNumberFormat="1" applyFont="1" applyFill="1" applyBorder="1" applyAlignment="1" applyProtection="1">
      <alignment vertical="center" shrinkToFit="1"/>
      <protection locked="0"/>
    </xf>
    <xf numFmtId="49" fontId="63" fillId="0" borderId="123" xfId="0" quotePrefix="1" applyNumberFormat="1" applyFont="1" applyFill="1" applyBorder="1" applyAlignment="1" applyProtection="1">
      <alignment vertical="center" shrinkToFit="1"/>
      <protection locked="0"/>
    </xf>
    <xf numFmtId="49" fontId="63" fillId="0" borderId="124" xfId="0" quotePrefix="1" applyNumberFormat="1" applyFont="1" applyFill="1" applyBorder="1" applyAlignment="1" applyProtection="1">
      <alignment vertical="center" shrinkToFit="1"/>
      <protection locked="0"/>
    </xf>
    <xf numFmtId="0" fontId="61" fillId="7" borderId="0" xfId="0" applyFont="1" applyFill="1" applyAlignment="1" applyProtection="1">
      <alignment horizontal="center" vertical="center"/>
      <protection hidden="1"/>
    </xf>
    <xf numFmtId="186" fontId="63" fillId="0" borderId="78" xfId="0" quotePrefix="1" applyNumberFormat="1" applyFont="1" applyBorder="1" applyAlignment="1" applyProtection="1">
      <alignment horizontal="left" vertical="center" shrinkToFit="1"/>
    </xf>
    <xf numFmtId="186" fontId="63" fillId="0" borderId="79" xfId="0" quotePrefix="1" applyNumberFormat="1" applyFont="1" applyBorder="1" applyAlignment="1" applyProtection="1">
      <alignment horizontal="left" vertical="center" shrinkToFit="1"/>
    </xf>
    <xf numFmtId="186" fontId="63" fillId="0" borderId="77" xfId="0" quotePrefix="1" applyNumberFormat="1" applyFont="1" applyBorder="1" applyAlignment="1" applyProtection="1">
      <alignment horizontal="right" vertical="center" shrinkToFit="1"/>
      <protection locked="0"/>
    </xf>
    <xf numFmtId="186" fontId="63" fillId="0" borderId="78" xfId="0" quotePrefix="1" applyNumberFormat="1" applyFont="1" applyBorder="1" applyAlignment="1" applyProtection="1">
      <alignment horizontal="right" vertical="center" shrinkToFit="1"/>
      <protection locked="0"/>
    </xf>
    <xf numFmtId="0" fontId="61" fillId="14" borderId="119" xfId="0" applyFont="1" applyFill="1" applyBorder="1" applyAlignment="1" applyProtection="1">
      <alignment horizontal="center" vertical="center" shrinkToFit="1"/>
      <protection hidden="1"/>
    </xf>
    <xf numFmtId="0" fontId="61" fillId="14" borderId="119" xfId="0" applyFont="1" applyFill="1" applyBorder="1" applyAlignment="1" applyProtection="1">
      <alignment horizontal="center" vertical="center" wrapText="1" shrinkToFit="1"/>
      <protection hidden="1"/>
    </xf>
    <xf numFmtId="0" fontId="29" fillId="0" borderId="99" xfId="0" applyFont="1" applyFill="1" applyBorder="1" applyAlignment="1">
      <alignment vertical="center" wrapText="1" readingOrder="1"/>
    </xf>
    <xf numFmtId="0" fontId="29" fillId="0" borderId="100" xfId="0" applyFont="1" applyFill="1" applyBorder="1" applyAlignment="1">
      <alignment vertical="center" wrapText="1" readingOrder="1"/>
    </xf>
    <xf numFmtId="0" fontId="29" fillId="0" borderId="175" xfId="0" applyFont="1" applyFill="1" applyBorder="1" applyAlignment="1">
      <alignment vertical="center" wrapText="1" readingOrder="1"/>
    </xf>
    <xf numFmtId="0" fontId="28" fillId="0" borderId="69" xfId="0" applyFont="1" applyFill="1" applyBorder="1" applyAlignment="1">
      <alignment vertical="center" wrapText="1"/>
    </xf>
    <xf numFmtId="0" fontId="27" fillId="0" borderId="69" xfId="0" applyFont="1" applyBorder="1" applyAlignment="1">
      <alignment vertical="center" wrapText="1" readingOrder="1"/>
    </xf>
    <xf numFmtId="0" fontId="27" fillId="0" borderId="69" xfId="0" applyFont="1" applyFill="1" applyBorder="1" applyAlignment="1">
      <alignment horizontal="left" vertical="center" wrapText="1" readingOrder="1"/>
    </xf>
    <xf numFmtId="0" fontId="27" fillId="0" borderId="99" xfId="0" applyFont="1" applyBorder="1" applyAlignment="1">
      <alignment horizontal="left" vertical="center" wrapText="1" readingOrder="1"/>
    </xf>
    <xf numFmtId="0" fontId="27" fillId="0" borderId="100" xfId="0" applyFont="1" applyBorder="1" applyAlignment="1">
      <alignment horizontal="left" vertical="center" wrapText="1" readingOrder="1"/>
    </xf>
    <xf numFmtId="0" fontId="27" fillId="0" borderId="99" xfId="0" applyFont="1" applyBorder="1" applyAlignment="1">
      <alignment horizontal="center" vertical="center" wrapText="1" readingOrder="1"/>
    </xf>
    <xf numFmtId="0" fontId="27" fillId="0" borderId="100" xfId="0" applyFont="1" applyBorder="1" applyAlignment="1">
      <alignment horizontal="center" vertical="center" wrapText="1" readingOrder="1"/>
    </xf>
    <xf numFmtId="0" fontId="30" fillId="0" borderId="30" xfId="0" applyFont="1" applyBorder="1" applyAlignment="1">
      <alignment horizontal="left" vertical="center" wrapText="1"/>
    </xf>
    <xf numFmtId="0" fontId="115" fillId="3" borderId="23" xfId="0" applyFont="1" applyFill="1" applyBorder="1" applyAlignment="1">
      <alignment horizontal="left" vertical="center" wrapText="1"/>
    </xf>
    <xf numFmtId="0" fontId="115" fillId="0" borderId="23" xfId="0" applyFont="1" applyBorder="1" applyAlignment="1">
      <alignment vertical="center" wrapText="1"/>
    </xf>
    <xf numFmtId="0" fontId="115" fillId="0" borderId="27" xfId="0" applyFont="1" applyBorder="1" applyAlignment="1">
      <alignment horizontal="left" vertical="center" wrapText="1"/>
    </xf>
    <xf numFmtId="0" fontId="115" fillId="0" borderId="58" xfId="0" applyFont="1" applyBorder="1" applyAlignment="1">
      <alignment horizontal="left" vertical="center" wrapText="1"/>
    </xf>
    <xf numFmtId="0" fontId="115" fillId="0" borderId="27" xfId="0" applyFont="1" applyBorder="1" applyAlignment="1">
      <alignment vertical="center" wrapText="1"/>
    </xf>
    <xf numFmtId="0" fontId="115" fillId="0" borderId="60" xfId="0" applyFont="1" applyBorder="1" applyAlignment="1">
      <alignment vertical="center" wrapText="1"/>
    </xf>
    <xf numFmtId="0" fontId="115" fillId="0" borderId="11" xfId="0" applyFont="1" applyBorder="1" applyAlignment="1">
      <alignment horizontal="left" vertical="center"/>
    </xf>
    <xf numFmtId="0" fontId="115" fillId="0" borderId="13" xfId="0" applyFont="1" applyBorder="1" applyAlignment="1">
      <alignment horizontal="left" vertical="center"/>
    </xf>
    <xf numFmtId="0" fontId="115" fillId="0" borderId="23" xfId="0" applyFont="1" applyBorder="1" applyAlignment="1">
      <alignment horizontal="left" vertical="center" wrapText="1"/>
    </xf>
    <xf numFmtId="0" fontId="115" fillId="0" borderId="23" xfId="0" applyFont="1" applyBorder="1" applyAlignment="1">
      <alignment horizontal="left" vertical="center"/>
    </xf>
    <xf numFmtId="0" fontId="115" fillId="3" borderId="11" xfId="0" applyFont="1" applyFill="1" applyBorder="1" applyAlignment="1">
      <alignment horizontal="center" vertical="center" wrapText="1"/>
    </xf>
    <xf numFmtId="0" fontId="115" fillId="3" borderId="13" xfId="0" applyFont="1" applyFill="1" applyBorder="1" applyAlignment="1">
      <alignment horizontal="center" vertical="center" wrapText="1"/>
    </xf>
    <xf numFmtId="178" fontId="34" fillId="4" borderId="0" xfId="12" applyNumberFormat="1" applyFont="1" applyFill="1" applyAlignment="1" applyProtection="1">
      <alignment horizontal="right" vertical="center" shrinkToFit="1"/>
      <protection hidden="1"/>
    </xf>
    <xf numFmtId="0" fontId="34" fillId="4" borderId="0" xfId="14" applyFont="1" applyFill="1" applyAlignment="1" applyProtection="1">
      <alignment vertical="center" wrapText="1"/>
      <protection hidden="1"/>
    </xf>
    <xf numFmtId="0" fontId="34" fillId="4" borderId="0" xfId="12" applyFont="1" applyFill="1" applyAlignment="1" applyProtection="1">
      <alignment horizontal="center" vertical="center"/>
      <protection hidden="1"/>
    </xf>
    <xf numFmtId="0" fontId="34" fillId="4" borderId="0" xfId="12" applyFont="1" applyFill="1" applyAlignment="1" applyProtection="1">
      <alignment horizontal="left" vertical="center" wrapText="1"/>
      <protection hidden="1"/>
    </xf>
    <xf numFmtId="0" fontId="34" fillId="0" borderId="0" xfId="12" applyFont="1" applyBorder="1" applyAlignment="1" applyProtection="1">
      <alignment horizontal="left" vertical="center" indent="4"/>
      <protection hidden="1"/>
    </xf>
    <xf numFmtId="38" fontId="34" fillId="0" borderId="0" xfId="12" applyNumberFormat="1" applyFont="1" applyBorder="1" applyAlignment="1" applyProtection="1">
      <alignment horizontal="right" vertical="center" shrinkToFit="1"/>
      <protection hidden="1"/>
    </xf>
    <xf numFmtId="0" fontId="34" fillId="0" borderId="0" xfId="12" applyFont="1" applyBorder="1" applyAlignment="1" applyProtection="1">
      <alignment horizontal="center" vertical="center" wrapText="1"/>
      <protection hidden="1"/>
    </xf>
    <xf numFmtId="0" fontId="34" fillId="0" borderId="0" xfId="12" applyFont="1" applyBorder="1" applyAlignment="1" applyProtection="1">
      <alignment horizontal="center" vertical="center"/>
      <protection hidden="1"/>
    </xf>
    <xf numFmtId="0" fontId="34" fillId="0" borderId="0" xfId="12" applyFont="1" applyBorder="1" applyAlignment="1" applyProtection="1">
      <alignment horizontal="left" vertical="center" indent="4" shrinkToFit="1"/>
      <protection hidden="1"/>
    </xf>
    <xf numFmtId="0" fontId="34" fillId="0" borderId="58" xfId="12" applyFont="1" applyFill="1" applyBorder="1" applyAlignment="1" applyProtection="1">
      <alignment horizontal="center" vertical="center" wrapText="1"/>
      <protection hidden="1"/>
    </xf>
    <xf numFmtId="184" fontId="34" fillId="4" borderId="58" xfId="1" applyNumberFormat="1" applyFont="1" applyFill="1" applyBorder="1" applyAlignment="1" applyProtection="1">
      <alignment horizontal="center" vertical="center" wrapText="1"/>
    </xf>
    <xf numFmtId="184" fontId="34" fillId="4" borderId="58" xfId="1" applyNumberFormat="1" applyFont="1" applyFill="1" applyBorder="1" applyAlignment="1" applyProtection="1">
      <alignment horizontal="center" vertical="center" wrapText="1"/>
      <protection hidden="1"/>
    </xf>
    <xf numFmtId="38" fontId="107" fillId="4" borderId="29" xfId="1" applyFont="1" applyFill="1" applyBorder="1" applyAlignment="1" applyProtection="1">
      <alignment horizontal="right" vertical="center" wrapText="1"/>
      <protection hidden="1"/>
    </xf>
    <xf numFmtId="38" fontId="107" fillId="4" borderId="30" xfId="1" applyFont="1" applyFill="1" applyBorder="1" applyAlignment="1" applyProtection="1">
      <alignment horizontal="right" vertical="center" wrapText="1"/>
      <protection hidden="1"/>
    </xf>
    <xf numFmtId="38" fontId="107" fillId="4" borderId="31" xfId="1" applyFont="1" applyFill="1" applyBorder="1" applyAlignment="1" applyProtection="1">
      <alignment horizontal="right" vertical="center" wrapText="1"/>
      <protection hidden="1"/>
    </xf>
    <xf numFmtId="12" fontId="34" fillId="4" borderId="2" xfId="12" applyNumberFormat="1" applyFont="1" applyFill="1" applyBorder="1" applyAlignment="1" applyProtection="1">
      <alignment horizontal="center" vertical="center" wrapText="1"/>
      <protection hidden="1"/>
    </xf>
    <xf numFmtId="12" fontId="34" fillId="4" borderId="3" xfId="12" applyNumberFormat="1" applyFont="1" applyFill="1" applyBorder="1" applyAlignment="1" applyProtection="1">
      <alignment horizontal="center" vertical="center" wrapText="1"/>
      <protection hidden="1"/>
    </xf>
    <xf numFmtId="12" fontId="34" fillId="4" borderId="4" xfId="12" applyNumberFormat="1" applyFont="1" applyFill="1" applyBorder="1" applyAlignment="1" applyProtection="1">
      <alignment horizontal="center" vertical="center" wrapText="1"/>
      <protection hidden="1"/>
    </xf>
    <xf numFmtId="12" fontId="34" fillId="4" borderId="29" xfId="12" applyNumberFormat="1" applyFont="1" applyFill="1" applyBorder="1" applyAlignment="1" applyProtection="1">
      <alignment horizontal="center" vertical="center" wrapText="1"/>
      <protection hidden="1"/>
    </xf>
    <xf numFmtId="12" fontId="34" fillId="4" borderId="30" xfId="12" applyNumberFormat="1" applyFont="1" applyFill="1" applyBorder="1" applyAlignment="1" applyProtection="1">
      <alignment horizontal="center" vertical="center" wrapText="1"/>
      <protection hidden="1"/>
    </xf>
    <xf numFmtId="12" fontId="34" fillId="4" borderId="31" xfId="12" applyNumberFormat="1" applyFont="1" applyFill="1" applyBorder="1" applyAlignment="1" applyProtection="1">
      <alignment horizontal="center" vertical="center" wrapText="1"/>
      <protection hidden="1"/>
    </xf>
    <xf numFmtId="0" fontId="71" fillId="4" borderId="0" xfId="12" applyFont="1" applyFill="1" applyAlignment="1" applyProtection="1">
      <alignment horizontal="left" vertical="center"/>
      <protection hidden="1"/>
    </xf>
    <xf numFmtId="0" fontId="43" fillId="0" borderId="0" xfId="12" applyFont="1" applyAlignment="1" applyProtection="1">
      <alignment horizontal="center" vertical="center" shrinkToFit="1"/>
      <protection hidden="1"/>
    </xf>
    <xf numFmtId="0" fontId="37" fillId="4" borderId="0" xfId="12" applyFont="1" applyFill="1" applyAlignment="1" applyProtection="1">
      <alignment horizontal="right" vertical="distributed" wrapText="1"/>
      <protection hidden="1"/>
    </xf>
    <xf numFmtId="49" fontId="37" fillId="4" borderId="0" xfId="12" applyNumberFormat="1" applyFont="1" applyFill="1" applyAlignment="1" applyProtection="1">
      <alignment horizontal="center" vertical="center"/>
      <protection hidden="1"/>
    </xf>
    <xf numFmtId="0" fontId="34" fillId="4" borderId="58" xfId="12" applyFont="1" applyFill="1" applyBorder="1" applyAlignment="1" applyProtection="1">
      <alignment horizontal="center" vertical="center"/>
      <protection hidden="1"/>
    </xf>
    <xf numFmtId="0" fontId="34" fillId="4" borderId="29" xfId="12" applyFont="1" applyFill="1" applyBorder="1" applyAlignment="1" applyProtection="1">
      <alignment horizontal="center" vertical="center"/>
      <protection hidden="1"/>
    </xf>
    <xf numFmtId="12" fontId="34" fillId="4" borderId="23" xfId="12" applyNumberFormat="1" applyFont="1" applyFill="1" applyBorder="1" applyAlignment="1" applyProtection="1">
      <alignment horizontal="center" vertical="center" wrapText="1"/>
      <protection hidden="1"/>
    </xf>
    <xf numFmtId="38" fontId="107" fillId="4" borderId="11" xfId="1" applyFont="1" applyFill="1" applyBorder="1" applyAlignment="1" applyProtection="1">
      <alignment horizontal="right" vertical="center" wrapText="1"/>
      <protection hidden="1"/>
    </xf>
    <xf numFmtId="38" fontId="107" fillId="4" borderId="12" xfId="1" applyFont="1" applyFill="1" applyBorder="1" applyAlignment="1" applyProtection="1">
      <alignment horizontal="right" vertical="center" wrapText="1"/>
      <protection hidden="1"/>
    </xf>
    <xf numFmtId="38" fontId="107" fillId="4" borderId="13" xfId="1" applyFont="1" applyFill="1" applyBorder="1" applyAlignment="1" applyProtection="1">
      <alignment horizontal="right" vertical="center" wrapText="1"/>
      <protection hidden="1"/>
    </xf>
    <xf numFmtId="0" fontId="34" fillId="4" borderId="27" xfId="12" applyFont="1" applyFill="1" applyBorder="1" applyAlignment="1" applyProtection="1">
      <alignment horizontal="center" vertical="center"/>
      <protection hidden="1"/>
    </xf>
    <xf numFmtId="0" fontId="34" fillId="4" borderId="2" xfId="12" applyFont="1" applyFill="1" applyBorder="1" applyAlignment="1" applyProtection="1">
      <alignment horizontal="center" vertical="center"/>
      <protection hidden="1"/>
    </xf>
    <xf numFmtId="0" fontId="34" fillId="0" borderId="0" xfId="12" applyFont="1" applyAlignment="1" applyProtection="1">
      <alignment horizontal="right" vertical="center" shrinkToFit="1"/>
      <protection hidden="1"/>
    </xf>
    <xf numFmtId="0" fontId="34" fillId="4" borderId="2" xfId="12" applyFont="1" applyFill="1" applyBorder="1" applyAlignment="1" applyProtection="1">
      <alignment horizontal="center" vertical="center" wrapText="1"/>
      <protection hidden="1"/>
    </xf>
    <xf numFmtId="0" fontId="34" fillId="4" borderId="3" xfId="12" applyFont="1" applyFill="1" applyBorder="1" applyAlignment="1" applyProtection="1">
      <alignment horizontal="center" vertical="center"/>
      <protection hidden="1"/>
    </xf>
    <xf numFmtId="0" fontId="34" fillId="4" borderId="4" xfId="12" applyFont="1" applyFill="1" applyBorder="1" applyAlignment="1" applyProtection="1">
      <alignment horizontal="center" vertical="center"/>
      <protection hidden="1"/>
    </xf>
    <xf numFmtId="0" fontId="34" fillId="4" borderId="30" xfId="12" applyFont="1" applyFill="1" applyBorder="1" applyAlignment="1" applyProtection="1">
      <alignment horizontal="center" vertical="center"/>
      <protection hidden="1"/>
    </xf>
    <xf numFmtId="0" fontId="34" fillId="4" borderId="31" xfId="12" applyFont="1" applyFill="1" applyBorder="1" applyAlignment="1" applyProtection="1">
      <alignment horizontal="center" vertical="center"/>
      <protection hidden="1"/>
    </xf>
    <xf numFmtId="0" fontId="34" fillId="0" borderId="29" xfId="12" applyFont="1" applyFill="1" applyBorder="1" applyAlignment="1" applyProtection="1">
      <alignment horizontal="center" vertical="center" wrapText="1"/>
      <protection hidden="1"/>
    </xf>
    <xf numFmtId="0" fontId="34" fillId="0" borderId="30" xfId="12" applyFont="1" applyFill="1" applyBorder="1" applyAlignment="1" applyProtection="1">
      <alignment horizontal="center" vertical="center" wrapText="1"/>
      <protection hidden="1"/>
    </xf>
    <xf numFmtId="0" fontId="34" fillId="0" borderId="31" xfId="12" applyFont="1" applyFill="1" applyBorder="1" applyAlignment="1" applyProtection="1">
      <alignment horizontal="center" vertical="center" wrapText="1"/>
      <protection hidden="1"/>
    </xf>
    <xf numFmtId="184" fontId="34" fillId="4" borderId="29" xfId="1" applyNumberFormat="1" applyFont="1" applyFill="1" applyBorder="1" applyAlignment="1" applyProtection="1">
      <alignment horizontal="center" vertical="center" wrapText="1"/>
    </xf>
    <xf numFmtId="184" fontId="34" fillId="4" borderId="30" xfId="1" applyNumberFormat="1" applyFont="1" applyFill="1" applyBorder="1" applyAlignment="1" applyProtection="1">
      <alignment horizontal="center" vertical="center" wrapText="1"/>
    </xf>
    <xf numFmtId="184" fontId="34" fillId="4" borderId="31" xfId="1" applyNumberFormat="1" applyFont="1" applyFill="1" applyBorder="1" applyAlignment="1" applyProtection="1">
      <alignment horizontal="center" vertical="center" wrapText="1"/>
    </xf>
    <xf numFmtId="184" fontId="34" fillId="4" borderId="29" xfId="1" applyNumberFormat="1" applyFont="1" applyFill="1" applyBorder="1" applyAlignment="1" applyProtection="1">
      <alignment horizontal="center" vertical="center" wrapText="1"/>
      <protection hidden="1"/>
    </xf>
    <xf numFmtId="184" fontId="34" fillId="4" borderId="30" xfId="1" applyNumberFormat="1" applyFont="1" applyFill="1" applyBorder="1" applyAlignment="1" applyProtection="1">
      <alignment horizontal="center" vertical="center" wrapText="1"/>
      <protection hidden="1"/>
    </xf>
    <xf numFmtId="184" fontId="34" fillId="4" borderId="31" xfId="1" applyNumberFormat="1" applyFont="1" applyFill="1" applyBorder="1" applyAlignment="1" applyProtection="1">
      <alignment horizontal="center" vertical="center" wrapText="1"/>
      <protection hidden="1"/>
    </xf>
    <xf numFmtId="179" fontId="34" fillId="0" borderId="0" xfId="12" applyNumberFormat="1" applyFont="1" applyAlignment="1" applyProtection="1">
      <alignment horizontal="right" vertical="center" shrinkToFit="1"/>
    </xf>
    <xf numFmtId="178" fontId="34" fillId="4" borderId="0" xfId="12" applyNumberFormat="1" applyFont="1" applyFill="1" applyAlignment="1" applyProtection="1">
      <alignment horizontal="right" vertical="center" shrinkToFit="1"/>
    </xf>
    <xf numFmtId="0" fontId="34" fillId="4" borderId="0" xfId="14" applyNumberFormat="1" applyFont="1" applyFill="1" applyAlignment="1" applyProtection="1">
      <alignment horizontal="left" vertical="center"/>
      <protection hidden="1"/>
    </xf>
    <xf numFmtId="0" fontId="34" fillId="4" borderId="0" xfId="14" applyFont="1" applyFill="1" applyAlignment="1" applyProtection="1">
      <alignment horizontal="left" vertical="center" wrapText="1"/>
      <protection hidden="1"/>
    </xf>
    <xf numFmtId="0" fontId="34" fillId="4" borderId="0" xfId="14" applyFont="1" applyFill="1" applyAlignment="1" applyProtection="1">
      <alignment horizontal="left" vertical="center" shrinkToFit="1"/>
      <protection hidden="1"/>
    </xf>
    <xf numFmtId="49" fontId="41" fillId="4" borderId="0" xfId="12" applyNumberFormat="1" applyFont="1" applyFill="1" applyAlignment="1" applyProtection="1">
      <alignment horizontal="left" vertical="center" shrinkToFit="1"/>
    </xf>
    <xf numFmtId="0" fontId="32" fillId="4" borderId="0" xfId="12" applyFont="1" applyFill="1" applyAlignment="1" applyProtection="1">
      <alignment horizontal="center" vertical="center" shrinkToFit="1"/>
      <protection hidden="1"/>
    </xf>
    <xf numFmtId="0" fontId="34" fillId="0" borderId="0" xfId="12" applyFont="1" applyBorder="1" applyAlignment="1" applyProtection="1">
      <alignment horizontal="left" vertical="center" wrapText="1" indent="4"/>
      <protection hidden="1"/>
    </xf>
    <xf numFmtId="0" fontId="34" fillId="0" borderId="0" xfId="12" applyFont="1" applyFill="1" applyBorder="1" applyAlignment="1" applyProtection="1">
      <alignment horizontal="center" vertical="center" shrinkToFit="1"/>
    </xf>
    <xf numFmtId="0" fontId="34" fillId="0" borderId="0" xfId="12" applyFont="1" applyAlignment="1" applyProtection="1">
      <alignment horizontal="center" vertical="center" shrinkToFit="1"/>
      <protection hidden="1"/>
    </xf>
    <xf numFmtId="49" fontId="34" fillId="4" borderId="0" xfId="12" applyNumberFormat="1" applyFont="1" applyFill="1" applyAlignment="1" applyProtection="1">
      <alignment horizontal="center" vertical="center"/>
      <protection hidden="1"/>
    </xf>
    <xf numFmtId="49" fontId="38" fillId="4" borderId="11" xfId="12" applyNumberFormat="1" applyFont="1" applyFill="1" applyBorder="1" applyAlignment="1" applyProtection="1">
      <alignment vertical="center" shrinkToFit="1"/>
      <protection locked="0"/>
    </xf>
    <xf numFmtId="49" fontId="38" fillId="4" borderId="12" xfId="12" applyNumberFormat="1" applyFont="1" applyFill="1" applyBorder="1" applyAlignment="1" applyProtection="1">
      <alignment vertical="center" shrinkToFit="1"/>
      <protection locked="0"/>
    </xf>
    <xf numFmtId="49" fontId="38" fillId="4" borderId="13" xfId="12" applyNumberFormat="1" applyFont="1" applyFill="1" applyBorder="1" applyAlignment="1" applyProtection="1">
      <alignment vertical="center" shrinkToFit="1"/>
      <protection locked="0"/>
    </xf>
    <xf numFmtId="49" fontId="38" fillId="4" borderId="23" xfId="12" applyNumberFormat="1" applyFont="1" applyFill="1" applyBorder="1" applyAlignment="1" applyProtection="1">
      <alignment horizontal="center" vertical="center" shrinkToFit="1"/>
      <protection locked="0"/>
    </xf>
    <xf numFmtId="183" fontId="38" fillId="4" borderId="23" xfId="12" applyNumberFormat="1" applyFont="1" applyFill="1" applyBorder="1" applyAlignment="1" applyProtection="1">
      <alignment horizontal="center" vertical="center" shrinkToFit="1"/>
      <protection locked="0"/>
    </xf>
    <xf numFmtId="0" fontId="34" fillId="3" borderId="2" xfId="12" applyFont="1" applyFill="1" applyBorder="1" applyAlignment="1" applyProtection="1">
      <alignment horizontal="center" vertical="center"/>
      <protection hidden="1"/>
    </xf>
    <xf numFmtId="0" fontId="34" fillId="3" borderId="3" xfId="12" applyFont="1" applyFill="1" applyBorder="1" applyAlignment="1" applyProtection="1">
      <alignment horizontal="center" vertical="center"/>
      <protection hidden="1"/>
    </xf>
    <xf numFmtId="0" fontId="34" fillId="3" borderId="4" xfId="12" applyFont="1" applyFill="1" applyBorder="1" applyAlignment="1" applyProtection="1">
      <alignment horizontal="center" vertical="center"/>
      <protection hidden="1"/>
    </xf>
    <xf numFmtId="0" fontId="34" fillId="3" borderId="29" xfId="12" applyFont="1" applyFill="1" applyBorder="1" applyAlignment="1" applyProtection="1">
      <alignment horizontal="center" vertical="center"/>
      <protection hidden="1"/>
    </xf>
    <xf numFmtId="0" fontId="34" fillId="3" borderId="30" xfId="12" applyFont="1" applyFill="1" applyBorder="1" applyAlignment="1" applyProtection="1">
      <alignment horizontal="center" vertical="center"/>
      <protection hidden="1"/>
    </xf>
    <xf numFmtId="0" fontId="34" fillId="3" borderId="31" xfId="12" applyFont="1" applyFill="1" applyBorder="1" applyAlignment="1" applyProtection="1">
      <alignment horizontal="center" vertical="center"/>
      <protection hidden="1"/>
    </xf>
    <xf numFmtId="0" fontId="34" fillId="3" borderId="23" xfId="12" applyFont="1" applyFill="1" applyBorder="1" applyAlignment="1" applyProtection="1">
      <alignment horizontal="center" vertical="center"/>
      <protection hidden="1"/>
    </xf>
    <xf numFmtId="0" fontId="18" fillId="0" borderId="0" xfId="2" applyFont="1" applyAlignment="1" applyProtection="1">
      <alignment horizontal="center"/>
    </xf>
    <xf numFmtId="38" fontId="34" fillId="4" borderId="29" xfId="1" applyFont="1" applyFill="1" applyBorder="1" applyAlignment="1" applyProtection="1">
      <alignment horizontal="center" vertical="center"/>
      <protection hidden="1"/>
    </xf>
    <xf numFmtId="38" fontId="34" fillId="4" borderId="30" xfId="1" applyFont="1" applyFill="1" applyBorder="1" applyAlignment="1" applyProtection="1">
      <alignment horizontal="center" vertical="center"/>
      <protection hidden="1"/>
    </xf>
    <xf numFmtId="38" fontId="34" fillId="4" borderId="31" xfId="1" applyFont="1" applyFill="1" applyBorder="1" applyAlignment="1" applyProtection="1">
      <alignment horizontal="center" vertical="center"/>
      <protection hidden="1"/>
    </xf>
    <xf numFmtId="38" fontId="34" fillId="4" borderId="58" xfId="1" applyFont="1" applyFill="1" applyBorder="1" applyAlignment="1" applyProtection="1">
      <alignment horizontal="center" vertical="center"/>
      <protection hidden="1"/>
    </xf>
    <xf numFmtId="38" fontId="107" fillId="4" borderId="29" xfId="1" applyFont="1" applyFill="1" applyBorder="1" applyAlignment="1" applyProtection="1">
      <alignment horizontal="right" vertical="center"/>
      <protection hidden="1"/>
    </xf>
    <xf numFmtId="38" fontId="107" fillId="4" borderId="30" xfId="1" applyFont="1" applyFill="1" applyBorder="1" applyAlignment="1" applyProtection="1">
      <alignment horizontal="right" vertical="center"/>
      <protection hidden="1"/>
    </xf>
    <xf numFmtId="38" fontId="107" fillId="4" borderId="31" xfId="1" applyFont="1" applyFill="1" applyBorder="1" applyAlignment="1" applyProtection="1">
      <alignment horizontal="right" vertical="center"/>
      <protection hidden="1"/>
    </xf>
    <xf numFmtId="178" fontId="34" fillId="4" borderId="0" xfId="14" applyNumberFormat="1" applyFont="1" applyFill="1" applyAlignment="1" applyProtection="1">
      <alignment horizontal="center" vertical="center" shrinkToFit="1"/>
    </xf>
    <xf numFmtId="0" fontId="34" fillId="4" borderId="0" xfId="14" applyFont="1" applyFill="1" applyAlignment="1" applyProtection="1">
      <alignment horizontal="right" vertical="center" shrinkToFit="1"/>
      <protection hidden="1"/>
    </xf>
    <xf numFmtId="0" fontId="34" fillId="4" borderId="0" xfId="14" applyFont="1" applyFill="1" applyAlignment="1" applyProtection="1">
      <alignment horizontal="left" vertical="center"/>
      <protection hidden="1"/>
    </xf>
    <xf numFmtId="0" fontId="34" fillId="4" borderId="0" xfId="14" applyFont="1" applyFill="1" applyAlignment="1" applyProtection="1">
      <alignment horizontal="left" vertical="center" shrinkToFit="1"/>
    </xf>
    <xf numFmtId="0" fontId="34" fillId="4" borderId="0" xfId="12" applyFont="1" applyFill="1" applyAlignment="1" applyProtection="1">
      <alignment horizontal="center" vertical="center" wrapText="1"/>
      <protection hidden="1"/>
    </xf>
    <xf numFmtId="0" fontId="34" fillId="4" borderId="0" xfId="12" applyFont="1" applyFill="1" applyAlignment="1" applyProtection="1">
      <alignment vertical="center" wrapText="1"/>
      <protection hidden="1"/>
    </xf>
    <xf numFmtId="0" fontId="34" fillId="0" borderId="11" xfId="12" applyFont="1" applyFill="1" applyBorder="1" applyAlignment="1" applyProtection="1">
      <alignment horizontal="center" vertical="center" wrapText="1"/>
      <protection hidden="1"/>
    </xf>
    <xf numFmtId="0" fontId="34" fillId="0" borderId="12" xfId="12" applyFont="1" applyFill="1" applyBorder="1" applyAlignment="1" applyProtection="1">
      <alignment horizontal="center" vertical="center" wrapText="1"/>
      <protection hidden="1"/>
    </xf>
    <xf numFmtId="0" fontId="34" fillId="0" borderId="13" xfId="12" applyFont="1" applyFill="1" applyBorder="1" applyAlignment="1" applyProtection="1">
      <alignment horizontal="center" vertical="center" wrapText="1"/>
      <protection hidden="1"/>
    </xf>
    <xf numFmtId="0" fontId="34" fillId="0" borderId="23" xfId="12" applyFont="1" applyFill="1" applyBorder="1" applyAlignment="1" applyProtection="1">
      <alignment horizontal="center" vertical="center" wrapText="1"/>
      <protection hidden="1"/>
    </xf>
    <xf numFmtId="184" fontId="34" fillId="4" borderId="11" xfId="1" applyNumberFormat="1" applyFont="1" applyFill="1" applyBorder="1" applyAlignment="1" applyProtection="1">
      <alignment horizontal="center" vertical="center" wrapText="1"/>
    </xf>
    <xf numFmtId="184" fontId="34" fillId="4" borderId="12" xfId="1" applyNumberFormat="1" applyFont="1" applyFill="1" applyBorder="1" applyAlignment="1" applyProtection="1">
      <alignment horizontal="center" vertical="center" wrapText="1"/>
    </xf>
    <xf numFmtId="184" fontId="34" fillId="4" borderId="13" xfId="1" applyNumberFormat="1" applyFont="1" applyFill="1" applyBorder="1" applyAlignment="1" applyProtection="1">
      <alignment horizontal="center" vertical="center" wrapText="1"/>
    </xf>
    <xf numFmtId="184" fontId="34" fillId="4" borderId="23" xfId="1" applyNumberFormat="1" applyFont="1" applyFill="1" applyBorder="1" applyAlignment="1" applyProtection="1">
      <alignment horizontal="center" vertical="center" wrapText="1"/>
    </xf>
    <xf numFmtId="184" fontId="34" fillId="4" borderId="11" xfId="1" applyNumberFormat="1" applyFont="1" applyFill="1" applyBorder="1" applyAlignment="1" applyProtection="1">
      <alignment horizontal="center" vertical="center" wrapText="1"/>
      <protection hidden="1"/>
    </xf>
    <xf numFmtId="184" fontId="34" fillId="4" borderId="12" xfId="1" applyNumberFormat="1" applyFont="1" applyFill="1" applyBorder="1" applyAlignment="1" applyProtection="1">
      <alignment horizontal="center" vertical="center" wrapText="1"/>
      <protection hidden="1"/>
    </xf>
    <xf numFmtId="184" fontId="34" fillId="4" borderId="13" xfId="1" applyNumberFormat="1" applyFont="1" applyFill="1" applyBorder="1" applyAlignment="1" applyProtection="1">
      <alignment horizontal="center" vertical="center" wrapText="1"/>
      <protection hidden="1"/>
    </xf>
    <xf numFmtId="184" fontId="34" fillId="4" borderId="23" xfId="1" applyNumberFormat="1" applyFont="1" applyFill="1" applyBorder="1" applyAlignment="1" applyProtection="1">
      <alignment horizontal="center" vertical="center" wrapText="1"/>
      <protection hidden="1"/>
    </xf>
    <xf numFmtId="0" fontId="18" fillId="4" borderId="0" xfId="13" applyFont="1" applyFill="1" applyAlignment="1" applyProtection="1">
      <alignment horizontal="center" vertical="top"/>
      <protection hidden="1"/>
    </xf>
    <xf numFmtId="0" fontId="34" fillId="4" borderId="0" xfId="13" applyFont="1" applyFill="1" applyAlignment="1" applyProtection="1">
      <alignment horizontal="left" vertical="top" wrapText="1"/>
      <protection hidden="1"/>
    </xf>
    <xf numFmtId="49" fontId="34" fillId="4" borderId="11" xfId="12" applyNumberFormat="1" applyFont="1" applyFill="1" applyBorder="1" applyAlignment="1" applyProtection="1">
      <alignment vertical="center" shrinkToFit="1"/>
      <protection locked="0"/>
    </xf>
    <xf numFmtId="49" fontId="34" fillId="4" borderId="12" xfId="12" applyNumberFormat="1" applyFont="1" applyFill="1" applyBorder="1" applyAlignment="1" applyProtection="1">
      <alignment vertical="center" shrinkToFit="1"/>
      <protection locked="0"/>
    </xf>
    <xf numFmtId="49" fontId="34" fillId="4" borderId="13" xfId="12" applyNumberFormat="1" applyFont="1" applyFill="1" applyBorder="1" applyAlignment="1" applyProtection="1">
      <alignment vertical="center" shrinkToFit="1"/>
      <protection locked="0"/>
    </xf>
    <xf numFmtId="49" fontId="34" fillId="4" borderId="23" xfId="12" applyNumberFormat="1" applyFont="1" applyFill="1" applyBorder="1" applyAlignment="1" applyProtection="1">
      <alignment horizontal="center" vertical="center" shrinkToFit="1"/>
      <protection locked="0"/>
    </xf>
    <xf numFmtId="183" fontId="34" fillId="4" borderId="23" xfId="12" applyNumberFormat="1" applyFont="1" applyFill="1" applyBorder="1" applyAlignment="1" applyProtection="1">
      <alignment horizontal="center" vertical="center" shrinkToFit="1"/>
      <protection locked="0"/>
    </xf>
    <xf numFmtId="0" fontId="34" fillId="4" borderId="0" xfId="14" applyFont="1" applyFill="1" applyAlignment="1" applyProtection="1">
      <alignment horizontal="distributed" vertical="center"/>
      <protection hidden="1"/>
    </xf>
    <xf numFmtId="0" fontId="37" fillId="4" borderId="0" xfId="12" applyFont="1" applyFill="1" applyAlignment="1" applyProtection="1">
      <alignment horizontal="center" vertical="top"/>
      <protection hidden="1"/>
    </xf>
    <xf numFmtId="0" fontId="37" fillId="4" borderId="0" xfId="12" applyFont="1" applyFill="1" applyAlignment="1" applyProtection="1">
      <alignment horizontal="left" vertical="center" wrapText="1"/>
      <protection hidden="1"/>
    </xf>
    <xf numFmtId="0" fontId="34" fillId="4" borderId="0" xfId="12" applyFont="1" applyFill="1" applyAlignment="1" applyProtection="1">
      <alignment horizontal="left" vertical="center" indent="4"/>
      <protection hidden="1"/>
    </xf>
    <xf numFmtId="0" fontId="34" fillId="0" borderId="0" xfId="12" applyFont="1" applyFill="1" applyBorder="1" applyAlignment="1" applyProtection="1">
      <alignment horizontal="left" vertical="center" indent="2" shrinkToFit="1"/>
    </xf>
    <xf numFmtId="0" fontId="34" fillId="0" borderId="0" xfId="12" applyFont="1" applyFill="1" applyBorder="1" applyAlignment="1" applyProtection="1">
      <alignment horizontal="left" vertical="center" wrapText="1" indent="4" shrinkToFit="1"/>
    </xf>
    <xf numFmtId="0" fontId="36" fillId="4" borderId="12" xfId="13" applyFont="1" applyFill="1" applyBorder="1" applyAlignment="1" applyProtection="1">
      <alignment horizontal="left" vertical="center" shrinkToFit="1"/>
      <protection hidden="1"/>
    </xf>
    <xf numFmtId="0" fontId="36" fillId="4" borderId="30" xfId="13" applyFont="1" applyFill="1" applyBorder="1" applyAlignment="1" applyProtection="1">
      <alignment horizontal="left" vertical="center" indent="1" shrinkToFit="1"/>
      <protection hidden="1"/>
    </xf>
    <xf numFmtId="0" fontId="36" fillId="4" borderId="0" xfId="13" applyFont="1" applyFill="1" applyAlignment="1" applyProtection="1">
      <alignment horizontal="left" vertical="center"/>
      <protection hidden="1"/>
    </xf>
    <xf numFmtId="0" fontId="36" fillId="4" borderId="12" xfId="13" applyFont="1" applyFill="1" applyBorder="1" applyAlignment="1" applyProtection="1">
      <alignment horizontal="left" vertical="center" indent="1" shrinkToFit="1"/>
      <protection hidden="1"/>
    </xf>
    <xf numFmtId="0" fontId="36" fillId="4" borderId="30" xfId="13" applyFont="1" applyFill="1" applyBorder="1" applyAlignment="1" applyProtection="1">
      <alignment horizontal="center" vertical="center" textRotation="255"/>
      <protection hidden="1"/>
    </xf>
    <xf numFmtId="0" fontId="37" fillId="4" borderId="0" xfId="14" applyFont="1" applyFill="1" applyAlignment="1" applyProtection="1">
      <alignment horizontal="distributed" vertical="center"/>
      <protection hidden="1"/>
    </xf>
    <xf numFmtId="0" fontId="30" fillId="4" borderId="0" xfId="12" applyFont="1" applyFill="1" applyAlignment="1" applyProtection="1">
      <alignment horizontal="right" vertical="distributed" wrapText="1"/>
      <protection hidden="1"/>
    </xf>
    <xf numFmtId="0" fontId="36" fillId="4" borderId="0" xfId="12" applyFont="1" applyFill="1" applyAlignment="1" applyProtection="1">
      <alignment horizontal="right" vertical="center"/>
      <protection hidden="1"/>
    </xf>
    <xf numFmtId="0" fontId="37" fillId="4" borderId="0" xfId="13" applyFont="1" applyFill="1" applyAlignment="1" applyProtection="1">
      <alignment horizontal="center" vertical="center" wrapText="1"/>
      <protection hidden="1"/>
    </xf>
    <xf numFmtId="49" fontId="30" fillId="4" borderId="0" xfId="13" applyNumberFormat="1" applyFont="1" applyFill="1" applyAlignment="1" applyProtection="1">
      <alignment vertical="center" wrapText="1"/>
      <protection hidden="1"/>
    </xf>
    <xf numFmtId="178" fontId="30" fillId="4" borderId="0" xfId="12" applyNumberFormat="1" applyFont="1" applyFill="1" applyAlignment="1" applyProtection="1">
      <alignment horizontal="right" vertical="center" shrinkToFit="1"/>
    </xf>
    <xf numFmtId="49" fontId="30" fillId="4" borderId="0" xfId="13" applyNumberFormat="1" applyFont="1" applyFill="1" applyAlignment="1" applyProtection="1">
      <alignment horizontal="left" vertical="top" shrinkToFit="1"/>
      <protection hidden="1"/>
    </xf>
    <xf numFmtId="49" fontId="30" fillId="4" borderId="0" xfId="13" applyNumberFormat="1" applyFont="1" applyFill="1" applyAlignment="1" applyProtection="1">
      <alignment horizontal="left" vertical="center"/>
      <protection hidden="1"/>
    </xf>
    <xf numFmtId="0" fontId="7" fillId="3" borderId="23" xfId="2" applyFont="1" applyFill="1" applyBorder="1" applyAlignment="1">
      <alignment horizontal="center" vertical="center"/>
    </xf>
    <xf numFmtId="0" fontId="4" fillId="0" borderId="23" xfId="2" applyFont="1" applyBorder="1" applyAlignment="1">
      <alignment horizontal="center" vertical="center"/>
    </xf>
    <xf numFmtId="0" fontId="8" fillId="3" borderId="20" xfId="2" applyFont="1" applyFill="1" applyBorder="1" applyAlignment="1">
      <alignment horizontal="center" vertical="center"/>
    </xf>
    <xf numFmtId="0" fontId="8" fillId="3" borderId="21" xfId="2" applyFont="1" applyFill="1" applyBorder="1" applyAlignment="1">
      <alignment horizontal="center" vertical="center"/>
    </xf>
    <xf numFmtId="0" fontId="8" fillId="3" borderId="28" xfId="2" applyFont="1" applyFill="1" applyBorder="1" applyAlignment="1">
      <alignment horizontal="center" vertical="center"/>
    </xf>
    <xf numFmtId="0" fontId="4" fillId="0" borderId="23" xfId="2" applyFont="1" applyBorder="1" applyAlignment="1">
      <alignment horizontal="left" vertical="center" indent="1" shrinkToFit="1"/>
    </xf>
    <xf numFmtId="0" fontId="4" fillId="0" borderId="11" xfId="2" applyFont="1" applyBorder="1" applyAlignment="1" applyProtection="1">
      <alignment horizontal="center" vertical="center"/>
      <protection locked="0"/>
    </xf>
    <xf numFmtId="0" fontId="4" fillId="0" borderId="13" xfId="2" applyFont="1" applyBorder="1" applyAlignment="1" applyProtection="1">
      <alignment horizontal="center" vertical="center"/>
      <protection locked="0"/>
    </xf>
    <xf numFmtId="0" fontId="4" fillId="0" borderId="11" xfId="2" applyFont="1" applyBorder="1" applyAlignment="1">
      <alignment horizontal="left" vertical="center"/>
    </xf>
    <xf numFmtId="0" fontId="4" fillId="0" borderId="12" xfId="2" applyFont="1" applyBorder="1" applyAlignment="1">
      <alignment horizontal="left" vertical="center"/>
    </xf>
    <xf numFmtId="0" fontId="4" fillId="0" borderId="13" xfId="2" applyFont="1" applyBorder="1" applyAlignment="1">
      <alignment horizontal="left" vertical="center"/>
    </xf>
    <xf numFmtId="0" fontId="4" fillId="0" borderId="29" xfId="2" applyFont="1" applyBorder="1" applyAlignment="1">
      <alignment horizontal="left" vertical="center" indent="1" shrinkToFit="1"/>
    </xf>
    <xf numFmtId="0" fontId="4" fillId="0" borderId="30" xfId="2" applyFont="1" applyBorder="1" applyAlignment="1">
      <alignment horizontal="left" vertical="center" indent="1" shrinkToFit="1"/>
    </xf>
    <xf numFmtId="0" fontId="4" fillId="0" borderId="30" xfId="2" applyFont="1" applyBorder="1" applyAlignment="1">
      <alignment horizontal="center" vertical="center" shrinkToFi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1"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2" xfId="2" applyFont="1" applyBorder="1" applyAlignment="1">
      <alignment horizontal="center" vertical="center" shrinkToFit="1"/>
    </xf>
    <xf numFmtId="0" fontId="8" fillId="3" borderId="17" xfId="2" applyFont="1" applyFill="1" applyBorder="1" applyAlignment="1">
      <alignment horizontal="center" vertical="center"/>
    </xf>
    <xf numFmtId="0" fontId="8" fillId="3" borderId="18" xfId="2" applyFont="1" applyFill="1" applyBorder="1" applyAlignment="1">
      <alignment horizontal="center" vertical="center"/>
    </xf>
    <xf numFmtId="0" fontId="8" fillId="3" borderId="19" xfId="2" applyFont="1" applyFill="1" applyBorder="1" applyAlignment="1">
      <alignment horizontal="center" vertical="center"/>
    </xf>
    <xf numFmtId="0" fontId="8" fillId="3" borderId="22" xfId="2" applyFont="1" applyFill="1" applyBorder="1" applyAlignment="1">
      <alignment horizontal="center" vertical="center"/>
    </xf>
    <xf numFmtId="0" fontId="4" fillId="0" borderId="11" xfId="2" applyFont="1" applyBorder="1" applyAlignment="1">
      <alignment horizontal="left" vertical="center" wrapText="1" indent="1" shrinkToFit="1"/>
    </xf>
    <xf numFmtId="0" fontId="4" fillId="0" borderId="12" xfId="2" applyFont="1" applyBorder="1" applyAlignment="1">
      <alignment horizontal="left" vertical="center" wrapText="1" indent="1" shrinkToFit="1"/>
    </xf>
    <xf numFmtId="0" fontId="4" fillId="0" borderId="13" xfId="2" applyFont="1" applyBorder="1" applyAlignment="1">
      <alignment horizontal="left" vertical="center" wrapText="1" indent="1" shrinkToFit="1"/>
    </xf>
    <xf numFmtId="0" fontId="4" fillId="0" borderId="13" xfId="2" applyFont="1" applyBorder="1" applyAlignment="1">
      <alignment horizontal="center" vertical="center" shrinkToFit="1"/>
    </xf>
    <xf numFmtId="0" fontId="9" fillId="3" borderId="11"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4" fillId="0" borderId="13" xfId="2" applyFont="1" applyBorder="1" applyAlignment="1">
      <alignment horizontal="left" vertical="center" indent="1" shrinkToFit="1"/>
    </xf>
    <xf numFmtId="0" fontId="8" fillId="3" borderId="11" xfId="2" applyFont="1" applyFill="1" applyBorder="1" applyAlignment="1">
      <alignment horizontal="center" vertical="center" wrapText="1"/>
    </xf>
    <xf numFmtId="0" fontId="8" fillId="3" borderId="12" xfId="2" applyFont="1" applyFill="1" applyBorder="1" applyAlignment="1">
      <alignment horizontal="center" vertical="center" wrapText="1"/>
    </xf>
    <xf numFmtId="0" fontId="8" fillId="3" borderId="13" xfId="2" applyFont="1" applyFill="1" applyBorder="1" applyAlignment="1">
      <alignment horizontal="center" vertical="center" wrapText="1"/>
    </xf>
    <xf numFmtId="0" fontId="8" fillId="3" borderId="2" xfId="2" applyFont="1" applyFill="1" applyBorder="1" applyAlignment="1">
      <alignment horizontal="center" vertical="center"/>
    </xf>
    <xf numFmtId="0" fontId="8" fillId="3" borderId="3" xfId="2" applyFont="1" applyFill="1" applyBorder="1" applyAlignment="1">
      <alignment horizontal="center" vertical="center"/>
    </xf>
    <xf numFmtId="0" fontId="8" fillId="3" borderId="4" xfId="2" applyFont="1" applyFill="1" applyBorder="1" applyAlignment="1">
      <alignment horizontal="center" vertical="center"/>
    </xf>
    <xf numFmtId="0" fontId="4" fillId="0" borderId="5" xfId="2" applyFont="1" applyBorder="1" applyAlignment="1">
      <alignment horizontal="left" vertical="center" indent="1"/>
    </xf>
    <xf numFmtId="0" fontId="4" fillId="0" borderId="6" xfId="2" applyFont="1" applyBorder="1" applyAlignment="1">
      <alignment horizontal="left" vertical="center" indent="1"/>
    </xf>
    <xf numFmtId="0" fontId="4" fillId="0" borderId="7" xfId="2" applyFont="1" applyBorder="1" applyAlignment="1">
      <alignment horizontal="left" vertical="center" indent="1"/>
    </xf>
    <xf numFmtId="0" fontId="8" fillId="3" borderId="14" xfId="2" applyFont="1" applyFill="1" applyBorder="1" applyAlignment="1">
      <alignment horizontal="center" vertical="center" wrapText="1"/>
    </xf>
    <xf numFmtId="0" fontId="8" fillId="3" borderId="15" xfId="2" applyFont="1" applyFill="1" applyBorder="1" applyAlignment="1">
      <alignment horizontal="center" vertical="center" wrapText="1"/>
    </xf>
    <xf numFmtId="0" fontId="8" fillId="3" borderId="16" xfId="2" applyFont="1" applyFill="1" applyBorder="1" applyAlignment="1">
      <alignment horizontal="center" vertical="center" wrapText="1"/>
    </xf>
    <xf numFmtId="0" fontId="4" fillId="0" borderId="8" xfId="2" applyFont="1" applyBorder="1" applyAlignment="1">
      <alignment horizontal="left" vertical="center" indent="1"/>
    </xf>
    <xf numFmtId="0" fontId="4" fillId="0" borderId="9" xfId="2" applyFont="1" applyBorder="1" applyAlignment="1">
      <alignment horizontal="left" vertical="center" indent="1"/>
    </xf>
    <xf numFmtId="0" fontId="4" fillId="0" borderId="10" xfId="2" applyFont="1" applyBorder="1" applyAlignment="1">
      <alignment horizontal="left" vertical="center" indent="1"/>
    </xf>
    <xf numFmtId="0" fontId="4" fillId="0" borderId="5" xfId="2" applyNumberFormat="1" applyFont="1" applyBorder="1" applyAlignment="1">
      <alignment horizontal="left" vertical="center" indent="1" shrinkToFit="1"/>
    </xf>
    <xf numFmtId="0" fontId="4" fillId="0" borderId="6" xfId="2" applyNumberFormat="1" applyFont="1" applyBorder="1" applyAlignment="1">
      <alignment horizontal="left" vertical="center" indent="1" shrinkToFit="1"/>
    </xf>
    <xf numFmtId="0" fontId="4" fillId="0" borderId="7" xfId="2" applyNumberFormat="1" applyFont="1" applyBorder="1" applyAlignment="1">
      <alignment horizontal="left" vertical="center" indent="1" shrinkToFit="1"/>
    </xf>
    <xf numFmtId="0" fontId="8" fillId="3" borderId="8" xfId="2" applyFont="1" applyFill="1" applyBorder="1" applyAlignment="1">
      <alignment horizontal="center" vertical="center" wrapText="1"/>
    </xf>
    <xf numFmtId="0" fontId="8" fillId="3" borderId="9" xfId="2" applyFont="1" applyFill="1" applyBorder="1" applyAlignment="1">
      <alignment horizontal="center" vertical="center" wrapText="1"/>
    </xf>
    <xf numFmtId="0" fontId="8" fillId="3" borderId="10" xfId="2" applyFont="1" applyFill="1" applyBorder="1" applyAlignment="1">
      <alignment horizontal="center" vertical="center" wrapText="1"/>
    </xf>
    <xf numFmtId="0" fontId="4" fillId="0" borderId="8" xfId="2" applyFont="1" applyBorder="1" applyAlignment="1">
      <alignment horizontal="left" vertical="center" indent="1" shrinkToFit="1"/>
    </xf>
    <xf numFmtId="0" fontId="4" fillId="0" borderId="9" xfId="2" applyFont="1" applyBorder="1" applyAlignment="1">
      <alignment horizontal="left" vertical="center" indent="1" shrinkToFit="1"/>
    </xf>
    <xf numFmtId="0" fontId="4" fillId="0" borderId="10" xfId="2" applyFont="1" applyBorder="1" applyAlignment="1">
      <alignment horizontal="left" vertical="center" indent="1" shrinkToFit="1"/>
    </xf>
    <xf numFmtId="0" fontId="6" fillId="0" borderId="0" xfId="2" applyFont="1" applyAlignment="1" applyProtection="1">
      <alignment horizontal="center" vertical="center"/>
    </xf>
    <xf numFmtId="0" fontId="8" fillId="3" borderId="2"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4" fillId="0" borderId="27" xfId="2" applyFont="1" applyBorder="1" applyAlignment="1">
      <alignment horizontal="left" vertical="center" indent="1" shrinkToFit="1"/>
    </xf>
    <xf numFmtId="0" fontId="8" fillId="3" borderId="24" xfId="2" applyFont="1" applyFill="1" applyBorder="1" applyAlignment="1">
      <alignment horizontal="center" vertical="center"/>
    </xf>
    <xf numFmtId="0" fontId="8" fillId="3" borderId="25" xfId="2" applyFont="1" applyFill="1" applyBorder="1" applyAlignment="1">
      <alignment horizontal="center" vertical="center"/>
    </xf>
    <xf numFmtId="0" fontId="8" fillId="3" borderId="26" xfId="2" applyFont="1" applyFill="1" applyBorder="1" applyAlignment="1">
      <alignment horizontal="center" vertical="center"/>
    </xf>
    <xf numFmtId="0" fontId="4" fillId="0" borderId="116" xfId="2" applyFont="1" applyBorder="1" applyAlignment="1">
      <alignment horizontal="left" vertical="center" indent="1" shrinkToFit="1"/>
    </xf>
    <xf numFmtId="0" fontId="8" fillId="3" borderId="11" xfId="4" applyFont="1" applyFill="1" applyBorder="1" applyAlignment="1">
      <alignment horizontal="center" vertical="center" shrinkToFit="1"/>
    </xf>
    <xf numFmtId="0" fontId="8" fillId="3" borderId="12" xfId="4" applyFont="1" applyFill="1" applyBorder="1" applyAlignment="1">
      <alignment horizontal="center" vertical="center" shrinkToFit="1"/>
    </xf>
    <xf numFmtId="0" fontId="8" fillId="3" borderId="13" xfId="4" applyFont="1" applyFill="1" applyBorder="1" applyAlignment="1">
      <alignment horizontal="center" vertical="center" shrinkToFit="1"/>
    </xf>
    <xf numFmtId="38" fontId="4" fillId="0" borderId="23" xfId="1" applyFont="1" applyBorder="1" applyAlignment="1">
      <alignment horizontal="right" vertical="center" shrinkToFit="1"/>
    </xf>
    <xf numFmtId="0" fontId="4" fillId="0" borderId="11" xfId="4" applyFont="1" applyBorder="1" applyAlignment="1">
      <alignment horizontal="left" vertical="center" indent="1" shrinkToFit="1"/>
    </xf>
    <xf numFmtId="0" fontId="4" fillId="0" borderId="12" xfId="4" applyFont="1" applyBorder="1" applyAlignment="1">
      <alignment horizontal="left" vertical="center" indent="1" shrinkToFit="1"/>
    </xf>
    <xf numFmtId="0" fontId="4" fillId="0" borderId="13" xfId="4" applyFont="1" applyBorder="1" applyAlignment="1">
      <alignment horizontal="left" vertical="center" indent="1" shrinkToFit="1"/>
    </xf>
    <xf numFmtId="0" fontId="4" fillId="0" borderId="11" xfId="4" applyFont="1" applyBorder="1" applyAlignment="1">
      <alignment horizontal="center" vertical="center" shrinkToFit="1"/>
    </xf>
    <xf numFmtId="0" fontId="4" fillId="0" borderId="12" xfId="4" applyFont="1" applyBorder="1" applyAlignment="1">
      <alignment horizontal="center" vertical="center" shrinkToFit="1"/>
    </xf>
    <xf numFmtId="0" fontId="4" fillId="0" borderId="60" xfId="2" applyFont="1" applyBorder="1" applyAlignment="1">
      <alignment horizontal="left" vertical="center" indent="1" shrinkToFit="1"/>
    </xf>
    <xf numFmtId="38" fontId="50" fillId="17" borderId="23" xfId="1" applyFont="1" applyFill="1" applyBorder="1" applyAlignment="1" applyProtection="1">
      <alignment horizontal="right" vertical="center" shrinkToFit="1"/>
      <protection locked="0"/>
    </xf>
    <xf numFmtId="38" fontId="92" fillId="17" borderId="11" xfId="1" applyFont="1" applyFill="1" applyBorder="1" applyAlignment="1" applyProtection="1">
      <alignment horizontal="right" vertical="center" shrinkToFit="1"/>
      <protection hidden="1"/>
    </xf>
    <xf numFmtId="38" fontId="92" fillId="17" borderId="12" xfId="1" applyFont="1" applyFill="1" applyBorder="1" applyAlignment="1" applyProtection="1">
      <alignment horizontal="right" vertical="center" shrinkToFit="1"/>
      <protection hidden="1"/>
    </xf>
    <xf numFmtId="38" fontId="92" fillId="17" borderId="46" xfId="1" applyFont="1" applyFill="1" applyBorder="1" applyAlignment="1" applyProtection="1">
      <alignment horizontal="right" vertical="center" shrinkToFit="1"/>
      <protection hidden="1"/>
    </xf>
    <xf numFmtId="0" fontId="50" fillId="3" borderId="12" xfId="2" applyFont="1" applyFill="1" applyBorder="1" applyAlignment="1" applyProtection="1">
      <alignment horizontal="center" vertical="center"/>
    </xf>
    <xf numFmtId="0" fontId="50" fillId="3" borderId="13" xfId="2" applyFont="1" applyFill="1" applyBorder="1" applyAlignment="1" applyProtection="1">
      <alignment horizontal="center" vertical="center"/>
    </xf>
    <xf numFmtId="38" fontId="91" fillId="17" borderId="11" xfId="1" applyFont="1" applyFill="1" applyBorder="1" applyAlignment="1" applyProtection="1">
      <alignment horizontal="right" vertical="center" shrinkToFit="1"/>
      <protection locked="0"/>
    </xf>
    <xf numFmtId="38" fontId="91" fillId="17" borderId="12" xfId="1" applyFont="1" applyFill="1" applyBorder="1" applyAlignment="1" applyProtection="1">
      <alignment horizontal="right" vertical="center" shrinkToFit="1"/>
      <protection locked="0"/>
    </xf>
    <xf numFmtId="38" fontId="91" fillId="17" borderId="13" xfId="1" applyFont="1" applyFill="1" applyBorder="1" applyAlignment="1" applyProtection="1">
      <alignment horizontal="right" vertical="center" shrinkToFit="1"/>
      <protection locked="0"/>
    </xf>
    <xf numFmtId="0" fontId="50" fillId="3" borderId="38" xfId="2" applyFont="1" applyFill="1" applyBorder="1" applyAlignment="1" applyProtection="1">
      <alignment horizontal="center" vertical="center" wrapText="1"/>
    </xf>
    <xf numFmtId="0" fontId="50" fillId="3" borderId="33" xfId="2" applyFont="1" applyFill="1" applyBorder="1" applyAlignment="1" applyProtection="1">
      <alignment horizontal="center" vertical="center" wrapText="1"/>
    </xf>
    <xf numFmtId="0" fontId="50" fillId="3" borderId="37" xfId="2" applyFont="1" applyFill="1" applyBorder="1" applyAlignment="1" applyProtection="1">
      <alignment horizontal="center" vertical="center" wrapText="1"/>
    </xf>
    <xf numFmtId="0" fontId="50" fillId="3" borderId="32" xfId="2" applyFont="1" applyFill="1" applyBorder="1" applyAlignment="1" applyProtection="1">
      <alignment horizontal="center" vertical="center" wrapText="1"/>
    </xf>
    <xf numFmtId="0" fontId="50" fillId="3" borderId="0" xfId="2" applyFont="1" applyFill="1" applyBorder="1" applyAlignment="1" applyProtection="1">
      <alignment horizontal="center" vertical="center" wrapText="1"/>
    </xf>
    <xf numFmtId="0" fontId="50" fillId="3" borderId="1" xfId="2" applyFont="1" applyFill="1" applyBorder="1" applyAlignment="1" applyProtection="1">
      <alignment horizontal="center" vertical="center" wrapText="1"/>
    </xf>
    <xf numFmtId="0" fontId="50" fillId="3" borderId="29" xfId="2" applyFont="1" applyFill="1" applyBorder="1" applyAlignment="1" applyProtection="1">
      <alignment horizontal="center" vertical="center" wrapText="1"/>
    </xf>
    <xf numFmtId="0" fontId="50" fillId="3" borderId="30" xfId="2" applyFont="1" applyFill="1" applyBorder="1" applyAlignment="1" applyProtection="1">
      <alignment horizontal="center" vertical="center" wrapText="1"/>
    </xf>
    <xf numFmtId="0" fontId="50" fillId="3" borderId="31" xfId="2" applyFont="1" applyFill="1" applyBorder="1" applyAlignment="1" applyProtection="1">
      <alignment horizontal="center" vertical="center" wrapText="1"/>
    </xf>
    <xf numFmtId="0" fontId="50" fillId="3" borderId="49" xfId="2" applyFont="1" applyFill="1" applyBorder="1" applyAlignment="1" applyProtection="1">
      <alignment horizontal="center" vertical="center" wrapText="1"/>
    </xf>
    <xf numFmtId="0" fontId="50" fillId="3" borderId="47" xfId="2" applyFont="1" applyFill="1" applyBorder="1" applyAlignment="1" applyProtection="1">
      <alignment horizontal="center" vertical="center" wrapText="1"/>
    </xf>
    <xf numFmtId="0" fontId="50" fillId="3" borderId="48" xfId="2" applyFont="1" applyFill="1" applyBorder="1" applyAlignment="1" applyProtection="1">
      <alignment horizontal="center" vertical="center" wrapText="1"/>
    </xf>
    <xf numFmtId="0" fontId="95" fillId="3" borderId="170" xfId="2" applyFont="1" applyFill="1" applyBorder="1" applyAlignment="1" applyProtection="1">
      <alignment horizontal="center" vertical="center" wrapText="1"/>
    </xf>
    <xf numFmtId="0" fontId="95" fillId="3" borderId="23" xfId="2" applyFont="1" applyFill="1" applyBorder="1" applyAlignment="1" applyProtection="1">
      <alignment horizontal="center" vertical="center" wrapText="1"/>
    </xf>
    <xf numFmtId="1" fontId="50" fillId="4" borderId="11" xfId="2" applyNumberFormat="1" applyFont="1" applyFill="1" applyBorder="1" applyAlignment="1" applyProtection="1">
      <alignment horizontal="right" vertical="center" shrinkToFit="1"/>
      <protection locked="0"/>
    </xf>
    <xf numFmtId="1" fontId="50" fillId="4" borderId="12" xfId="2" applyNumberFormat="1" applyFont="1" applyFill="1" applyBorder="1" applyAlignment="1" applyProtection="1">
      <alignment horizontal="right" vertical="center" shrinkToFit="1"/>
      <protection locked="0"/>
    </xf>
    <xf numFmtId="49" fontId="50" fillId="0" borderId="12" xfId="2" applyNumberFormat="1" applyFont="1" applyBorder="1" applyAlignment="1" applyProtection="1">
      <alignment horizontal="center" vertical="center" shrinkToFit="1"/>
    </xf>
    <xf numFmtId="38" fontId="91" fillId="17" borderId="44" xfId="1" applyFont="1" applyFill="1" applyBorder="1" applyAlignment="1" applyProtection="1">
      <alignment horizontal="right" vertical="center" shrinkToFit="1"/>
      <protection locked="0"/>
    </xf>
    <xf numFmtId="38" fontId="50" fillId="17" borderId="44" xfId="1" applyFont="1" applyFill="1" applyBorder="1" applyAlignment="1" applyProtection="1">
      <alignment horizontal="right" vertical="center" shrinkToFit="1"/>
      <protection locked="0"/>
    </xf>
    <xf numFmtId="38" fontId="92" fillId="17" borderId="42" xfId="1" applyFont="1" applyFill="1" applyBorder="1" applyAlignment="1" applyProtection="1">
      <alignment horizontal="right" vertical="center" shrinkToFit="1"/>
      <protection hidden="1"/>
    </xf>
    <xf numFmtId="38" fontId="92" fillId="17" borderId="34" xfId="1" applyFont="1" applyFill="1" applyBorder="1" applyAlignment="1" applyProtection="1">
      <alignment horizontal="right" vertical="center" shrinkToFit="1"/>
      <protection hidden="1"/>
    </xf>
    <xf numFmtId="38" fontId="92" fillId="17" borderId="35" xfId="1" applyFont="1" applyFill="1" applyBorder="1" applyAlignment="1" applyProtection="1">
      <alignment horizontal="right" vertical="center" shrinkToFit="1"/>
      <protection hidden="1"/>
    </xf>
    <xf numFmtId="38" fontId="91" fillId="17" borderId="48" xfId="1" applyFont="1" applyFill="1" applyBorder="1" applyAlignment="1" applyProtection="1">
      <alignment horizontal="right" vertical="center" shrinkToFit="1"/>
      <protection locked="0"/>
    </xf>
    <xf numFmtId="38" fontId="91" fillId="17" borderId="163" xfId="1" applyFont="1" applyFill="1" applyBorder="1" applyAlignment="1" applyProtection="1">
      <alignment horizontal="right" vertical="center" shrinkToFit="1"/>
      <protection locked="0"/>
    </xf>
    <xf numFmtId="38" fontId="50" fillId="17" borderId="163" xfId="1" applyFont="1" applyFill="1" applyBorder="1" applyAlignment="1" applyProtection="1">
      <alignment horizontal="right" vertical="center" shrinkToFit="1"/>
      <protection locked="0"/>
    </xf>
    <xf numFmtId="0" fontId="50" fillId="3" borderId="165" xfId="2" applyFont="1" applyFill="1" applyBorder="1" applyAlignment="1" applyProtection="1">
      <alignment horizontal="center" vertical="center" wrapText="1"/>
    </xf>
    <xf numFmtId="0" fontId="50" fillId="3" borderId="166" xfId="2" applyFont="1" applyFill="1" applyBorder="1" applyAlignment="1" applyProtection="1">
      <alignment horizontal="center" vertical="center" wrapText="1"/>
    </xf>
    <xf numFmtId="0" fontId="50" fillId="3" borderId="167" xfId="2" applyFont="1" applyFill="1" applyBorder="1" applyAlignment="1" applyProtection="1">
      <alignment horizontal="center" vertical="center" wrapText="1"/>
    </xf>
    <xf numFmtId="0" fontId="50" fillId="3" borderId="34" xfId="2" applyFont="1" applyFill="1" applyBorder="1" applyAlignment="1" applyProtection="1">
      <alignment horizontal="center" vertical="center"/>
    </xf>
    <xf numFmtId="0" fontId="50" fillId="3" borderId="43" xfId="2" applyFont="1" applyFill="1" applyBorder="1" applyAlignment="1" applyProtection="1">
      <alignment horizontal="center" vertical="center"/>
    </xf>
    <xf numFmtId="0" fontId="50" fillId="3" borderId="11" xfId="2" applyFont="1" applyFill="1" applyBorder="1" applyAlignment="1" applyProtection="1">
      <alignment horizontal="center" vertical="center"/>
    </xf>
    <xf numFmtId="0" fontId="73" fillId="3" borderId="11" xfId="2" applyFont="1" applyFill="1" applyBorder="1" applyAlignment="1" applyProtection="1">
      <alignment vertical="center"/>
    </xf>
    <xf numFmtId="0" fontId="73" fillId="3" borderId="12" xfId="2" applyFont="1" applyFill="1" applyBorder="1" applyAlignment="1" applyProtection="1">
      <alignment vertical="center"/>
    </xf>
    <xf numFmtId="0" fontId="73" fillId="3" borderId="13" xfId="2" applyFont="1" applyFill="1" applyBorder="1" applyAlignment="1" applyProtection="1">
      <alignment vertical="center"/>
    </xf>
    <xf numFmtId="0" fontId="179" fillId="3" borderId="11" xfId="0" applyFont="1" applyFill="1" applyBorder="1" applyAlignment="1" applyProtection="1">
      <alignment horizontal="center" vertical="center"/>
    </xf>
    <xf numFmtId="0" fontId="179" fillId="3" borderId="12" xfId="0" applyFont="1" applyFill="1" applyBorder="1" applyAlignment="1" applyProtection="1">
      <alignment horizontal="center" vertical="center"/>
    </xf>
    <xf numFmtId="0" fontId="50" fillId="2" borderId="11" xfId="2" applyFont="1" applyFill="1" applyBorder="1" applyAlignment="1" applyProtection="1">
      <alignment horizontal="center" vertical="center"/>
      <protection locked="0"/>
    </xf>
    <xf numFmtId="0" fontId="50" fillId="2" borderId="12" xfId="2" applyFont="1" applyFill="1" applyBorder="1" applyAlignment="1" applyProtection="1">
      <alignment horizontal="center" vertical="center"/>
      <protection locked="0"/>
    </xf>
    <xf numFmtId="0" fontId="50" fillId="2" borderId="13" xfId="2" applyFont="1" applyFill="1" applyBorder="1" applyAlignment="1" applyProtection="1">
      <alignment horizontal="center" vertical="center"/>
      <protection locked="0"/>
    </xf>
    <xf numFmtId="2" fontId="129" fillId="0" borderId="11" xfId="2" applyNumberFormat="1" applyFont="1" applyBorder="1" applyAlignment="1" applyProtection="1">
      <alignment vertical="center" shrinkToFit="1"/>
      <protection hidden="1"/>
    </xf>
    <xf numFmtId="2" fontId="129" fillId="0" borderId="12" xfId="2" applyNumberFormat="1" applyFont="1" applyBorder="1" applyAlignment="1" applyProtection="1">
      <alignment vertical="center" shrinkToFit="1"/>
      <protection hidden="1"/>
    </xf>
    <xf numFmtId="2" fontId="129" fillId="0" borderId="13" xfId="2" applyNumberFormat="1" applyFont="1" applyBorder="1" applyAlignment="1" applyProtection="1">
      <alignment vertical="center" shrinkToFit="1"/>
      <protection hidden="1"/>
    </xf>
    <xf numFmtId="0" fontId="50" fillId="0" borderId="11" xfId="2" applyFont="1" applyFill="1" applyBorder="1" applyAlignment="1" applyProtection="1">
      <alignment horizontal="center" vertical="center" wrapText="1"/>
      <protection locked="0"/>
    </xf>
    <xf numFmtId="0" fontId="50" fillId="0" borderId="12" xfId="2" applyFont="1" applyFill="1" applyBorder="1" applyAlignment="1" applyProtection="1">
      <alignment horizontal="center" vertical="center" wrapText="1"/>
      <protection locked="0"/>
    </xf>
    <xf numFmtId="0" fontId="50" fillId="0" borderId="13" xfId="2" applyFont="1" applyFill="1" applyBorder="1" applyAlignment="1" applyProtection="1">
      <alignment horizontal="center" vertical="center" wrapText="1"/>
      <protection locked="0"/>
    </xf>
    <xf numFmtId="1" fontId="92" fillId="0" borderId="2" xfId="2" applyNumberFormat="1" applyFont="1" applyBorder="1" applyAlignment="1" applyProtection="1">
      <alignment horizontal="right" vertical="center" shrinkToFit="1"/>
    </xf>
    <xf numFmtId="1" fontId="92" fillId="0" borderId="3" xfId="2" applyNumberFormat="1" applyFont="1" applyBorder="1" applyAlignment="1" applyProtection="1">
      <alignment horizontal="right" vertical="center" shrinkToFit="1"/>
    </xf>
    <xf numFmtId="0" fontId="19" fillId="3" borderId="2" xfId="2" applyFont="1" applyFill="1" applyBorder="1" applyAlignment="1" applyProtection="1">
      <alignment horizontal="center" vertical="center"/>
    </xf>
    <xf numFmtId="0" fontId="19" fillId="3" borderId="3" xfId="2" applyFont="1" applyFill="1" applyBorder="1" applyAlignment="1" applyProtection="1">
      <alignment horizontal="center" vertical="center"/>
    </xf>
    <xf numFmtId="0" fontId="19" fillId="3" borderId="4" xfId="2" applyFont="1" applyFill="1" applyBorder="1" applyAlignment="1" applyProtection="1">
      <alignment horizontal="center" vertical="center"/>
    </xf>
    <xf numFmtId="2" fontId="50" fillId="0" borderId="2" xfId="2" applyNumberFormat="1" applyFont="1" applyBorder="1" applyAlignment="1" applyProtection="1">
      <alignment horizontal="right" vertical="center" shrinkToFit="1"/>
      <protection locked="0"/>
    </xf>
    <xf numFmtId="2" fontId="50" fillId="0" borderId="3" xfId="2" applyNumberFormat="1" applyFont="1" applyBorder="1" applyAlignment="1" applyProtection="1">
      <alignment horizontal="right" vertical="center" shrinkToFit="1"/>
      <protection locked="0"/>
    </xf>
    <xf numFmtId="0" fontId="50" fillId="3" borderId="2" xfId="2" applyFont="1" applyFill="1" applyBorder="1" applyAlignment="1" applyProtection="1">
      <alignment horizontal="center" vertical="center"/>
    </xf>
    <xf numFmtId="0" fontId="50" fillId="3" borderId="3" xfId="2" applyFont="1" applyFill="1" applyBorder="1" applyAlignment="1" applyProtection="1">
      <alignment horizontal="center" vertical="center"/>
    </xf>
    <xf numFmtId="0" fontId="50" fillId="3" borderId="4" xfId="2" applyFont="1" applyFill="1" applyBorder="1" applyAlignment="1" applyProtection="1">
      <alignment horizontal="center" vertical="center"/>
    </xf>
    <xf numFmtId="0" fontId="50" fillId="3" borderId="29" xfId="2" applyFont="1" applyFill="1" applyBorder="1" applyAlignment="1" applyProtection="1">
      <alignment horizontal="center" vertical="center"/>
    </xf>
    <xf numFmtId="0" fontId="50" fillId="3" borderId="30" xfId="2" applyFont="1" applyFill="1" applyBorder="1" applyAlignment="1" applyProtection="1">
      <alignment horizontal="center" vertical="center"/>
    </xf>
    <xf numFmtId="0" fontId="50" fillId="3" borderId="31" xfId="2" applyFont="1" applyFill="1" applyBorder="1" applyAlignment="1" applyProtection="1">
      <alignment horizontal="center" vertical="center"/>
    </xf>
    <xf numFmtId="0" fontId="50" fillId="0" borderId="11" xfId="2" applyFont="1" applyFill="1" applyBorder="1" applyAlignment="1" applyProtection="1">
      <alignment horizontal="center" vertical="center"/>
    </xf>
    <xf numFmtId="0" fontId="50" fillId="0" borderId="12" xfId="2" applyFont="1" applyFill="1" applyBorder="1" applyAlignment="1" applyProtection="1">
      <alignment horizontal="center" vertical="center"/>
    </xf>
    <xf numFmtId="0" fontId="19" fillId="0" borderId="12" xfId="2" applyFont="1" applyFill="1" applyBorder="1" applyAlignment="1" applyProtection="1">
      <alignment horizontal="left" vertical="center"/>
    </xf>
    <xf numFmtId="0" fontId="19" fillId="0" borderId="13" xfId="2" applyFont="1" applyFill="1" applyBorder="1" applyAlignment="1" applyProtection="1">
      <alignment horizontal="left" vertical="center"/>
    </xf>
    <xf numFmtId="0" fontId="50" fillId="0" borderId="12" xfId="2" applyFont="1" applyFill="1" applyBorder="1" applyAlignment="1" applyProtection="1">
      <alignment vertical="center"/>
    </xf>
    <xf numFmtId="0" fontId="50" fillId="0" borderId="13" xfId="2" applyFont="1" applyFill="1" applyBorder="1" applyAlignment="1" applyProtection="1">
      <alignment vertical="center"/>
    </xf>
    <xf numFmtId="0" fontId="19" fillId="3" borderId="11" xfId="2" applyFont="1" applyFill="1" applyBorder="1" applyAlignment="1" applyProtection="1">
      <alignment horizontal="center" vertical="center" wrapText="1"/>
    </xf>
    <xf numFmtId="0" fontId="19" fillId="3" borderId="12" xfId="2" applyFont="1" applyFill="1" applyBorder="1" applyAlignment="1" applyProtection="1">
      <alignment horizontal="center" vertical="center"/>
    </xf>
    <xf numFmtId="0" fontId="19" fillId="3" borderId="13" xfId="2" applyFont="1" applyFill="1" applyBorder="1" applyAlignment="1" applyProtection="1">
      <alignment horizontal="center" vertical="center"/>
    </xf>
    <xf numFmtId="0" fontId="50" fillId="0" borderId="30" xfId="2" applyFont="1" applyBorder="1" applyAlignment="1" applyProtection="1">
      <alignment vertical="center" shrinkToFit="1"/>
      <protection locked="0"/>
    </xf>
    <xf numFmtId="0" fontId="50" fillId="3" borderId="8" xfId="2" applyFont="1" applyFill="1" applyBorder="1" applyAlignment="1" applyProtection="1">
      <alignment horizontal="center" vertical="center"/>
    </xf>
    <xf numFmtId="0" fontId="50" fillId="3" borderId="9" xfId="2" applyFont="1" applyFill="1" applyBorder="1" applyAlignment="1" applyProtection="1">
      <alignment horizontal="center" vertical="center"/>
    </xf>
    <xf numFmtId="0" fontId="50" fillId="0" borderId="9" xfId="2" applyFont="1" applyBorder="1" applyAlignment="1" applyProtection="1">
      <alignment vertical="center" shrinkToFit="1"/>
      <protection locked="0"/>
    </xf>
    <xf numFmtId="0" fontId="50" fillId="0" borderId="11" xfId="2" applyFont="1" applyBorder="1" applyAlignment="1" applyProtection="1">
      <alignment horizontal="center" vertical="center" shrinkToFit="1"/>
      <protection locked="0"/>
    </xf>
    <xf numFmtId="0" fontId="50" fillId="0" borderId="12" xfId="2" applyFont="1" applyBorder="1" applyAlignment="1" applyProtection="1">
      <alignment horizontal="center" vertical="center" shrinkToFit="1"/>
      <protection locked="0"/>
    </xf>
    <xf numFmtId="0" fontId="50" fillId="0" borderId="13" xfId="2" applyFont="1" applyBorder="1" applyAlignment="1" applyProtection="1">
      <alignment horizontal="center" vertical="center" shrinkToFit="1"/>
      <protection locked="0"/>
    </xf>
    <xf numFmtId="0" fontId="50" fillId="5" borderId="11" xfId="2" applyFont="1" applyFill="1" applyBorder="1" applyAlignment="1" applyProtection="1">
      <alignment horizontal="center" vertical="center" shrinkToFit="1"/>
    </xf>
    <xf numFmtId="0" fontId="50" fillId="5" borderId="12" xfId="2" applyFont="1" applyFill="1" applyBorder="1" applyAlignment="1" applyProtection="1">
      <alignment horizontal="center" vertical="center" shrinkToFit="1"/>
    </xf>
    <xf numFmtId="0" fontId="50" fillId="5" borderId="13" xfId="2" applyFont="1" applyFill="1" applyBorder="1" applyAlignment="1" applyProtection="1">
      <alignment horizontal="center" vertical="center" shrinkToFit="1"/>
    </xf>
    <xf numFmtId="0" fontId="50" fillId="0" borderId="11" xfId="2" applyFont="1" applyBorder="1" applyAlignment="1" applyProtection="1">
      <alignment horizontal="left" vertical="center"/>
      <protection locked="0"/>
    </xf>
    <xf numFmtId="0" fontId="50" fillId="0" borderId="12" xfId="2" applyFont="1" applyBorder="1" applyAlignment="1" applyProtection="1">
      <alignment horizontal="left" vertical="center"/>
      <protection locked="0"/>
    </xf>
    <xf numFmtId="0" fontId="50" fillId="0" borderId="13" xfId="2" applyFont="1" applyBorder="1" applyAlignment="1" applyProtection="1">
      <alignment horizontal="left" vertical="center"/>
      <protection locked="0"/>
    </xf>
    <xf numFmtId="0" fontId="50" fillId="3" borderId="23" xfId="2" applyFont="1" applyFill="1" applyBorder="1" applyAlignment="1" applyProtection="1">
      <alignment horizontal="center" vertical="center" shrinkToFit="1"/>
    </xf>
    <xf numFmtId="0" fontId="50" fillId="0" borderId="11" xfId="2" applyFont="1" applyBorder="1" applyAlignment="1" applyProtection="1">
      <alignment horizontal="center" vertical="center" shrinkToFit="1"/>
    </xf>
    <xf numFmtId="0" fontId="50" fillId="0" borderId="12" xfId="2" applyFont="1" applyBorder="1" applyAlignment="1" applyProtection="1">
      <alignment horizontal="center" vertical="center" shrinkToFit="1"/>
    </xf>
    <xf numFmtId="0" fontId="50" fillId="0" borderId="13" xfId="2" applyFont="1" applyBorder="1" applyAlignment="1" applyProtection="1">
      <alignment horizontal="center" vertical="center" shrinkToFit="1"/>
    </xf>
    <xf numFmtId="0" fontId="50" fillId="0" borderId="11" xfId="2" applyFont="1" applyBorder="1" applyAlignment="1" applyProtection="1">
      <alignment vertical="center" shrinkToFit="1"/>
    </xf>
    <xf numFmtId="0" fontId="50" fillId="0" borderId="12" xfId="2" applyFont="1" applyBorder="1" applyAlignment="1" applyProtection="1">
      <alignment vertical="center" shrinkToFit="1"/>
    </xf>
    <xf numFmtId="0" fontId="50" fillId="3" borderId="2" xfId="0" applyFont="1" applyFill="1" applyBorder="1" applyAlignment="1" applyProtection="1">
      <alignment horizontal="center" vertical="center"/>
    </xf>
    <xf numFmtId="0" fontId="50" fillId="3" borderId="3" xfId="0" applyFont="1" applyFill="1" applyBorder="1" applyAlignment="1" applyProtection="1">
      <alignment horizontal="center" vertical="center"/>
    </xf>
    <xf numFmtId="0" fontId="50" fillId="3" borderId="4" xfId="0" applyFont="1" applyFill="1" applyBorder="1" applyAlignment="1" applyProtection="1">
      <alignment horizontal="center" vertical="center"/>
    </xf>
    <xf numFmtId="0" fontId="50" fillId="3" borderId="32" xfId="0" applyFont="1" applyFill="1" applyBorder="1" applyAlignment="1" applyProtection="1">
      <alignment horizontal="center" vertical="center"/>
    </xf>
    <xf numFmtId="0" fontId="50" fillId="3" borderId="0" xfId="0" applyFont="1" applyFill="1" applyAlignment="1" applyProtection="1">
      <alignment horizontal="center" vertical="center"/>
    </xf>
    <xf numFmtId="0" fontId="50" fillId="3" borderId="1"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30" xfId="0" applyFont="1" applyFill="1" applyBorder="1" applyAlignment="1" applyProtection="1">
      <alignment horizontal="center" vertical="center"/>
    </xf>
    <xf numFmtId="0" fontId="50" fillId="3" borderId="31" xfId="0" applyFont="1" applyFill="1" applyBorder="1" applyAlignment="1" applyProtection="1">
      <alignment horizontal="center" vertical="center"/>
    </xf>
    <xf numFmtId="40" fontId="19" fillId="0" borderId="2" xfId="1" applyNumberFormat="1" applyFont="1" applyBorder="1" applyAlignment="1" applyProtection="1">
      <alignment horizontal="right" vertical="center" shrinkToFit="1"/>
      <protection locked="0"/>
    </xf>
    <xf numFmtId="40" fontId="19" fillId="0" borderId="3" xfId="1" applyNumberFormat="1" applyFont="1" applyBorder="1" applyAlignment="1" applyProtection="1">
      <alignment horizontal="right" vertical="center" shrinkToFit="1"/>
      <protection locked="0"/>
    </xf>
    <xf numFmtId="40" fontId="19" fillId="0" borderId="32" xfId="1" applyNumberFormat="1" applyFont="1" applyBorder="1" applyAlignment="1" applyProtection="1">
      <alignment horizontal="right" vertical="center" shrinkToFit="1"/>
      <protection locked="0"/>
    </xf>
    <xf numFmtId="40" fontId="19" fillId="0" borderId="0" xfId="1" applyNumberFormat="1" applyFont="1" applyAlignment="1" applyProtection="1">
      <alignment horizontal="right" vertical="center" shrinkToFit="1"/>
      <protection locked="0"/>
    </xf>
    <xf numFmtId="40" fontId="19" fillId="0" borderId="29" xfId="1" applyNumberFormat="1" applyFont="1" applyBorder="1" applyAlignment="1" applyProtection="1">
      <alignment horizontal="right" vertical="center" shrinkToFit="1"/>
      <protection locked="0"/>
    </xf>
    <xf numFmtId="40" fontId="19" fillId="0" borderId="30" xfId="1" applyNumberFormat="1" applyFont="1" applyBorder="1" applyAlignment="1" applyProtection="1">
      <alignment horizontal="right" vertical="center" shrinkToFit="1"/>
      <protection locked="0"/>
    </xf>
    <xf numFmtId="40" fontId="50" fillId="3" borderId="32" xfId="5" applyNumberFormat="1" applyFont="1" applyFill="1" applyBorder="1" applyAlignment="1" applyProtection="1">
      <alignment horizontal="center" vertical="center" shrinkToFit="1"/>
    </xf>
    <xf numFmtId="40" fontId="50" fillId="3" borderId="0" xfId="5" applyNumberFormat="1" applyFont="1" applyFill="1" applyAlignment="1" applyProtection="1">
      <alignment horizontal="center" vertical="center" shrinkToFit="1"/>
    </xf>
    <xf numFmtId="40" fontId="50" fillId="3" borderId="1" xfId="5" applyNumberFormat="1" applyFont="1" applyFill="1" applyBorder="1" applyAlignment="1" applyProtection="1">
      <alignment horizontal="center" vertical="center" shrinkToFit="1"/>
    </xf>
    <xf numFmtId="40" fontId="50" fillId="3" borderId="29" xfId="5" applyNumberFormat="1" applyFont="1" applyFill="1" applyBorder="1" applyAlignment="1" applyProtection="1">
      <alignment horizontal="center" vertical="center" shrinkToFit="1"/>
    </xf>
    <xf numFmtId="40" fontId="50" fillId="3" borderId="30" xfId="5" applyNumberFormat="1" applyFont="1" applyFill="1" applyBorder="1" applyAlignment="1" applyProtection="1">
      <alignment horizontal="center" vertical="center" shrinkToFit="1"/>
    </xf>
    <xf numFmtId="40" fontId="50" fillId="3" borderId="31" xfId="5" applyNumberFormat="1" applyFont="1" applyFill="1" applyBorder="1" applyAlignment="1" applyProtection="1">
      <alignment horizontal="center" vertical="center" shrinkToFit="1"/>
    </xf>
    <xf numFmtId="0" fontId="50" fillId="3" borderId="5" xfId="2" applyFont="1" applyFill="1" applyBorder="1" applyAlignment="1" applyProtection="1">
      <alignment horizontal="center" vertical="center"/>
    </xf>
    <xf numFmtId="0" fontId="50" fillId="3" borderId="6" xfId="2" applyFont="1" applyFill="1" applyBorder="1" applyAlignment="1" applyProtection="1">
      <alignment horizontal="center" vertical="center"/>
    </xf>
    <xf numFmtId="0" fontId="50" fillId="3" borderId="7" xfId="2" applyFont="1" applyFill="1" applyBorder="1" applyAlignment="1" applyProtection="1">
      <alignment horizontal="center" vertical="center"/>
    </xf>
    <xf numFmtId="0" fontId="94" fillId="3" borderId="2" xfId="0" applyFont="1" applyFill="1" applyBorder="1" applyAlignment="1" applyProtection="1">
      <alignment horizontal="center" vertical="center" wrapText="1"/>
    </xf>
    <xf numFmtId="0" fontId="94" fillId="3" borderId="3" xfId="0" applyFont="1" applyFill="1" applyBorder="1" applyAlignment="1" applyProtection="1">
      <alignment horizontal="center" vertical="center"/>
    </xf>
    <xf numFmtId="0" fontId="94" fillId="3" borderId="4" xfId="0" applyFont="1" applyFill="1" applyBorder="1" applyAlignment="1" applyProtection="1">
      <alignment horizontal="center" vertical="center"/>
    </xf>
    <xf numFmtId="0" fontId="94" fillId="3" borderId="32"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94" fillId="3" borderId="1"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94" fillId="3" borderId="30" xfId="0" applyFont="1" applyFill="1" applyBorder="1" applyAlignment="1" applyProtection="1">
      <alignment horizontal="center" vertical="center"/>
    </xf>
    <xf numFmtId="0" fontId="94" fillId="3" borderId="31" xfId="0" applyFont="1" applyFill="1" applyBorder="1" applyAlignment="1" applyProtection="1">
      <alignment horizontal="center" vertical="center"/>
    </xf>
    <xf numFmtId="2" fontId="93" fillId="0" borderId="2" xfId="0" applyNumberFormat="1" applyFont="1" applyBorder="1" applyAlignment="1" applyProtection="1">
      <alignment horizontal="right" vertical="center" shrinkToFit="1"/>
    </xf>
    <xf numFmtId="2" fontId="93" fillId="0" borderId="3" xfId="0" applyNumberFormat="1" applyFont="1" applyBorder="1" applyAlignment="1" applyProtection="1">
      <alignment horizontal="right" vertical="center" shrinkToFit="1"/>
    </xf>
    <xf numFmtId="2" fontId="93" fillId="0" borderId="32" xfId="0" applyNumberFormat="1" applyFont="1" applyBorder="1" applyAlignment="1" applyProtection="1">
      <alignment horizontal="right" vertical="center" shrinkToFit="1"/>
    </xf>
    <xf numFmtId="2" fontId="93" fillId="0" borderId="0" xfId="0" applyNumberFormat="1" applyFont="1" applyAlignment="1" applyProtection="1">
      <alignment horizontal="right" vertical="center" shrinkToFit="1"/>
    </xf>
    <xf numFmtId="2" fontId="93" fillId="0" borderId="29" xfId="0" applyNumberFormat="1" applyFont="1" applyBorder="1" applyAlignment="1" applyProtection="1">
      <alignment horizontal="right" vertical="center" shrinkToFit="1"/>
    </xf>
    <xf numFmtId="2" fontId="93" fillId="0" borderId="30" xfId="0" applyNumberFormat="1" applyFont="1" applyBorder="1" applyAlignment="1" applyProtection="1">
      <alignment horizontal="right" vertical="center" shrinkToFit="1"/>
    </xf>
    <xf numFmtId="0" fontId="50" fillId="0" borderId="4" xfId="2" applyFont="1" applyBorder="1" applyAlignment="1" applyProtection="1">
      <alignment horizontal="center"/>
    </xf>
    <xf numFmtId="0" fontId="50" fillId="0" borderId="1" xfId="2" applyFont="1" applyBorder="1" applyAlignment="1" applyProtection="1">
      <alignment horizontal="center"/>
    </xf>
    <xf numFmtId="0" fontId="50" fillId="0" borderId="31" xfId="2" applyFont="1" applyBorder="1" applyAlignment="1" applyProtection="1">
      <alignment horizontal="center"/>
    </xf>
    <xf numFmtId="40" fontId="19" fillId="0" borderId="11" xfId="1" applyNumberFormat="1" applyFont="1" applyBorder="1" applyAlignment="1" applyProtection="1">
      <alignment horizontal="right" vertical="center" shrinkToFit="1"/>
      <protection locked="0"/>
    </xf>
    <xf numFmtId="40" fontId="19" fillId="0" borderId="12" xfId="1" applyNumberFormat="1" applyFont="1" applyBorder="1" applyAlignment="1" applyProtection="1">
      <alignment horizontal="right" vertical="center" shrinkToFit="1"/>
      <protection locked="0"/>
    </xf>
    <xf numFmtId="0" fontId="49" fillId="2" borderId="0" xfId="2" applyFont="1" applyFill="1" applyAlignment="1" applyProtection="1">
      <alignment vertical="top" wrapText="1"/>
    </xf>
    <xf numFmtId="0" fontId="90" fillId="2" borderId="30" xfId="2" applyFont="1" applyFill="1" applyBorder="1" applyAlignment="1" applyProtection="1">
      <alignment horizontal="left" vertical="center"/>
    </xf>
    <xf numFmtId="0" fontId="90" fillId="2" borderId="0" xfId="2" applyFont="1" applyFill="1" applyAlignment="1" applyProtection="1">
      <alignment horizontal="left" vertical="center"/>
    </xf>
    <xf numFmtId="0" fontId="92" fillId="0" borderId="11" xfId="2" applyFont="1" applyBorder="1" applyAlignment="1" applyProtection="1">
      <alignment horizontal="left" vertical="center" wrapText="1" indent="1"/>
    </xf>
    <xf numFmtId="0" fontId="92" fillId="0" borderId="12" xfId="2" applyFont="1" applyBorder="1" applyAlignment="1" applyProtection="1">
      <alignment horizontal="left" vertical="center" wrapText="1" indent="1"/>
    </xf>
    <xf numFmtId="0" fontId="92" fillId="0" borderId="13" xfId="2" applyFont="1" applyBorder="1" applyAlignment="1" applyProtection="1">
      <alignment horizontal="left" vertical="center" wrapText="1" indent="1"/>
    </xf>
    <xf numFmtId="0" fontId="50" fillId="3" borderId="11" xfId="2" applyFont="1" applyFill="1" applyBorder="1" applyAlignment="1" applyProtection="1">
      <alignment horizontal="center" vertical="center" shrinkToFit="1"/>
    </xf>
    <xf numFmtId="0" fontId="50" fillId="3" borderId="12" xfId="2" applyFont="1" applyFill="1" applyBorder="1" applyAlignment="1" applyProtection="1">
      <alignment horizontal="center" vertical="center" shrinkToFit="1"/>
    </xf>
    <xf numFmtId="0" fontId="50" fillId="3" borderId="13" xfId="2" applyFont="1" applyFill="1" applyBorder="1" applyAlignment="1" applyProtection="1">
      <alignment horizontal="center" vertical="center" shrinkToFit="1"/>
    </xf>
    <xf numFmtId="0" fontId="92" fillId="0" borderId="11" xfId="2" applyFont="1" applyBorder="1" applyAlignment="1" applyProtection="1">
      <alignment horizontal="center" vertical="center" shrinkToFit="1"/>
    </xf>
    <xf numFmtId="0" fontId="92" fillId="0" borderId="12" xfId="2" applyFont="1" applyBorder="1" applyAlignment="1" applyProtection="1">
      <alignment horizontal="center" vertical="center" shrinkToFit="1"/>
    </xf>
    <xf numFmtId="0" fontId="19" fillId="3" borderId="29" xfId="2" applyFont="1" applyFill="1" applyBorder="1" applyAlignment="1" applyProtection="1">
      <alignment horizontal="center" vertical="center"/>
    </xf>
    <xf numFmtId="0" fontId="19" fillId="3" borderId="30" xfId="2" applyFont="1" applyFill="1" applyBorder="1" applyAlignment="1" applyProtection="1">
      <alignment horizontal="center" vertical="center"/>
    </xf>
    <xf numFmtId="0" fontId="19" fillId="3" borderId="31" xfId="2" applyFont="1" applyFill="1" applyBorder="1" applyAlignment="1" applyProtection="1">
      <alignment horizontal="center" vertical="center"/>
    </xf>
    <xf numFmtId="0" fontId="92" fillId="0" borderId="2" xfId="2" applyFont="1" applyBorder="1" applyAlignment="1" applyProtection="1">
      <alignment horizontal="left" vertical="center" shrinkToFit="1"/>
    </xf>
    <xf numFmtId="0" fontId="92" fillId="0" borderId="3" xfId="2" applyFont="1" applyBorder="1" applyAlignment="1" applyProtection="1">
      <alignment horizontal="left" vertical="center" shrinkToFit="1"/>
    </xf>
    <xf numFmtId="0" fontId="92" fillId="0" borderId="4" xfId="2" applyFont="1" applyBorder="1" applyAlignment="1" applyProtection="1">
      <alignment horizontal="left" vertical="center" shrinkToFit="1"/>
    </xf>
    <xf numFmtId="0" fontId="92" fillId="0" borderId="29" xfId="2" applyFont="1" applyBorder="1" applyAlignment="1" applyProtection="1">
      <alignment horizontal="left" vertical="center" shrinkToFit="1"/>
    </xf>
    <xf numFmtId="0" fontId="92" fillId="0" borderId="30" xfId="2" applyFont="1" applyBorder="1" applyAlignment="1" applyProtection="1">
      <alignment horizontal="left" vertical="center" shrinkToFit="1"/>
    </xf>
    <xf numFmtId="0" fontId="92" fillId="0" borderId="31" xfId="2" applyFont="1" applyBorder="1" applyAlignment="1" applyProtection="1">
      <alignment horizontal="left" vertical="center" shrinkToFit="1"/>
    </xf>
    <xf numFmtId="0" fontId="92" fillId="0" borderId="2" xfId="2" applyFont="1" applyBorder="1" applyAlignment="1" applyProtection="1">
      <alignment horizontal="left" vertical="center" indent="1" shrinkToFit="1"/>
    </xf>
    <xf numFmtId="0" fontId="92" fillId="0" borderId="3" xfId="2" applyFont="1" applyBorder="1" applyAlignment="1" applyProtection="1">
      <alignment horizontal="left" vertical="center" indent="1" shrinkToFit="1"/>
    </xf>
    <xf numFmtId="0" fontId="92" fillId="0" borderId="4" xfId="2" applyFont="1" applyBorder="1" applyAlignment="1" applyProtection="1">
      <alignment horizontal="left" vertical="center" indent="1" shrinkToFit="1"/>
    </xf>
    <xf numFmtId="0" fontId="92" fillId="0" borderId="29" xfId="2" applyFont="1" applyBorder="1" applyAlignment="1" applyProtection="1">
      <alignment horizontal="left" vertical="center" indent="1" shrinkToFit="1"/>
    </xf>
    <xf numFmtId="0" fontId="92" fillId="0" borderId="30" xfId="2" applyFont="1" applyBorder="1" applyAlignment="1" applyProtection="1">
      <alignment horizontal="left" vertical="center" indent="1" shrinkToFit="1"/>
    </xf>
    <xf numFmtId="0" fontId="92" fillId="0" borderId="31" xfId="2" applyFont="1" applyBorder="1" applyAlignment="1" applyProtection="1">
      <alignment horizontal="left" vertical="center" indent="1" shrinkToFit="1"/>
    </xf>
    <xf numFmtId="2" fontId="92" fillId="0" borderId="11" xfId="2" applyNumberFormat="1" applyFont="1" applyBorder="1" applyAlignment="1" applyProtection="1">
      <alignment vertical="center" shrinkToFit="1"/>
      <protection hidden="1"/>
    </xf>
    <xf numFmtId="2" fontId="92" fillId="0" borderId="12" xfId="2" applyNumberFormat="1" applyFont="1" applyBorder="1" applyAlignment="1" applyProtection="1">
      <alignment vertical="center" shrinkToFit="1"/>
      <protection hidden="1"/>
    </xf>
    <xf numFmtId="2" fontId="92" fillId="0" borderId="13" xfId="2" applyNumberFormat="1" applyFont="1" applyBorder="1" applyAlignment="1" applyProtection="1">
      <alignment vertical="center" shrinkToFit="1"/>
      <protection hidden="1"/>
    </xf>
    <xf numFmtId="0" fontId="50" fillId="0" borderId="6" xfId="2" applyFont="1" applyBorder="1" applyAlignment="1" applyProtection="1">
      <alignment vertical="center" shrinkToFit="1"/>
      <protection locked="0"/>
    </xf>
    <xf numFmtId="0" fontId="50" fillId="0" borderId="3" xfId="2" applyFont="1" applyBorder="1" applyAlignment="1" applyProtection="1">
      <alignment vertical="center" shrinkToFit="1"/>
      <protection locked="0"/>
    </xf>
    <xf numFmtId="40" fontId="128" fillId="0" borderId="2" xfId="1" applyNumberFormat="1" applyFont="1" applyBorder="1" applyAlignment="1" applyProtection="1">
      <alignment horizontal="right" vertical="center" shrinkToFit="1"/>
    </xf>
    <xf numFmtId="40" fontId="128" fillId="0" borderId="3" xfId="1" applyNumberFormat="1" applyFont="1" applyBorder="1" applyAlignment="1" applyProtection="1">
      <alignment horizontal="right" vertical="center" shrinkToFit="1"/>
    </xf>
    <xf numFmtId="0" fontId="50" fillId="0" borderId="3" xfId="2" applyFont="1" applyBorder="1" applyAlignment="1" applyProtection="1">
      <alignment horizontal="center"/>
    </xf>
    <xf numFmtId="0" fontId="50" fillId="0" borderId="0" xfId="2" applyFont="1" applyAlignment="1" applyProtection="1">
      <alignment horizontal="center"/>
    </xf>
    <xf numFmtId="0" fontId="50" fillId="0" borderId="30" xfId="2" applyFont="1" applyBorder="1" applyAlignment="1" applyProtection="1">
      <alignment horizontal="center"/>
    </xf>
    <xf numFmtId="0" fontId="50" fillId="6" borderId="11" xfId="2" applyFont="1" applyFill="1" applyBorder="1" applyAlignment="1" applyProtection="1">
      <alignment horizontal="center" vertical="center" shrinkToFit="1"/>
    </xf>
    <xf numFmtId="0" fontId="50" fillId="6" borderId="12" xfId="2" applyFont="1" applyFill="1" applyBorder="1" applyAlignment="1" applyProtection="1">
      <alignment horizontal="center" vertical="center" shrinkToFit="1"/>
    </xf>
    <xf numFmtId="0" fontId="50" fillId="6" borderId="13" xfId="2" applyFont="1" applyFill="1" applyBorder="1" applyAlignment="1" applyProtection="1">
      <alignment horizontal="center" vertical="center" shrinkToFit="1"/>
    </xf>
    <xf numFmtId="2" fontId="128" fillId="0" borderId="2" xfId="1" applyNumberFormat="1" applyFont="1" applyBorder="1" applyAlignment="1" applyProtection="1">
      <alignment horizontal="right" vertical="center" shrinkToFit="1"/>
    </xf>
    <xf numFmtId="2" fontId="128" fillId="0" borderId="3" xfId="1" applyNumberFormat="1" applyFont="1" applyBorder="1" applyAlignment="1" applyProtection="1">
      <alignment horizontal="right" vertical="center" shrinkToFit="1"/>
    </xf>
    <xf numFmtId="0" fontId="50" fillId="3" borderId="2" xfId="0" applyFont="1" applyFill="1" applyBorder="1" applyAlignment="1" applyProtection="1">
      <alignment horizontal="center" vertical="center" wrapText="1"/>
    </xf>
    <xf numFmtId="0" fontId="50" fillId="3" borderId="3" xfId="0" applyFont="1" applyFill="1" applyBorder="1" applyAlignment="1" applyProtection="1">
      <alignment horizontal="center" vertical="center" wrapText="1"/>
    </xf>
    <xf numFmtId="0" fontId="50" fillId="3" borderId="4" xfId="0" applyFont="1" applyFill="1" applyBorder="1" applyAlignment="1" applyProtection="1">
      <alignment horizontal="center" vertical="center" wrapText="1"/>
    </xf>
    <xf numFmtId="0" fontId="50" fillId="3" borderId="32"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0" fontId="50" fillId="3" borderId="1" xfId="0" applyFont="1" applyFill="1" applyBorder="1" applyAlignment="1" applyProtection="1">
      <alignment horizontal="center" vertical="center" wrapText="1"/>
    </xf>
    <xf numFmtId="0" fontId="50" fillId="3" borderId="29" xfId="0" applyFont="1" applyFill="1" applyBorder="1" applyAlignment="1" applyProtection="1">
      <alignment horizontal="center" vertical="center" wrapText="1"/>
    </xf>
    <xf numFmtId="0" fontId="50" fillId="3" borderId="30" xfId="0" applyFont="1" applyFill="1" applyBorder="1" applyAlignment="1" applyProtection="1">
      <alignment horizontal="center" vertical="center" wrapText="1"/>
    </xf>
    <xf numFmtId="0" fontId="50" fillId="3" borderId="31" xfId="0" applyFont="1" applyFill="1" applyBorder="1" applyAlignment="1" applyProtection="1">
      <alignment horizontal="center" vertical="center" wrapText="1"/>
    </xf>
    <xf numFmtId="2" fontId="92" fillId="0" borderId="2" xfId="0" applyNumberFormat="1" applyFont="1" applyBorder="1" applyAlignment="1" applyProtection="1">
      <alignment vertical="center" shrinkToFit="1"/>
    </xf>
    <xf numFmtId="2" fontId="92" fillId="0" borderId="3" xfId="0" applyNumberFormat="1" applyFont="1" applyBorder="1" applyAlignment="1" applyProtection="1">
      <alignment vertical="center" shrinkToFit="1"/>
    </xf>
    <xf numFmtId="2" fontId="92" fillId="0" borderId="32" xfId="0" applyNumberFormat="1" applyFont="1" applyBorder="1" applyAlignment="1" applyProtection="1">
      <alignment vertical="center" shrinkToFit="1"/>
    </xf>
    <xf numFmtId="2" fontId="92" fillId="0" borderId="0" xfId="0" applyNumberFormat="1" applyFont="1" applyBorder="1" applyAlignment="1" applyProtection="1">
      <alignment vertical="center" shrinkToFit="1"/>
    </xf>
    <xf numFmtId="2" fontId="92" fillId="0" borderId="29" xfId="0" applyNumberFormat="1" applyFont="1" applyBorder="1" applyAlignment="1" applyProtection="1">
      <alignment vertical="center" shrinkToFit="1"/>
    </xf>
    <xf numFmtId="2" fontId="92" fillId="0" borderId="30" xfId="0" applyNumberFormat="1" applyFont="1" applyBorder="1" applyAlignment="1" applyProtection="1">
      <alignment vertical="center" shrinkToFit="1"/>
    </xf>
    <xf numFmtId="0" fontId="50" fillId="0" borderId="3" xfId="0" applyFont="1" applyBorder="1" applyAlignment="1" applyProtection="1">
      <alignment horizontal="center"/>
    </xf>
    <xf numFmtId="0" fontId="50" fillId="0" borderId="4" xfId="0" applyFont="1" applyBorder="1" applyAlignment="1" applyProtection="1">
      <alignment horizontal="center"/>
    </xf>
    <xf numFmtId="0" fontId="50" fillId="0" borderId="0" xfId="0" applyFont="1" applyBorder="1" applyAlignment="1" applyProtection="1">
      <alignment horizontal="center"/>
    </xf>
    <xf numFmtId="0" fontId="50" fillId="0" borderId="1" xfId="0" applyFont="1" applyBorder="1" applyAlignment="1" applyProtection="1">
      <alignment horizontal="center"/>
    </xf>
    <xf numFmtId="0" fontId="50" fillId="0" borderId="30" xfId="0" applyFont="1" applyBorder="1" applyAlignment="1" applyProtection="1">
      <alignment horizontal="center"/>
    </xf>
    <xf numFmtId="0" fontId="50" fillId="0" borderId="31" xfId="0" applyFont="1" applyBorder="1" applyAlignment="1" applyProtection="1">
      <alignment horizontal="center"/>
    </xf>
    <xf numFmtId="0" fontId="50" fillId="3" borderId="32" xfId="2" applyFont="1" applyFill="1" applyBorder="1" applyAlignment="1" applyProtection="1">
      <alignment horizontal="center" vertical="center"/>
    </xf>
    <xf numFmtId="0" fontId="50" fillId="3" borderId="0" xfId="2" applyFont="1" applyFill="1" applyBorder="1" applyAlignment="1" applyProtection="1">
      <alignment horizontal="center" vertical="center"/>
    </xf>
    <xf numFmtId="0" fontId="91" fillId="6" borderId="11" xfId="0" applyFont="1" applyFill="1" applyBorder="1" applyAlignment="1" applyProtection="1">
      <alignment horizontal="center" vertical="center"/>
    </xf>
    <xf numFmtId="0" fontId="91" fillId="6" borderId="12" xfId="0" applyFont="1" applyFill="1" applyBorder="1" applyAlignment="1" applyProtection="1">
      <alignment horizontal="center" vertical="center"/>
    </xf>
    <xf numFmtId="0" fontId="91" fillId="6" borderId="13" xfId="0" applyFont="1" applyFill="1" applyBorder="1" applyAlignment="1" applyProtection="1">
      <alignment horizontal="center" vertical="center"/>
    </xf>
    <xf numFmtId="2" fontId="50" fillId="0" borderId="29" xfId="0" applyNumberFormat="1" applyFont="1" applyBorder="1" applyAlignment="1" applyProtection="1">
      <alignment vertical="center" shrinkToFit="1"/>
      <protection locked="0"/>
    </xf>
    <xf numFmtId="2" fontId="50" fillId="0" borderId="30" xfId="0" applyNumberFormat="1" applyFont="1" applyBorder="1" applyAlignment="1" applyProtection="1">
      <alignment vertical="center" shrinkToFit="1"/>
      <protection locked="0"/>
    </xf>
    <xf numFmtId="0" fontId="91" fillId="0" borderId="30" xfId="0" applyFont="1" applyBorder="1" applyAlignment="1" applyProtection="1">
      <alignment horizontal="center" vertical="center"/>
    </xf>
    <xf numFmtId="0" fontId="91" fillId="0" borderId="31" xfId="0" applyFont="1" applyBorder="1" applyAlignment="1" applyProtection="1">
      <alignment horizontal="center" vertical="center"/>
    </xf>
    <xf numFmtId="0" fontId="50" fillId="3" borderId="165" xfId="2" applyFont="1" applyFill="1" applyBorder="1" applyAlignment="1" applyProtection="1">
      <alignment horizontal="center" vertical="center"/>
    </xf>
    <xf numFmtId="0" fontId="50" fillId="3" borderId="33" xfId="2" applyFont="1" applyFill="1" applyBorder="1" applyAlignment="1" applyProtection="1">
      <alignment horizontal="center" vertical="center"/>
    </xf>
    <xf numFmtId="0" fontId="50" fillId="3" borderId="166" xfId="2" applyFont="1" applyFill="1" applyBorder="1" applyAlignment="1" applyProtection="1">
      <alignment horizontal="center" vertical="center"/>
    </xf>
    <xf numFmtId="0" fontId="50" fillId="3" borderId="35" xfId="2" applyFont="1" applyFill="1" applyBorder="1" applyAlignment="1" applyProtection="1">
      <alignment horizontal="center" vertical="center"/>
    </xf>
    <xf numFmtId="0" fontId="50" fillId="3" borderId="27" xfId="2" applyFont="1" applyFill="1" applyBorder="1" applyAlignment="1" applyProtection="1">
      <alignment horizontal="center" vertical="center"/>
    </xf>
    <xf numFmtId="0" fontId="50" fillId="3" borderId="27" xfId="2" applyFont="1" applyFill="1" applyBorder="1" applyAlignment="1">
      <alignment horizontal="center" vertical="center"/>
    </xf>
    <xf numFmtId="0" fontId="50" fillId="3" borderId="36" xfId="2"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12" xfId="0" applyFont="1" applyFill="1" applyBorder="1" applyAlignment="1" applyProtection="1">
      <alignment horizontal="center" vertical="center"/>
    </xf>
    <xf numFmtId="0" fontId="46" fillId="5" borderId="13" xfId="0" applyFont="1" applyFill="1" applyBorder="1" applyAlignment="1" applyProtection="1">
      <alignment horizontal="center" vertical="center"/>
    </xf>
    <xf numFmtId="0" fontId="50" fillId="0" borderId="12" xfId="0" applyFont="1" applyBorder="1" applyAlignment="1" applyProtection="1">
      <alignment vertical="center" shrinkToFit="1"/>
    </xf>
    <xf numFmtId="0" fontId="91" fillId="5" borderId="2" xfId="0" applyFont="1" applyFill="1" applyBorder="1" applyAlignment="1" applyProtection="1">
      <alignment horizontal="center" vertical="center"/>
    </xf>
    <xf numFmtId="0" fontId="91" fillId="5" borderId="3" xfId="0" applyFont="1" applyFill="1" applyBorder="1" applyAlignment="1" applyProtection="1">
      <alignment horizontal="center" vertical="center"/>
    </xf>
    <xf numFmtId="0" fontId="91" fillId="5" borderId="4" xfId="0" applyFont="1" applyFill="1" applyBorder="1" applyAlignment="1" applyProtection="1">
      <alignment horizontal="center" vertical="center"/>
    </xf>
    <xf numFmtId="0" fontId="91" fillId="5" borderId="29" xfId="0" applyFont="1" applyFill="1" applyBorder="1" applyAlignment="1" applyProtection="1">
      <alignment horizontal="center" vertical="center"/>
    </xf>
    <xf numFmtId="0" fontId="91" fillId="5" borderId="30" xfId="0" applyFont="1" applyFill="1" applyBorder="1" applyAlignment="1" applyProtection="1">
      <alignment horizontal="center" vertical="center"/>
    </xf>
    <xf numFmtId="0" fontId="91" fillId="5" borderId="31" xfId="0" applyFont="1" applyFill="1" applyBorder="1" applyAlignment="1" applyProtection="1">
      <alignment horizontal="center" vertical="center"/>
    </xf>
    <xf numFmtId="2" fontId="50" fillId="0" borderId="2" xfId="0" applyNumberFormat="1" applyFont="1" applyBorder="1" applyAlignment="1" applyProtection="1">
      <alignment vertical="center" shrinkToFit="1"/>
    </xf>
    <xf numFmtId="2" fontId="50" fillId="0" borderId="3" xfId="0" applyNumberFormat="1" applyFont="1" applyBorder="1" applyAlignment="1" applyProtection="1">
      <alignment vertical="center" shrinkToFit="1"/>
    </xf>
    <xf numFmtId="2" fontId="50" fillId="0" borderId="29" xfId="0" applyNumberFormat="1" applyFont="1" applyBorder="1" applyAlignment="1" applyProtection="1">
      <alignment vertical="center" shrinkToFit="1"/>
    </xf>
    <xf numFmtId="2" fontId="50" fillId="0" borderId="30" xfId="0" applyNumberFormat="1" applyFont="1" applyBorder="1" applyAlignment="1" applyProtection="1">
      <alignment vertical="center" shrinkToFit="1"/>
    </xf>
    <xf numFmtId="0" fontId="91" fillId="0" borderId="3" xfId="0" applyFont="1" applyBorder="1" applyAlignment="1" applyProtection="1">
      <alignment horizontal="center" vertical="center"/>
    </xf>
    <xf numFmtId="0" fontId="91" fillId="0" borderId="4" xfId="0" applyFont="1" applyBorder="1" applyAlignment="1" applyProtection="1">
      <alignment horizontal="center" vertical="center"/>
    </xf>
    <xf numFmtId="176" fontId="92" fillId="0" borderId="11" xfId="0" applyNumberFormat="1" applyFont="1" applyBorder="1" applyAlignment="1" applyProtection="1">
      <alignment vertical="center" shrinkToFit="1"/>
      <protection hidden="1"/>
    </xf>
    <xf numFmtId="176" fontId="92" fillId="0" borderId="12" xfId="0" applyNumberFormat="1" applyFont="1" applyBorder="1" applyAlignment="1" applyProtection="1">
      <alignment vertical="center" shrinkToFit="1"/>
      <protection hidden="1"/>
    </xf>
    <xf numFmtId="0" fontId="50" fillId="3" borderId="2" xfId="2" applyFont="1" applyFill="1" applyBorder="1" applyAlignment="1" applyProtection="1">
      <alignment horizontal="center" vertical="center" wrapText="1"/>
    </xf>
    <xf numFmtId="0" fontId="50" fillId="3" borderId="1" xfId="2" applyFont="1" applyFill="1" applyBorder="1" applyAlignment="1" applyProtection="1">
      <alignment horizontal="center" vertical="center"/>
    </xf>
    <xf numFmtId="0" fontId="50" fillId="4" borderId="2" xfId="6" applyFont="1" applyFill="1" applyBorder="1" applyAlignment="1" applyProtection="1">
      <alignment horizontal="center" vertical="center" shrinkToFit="1"/>
    </xf>
    <xf numFmtId="0" fontId="50" fillId="4" borderId="3" xfId="6" applyFont="1" applyFill="1" applyBorder="1" applyAlignment="1" applyProtection="1">
      <alignment horizontal="center" vertical="center" shrinkToFit="1"/>
    </xf>
    <xf numFmtId="0" fontId="50" fillId="4" borderId="4" xfId="6" applyFont="1" applyFill="1" applyBorder="1" applyAlignment="1" applyProtection="1">
      <alignment horizontal="center" vertical="center" shrinkToFit="1"/>
    </xf>
    <xf numFmtId="0" fontId="50" fillId="4" borderId="32" xfId="6" applyFont="1" applyFill="1" applyBorder="1" applyAlignment="1" applyProtection="1">
      <alignment horizontal="center" vertical="center" shrinkToFit="1"/>
    </xf>
    <xf numFmtId="0" fontId="50" fillId="4" borderId="0" xfId="6" applyFont="1" applyFill="1" applyBorder="1" applyAlignment="1" applyProtection="1">
      <alignment horizontal="center" vertical="center" shrinkToFit="1"/>
    </xf>
    <xf numFmtId="0" fontId="50" fillId="4" borderId="1" xfId="6" applyFont="1" applyFill="1" applyBorder="1" applyAlignment="1" applyProtection="1">
      <alignment horizontal="center" vertical="center" shrinkToFit="1"/>
    </xf>
    <xf numFmtId="0" fontId="50" fillId="4" borderId="29" xfId="6" applyFont="1" applyFill="1" applyBorder="1" applyAlignment="1" applyProtection="1">
      <alignment horizontal="center" vertical="center" shrinkToFit="1"/>
    </xf>
    <xf numFmtId="0" fontId="50" fillId="4" borderId="30" xfId="6" applyFont="1" applyFill="1" applyBorder="1" applyAlignment="1" applyProtection="1">
      <alignment horizontal="center" vertical="center" shrinkToFit="1"/>
    </xf>
    <xf numFmtId="0" fontId="50" fillId="4" borderId="31" xfId="6" applyFont="1" applyFill="1" applyBorder="1" applyAlignment="1" applyProtection="1">
      <alignment horizontal="center" vertical="center" shrinkToFit="1"/>
    </xf>
    <xf numFmtId="0" fontId="18" fillId="3" borderId="23" xfId="2" applyFont="1" applyFill="1" applyBorder="1" applyAlignment="1" applyProtection="1">
      <alignment horizontal="center" vertical="center" wrapText="1"/>
    </xf>
    <xf numFmtId="38" fontId="50" fillId="3" borderId="11" xfId="1" applyFont="1" applyFill="1" applyBorder="1" applyAlignment="1" applyProtection="1">
      <alignment horizontal="left" vertical="center"/>
    </xf>
    <xf numFmtId="38" fontId="50" fillId="3" borderId="12" xfId="1" applyFont="1" applyFill="1" applyBorder="1" applyAlignment="1" applyProtection="1">
      <alignment horizontal="left" vertical="center"/>
    </xf>
    <xf numFmtId="38" fontId="50" fillId="3" borderId="13" xfId="1" applyFont="1" applyFill="1" applyBorder="1" applyAlignment="1" applyProtection="1">
      <alignment horizontal="left" vertical="center"/>
    </xf>
    <xf numFmtId="0" fontId="50" fillId="0" borderId="11" xfId="2" applyFont="1" applyFill="1" applyBorder="1" applyAlignment="1" applyProtection="1">
      <alignment horizontal="center" vertical="center"/>
      <protection locked="0"/>
    </xf>
    <xf numFmtId="0" fontId="50" fillId="0" borderId="13" xfId="2" applyFont="1" applyFill="1" applyBorder="1" applyAlignment="1" applyProtection="1">
      <alignment horizontal="center" vertical="center"/>
      <protection locked="0"/>
    </xf>
    <xf numFmtId="0" fontId="50" fillId="5" borderId="165" xfId="2" applyFont="1" applyFill="1" applyBorder="1" applyAlignment="1" applyProtection="1">
      <alignment horizontal="center" vertical="center" wrapText="1"/>
    </xf>
    <xf numFmtId="0" fontId="50" fillId="5" borderId="33" xfId="2" applyFont="1" applyFill="1" applyBorder="1" applyAlignment="1" applyProtection="1">
      <alignment horizontal="center" vertical="center" wrapText="1"/>
    </xf>
    <xf numFmtId="0" fontId="50" fillId="5" borderId="37" xfId="2" applyFont="1" applyFill="1" applyBorder="1" applyAlignment="1" applyProtection="1">
      <alignment horizontal="center" vertical="center" wrapText="1"/>
    </xf>
    <xf numFmtId="0" fontId="50" fillId="5" borderId="166" xfId="2" applyFont="1" applyFill="1" applyBorder="1" applyAlignment="1" applyProtection="1">
      <alignment horizontal="center" vertical="center" wrapText="1"/>
    </xf>
    <xf numFmtId="0" fontId="50" fillId="5" borderId="0" xfId="2" applyFont="1" applyFill="1" applyBorder="1" applyAlignment="1" applyProtection="1">
      <alignment horizontal="center" vertical="center" wrapText="1"/>
    </xf>
    <xf numFmtId="0" fontId="50" fillId="5" borderId="1" xfId="2" applyFont="1" applyFill="1" applyBorder="1" applyAlignment="1" applyProtection="1">
      <alignment horizontal="center" vertical="center" wrapText="1"/>
    </xf>
    <xf numFmtId="0" fontId="50" fillId="5" borderId="167" xfId="2" applyFont="1" applyFill="1" applyBorder="1" applyAlignment="1" applyProtection="1">
      <alignment horizontal="center" vertical="center" wrapText="1"/>
    </xf>
    <xf numFmtId="0" fontId="50" fillId="5" borderId="47" xfId="2" applyFont="1" applyFill="1" applyBorder="1" applyAlignment="1" applyProtection="1">
      <alignment horizontal="center" vertical="center" wrapText="1"/>
    </xf>
    <xf numFmtId="0" fontId="50" fillId="5" borderId="48" xfId="2" applyFont="1" applyFill="1" applyBorder="1" applyAlignment="1" applyProtection="1">
      <alignment horizontal="center" vertical="center" wrapText="1"/>
    </xf>
    <xf numFmtId="49" fontId="50" fillId="3" borderId="38" xfId="2" applyNumberFormat="1" applyFont="1" applyFill="1" applyBorder="1" applyAlignment="1" applyProtection="1">
      <alignment horizontal="center" vertical="center" shrinkToFit="1"/>
    </xf>
    <xf numFmtId="49" fontId="50" fillId="3" borderId="33" xfId="2" applyNumberFormat="1" applyFont="1" applyFill="1" applyBorder="1" applyAlignment="1" applyProtection="1">
      <alignment horizontal="center" vertical="center" shrinkToFit="1"/>
    </xf>
    <xf numFmtId="49" fontId="50" fillId="3" borderId="37" xfId="2" applyNumberFormat="1" applyFont="1" applyFill="1" applyBorder="1" applyAlignment="1" applyProtection="1">
      <alignment horizontal="center" vertical="center" shrinkToFit="1"/>
    </xf>
    <xf numFmtId="49" fontId="50" fillId="3" borderId="29" xfId="2" applyNumberFormat="1" applyFont="1" applyFill="1" applyBorder="1" applyAlignment="1" applyProtection="1">
      <alignment horizontal="center" vertical="center" shrinkToFit="1"/>
    </xf>
    <xf numFmtId="49" fontId="50" fillId="3" borderId="30" xfId="2" applyNumberFormat="1" applyFont="1" applyFill="1" applyBorder="1" applyAlignment="1" applyProtection="1">
      <alignment horizontal="center" vertical="center" shrinkToFit="1"/>
    </xf>
    <xf numFmtId="49" fontId="50" fillId="3" borderId="31" xfId="2" applyNumberFormat="1" applyFont="1" applyFill="1" applyBorder="1" applyAlignment="1" applyProtection="1">
      <alignment horizontal="center" vertical="center" shrinkToFit="1"/>
    </xf>
    <xf numFmtId="49" fontId="50" fillId="3" borderId="39" xfId="2" applyNumberFormat="1" applyFont="1" applyFill="1" applyBorder="1" applyAlignment="1" applyProtection="1">
      <alignment horizontal="center" vertical="center" shrinkToFit="1"/>
    </xf>
    <xf numFmtId="49" fontId="50" fillId="3" borderId="40" xfId="2" applyNumberFormat="1" applyFont="1" applyFill="1" applyBorder="1" applyAlignment="1" applyProtection="1">
      <alignment horizontal="center" vertical="center" shrinkToFit="1"/>
    </xf>
    <xf numFmtId="49" fontId="50" fillId="3" borderId="41" xfId="2" applyNumberFormat="1" applyFont="1" applyFill="1" applyBorder="1" applyAlignment="1" applyProtection="1">
      <alignment horizontal="center" vertical="center" shrinkToFit="1"/>
    </xf>
    <xf numFmtId="38" fontId="50" fillId="17" borderId="42" xfId="1" applyFont="1" applyFill="1" applyBorder="1" applyAlignment="1" applyProtection="1">
      <alignment horizontal="right" vertical="center" shrinkToFit="1"/>
      <protection locked="0"/>
    </xf>
    <xf numFmtId="38" fontId="50" fillId="17" borderId="34" xfId="1" applyFont="1" applyFill="1" applyBorder="1" applyAlignment="1" applyProtection="1">
      <alignment horizontal="right" vertical="center" shrinkToFit="1"/>
      <protection locked="0"/>
    </xf>
    <xf numFmtId="38" fontId="50" fillId="17" borderId="43" xfId="1" applyFont="1" applyFill="1" applyBorder="1" applyAlignment="1" applyProtection="1">
      <alignment horizontal="right" vertical="center" shrinkToFit="1"/>
      <protection locked="0"/>
    </xf>
    <xf numFmtId="38" fontId="92" fillId="17" borderId="44" xfId="1" applyFont="1" applyFill="1" applyBorder="1" applyAlignment="1" applyProtection="1">
      <alignment horizontal="right" vertical="center" shrinkToFit="1"/>
      <protection hidden="1"/>
    </xf>
    <xf numFmtId="38" fontId="92" fillId="17" borderId="45" xfId="1" applyFont="1" applyFill="1" applyBorder="1" applyAlignment="1" applyProtection="1">
      <alignment horizontal="right" vertical="center" shrinkToFit="1"/>
      <protection hidden="1"/>
    </xf>
    <xf numFmtId="38" fontId="50" fillId="17" borderId="11" xfId="1" applyFont="1" applyFill="1" applyBorder="1" applyAlignment="1" applyProtection="1">
      <alignment horizontal="right" vertical="center" shrinkToFit="1"/>
      <protection locked="0"/>
    </xf>
    <xf numFmtId="38" fontId="50" fillId="17" borderId="12" xfId="1" applyFont="1" applyFill="1" applyBorder="1" applyAlignment="1" applyProtection="1">
      <alignment horizontal="right" vertical="center" shrinkToFit="1"/>
      <protection locked="0"/>
    </xf>
    <xf numFmtId="38" fontId="50" fillId="17" borderId="13" xfId="1" applyFont="1" applyFill="1" applyBorder="1" applyAlignment="1" applyProtection="1">
      <alignment horizontal="right" vertical="center" shrinkToFit="1"/>
      <protection locked="0"/>
    </xf>
    <xf numFmtId="49" fontId="50" fillId="3" borderId="49" xfId="2" applyNumberFormat="1" applyFont="1" applyFill="1" applyBorder="1" applyAlignment="1" applyProtection="1">
      <alignment horizontal="center" vertical="center" shrinkToFit="1"/>
    </xf>
    <xf numFmtId="49" fontId="50" fillId="3" borderId="47" xfId="2" applyNumberFormat="1" applyFont="1" applyFill="1" applyBorder="1" applyAlignment="1" applyProtection="1">
      <alignment horizontal="center" vertical="center" shrinkToFit="1"/>
    </xf>
    <xf numFmtId="38" fontId="92" fillId="17" borderId="50" xfId="1" applyFont="1" applyFill="1" applyBorder="1" applyAlignment="1" applyProtection="1">
      <alignment horizontal="right" vertical="center" shrinkToFit="1"/>
      <protection hidden="1"/>
    </xf>
    <xf numFmtId="38" fontId="92" fillId="17" borderId="51" xfId="1" applyFont="1" applyFill="1" applyBorder="1" applyAlignment="1" applyProtection="1">
      <alignment horizontal="right" vertical="center" shrinkToFit="1"/>
      <protection hidden="1"/>
    </xf>
    <xf numFmtId="38" fontId="92" fillId="17" borderId="52" xfId="1" applyFont="1" applyFill="1" applyBorder="1" applyAlignment="1" applyProtection="1">
      <alignment horizontal="right" vertical="center" shrinkToFit="1"/>
      <protection hidden="1"/>
    </xf>
    <xf numFmtId="49" fontId="50" fillId="3" borderId="11" xfId="2" applyNumberFormat="1" applyFont="1" applyFill="1" applyBorder="1" applyAlignment="1" applyProtection="1">
      <alignment horizontal="center" vertical="center" shrinkToFit="1"/>
    </xf>
    <xf numFmtId="49" fontId="50" fillId="3" borderId="12" xfId="2" applyNumberFormat="1" applyFont="1" applyFill="1" applyBorder="1" applyAlignment="1" applyProtection="1">
      <alignment horizontal="center" vertical="center" shrinkToFit="1"/>
    </xf>
    <xf numFmtId="49" fontId="50" fillId="3" borderId="13" xfId="2" applyNumberFormat="1" applyFont="1" applyFill="1" applyBorder="1" applyAlignment="1" applyProtection="1">
      <alignment horizontal="center" vertical="center" shrinkToFit="1"/>
    </xf>
    <xf numFmtId="38" fontId="92" fillId="17" borderId="55" xfId="1" applyFont="1" applyFill="1" applyBorder="1" applyAlignment="1" applyProtection="1">
      <alignment horizontal="right" vertical="center" shrinkToFit="1"/>
      <protection hidden="1"/>
    </xf>
    <xf numFmtId="38" fontId="92" fillId="17" borderId="54" xfId="1" applyFont="1" applyFill="1" applyBorder="1" applyAlignment="1" applyProtection="1">
      <alignment horizontal="right" vertical="center" shrinkToFit="1"/>
      <protection hidden="1"/>
    </xf>
    <xf numFmtId="38" fontId="92" fillId="17" borderId="56" xfId="1" applyFont="1" applyFill="1" applyBorder="1" applyAlignment="1" applyProtection="1">
      <alignment horizontal="right" vertical="center" shrinkToFit="1"/>
      <protection hidden="1"/>
    </xf>
    <xf numFmtId="38" fontId="92" fillId="17" borderId="57" xfId="1" applyFont="1" applyFill="1" applyBorder="1" applyAlignment="1" applyProtection="1">
      <alignment horizontal="right" vertical="center" shrinkToFit="1"/>
      <protection hidden="1"/>
    </xf>
    <xf numFmtId="0" fontId="95" fillId="3" borderId="169" xfId="2" applyFont="1" applyFill="1" applyBorder="1" applyAlignment="1" applyProtection="1">
      <alignment horizontal="center" vertical="center" wrapText="1"/>
    </xf>
    <xf numFmtId="0" fontId="95" fillId="3" borderId="58" xfId="2" applyFont="1" applyFill="1" applyBorder="1" applyAlignment="1" applyProtection="1">
      <alignment horizontal="center" vertical="center" wrapText="1"/>
    </xf>
    <xf numFmtId="1" fontId="91" fillId="0" borderId="29" xfId="2" applyNumberFormat="1" applyFont="1" applyBorder="1" applyAlignment="1" applyProtection="1">
      <alignment horizontal="right" vertical="center" shrinkToFit="1"/>
      <protection locked="0"/>
    </xf>
    <xf numFmtId="1" fontId="91" fillId="0" borderId="30" xfId="2" applyNumberFormat="1" applyFont="1" applyBorder="1" applyAlignment="1" applyProtection="1">
      <alignment horizontal="right" vertical="center" shrinkToFit="1"/>
      <protection locked="0"/>
    </xf>
    <xf numFmtId="49" fontId="50" fillId="0" borderId="30" xfId="2" applyNumberFormat="1" applyFont="1" applyBorder="1" applyAlignment="1" applyProtection="1">
      <alignment horizontal="center" vertical="center" shrinkToFit="1"/>
    </xf>
    <xf numFmtId="1" fontId="91" fillId="4" borderId="11" xfId="2" applyNumberFormat="1" applyFont="1" applyFill="1" applyBorder="1" applyAlignment="1" applyProtection="1">
      <alignment horizontal="right" vertical="center" shrinkToFit="1"/>
      <protection locked="0"/>
    </xf>
    <xf numFmtId="1" fontId="91" fillId="4" borderId="12" xfId="2" applyNumberFormat="1" applyFont="1" applyFill="1" applyBorder="1" applyAlignment="1" applyProtection="1">
      <alignment horizontal="right" vertical="center" shrinkToFit="1"/>
      <protection locked="0"/>
    </xf>
    <xf numFmtId="38" fontId="19" fillId="0" borderId="11" xfId="1" applyFont="1" applyFill="1" applyBorder="1" applyAlignment="1" applyProtection="1">
      <alignment horizontal="left" vertical="center"/>
    </xf>
    <xf numFmtId="38" fontId="19" fillId="0" borderId="12" xfId="1" applyFont="1" applyFill="1" applyBorder="1" applyAlignment="1" applyProtection="1">
      <alignment horizontal="left" vertical="center"/>
    </xf>
    <xf numFmtId="38" fontId="19" fillId="0" borderId="13" xfId="1" applyFont="1" applyFill="1" applyBorder="1" applyAlignment="1" applyProtection="1">
      <alignment horizontal="left" vertical="center"/>
    </xf>
    <xf numFmtId="38" fontId="92" fillId="17" borderId="49" xfId="1" applyFont="1" applyFill="1" applyBorder="1" applyAlignment="1" applyProtection="1">
      <alignment horizontal="right" vertical="center" shrinkToFit="1"/>
      <protection hidden="1"/>
    </xf>
    <xf numFmtId="38" fontId="92" fillId="17" borderId="47" xfId="1" applyFont="1" applyFill="1" applyBorder="1" applyAlignment="1" applyProtection="1">
      <alignment horizontal="right" vertical="center" shrinkToFit="1"/>
      <protection hidden="1"/>
    </xf>
    <xf numFmtId="38" fontId="92" fillId="17" borderId="142" xfId="1" applyFont="1" applyFill="1" applyBorder="1" applyAlignment="1" applyProtection="1">
      <alignment horizontal="right" vertical="center" shrinkToFit="1"/>
      <protection hidden="1"/>
    </xf>
    <xf numFmtId="0" fontId="50" fillId="6" borderId="165" xfId="2" applyFont="1" applyFill="1" applyBorder="1" applyAlignment="1" applyProtection="1">
      <alignment horizontal="center" vertical="center" wrapText="1"/>
    </xf>
    <xf numFmtId="0" fontId="50" fillId="6" borderId="33" xfId="2" applyFont="1" applyFill="1" applyBorder="1" applyAlignment="1" applyProtection="1">
      <alignment horizontal="center" vertical="center" wrapText="1"/>
    </xf>
    <xf numFmtId="0" fontId="50" fillId="6" borderId="37" xfId="2" applyFont="1" applyFill="1" applyBorder="1" applyAlignment="1" applyProtection="1">
      <alignment horizontal="center" vertical="center" wrapText="1"/>
    </xf>
    <xf numFmtId="0" fontId="50" fillId="6" borderId="166" xfId="2" applyFont="1" applyFill="1" applyBorder="1" applyAlignment="1" applyProtection="1">
      <alignment horizontal="center" vertical="center" wrapText="1"/>
    </xf>
    <xf numFmtId="0" fontId="50" fillId="6" borderId="0" xfId="2" applyFont="1" applyFill="1" applyBorder="1" applyAlignment="1" applyProtection="1">
      <alignment horizontal="center" vertical="center" wrapText="1"/>
    </xf>
    <xf numFmtId="0" fontId="50" fillId="6" borderId="1" xfId="2" applyFont="1" applyFill="1" applyBorder="1" applyAlignment="1" applyProtection="1">
      <alignment horizontal="center" vertical="center" wrapText="1"/>
    </xf>
    <xf numFmtId="49" fontId="50" fillId="3" borderId="32" xfId="2" applyNumberFormat="1" applyFont="1" applyFill="1" applyBorder="1" applyAlignment="1" applyProtection="1">
      <alignment horizontal="center" vertical="center" shrinkToFit="1"/>
    </xf>
    <xf numFmtId="49" fontId="50" fillId="3" borderId="0" xfId="2" applyNumberFormat="1" applyFont="1" applyFill="1" applyBorder="1" applyAlignment="1" applyProtection="1">
      <alignment horizontal="center" vertical="center" shrinkToFit="1"/>
    </xf>
    <xf numFmtId="38" fontId="50" fillId="17" borderId="50" xfId="1" applyFont="1" applyFill="1" applyBorder="1" applyAlignment="1" applyProtection="1">
      <alignment horizontal="right" vertical="center" shrinkToFit="1"/>
      <protection locked="0"/>
    </xf>
    <xf numFmtId="38" fontId="50" fillId="17" borderId="51" xfId="1" applyFont="1" applyFill="1" applyBorder="1" applyAlignment="1" applyProtection="1">
      <alignment horizontal="right" vertical="center" shrinkToFit="1"/>
      <protection locked="0"/>
    </xf>
    <xf numFmtId="38" fontId="50" fillId="17" borderId="53" xfId="1" applyFont="1" applyFill="1" applyBorder="1" applyAlignment="1" applyProtection="1">
      <alignment horizontal="right" vertical="center" shrinkToFit="1"/>
      <protection locked="0"/>
    </xf>
    <xf numFmtId="38" fontId="50" fillId="17" borderId="49" xfId="1" applyFont="1" applyFill="1" applyBorder="1" applyAlignment="1" applyProtection="1">
      <alignment horizontal="right" vertical="center" shrinkToFit="1"/>
      <protection locked="0"/>
    </xf>
    <xf numFmtId="38" fontId="50" fillId="17" borderId="47" xfId="1" applyFont="1" applyFill="1" applyBorder="1" applyAlignment="1" applyProtection="1">
      <alignment horizontal="right" vertical="center" shrinkToFit="1"/>
      <protection locked="0"/>
    </xf>
    <xf numFmtId="38" fontId="50" fillId="17" borderId="48" xfId="1" applyFont="1" applyFill="1" applyBorder="1" applyAlignment="1" applyProtection="1">
      <alignment horizontal="right" vertical="center" shrinkToFit="1"/>
      <protection locked="0"/>
    </xf>
    <xf numFmtId="38" fontId="91" fillId="17" borderId="49" xfId="1" applyFont="1" applyFill="1" applyBorder="1" applyAlignment="1" applyProtection="1">
      <alignment horizontal="right" vertical="center" shrinkToFit="1"/>
      <protection locked="0"/>
    </xf>
    <xf numFmtId="38" fontId="91" fillId="17" borderId="47" xfId="1" applyFont="1" applyFill="1" applyBorder="1" applyAlignment="1" applyProtection="1">
      <alignment horizontal="right" vertical="center" shrinkToFit="1"/>
      <protection locked="0"/>
    </xf>
    <xf numFmtId="0" fontId="50" fillId="3" borderId="171" xfId="2" applyFont="1" applyFill="1" applyBorder="1" applyAlignment="1" applyProtection="1">
      <alignment horizontal="center" vertical="center" wrapText="1"/>
    </xf>
    <xf numFmtId="0" fontId="50" fillId="3" borderId="51" xfId="2" applyFont="1" applyFill="1" applyBorder="1" applyAlignment="1" applyProtection="1">
      <alignment horizontal="center" vertical="center" wrapText="1"/>
    </xf>
    <xf numFmtId="49" fontId="50" fillId="15" borderId="50" xfId="2" applyNumberFormat="1" applyFont="1" applyFill="1" applyBorder="1" applyAlignment="1" applyProtection="1">
      <alignment horizontal="center" vertical="center" shrinkToFit="1"/>
      <protection locked="0"/>
    </xf>
    <xf numFmtId="49" fontId="50" fillId="15" borderId="51" xfId="2" applyNumberFormat="1" applyFont="1" applyFill="1" applyBorder="1" applyAlignment="1" applyProtection="1">
      <alignment horizontal="center" vertical="center" shrinkToFit="1"/>
      <protection locked="0"/>
    </xf>
    <xf numFmtId="49" fontId="50" fillId="15" borderId="52" xfId="2" applyNumberFormat="1" applyFont="1" applyFill="1" applyBorder="1" applyAlignment="1" applyProtection="1">
      <alignment horizontal="center" vertical="center" shrinkToFit="1"/>
      <protection locked="0"/>
    </xf>
    <xf numFmtId="0" fontId="50" fillId="3" borderId="168" xfId="2" applyFont="1" applyFill="1" applyBorder="1" applyAlignment="1" applyProtection="1">
      <alignment horizontal="center" vertical="center"/>
    </xf>
    <xf numFmtId="0" fontId="50" fillId="3" borderId="54" xfId="2" applyFont="1" applyFill="1" applyBorder="1" applyAlignment="1" applyProtection="1">
      <alignment horizontal="center" vertical="center"/>
    </xf>
    <xf numFmtId="0" fontId="50" fillId="3" borderId="49" xfId="2" applyFont="1" applyFill="1" applyBorder="1" applyAlignment="1" applyProtection="1">
      <alignment horizontal="center" vertical="center"/>
    </xf>
    <xf numFmtId="0" fontId="50" fillId="3" borderId="47" xfId="2" applyFont="1" applyFill="1" applyBorder="1" applyAlignment="1" applyProtection="1">
      <alignment horizontal="center" vertical="center"/>
    </xf>
    <xf numFmtId="0" fontId="50" fillId="3" borderId="48" xfId="2" applyFont="1" applyFill="1" applyBorder="1" applyAlignment="1" applyProtection="1">
      <alignment horizontal="center" vertical="center"/>
    </xf>
    <xf numFmtId="38" fontId="19" fillId="0" borderId="11" xfId="1" applyFont="1" applyFill="1" applyBorder="1" applyAlignment="1" applyProtection="1">
      <alignment horizontal="left" vertical="center" wrapText="1"/>
    </xf>
    <xf numFmtId="38" fontId="19" fillId="0" borderId="12" xfId="1" applyFont="1" applyFill="1" applyBorder="1" applyAlignment="1" applyProtection="1">
      <alignment horizontal="left" vertical="center" wrapText="1"/>
    </xf>
    <xf numFmtId="38" fontId="19" fillId="0" borderId="13" xfId="1" applyFont="1" applyFill="1" applyBorder="1" applyAlignment="1" applyProtection="1">
      <alignment horizontal="left" vertical="center" wrapText="1"/>
    </xf>
    <xf numFmtId="0" fontId="50" fillId="3" borderId="11" xfId="2" applyFont="1" applyFill="1" applyBorder="1" applyAlignment="1" applyProtection="1">
      <alignment horizontal="center" vertical="center" wrapText="1"/>
    </xf>
    <xf numFmtId="0" fontId="50" fillId="3" borderId="12" xfId="2" applyFont="1" applyFill="1" applyBorder="1" applyAlignment="1" applyProtection="1">
      <alignment horizontal="center" vertical="center" wrapText="1"/>
    </xf>
    <xf numFmtId="0" fontId="50" fillId="0" borderId="11" xfId="2" applyFont="1" applyFill="1" applyBorder="1" applyAlignment="1" applyProtection="1">
      <alignment horizontal="right" vertical="center" wrapText="1"/>
      <protection locked="0"/>
    </xf>
    <xf numFmtId="0" fontId="50" fillId="0" borderId="12" xfId="2" applyFont="1" applyFill="1" applyBorder="1" applyAlignment="1" applyProtection="1">
      <alignment horizontal="right" vertical="center" wrapText="1"/>
      <protection locked="0"/>
    </xf>
    <xf numFmtId="0" fontId="50" fillId="3" borderId="23" xfId="2" applyFont="1" applyFill="1" applyBorder="1" applyAlignment="1" applyProtection="1">
      <alignment horizontal="center" vertical="center" wrapText="1"/>
    </xf>
    <xf numFmtId="0" fontId="50" fillId="3" borderId="13" xfId="2" applyFont="1" applyFill="1" applyBorder="1" applyAlignment="1" applyProtection="1">
      <alignment horizontal="center" vertical="center" wrapText="1"/>
    </xf>
    <xf numFmtId="176" fontId="50" fillId="4" borderId="11" xfId="2" applyNumberFormat="1" applyFont="1" applyFill="1" applyBorder="1" applyAlignment="1" applyProtection="1">
      <alignment horizontal="right" vertical="center" shrinkToFit="1"/>
      <protection locked="0"/>
    </xf>
    <xf numFmtId="176" fontId="50" fillId="4" borderId="12" xfId="2" applyNumberFormat="1" applyFont="1" applyFill="1" applyBorder="1" applyAlignment="1" applyProtection="1">
      <alignment horizontal="right" vertical="center" shrinkToFit="1"/>
      <protection locked="0"/>
    </xf>
    <xf numFmtId="49" fontId="50" fillId="3" borderId="42" xfId="2" applyNumberFormat="1" applyFont="1" applyFill="1" applyBorder="1" applyAlignment="1" applyProtection="1">
      <alignment horizontal="center" vertical="center" shrinkToFit="1"/>
    </xf>
    <xf numFmtId="49" fontId="50" fillId="3" borderId="34" xfId="2" applyNumberFormat="1" applyFont="1" applyFill="1" applyBorder="1" applyAlignment="1" applyProtection="1">
      <alignment horizontal="center" vertical="center" shrinkToFit="1"/>
    </xf>
    <xf numFmtId="49" fontId="50" fillId="3" borderId="43" xfId="2" applyNumberFormat="1" applyFont="1" applyFill="1" applyBorder="1" applyAlignment="1" applyProtection="1">
      <alignment horizontal="center" vertical="center" shrinkToFit="1"/>
    </xf>
    <xf numFmtId="0" fontId="4" fillId="3" borderId="11" xfId="2" applyFont="1" applyFill="1" applyBorder="1" applyAlignment="1" applyProtection="1">
      <alignment horizontal="center" vertical="center" wrapText="1"/>
    </xf>
    <xf numFmtId="0" fontId="4" fillId="3" borderId="12" xfId="2" applyFont="1" applyFill="1" applyBorder="1" applyAlignment="1" applyProtection="1">
      <alignment horizontal="center" vertical="center" wrapText="1"/>
    </xf>
    <xf numFmtId="0" fontId="4" fillId="3" borderId="13" xfId="2" applyFont="1" applyFill="1" applyBorder="1" applyAlignment="1" applyProtection="1">
      <alignment horizontal="center" vertical="center" wrapText="1"/>
    </xf>
    <xf numFmtId="0" fontId="4" fillId="3" borderId="2" xfId="2" applyFont="1" applyFill="1" applyBorder="1" applyAlignment="1" applyProtection="1">
      <alignment horizontal="center" vertical="center" wrapText="1"/>
    </xf>
    <xf numFmtId="0" fontId="4" fillId="3" borderId="3" xfId="2" applyFont="1" applyFill="1" applyBorder="1" applyAlignment="1" applyProtection="1">
      <alignment horizontal="center" vertical="center" wrapText="1"/>
    </xf>
    <xf numFmtId="0" fontId="4" fillId="3" borderId="4" xfId="2" applyFont="1" applyFill="1" applyBorder="1" applyAlignment="1" applyProtection="1">
      <alignment horizontal="center" vertical="center" wrapText="1"/>
    </xf>
    <xf numFmtId="0" fontId="4" fillId="3" borderId="29" xfId="2" applyFont="1" applyFill="1" applyBorder="1" applyAlignment="1" applyProtection="1">
      <alignment horizontal="center" vertical="center" wrapText="1"/>
    </xf>
    <xf numFmtId="0" fontId="4" fillId="3" borderId="30" xfId="2" applyFont="1" applyFill="1" applyBorder="1" applyAlignment="1" applyProtection="1">
      <alignment horizontal="center" vertical="center" wrapText="1"/>
    </xf>
    <xf numFmtId="0" fontId="4" fillId="3" borderId="31" xfId="2" applyFont="1" applyFill="1" applyBorder="1" applyAlignment="1" applyProtection="1">
      <alignment horizontal="center" vertical="center" wrapText="1"/>
    </xf>
    <xf numFmtId="1" fontId="101" fillId="0" borderId="2" xfId="2" applyNumberFormat="1" applyFont="1" applyBorder="1" applyAlignment="1" applyProtection="1">
      <alignment vertical="center" shrinkToFit="1"/>
    </xf>
    <xf numFmtId="1" fontId="101" fillId="0" borderId="3" xfId="2" applyNumberFormat="1" applyFont="1" applyBorder="1" applyAlignment="1" applyProtection="1">
      <alignment vertical="center" shrinkToFit="1"/>
    </xf>
    <xf numFmtId="1" fontId="101" fillId="0" borderId="29" xfId="2" applyNumberFormat="1" applyFont="1" applyBorder="1" applyAlignment="1" applyProtection="1">
      <alignment vertical="center" shrinkToFit="1"/>
    </xf>
    <xf numFmtId="1" fontId="101" fillId="0" borderId="30" xfId="2" applyNumberFormat="1" applyFont="1" applyBorder="1" applyAlignment="1" applyProtection="1">
      <alignment vertical="center" shrinkToFit="1"/>
    </xf>
    <xf numFmtId="2" fontId="18" fillId="0" borderId="11" xfId="2" applyNumberFormat="1" applyFont="1" applyFill="1" applyBorder="1" applyAlignment="1" applyProtection="1">
      <alignment horizontal="right" vertical="center" indent="1" shrinkToFit="1"/>
    </xf>
    <xf numFmtId="2" fontId="18" fillId="0" borderId="12" xfId="2" applyNumberFormat="1" applyFont="1" applyFill="1" applyBorder="1" applyAlignment="1" applyProtection="1">
      <alignment horizontal="right" vertical="center" indent="1" shrinkToFit="1"/>
    </xf>
    <xf numFmtId="2" fontId="18" fillId="0" borderId="13" xfId="2" applyNumberFormat="1" applyFont="1" applyFill="1" applyBorder="1" applyAlignment="1" applyProtection="1">
      <alignment horizontal="right" vertical="center" indent="1" shrinkToFit="1"/>
    </xf>
    <xf numFmtId="0" fontId="4" fillId="0" borderId="11" xfId="2" applyFont="1" applyBorder="1" applyAlignment="1">
      <alignment horizontal="center" vertical="center"/>
    </xf>
    <xf numFmtId="0" fontId="4" fillId="0" borderId="23" xfId="2" applyFont="1" applyBorder="1" applyAlignment="1" applyProtection="1">
      <alignment horizontal="center" vertical="center" shrinkToFit="1"/>
      <protection locked="0"/>
    </xf>
    <xf numFmtId="49" fontId="4" fillId="0" borderId="23" xfId="2" applyNumberFormat="1" applyFont="1" applyBorder="1" applyAlignment="1" applyProtection="1">
      <alignment horizontal="center" vertical="center" shrinkToFit="1"/>
      <protection locked="0"/>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6" fontId="4" fillId="0" borderId="11" xfId="2" applyNumberFormat="1" applyFont="1" applyBorder="1" applyAlignment="1" applyProtection="1">
      <alignment horizontal="center" vertical="center" shrinkToFit="1"/>
      <protection locked="0"/>
    </xf>
    <xf numFmtId="186" fontId="4" fillId="0" borderId="12" xfId="2" applyNumberFormat="1" applyFont="1" applyBorder="1" applyAlignment="1" applyProtection="1">
      <alignment horizontal="center" vertical="center" shrinkToFit="1"/>
      <protection locked="0"/>
    </xf>
    <xf numFmtId="186" fontId="4" fillId="0" borderId="13" xfId="2" applyNumberFormat="1" applyFont="1" applyBorder="1" applyAlignment="1" applyProtection="1">
      <alignment horizontal="center" vertical="center" shrinkToFit="1"/>
      <protection locked="0"/>
    </xf>
    <xf numFmtId="0" fontId="4" fillId="17" borderId="11" xfId="2" applyFont="1" applyFill="1" applyBorder="1" applyAlignment="1" applyProtection="1">
      <alignment horizontal="center" vertical="center" shrinkToFit="1"/>
      <protection locked="0"/>
    </xf>
    <xf numFmtId="0" fontId="4" fillId="17" borderId="12" xfId="2" applyFont="1" applyFill="1" applyBorder="1" applyAlignment="1" applyProtection="1">
      <alignment horizontal="center" vertical="center" shrinkToFit="1"/>
      <protection locked="0"/>
    </xf>
    <xf numFmtId="0" fontId="4" fillId="17" borderId="13" xfId="2" applyFont="1" applyFill="1" applyBorder="1" applyAlignment="1" applyProtection="1">
      <alignment horizontal="center" vertical="center" shrinkToFit="1"/>
      <protection locked="0"/>
    </xf>
    <xf numFmtId="0" fontId="132" fillId="0" borderId="11" xfId="2" applyFont="1" applyBorder="1" applyAlignment="1" applyProtection="1">
      <alignment horizontal="center" vertical="center" shrinkToFit="1"/>
      <protection locked="0"/>
    </xf>
    <xf numFmtId="0" fontId="132" fillId="0" borderId="12" xfId="2" applyFont="1" applyBorder="1" applyAlignment="1" applyProtection="1">
      <alignment horizontal="center" vertical="center" shrinkToFit="1"/>
      <protection locked="0"/>
    </xf>
    <xf numFmtId="0" fontId="132" fillId="0" borderId="13" xfId="2" applyFont="1" applyBorder="1" applyAlignment="1" applyProtection="1">
      <alignment horizontal="center" vertical="center" shrinkToFit="1"/>
      <protection locked="0"/>
    </xf>
    <xf numFmtId="2" fontId="4" fillId="0" borderId="23" xfId="2" applyNumberFormat="1" applyFont="1" applyBorder="1" applyAlignment="1" applyProtection="1">
      <alignment horizontal="center" vertical="center" shrinkToFit="1"/>
      <protection locked="0"/>
    </xf>
    <xf numFmtId="0" fontId="18" fillId="0" borderId="11" xfId="2" applyFont="1" applyBorder="1" applyAlignment="1" applyProtection="1">
      <alignment horizontal="center" vertical="center" shrinkToFit="1"/>
      <protection locked="0"/>
    </xf>
    <xf numFmtId="0" fontId="18" fillId="0" borderId="12" xfId="2" applyFont="1" applyBorder="1" applyAlignment="1" applyProtection="1">
      <alignment horizontal="center" vertical="center" shrinkToFit="1"/>
      <protection locked="0"/>
    </xf>
    <xf numFmtId="0" fontId="18" fillId="0" borderId="13" xfId="2" applyFont="1" applyBorder="1" applyAlignment="1" applyProtection="1">
      <alignment horizontal="center" vertical="center" shrinkToFit="1"/>
      <protection locked="0"/>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179" fontId="4" fillId="17" borderId="11" xfId="2" applyNumberFormat="1" applyFont="1" applyFill="1" applyBorder="1" applyAlignment="1" applyProtection="1">
      <alignment horizontal="center" vertical="center" shrinkToFit="1"/>
      <protection locked="0"/>
    </xf>
    <xf numFmtId="179" fontId="4" fillId="17" borderId="12" xfId="2" applyNumberFormat="1" applyFont="1" applyFill="1" applyBorder="1" applyAlignment="1" applyProtection="1">
      <alignment horizontal="center" vertical="center" shrinkToFit="1"/>
      <protection locked="0"/>
    </xf>
    <xf numFmtId="179" fontId="4" fillId="17" borderId="13" xfId="2" applyNumberFormat="1" applyFont="1" applyFill="1" applyBorder="1" applyAlignment="1" applyProtection="1">
      <alignment horizontal="center" vertical="center" shrinkToFit="1"/>
      <protection locked="0"/>
    </xf>
    <xf numFmtId="49" fontId="4" fillId="3" borderId="2" xfId="2" applyNumberFormat="1" applyFont="1" applyFill="1" applyBorder="1" applyAlignment="1">
      <alignment horizontal="center" vertical="center" wrapText="1"/>
    </xf>
    <xf numFmtId="49" fontId="4" fillId="3" borderId="3" xfId="2" applyNumberFormat="1" applyFont="1" applyFill="1" applyBorder="1" applyAlignment="1">
      <alignment horizontal="center" vertical="center" wrapText="1"/>
    </xf>
    <xf numFmtId="49" fontId="4" fillId="3" borderId="4" xfId="2" applyNumberFormat="1" applyFont="1" applyFill="1" applyBorder="1" applyAlignment="1">
      <alignment horizontal="center" vertical="center" wrapText="1"/>
    </xf>
    <xf numFmtId="49" fontId="4" fillId="3" borderId="32" xfId="2" applyNumberFormat="1" applyFont="1" applyFill="1" applyBorder="1" applyAlignment="1">
      <alignment horizontal="center" vertical="center" wrapText="1"/>
    </xf>
    <xf numFmtId="49" fontId="4" fillId="3" borderId="0" xfId="2" applyNumberFormat="1" applyFont="1" applyFill="1" applyBorder="1" applyAlignment="1">
      <alignment horizontal="center" vertical="center" wrapText="1"/>
    </xf>
    <xf numFmtId="49" fontId="4" fillId="3" borderId="1" xfId="2" applyNumberFormat="1" applyFont="1" applyFill="1" applyBorder="1" applyAlignment="1">
      <alignment horizontal="center" vertical="center" wrapText="1"/>
    </xf>
    <xf numFmtId="49" fontId="4" fillId="3" borderId="29" xfId="2" applyNumberFormat="1" applyFont="1" applyFill="1" applyBorder="1" applyAlignment="1">
      <alignment horizontal="center" vertical="center" wrapText="1"/>
    </xf>
    <xf numFmtId="49" fontId="4" fillId="3" borderId="30" xfId="2" applyNumberFormat="1" applyFont="1" applyFill="1" applyBorder="1" applyAlignment="1">
      <alignment horizontal="center" vertical="center" wrapText="1"/>
    </xf>
    <xf numFmtId="49" fontId="4" fillId="3" borderId="31"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32"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4" fillId="3" borderId="29" xfId="2" applyFont="1" applyFill="1" applyBorder="1" applyAlignment="1">
      <alignment horizontal="center" vertical="center" wrapText="1"/>
    </xf>
    <xf numFmtId="0" fontId="4" fillId="3" borderId="30" xfId="2" applyFont="1" applyFill="1" applyBorder="1" applyAlignment="1">
      <alignment horizontal="center" vertical="center" wrapText="1"/>
    </xf>
    <xf numFmtId="0" fontId="4" fillId="3" borderId="3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32"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29" xfId="2" applyFont="1" applyFill="1" applyBorder="1" applyAlignment="1">
      <alignment horizontal="center" vertical="center"/>
    </xf>
    <xf numFmtId="0" fontId="4" fillId="3" borderId="31"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Border="1" applyAlignment="1">
      <alignment horizontal="center" vertical="center"/>
    </xf>
    <xf numFmtId="0" fontId="4" fillId="3" borderId="30" xfId="2" applyFont="1" applyFill="1" applyBorder="1" applyAlignment="1">
      <alignment horizontal="center" vertical="center"/>
    </xf>
    <xf numFmtId="0" fontId="8" fillId="3" borderId="4" xfId="2" applyFont="1" applyFill="1" applyBorder="1" applyAlignment="1">
      <alignment horizontal="center" vertical="center" wrapText="1"/>
    </xf>
    <xf numFmtId="0" fontId="8" fillId="3" borderId="32" xfId="2" applyFont="1" applyFill="1" applyBorder="1" applyAlignment="1">
      <alignment horizontal="center" vertical="center" wrapText="1"/>
    </xf>
    <xf numFmtId="0" fontId="8" fillId="3" borderId="0" xfId="2" applyFont="1" applyFill="1" applyBorder="1" applyAlignment="1">
      <alignment horizontal="center" vertical="center" wrapText="1"/>
    </xf>
    <xf numFmtId="0" fontId="8" fillId="3" borderId="1" xfId="2" applyFont="1" applyFill="1" applyBorder="1" applyAlignment="1">
      <alignment horizontal="center" vertical="center" wrapText="1"/>
    </xf>
    <xf numFmtId="0" fontId="8" fillId="3" borderId="29" xfId="2" applyFont="1" applyFill="1" applyBorder="1" applyAlignment="1">
      <alignment horizontal="center" vertical="center" wrapText="1"/>
    </xf>
    <xf numFmtId="0" fontId="8" fillId="3" borderId="30" xfId="2" applyFont="1" applyFill="1" applyBorder="1" applyAlignment="1">
      <alignment horizontal="center" vertical="center" wrapText="1"/>
    </xf>
    <xf numFmtId="0" fontId="8" fillId="3" borderId="31" xfId="2" applyFont="1" applyFill="1" applyBorder="1" applyAlignment="1">
      <alignment horizontal="center" vertical="center" wrapText="1"/>
    </xf>
    <xf numFmtId="0" fontId="35" fillId="0" borderId="0" xfId="2" applyFont="1" applyAlignment="1" applyProtection="1">
      <alignment horizontal="left" vertical="center"/>
    </xf>
    <xf numFmtId="0" fontId="4" fillId="3" borderId="2" xfId="2" applyFont="1" applyFill="1" applyBorder="1" applyAlignment="1" applyProtection="1">
      <alignment horizontal="center" vertical="center"/>
    </xf>
    <xf numFmtId="0" fontId="4" fillId="3" borderId="3" xfId="2" applyFont="1" applyFill="1" applyBorder="1" applyAlignment="1" applyProtection="1">
      <alignment horizontal="center" vertical="center"/>
    </xf>
    <xf numFmtId="0" fontId="4" fillId="3" borderId="4" xfId="2" applyFont="1" applyFill="1" applyBorder="1" applyAlignment="1" applyProtection="1">
      <alignment horizontal="center" vertical="center"/>
    </xf>
    <xf numFmtId="0" fontId="4" fillId="3" borderId="29" xfId="2" applyFont="1" applyFill="1" applyBorder="1" applyAlignment="1" applyProtection="1">
      <alignment horizontal="center" vertical="center"/>
    </xf>
    <xf numFmtId="0" fontId="4" fillId="3" borderId="30" xfId="2" applyFont="1" applyFill="1" applyBorder="1" applyAlignment="1" applyProtection="1">
      <alignment horizontal="center" vertical="center"/>
    </xf>
    <xf numFmtId="0" fontId="4" fillId="3" borderId="31" xfId="2" applyFont="1" applyFill="1" applyBorder="1" applyAlignment="1" applyProtection="1">
      <alignment horizontal="center" vertical="center"/>
    </xf>
    <xf numFmtId="0" fontId="20" fillId="0" borderId="3" xfId="2" applyFont="1" applyBorder="1" applyAlignment="1" applyProtection="1">
      <alignment horizontal="center" vertical="center"/>
    </xf>
    <xf numFmtId="0" fontId="20" fillId="0" borderId="4" xfId="2" applyFont="1" applyBorder="1" applyAlignment="1" applyProtection="1">
      <alignment horizontal="center" vertical="center"/>
    </xf>
    <xf numFmtId="0" fontId="20" fillId="0" borderId="30" xfId="2" applyFont="1" applyBorder="1" applyAlignment="1" applyProtection="1">
      <alignment horizontal="center" vertical="center"/>
    </xf>
    <xf numFmtId="0" fontId="20" fillId="0" borderId="31" xfId="2" applyFont="1" applyBorder="1" applyAlignment="1" applyProtection="1">
      <alignment horizontal="center" vertical="center"/>
    </xf>
    <xf numFmtId="0" fontId="101" fillId="0" borderId="2" xfId="2" applyNumberFormat="1" applyFont="1" applyBorder="1" applyAlignment="1" applyProtection="1">
      <alignment vertical="center" shrinkToFit="1"/>
    </xf>
    <xf numFmtId="0" fontId="101" fillId="0" borderId="3" xfId="2" applyNumberFormat="1" applyFont="1" applyBorder="1" applyAlignment="1" applyProtection="1">
      <alignment vertical="center" shrinkToFit="1"/>
    </xf>
    <xf numFmtId="0" fontId="101" fillId="0" borderId="4" xfId="2" applyNumberFormat="1" applyFont="1" applyBorder="1" applyAlignment="1" applyProtection="1">
      <alignment vertical="center" shrinkToFit="1"/>
    </xf>
    <xf numFmtId="0" fontId="101" fillId="0" borderId="29" xfId="2" applyNumberFormat="1" applyFont="1" applyBorder="1" applyAlignment="1" applyProtection="1">
      <alignment vertical="center" shrinkToFit="1"/>
    </xf>
    <xf numFmtId="0" fontId="101" fillId="0" borderId="30" xfId="2" applyNumberFormat="1" applyFont="1" applyBorder="1" applyAlignment="1" applyProtection="1">
      <alignment vertical="center" shrinkToFit="1"/>
    </xf>
    <xf numFmtId="0" fontId="101" fillId="0" borderId="31" xfId="2" applyNumberFormat="1" applyFont="1" applyBorder="1" applyAlignment="1" applyProtection="1">
      <alignment vertical="center" shrinkToFit="1"/>
    </xf>
    <xf numFmtId="0" fontId="177" fillId="3" borderId="23" xfId="2" applyFont="1" applyFill="1" applyBorder="1" applyAlignment="1">
      <alignment horizontal="center" vertical="center" wrapText="1"/>
    </xf>
    <xf numFmtId="0" fontId="4" fillId="0" borderId="0" xfId="2" applyFont="1" applyFill="1" applyBorder="1" applyAlignment="1" applyProtection="1">
      <alignment horizontal="center" vertical="center" wrapText="1"/>
    </xf>
    <xf numFmtId="49" fontId="177" fillId="3" borderId="23" xfId="2" applyNumberFormat="1" applyFont="1" applyFill="1" applyBorder="1" applyAlignment="1">
      <alignment horizontal="center" vertical="center" wrapText="1"/>
    </xf>
    <xf numFmtId="0" fontId="168" fillId="3" borderId="23" xfId="2" applyFont="1" applyFill="1" applyBorder="1" applyAlignment="1">
      <alignment horizontal="center" vertical="center" wrapText="1"/>
    </xf>
    <xf numFmtId="0" fontId="8" fillId="3" borderId="23" xfId="2" applyFont="1" applyFill="1" applyBorder="1" applyAlignment="1">
      <alignment horizontal="center" vertical="center" wrapText="1"/>
    </xf>
    <xf numFmtId="2" fontId="4" fillId="0" borderId="32" xfId="2" applyNumberFormat="1" applyFont="1" applyBorder="1" applyAlignment="1" applyProtection="1">
      <alignment horizontal="center" vertical="center" shrinkToFit="1"/>
      <protection locked="0"/>
    </xf>
    <xf numFmtId="2" fontId="4" fillId="0" borderId="0" xfId="2" applyNumberFormat="1" applyFont="1" applyBorder="1" applyAlignment="1" applyProtection="1">
      <alignment horizontal="center" vertical="center" shrinkToFit="1"/>
      <protection locked="0"/>
    </xf>
    <xf numFmtId="49" fontId="21" fillId="3" borderId="11" xfId="2" applyNumberFormat="1" applyFont="1" applyFill="1" applyBorder="1" applyAlignment="1">
      <alignment horizontal="center" vertical="center" wrapText="1"/>
    </xf>
    <xf numFmtId="49" fontId="21" fillId="3" borderId="12" xfId="2" applyNumberFormat="1" applyFont="1" applyFill="1" applyBorder="1" applyAlignment="1">
      <alignment horizontal="center" vertical="center" wrapText="1"/>
    </xf>
    <xf numFmtId="49" fontId="21" fillId="3" borderId="13" xfId="2" applyNumberFormat="1" applyFont="1" applyFill="1" applyBorder="1" applyAlignment="1">
      <alignment horizontal="center" vertical="center" wrapText="1"/>
    </xf>
    <xf numFmtId="49" fontId="168" fillId="3" borderId="23" xfId="2" applyNumberFormat="1" applyFont="1" applyFill="1" applyBorder="1" applyAlignment="1">
      <alignment horizontal="center" vertical="center" wrapText="1"/>
    </xf>
    <xf numFmtId="189" fontId="101" fillId="0" borderId="2" xfId="2" applyNumberFormat="1" applyFont="1" applyBorder="1" applyAlignment="1" applyProtection="1">
      <alignment vertical="center" shrinkToFit="1"/>
      <protection hidden="1"/>
    </xf>
    <xf numFmtId="189" fontId="101" fillId="0" borderId="3" xfId="2" applyNumberFormat="1" applyFont="1" applyBorder="1" applyAlignment="1" applyProtection="1">
      <alignment vertical="center" shrinkToFit="1"/>
      <protection hidden="1"/>
    </xf>
    <xf numFmtId="189" fontId="101" fillId="0" borderId="4" xfId="2" applyNumberFormat="1" applyFont="1" applyBorder="1" applyAlignment="1" applyProtection="1">
      <alignment vertical="center" shrinkToFit="1"/>
      <protection hidden="1"/>
    </xf>
    <xf numFmtId="189" fontId="101" fillId="0" borderId="29" xfId="2" applyNumberFormat="1" applyFont="1" applyBorder="1" applyAlignment="1" applyProtection="1">
      <alignment vertical="center" shrinkToFit="1"/>
      <protection hidden="1"/>
    </xf>
    <xf numFmtId="189" fontId="101" fillId="0" borderId="30" xfId="2" applyNumberFormat="1" applyFont="1" applyBorder="1" applyAlignment="1" applyProtection="1">
      <alignment vertical="center" shrinkToFit="1"/>
      <protection hidden="1"/>
    </xf>
    <xf numFmtId="189" fontId="101" fillId="0" borderId="31" xfId="2" applyNumberFormat="1" applyFont="1" applyBorder="1" applyAlignment="1" applyProtection="1">
      <alignment vertical="center" shrinkToFit="1"/>
      <protection hidden="1"/>
    </xf>
    <xf numFmtId="188" fontId="101" fillId="0" borderId="11" xfId="2" applyNumberFormat="1" applyFont="1" applyFill="1" applyBorder="1" applyAlignment="1" applyProtection="1">
      <alignment vertical="center" shrinkToFit="1"/>
      <protection hidden="1"/>
    </xf>
    <xf numFmtId="188" fontId="101" fillId="0" borderId="12" xfId="2" applyNumberFormat="1" applyFont="1" applyFill="1" applyBorder="1" applyAlignment="1" applyProtection="1">
      <alignment vertical="center" shrinkToFit="1"/>
      <protection hidden="1"/>
    </xf>
    <xf numFmtId="188" fontId="101" fillId="0" borderId="13" xfId="2" applyNumberFormat="1" applyFont="1" applyFill="1" applyBorder="1" applyAlignment="1" applyProtection="1">
      <alignment vertical="center" shrinkToFit="1"/>
      <protection hidden="1"/>
    </xf>
    <xf numFmtId="179" fontId="18" fillId="0" borderId="0" xfId="2" applyNumberFormat="1" applyFont="1" applyFill="1" applyBorder="1" applyAlignment="1" applyProtection="1">
      <alignment vertical="center" shrinkToFit="1"/>
    </xf>
    <xf numFmtId="0" fontId="130" fillId="0" borderId="23" xfId="2" applyFont="1" applyBorder="1" applyAlignment="1" applyProtection="1">
      <alignment horizontal="left" vertical="center"/>
    </xf>
    <xf numFmtId="0" fontId="8" fillId="16" borderId="23" xfId="2" applyFont="1" applyFill="1" applyBorder="1" applyAlignment="1" applyProtection="1">
      <alignment horizontal="center" vertical="center"/>
      <protection locked="0"/>
    </xf>
    <xf numFmtId="0" fontId="131" fillId="10" borderId="23" xfId="2" applyFont="1" applyFill="1" applyBorder="1" applyAlignment="1" applyProtection="1">
      <alignment horizontal="center" vertical="center"/>
      <protection locked="0"/>
    </xf>
    <xf numFmtId="0" fontId="4" fillId="0" borderId="0" xfId="2" applyFont="1" applyAlignment="1">
      <alignment horizontal="right" vertical="center"/>
    </xf>
    <xf numFmtId="0" fontId="35" fillId="0" borderId="0" xfId="2" applyFont="1" applyAlignment="1">
      <alignment horizontal="left" vertical="center"/>
    </xf>
    <xf numFmtId="0" fontId="130" fillId="10" borderId="23" xfId="2" applyFont="1" applyFill="1" applyBorder="1" applyAlignment="1" applyProtection="1">
      <alignment horizontal="center" vertical="center"/>
    </xf>
    <xf numFmtId="0" fontId="130" fillId="10" borderId="23" xfId="2" applyFont="1" applyFill="1" applyBorder="1" applyAlignment="1" applyProtection="1">
      <alignment horizontal="center" vertical="center"/>
      <protection locked="0"/>
    </xf>
    <xf numFmtId="0" fontId="8" fillId="3" borderId="23" xfId="2" applyFont="1" applyFill="1" applyBorder="1" applyAlignment="1" applyProtection="1">
      <alignment horizontal="center" vertical="center" shrinkToFit="1"/>
      <protection hidden="1"/>
    </xf>
    <xf numFmtId="49" fontId="8" fillId="3" borderId="11" xfId="2" applyNumberFormat="1" applyFont="1" applyFill="1" applyBorder="1" applyAlignment="1" applyProtection="1">
      <alignment horizontal="left" vertical="center" wrapText="1"/>
      <protection hidden="1"/>
    </xf>
    <xf numFmtId="49" fontId="8" fillId="3" borderId="12" xfId="2" applyNumberFormat="1" applyFont="1" applyFill="1" applyBorder="1" applyAlignment="1" applyProtection="1">
      <alignment horizontal="left" vertical="center" wrapText="1"/>
      <protection hidden="1"/>
    </xf>
    <xf numFmtId="49" fontId="8" fillId="3" borderId="13" xfId="2" applyNumberFormat="1" applyFont="1" applyFill="1" applyBorder="1" applyAlignment="1" applyProtection="1">
      <alignment horizontal="left" vertical="center" wrapText="1"/>
      <protection hidden="1"/>
    </xf>
    <xf numFmtId="0" fontId="143" fillId="0" borderId="11" xfId="2" applyNumberFormat="1" applyFont="1" applyFill="1" applyBorder="1" applyAlignment="1" applyProtection="1">
      <alignment horizontal="center" vertical="center" shrinkToFit="1"/>
    </xf>
    <xf numFmtId="0" fontId="143" fillId="0" borderId="12" xfId="2" applyNumberFormat="1" applyFont="1" applyFill="1" applyBorder="1" applyAlignment="1" applyProtection="1">
      <alignment horizontal="center" vertical="center" shrinkToFit="1"/>
    </xf>
    <xf numFmtId="0" fontId="81" fillId="0" borderId="32" xfId="2" applyFont="1" applyBorder="1" applyAlignment="1" applyProtection="1">
      <alignment vertical="center" wrapText="1"/>
      <protection hidden="1"/>
    </xf>
    <xf numFmtId="0" fontId="81" fillId="0" borderId="0" xfId="2" applyFont="1" applyAlignment="1" applyProtection="1">
      <alignment vertical="center" wrapText="1"/>
      <protection hidden="1"/>
    </xf>
    <xf numFmtId="0" fontId="143" fillId="0" borderId="11" xfId="2" applyNumberFormat="1" applyFont="1" applyFill="1" applyBorder="1" applyAlignment="1" applyProtection="1">
      <alignment horizontal="center" vertical="center" shrinkToFit="1"/>
      <protection hidden="1"/>
    </xf>
    <xf numFmtId="0" fontId="143" fillId="0" borderId="12" xfId="2" applyNumberFormat="1" applyFont="1" applyFill="1" applyBorder="1" applyAlignment="1" applyProtection="1">
      <alignment horizontal="center" vertical="center" shrinkToFit="1"/>
      <protection hidden="1"/>
    </xf>
    <xf numFmtId="177" fontId="4" fillId="0" borderId="11" xfId="2" applyNumberFormat="1" applyFont="1" applyFill="1" applyBorder="1" applyAlignment="1" applyProtection="1">
      <alignment horizontal="left" vertical="center" indent="1" shrinkToFit="1"/>
      <protection hidden="1"/>
    </xf>
    <xf numFmtId="177" fontId="4" fillId="0" borderId="12" xfId="2" applyNumberFormat="1" applyFont="1" applyFill="1" applyBorder="1" applyAlignment="1" applyProtection="1">
      <alignment horizontal="left" vertical="center" indent="1" shrinkToFit="1"/>
      <protection hidden="1"/>
    </xf>
    <xf numFmtId="177" fontId="4" fillId="0" borderId="13" xfId="2" applyNumberFormat="1" applyFont="1" applyFill="1" applyBorder="1" applyAlignment="1" applyProtection="1">
      <alignment horizontal="left" vertical="center" indent="1" shrinkToFit="1"/>
      <protection hidden="1"/>
    </xf>
    <xf numFmtId="0" fontId="31" fillId="0" borderId="2" xfId="16" applyFont="1" applyFill="1" applyBorder="1" applyAlignment="1" applyProtection="1">
      <alignment horizontal="left" vertical="top" wrapText="1" indent="2"/>
      <protection locked="0"/>
    </xf>
    <xf numFmtId="0" fontId="31" fillId="0" borderId="3" xfId="16" applyFont="1" applyFill="1" applyBorder="1" applyAlignment="1" applyProtection="1">
      <alignment horizontal="left" vertical="top" wrapText="1" indent="2"/>
      <protection locked="0"/>
    </xf>
    <xf numFmtId="0" fontId="31" fillId="0" borderId="4" xfId="16" applyFont="1" applyFill="1" applyBorder="1" applyAlignment="1" applyProtection="1">
      <alignment horizontal="left" vertical="top" wrapText="1" indent="2"/>
      <protection locked="0"/>
    </xf>
    <xf numFmtId="0" fontId="31" fillId="0" borderId="29" xfId="16" applyFont="1" applyFill="1" applyBorder="1" applyAlignment="1" applyProtection="1">
      <alignment horizontal="left" vertical="top" wrapText="1" indent="2"/>
      <protection locked="0"/>
    </xf>
    <xf numFmtId="0" fontId="31" fillId="0" borderId="30" xfId="16" applyFont="1" applyFill="1" applyBorder="1" applyAlignment="1" applyProtection="1">
      <alignment horizontal="left" vertical="top" wrapText="1" indent="2"/>
      <protection locked="0"/>
    </xf>
    <xf numFmtId="0" fontId="31" fillId="0" borderId="31" xfId="16" applyFont="1" applyFill="1" applyBorder="1" applyAlignment="1" applyProtection="1">
      <alignment horizontal="left" vertical="top" wrapText="1" indent="2"/>
      <protection locked="0"/>
    </xf>
    <xf numFmtId="49" fontId="8" fillId="3" borderId="23" xfId="2" applyNumberFormat="1" applyFont="1" applyFill="1" applyBorder="1" applyAlignment="1" applyProtection="1">
      <alignment horizontal="left" vertical="center"/>
      <protection hidden="1"/>
    </xf>
    <xf numFmtId="49" fontId="8" fillId="3" borderId="23" xfId="2" applyNumberFormat="1"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textRotation="255"/>
      <protection hidden="1"/>
    </xf>
    <xf numFmtId="0" fontId="8" fillId="3" borderId="23" xfId="2" applyFont="1" applyFill="1" applyBorder="1" applyAlignment="1" applyProtection="1">
      <alignment horizontal="center" vertical="center" wrapText="1"/>
      <protection hidden="1"/>
    </xf>
    <xf numFmtId="0" fontId="143" fillId="0" borderId="11" xfId="2" applyFont="1" applyBorder="1" applyAlignment="1" applyProtection="1">
      <alignment horizontal="left" vertical="center" indent="1" shrinkToFit="1"/>
    </xf>
    <xf numFmtId="0" fontId="143" fillId="0" borderId="12" xfId="2" applyFont="1" applyBorder="1" applyAlignment="1" applyProtection="1">
      <alignment horizontal="left" vertical="center" indent="1" shrinkToFit="1"/>
    </xf>
    <xf numFmtId="0" fontId="143" fillId="0" borderId="13" xfId="2" applyFont="1" applyBorder="1" applyAlignment="1" applyProtection="1">
      <alignment horizontal="left" vertical="center" indent="1" shrinkToFit="1"/>
    </xf>
    <xf numFmtId="0" fontId="143" fillId="0" borderId="11" xfId="2" applyNumberFormat="1" applyFont="1" applyBorder="1" applyAlignment="1" applyProtection="1">
      <alignment horizontal="left" vertical="center" indent="1" shrinkToFit="1"/>
    </xf>
    <xf numFmtId="0" fontId="143" fillId="0" borderId="12" xfId="2" applyNumberFormat="1" applyFont="1" applyBorder="1" applyAlignment="1" applyProtection="1">
      <alignment horizontal="left" vertical="center" indent="1" shrinkToFit="1"/>
    </xf>
    <xf numFmtId="0" fontId="143" fillId="0" borderId="13" xfId="2" applyNumberFormat="1" applyFont="1" applyBorder="1" applyAlignment="1" applyProtection="1">
      <alignment horizontal="left" vertical="center" indent="1" shrinkToFit="1"/>
    </xf>
    <xf numFmtId="0" fontId="143" fillId="0" borderId="23" xfId="2" applyNumberFormat="1" applyFont="1" applyBorder="1" applyAlignment="1" applyProtection="1">
      <alignment horizontal="left" vertical="center" indent="1" shrinkToFit="1"/>
    </xf>
    <xf numFmtId="0" fontId="164" fillId="0" borderId="23" xfId="2" applyFont="1" applyFill="1" applyBorder="1" applyAlignment="1" applyProtection="1">
      <alignment horizontal="center" vertical="center" shrinkToFit="1"/>
    </xf>
    <xf numFmtId="0" fontId="164" fillId="0" borderId="11" xfId="2" applyFont="1" applyFill="1" applyBorder="1" applyAlignment="1" applyProtection="1">
      <alignment horizontal="center" vertical="center" shrinkToFit="1"/>
    </xf>
    <xf numFmtId="0" fontId="165" fillId="0" borderId="12" xfId="2" applyFont="1" applyFill="1" applyBorder="1" applyAlignment="1" applyProtection="1">
      <alignment horizontal="left" vertical="center" indent="1" shrinkToFit="1"/>
    </xf>
    <xf numFmtId="0" fontId="164" fillId="0" borderId="13" xfId="2" applyFont="1" applyFill="1" applyBorder="1" applyAlignment="1" applyProtection="1">
      <alignment horizontal="center" vertical="center" shrinkToFit="1"/>
    </xf>
    <xf numFmtId="0" fontId="4" fillId="0" borderId="12" xfId="2" applyFont="1" applyFill="1" applyBorder="1" applyAlignment="1" applyProtection="1">
      <alignment horizontal="left" vertical="center" indent="1" shrinkToFit="1"/>
    </xf>
    <xf numFmtId="0" fontId="4" fillId="0" borderId="13" xfId="2" applyFont="1" applyFill="1" applyBorder="1" applyAlignment="1" applyProtection="1">
      <alignment horizontal="left" vertical="center" indent="1" shrinkToFit="1"/>
    </xf>
    <xf numFmtId="0" fontId="8" fillId="3" borderId="58" xfId="2" applyFont="1" applyFill="1" applyBorder="1" applyAlignment="1" applyProtection="1">
      <alignment horizontal="center" vertical="center" shrinkToFit="1"/>
      <protection hidden="1"/>
    </xf>
    <xf numFmtId="0" fontId="143" fillId="0" borderId="29" xfId="2" applyFont="1" applyBorder="1" applyAlignment="1" applyProtection="1">
      <alignment horizontal="left" vertical="center" indent="1" shrinkToFit="1"/>
    </xf>
    <xf numFmtId="0" fontId="143" fillId="0" borderId="30" xfId="2" applyFont="1" applyBorder="1" applyAlignment="1" applyProtection="1">
      <alignment horizontal="left" vertical="center" indent="1" shrinkToFit="1"/>
    </xf>
    <xf numFmtId="0" fontId="143" fillId="0" borderId="31" xfId="2" applyFont="1" applyBorder="1" applyAlignment="1" applyProtection="1">
      <alignment horizontal="left" vertical="center" indent="1" shrinkToFit="1"/>
    </xf>
    <xf numFmtId="49" fontId="8" fillId="3" borderId="23" xfId="2" applyNumberFormat="1" applyFont="1" applyFill="1" applyBorder="1" applyAlignment="1" applyProtection="1">
      <alignment horizontal="center" vertical="center" textRotation="255" wrapText="1"/>
      <protection hidden="1"/>
    </xf>
    <xf numFmtId="0" fontId="21" fillId="0" borderId="0" xfId="7" applyFont="1" applyAlignment="1">
      <alignment horizontal="right" vertical="center"/>
    </xf>
    <xf numFmtId="0" fontId="47" fillId="0" borderId="30" xfId="18" applyFont="1" applyBorder="1" applyAlignment="1">
      <alignment vertical="center"/>
    </xf>
    <xf numFmtId="0" fontId="99" fillId="3" borderId="11" xfId="18" applyFont="1" applyFill="1" applyBorder="1" applyAlignment="1">
      <alignment horizontal="center" vertical="center"/>
    </xf>
    <xf numFmtId="0" fontId="99" fillId="3" borderId="12" xfId="18" applyFont="1" applyFill="1" applyBorder="1" applyAlignment="1">
      <alignment horizontal="center" vertical="center"/>
    </xf>
    <xf numFmtId="0" fontId="99" fillId="3" borderId="13" xfId="18" applyFont="1" applyFill="1" applyBorder="1" applyAlignment="1">
      <alignment horizontal="center" vertical="center"/>
    </xf>
    <xf numFmtId="0" fontId="99" fillId="3" borderId="23" xfId="18" applyFont="1" applyFill="1" applyBorder="1" applyAlignment="1">
      <alignment horizontal="center" vertical="center"/>
    </xf>
    <xf numFmtId="0" fontId="101" fillId="0" borderId="11" xfId="18" applyFont="1" applyBorder="1" applyAlignment="1" applyProtection="1">
      <alignment horizontal="left" vertical="center" indent="1"/>
      <protection hidden="1"/>
    </xf>
    <xf numFmtId="0" fontId="101" fillId="0" borderId="12" xfId="18" applyFont="1" applyBorder="1" applyAlignment="1" applyProtection="1">
      <alignment horizontal="left" vertical="center" indent="1"/>
      <protection hidden="1"/>
    </xf>
    <xf numFmtId="0" fontId="101" fillId="0" borderId="13" xfId="18" applyFont="1" applyBorder="1" applyAlignment="1" applyProtection="1">
      <alignment horizontal="left" vertical="center" indent="1"/>
      <protection hidden="1"/>
    </xf>
    <xf numFmtId="0" fontId="101" fillId="0" borderId="11" xfId="18" applyFont="1" applyBorder="1" applyAlignment="1" applyProtection="1">
      <alignment vertical="center" shrinkToFit="1"/>
      <protection hidden="1"/>
    </xf>
    <xf numFmtId="0" fontId="101" fillId="0" borderId="12" xfId="18" applyFont="1" applyBorder="1" applyAlignment="1" applyProtection="1">
      <alignment vertical="center" shrinkToFit="1"/>
      <protection hidden="1"/>
    </xf>
    <xf numFmtId="0" fontId="101" fillId="0" borderId="13" xfId="18" applyFont="1" applyBorder="1" applyAlignment="1" applyProtection="1">
      <alignment vertical="center" shrinkToFit="1"/>
      <protection hidden="1"/>
    </xf>
    <xf numFmtId="0" fontId="4" fillId="3" borderId="0" xfId="2" applyFont="1" applyFill="1" applyBorder="1" applyAlignment="1" applyProtection="1">
      <alignment horizontal="center" vertical="center" wrapText="1"/>
      <protection hidden="1"/>
    </xf>
    <xf numFmtId="187" fontId="4" fillId="0" borderId="23" xfId="2" applyNumberFormat="1" applyFont="1" applyBorder="1" applyAlignment="1" applyProtection="1">
      <alignment horizontal="center" vertical="center" shrinkToFit="1"/>
      <protection locked="0"/>
    </xf>
    <xf numFmtId="0" fontId="4" fillId="3" borderId="23" xfId="2" applyFont="1" applyFill="1" applyBorder="1" applyAlignment="1" applyProtection="1">
      <alignment horizontal="center" vertical="center"/>
      <protection hidden="1"/>
    </xf>
    <xf numFmtId="0" fontId="4" fillId="0" borderId="23"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143" fillId="0" borderId="23" xfId="2" applyFont="1" applyBorder="1" applyAlignment="1" applyProtection="1">
      <alignment horizontal="center" vertical="center" shrinkToFit="1"/>
      <protection hidden="1"/>
    </xf>
    <xf numFmtId="38" fontId="76" fillId="0" borderId="110" xfId="1" applyFont="1" applyBorder="1" applyAlignment="1" applyProtection="1">
      <alignment horizontal="right" vertical="center" indent="1"/>
      <protection hidden="1"/>
    </xf>
    <xf numFmtId="38" fontId="76" fillId="0" borderId="102" xfId="1" applyFont="1" applyBorder="1" applyAlignment="1" applyProtection="1">
      <alignment horizontal="right" vertical="center" indent="1"/>
      <protection hidden="1"/>
    </xf>
    <xf numFmtId="38" fontId="76" fillId="0" borderId="103" xfId="1" applyFont="1" applyBorder="1" applyAlignment="1" applyProtection="1">
      <alignment horizontal="right" vertical="center" indent="1"/>
      <protection hidden="1"/>
    </xf>
    <xf numFmtId="38" fontId="76" fillId="0" borderId="160" xfId="1" applyFont="1" applyBorder="1" applyAlignment="1" applyProtection="1">
      <alignment horizontal="right" vertical="center" indent="1"/>
      <protection hidden="1"/>
    </xf>
    <xf numFmtId="38" fontId="76" fillId="0" borderId="131" xfId="1" applyFont="1" applyBorder="1" applyAlignment="1" applyProtection="1">
      <alignment horizontal="right" vertical="center" indent="1"/>
      <protection hidden="1"/>
    </xf>
    <xf numFmtId="38" fontId="76" fillId="0" borderId="132" xfId="1" applyFont="1" applyBorder="1" applyAlignment="1" applyProtection="1">
      <alignment horizontal="right" vertical="center" indent="1"/>
      <protection hidden="1"/>
    </xf>
    <xf numFmtId="38" fontId="76" fillId="0" borderId="113" xfId="1" applyFont="1" applyBorder="1" applyAlignment="1" applyProtection="1">
      <alignment horizontal="right" vertical="center" indent="1"/>
      <protection hidden="1"/>
    </xf>
    <xf numFmtId="38" fontId="76" fillId="0" borderId="30" xfId="1" applyFont="1" applyBorder="1" applyAlignment="1" applyProtection="1">
      <alignment horizontal="right" vertical="center" indent="1"/>
      <protection hidden="1"/>
    </xf>
    <xf numFmtId="38" fontId="76" fillId="0" borderId="31" xfId="1" applyFont="1" applyBorder="1" applyAlignment="1" applyProtection="1">
      <alignment horizontal="right" vertical="center" indent="1"/>
      <protection hidden="1"/>
    </xf>
    <xf numFmtId="38" fontId="76" fillId="0" borderId="161" xfId="1" applyFont="1" applyBorder="1" applyAlignment="1" applyProtection="1">
      <alignment horizontal="right" vertical="center" indent="1"/>
      <protection hidden="1"/>
    </xf>
    <xf numFmtId="38" fontId="76" fillId="0" borderId="134" xfId="1" applyFont="1" applyBorder="1" applyAlignment="1" applyProtection="1">
      <alignment horizontal="right" vertical="center" indent="1"/>
      <protection hidden="1"/>
    </xf>
    <xf numFmtId="38" fontId="76" fillId="0" borderId="162"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29" xfId="2" applyFont="1" applyFill="1" applyBorder="1" applyAlignment="1" applyProtection="1">
      <alignment horizontal="center" vertical="center" wrapText="1"/>
      <protection hidden="1"/>
    </xf>
    <xf numFmtId="0" fontId="4" fillId="3" borderId="30" xfId="2" applyFont="1" applyFill="1" applyBorder="1" applyAlignment="1" applyProtection="1">
      <alignment horizontal="center" vertical="center" wrapText="1"/>
      <protection hidden="1"/>
    </xf>
    <xf numFmtId="0" fontId="4" fillId="3" borderId="31" xfId="2" applyFont="1" applyFill="1" applyBorder="1" applyAlignment="1" applyProtection="1">
      <alignment horizontal="center" vertical="center" wrapText="1"/>
      <protection hidden="1"/>
    </xf>
    <xf numFmtId="38" fontId="76" fillId="0" borderId="111" xfId="1" applyFont="1" applyBorder="1" applyAlignment="1" applyProtection="1">
      <alignment horizontal="right" vertical="center" indent="1"/>
      <protection hidden="1"/>
    </xf>
    <xf numFmtId="38" fontId="76" fillId="0" borderId="105"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32" xfId="2" applyFont="1" applyFill="1" applyBorder="1" applyAlignment="1" applyProtection="1">
      <alignment horizontal="center" vertical="center"/>
      <protection hidden="1"/>
    </xf>
    <xf numFmtId="0" fontId="4" fillId="3" borderId="0" xfId="2" applyFont="1" applyFill="1" applyBorder="1" applyAlignment="1" applyProtection="1">
      <alignment horizontal="center" vertical="center"/>
      <protection hidden="1"/>
    </xf>
    <xf numFmtId="0" fontId="4" fillId="3" borderId="1" xfId="2" applyFont="1" applyFill="1" applyBorder="1" applyAlignment="1" applyProtection="1">
      <alignment horizontal="center" vertical="center"/>
      <protection hidden="1"/>
    </xf>
    <xf numFmtId="0" fontId="4" fillId="3" borderId="32" xfId="2" applyFont="1" applyFill="1" applyBorder="1" applyAlignment="1" applyProtection="1">
      <alignment horizontal="center" vertical="center" wrapText="1"/>
      <protection hidden="1"/>
    </xf>
    <xf numFmtId="49" fontId="7" fillId="3" borderId="11" xfId="2" applyNumberFormat="1" applyFont="1" applyFill="1" applyBorder="1" applyAlignment="1" applyProtection="1">
      <alignment horizontal="center" vertical="center"/>
      <protection hidden="1"/>
    </xf>
    <xf numFmtId="49" fontId="7" fillId="3" borderId="12" xfId="2" applyNumberFormat="1" applyFont="1" applyFill="1" applyBorder="1" applyAlignment="1" applyProtection="1">
      <alignment horizontal="center" vertical="center"/>
      <protection hidden="1"/>
    </xf>
    <xf numFmtId="49" fontId="7" fillId="3" borderId="104" xfId="2" applyNumberFormat="1" applyFont="1" applyFill="1" applyBorder="1" applyAlignment="1" applyProtection="1">
      <alignment horizontal="center" vertical="center"/>
      <protection hidden="1"/>
    </xf>
    <xf numFmtId="49" fontId="7" fillId="3" borderId="105" xfId="2" applyNumberFormat="1" applyFont="1" applyFill="1" applyBorder="1" applyAlignment="1" applyProtection="1">
      <alignment horizontal="center" vertical="center"/>
      <protection hidden="1"/>
    </xf>
    <xf numFmtId="49" fontId="7" fillId="3" borderId="29" xfId="2" applyNumberFormat="1" applyFont="1" applyFill="1" applyBorder="1" applyAlignment="1" applyProtection="1">
      <alignment horizontal="center" vertical="center"/>
      <protection hidden="1"/>
    </xf>
    <xf numFmtId="49" fontId="7" fillId="3" borderId="30" xfId="2" applyNumberFormat="1" applyFont="1" applyFill="1" applyBorder="1" applyAlignment="1" applyProtection="1">
      <alignment horizontal="center" vertical="center"/>
      <protection hidden="1"/>
    </xf>
    <xf numFmtId="0" fontId="7" fillId="3" borderId="108" xfId="2" applyFont="1" applyFill="1" applyBorder="1" applyAlignment="1" applyProtection="1">
      <alignment horizontal="center" vertical="center" wrapText="1"/>
      <protection hidden="1"/>
    </xf>
    <xf numFmtId="0" fontId="7" fillId="3" borderId="101" xfId="2" applyFont="1" applyFill="1" applyBorder="1" applyAlignment="1" applyProtection="1">
      <alignment horizontal="center" vertical="center" wrapText="1"/>
      <protection hidden="1"/>
    </xf>
    <xf numFmtId="0" fontId="7" fillId="3" borderId="109" xfId="2" applyFont="1" applyFill="1" applyBorder="1" applyAlignment="1" applyProtection="1">
      <alignment horizontal="center" vertical="center" wrapText="1"/>
      <protection hidden="1"/>
    </xf>
    <xf numFmtId="38" fontId="76" fillId="0" borderId="114" xfId="1" applyFont="1" applyBorder="1" applyAlignment="1" applyProtection="1">
      <alignment horizontal="right" vertical="center" indent="1"/>
      <protection hidden="1"/>
    </xf>
    <xf numFmtId="38" fontId="76" fillId="0" borderId="112" xfId="1" applyFont="1" applyBorder="1" applyAlignment="1" applyProtection="1">
      <alignment horizontal="right" vertical="center" indent="1"/>
      <protection hidden="1"/>
    </xf>
    <xf numFmtId="0" fontId="4" fillId="3" borderId="29" xfId="2" applyFont="1" applyFill="1" applyBorder="1" applyAlignment="1" applyProtection="1">
      <alignment horizontal="center" vertical="center"/>
      <protection hidden="1"/>
    </xf>
    <xf numFmtId="0" fontId="4" fillId="3" borderId="30" xfId="2" applyFont="1" applyFill="1" applyBorder="1" applyAlignment="1" applyProtection="1">
      <alignment horizontal="center" vertical="center"/>
      <protection hidden="1"/>
    </xf>
    <xf numFmtId="0" fontId="4" fillId="3" borderId="31" xfId="2" applyFont="1" applyFill="1" applyBorder="1" applyAlignment="1" applyProtection="1">
      <alignment horizontal="center" vertical="center"/>
      <protection hidden="1"/>
    </xf>
    <xf numFmtId="0" fontId="4" fillId="3" borderId="101" xfId="2" applyFont="1" applyFill="1" applyBorder="1" applyAlignment="1" applyProtection="1">
      <alignment horizontal="center" vertical="center" wrapText="1"/>
      <protection hidden="1"/>
    </xf>
    <xf numFmtId="38" fontId="76" fillId="0" borderId="29" xfId="1" applyFont="1" applyBorder="1" applyAlignment="1" applyProtection="1">
      <alignment horizontal="right" vertical="center" indent="1"/>
      <protection hidden="1"/>
    </xf>
    <xf numFmtId="38" fontId="76" fillId="0" borderId="104" xfId="1" applyFont="1" applyBorder="1" applyAlignment="1" applyProtection="1">
      <alignment horizontal="right" vertical="center" indent="1"/>
      <protection hidden="1"/>
    </xf>
    <xf numFmtId="0" fontId="76" fillId="0" borderId="2" xfId="2" applyNumberFormat="1" applyFont="1" applyBorder="1" applyAlignment="1" applyProtection="1">
      <alignment vertical="center" shrinkToFit="1"/>
      <protection hidden="1"/>
    </xf>
    <xf numFmtId="0" fontId="76" fillId="0" borderId="3" xfId="2" applyNumberFormat="1" applyFont="1" applyBorder="1" applyAlignment="1" applyProtection="1">
      <alignment vertical="center" shrinkToFit="1"/>
      <protection hidden="1"/>
    </xf>
    <xf numFmtId="0" fontId="76" fillId="0" borderId="4" xfId="2" applyNumberFormat="1" applyFont="1" applyBorder="1" applyAlignment="1" applyProtection="1">
      <alignment vertical="center" shrinkToFit="1"/>
      <protection hidden="1"/>
    </xf>
    <xf numFmtId="0" fontId="76" fillId="0" borderId="29" xfId="2" applyNumberFormat="1" applyFont="1" applyBorder="1" applyAlignment="1" applyProtection="1">
      <alignment vertical="center" shrinkToFit="1"/>
      <protection hidden="1"/>
    </xf>
    <xf numFmtId="0" fontId="76" fillId="0" borderId="30" xfId="2" applyNumberFormat="1" applyFont="1" applyBorder="1" applyAlignment="1" applyProtection="1">
      <alignment vertical="center" shrinkToFit="1"/>
      <protection hidden="1"/>
    </xf>
    <xf numFmtId="0" fontId="76" fillId="0" borderId="31" xfId="2" applyNumberFormat="1" applyFont="1" applyBorder="1" applyAlignment="1" applyProtection="1">
      <alignment vertical="center" shrinkToFit="1"/>
      <protection hidden="1"/>
    </xf>
    <xf numFmtId="0" fontId="4" fillId="3" borderId="106" xfId="2" applyFont="1" applyFill="1" applyBorder="1" applyAlignment="1" applyProtection="1">
      <alignment horizontal="center" vertical="center" wrapText="1"/>
      <protection hidden="1"/>
    </xf>
    <xf numFmtId="0" fontId="4" fillId="3" borderId="139" xfId="2" applyFont="1" applyFill="1" applyBorder="1" applyAlignment="1" applyProtection="1">
      <alignment horizontal="center" vertical="center" wrapText="1"/>
      <protection hidden="1"/>
    </xf>
    <xf numFmtId="0" fontId="4" fillId="3" borderId="115" xfId="2" applyFont="1" applyFill="1" applyBorder="1" applyAlignment="1" applyProtection="1">
      <alignment horizontal="center" vertical="center" wrapText="1"/>
      <protection hidden="1"/>
    </xf>
    <xf numFmtId="0" fontId="4" fillId="3" borderId="107" xfId="2" applyFont="1" applyFill="1" applyBorder="1" applyAlignment="1" applyProtection="1">
      <alignment horizontal="center" vertical="center" wrapText="1"/>
      <protection hidden="1"/>
    </xf>
    <xf numFmtId="38" fontId="76" fillId="0" borderId="154" xfId="1" applyFont="1" applyBorder="1" applyAlignment="1" applyProtection="1">
      <alignment horizontal="right" vertical="center" indent="1"/>
      <protection hidden="1"/>
    </xf>
    <xf numFmtId="38" fontId="76" fillId="0" borderId="156" xfId="1" applyFont="1" applyBorder="1" applyAlignment="1" applyProtection="1">
      <alignment horizontal="right" vertical="center" indent="1"/>
      <protection hidden="1"/>
    </xf>
    <xf numFmtId="0" fontId="4" fillId="3" borderId="137" xfId="2" applyFont="1" applyFill="1" applyBorder="1" applyAlignment="1" applyProtection="1">
      <alignment horizontal="center" vertical="center" wrapText="1"/>
      <protection hidden="1"/>
    </xf>
    <xf numFmtId="38" fontId="76" fillId="0" borderId="155" xfId="1" applyFont="1" applyBorder="1" applyAlignment="1" applyProtection="1">
      <alignment horizontal="right" vertical="center" indent="1"/>
      <protection hidden="1"/>
    </xf>
    <xf numFmtId="38" fontId="76" fillId="0" borderId="12" xfId="1" applyFont="1" applyBorder="1" applyAlignment="1" applyProtection="1">
      <alignment horizontal="right" vertical="center" indent="1"/>
      <protection hidden="1"/>
    </xf>
    <xf numFmtId="38" fontId="76" fillId="0" borderId="157" xfId="1" applyFont="1" applyBorder="1" applyAlignment="1" applyProtection="1">
      <alignment horizontal="right" vertical="center" indent="1"/>
      <protection hidden="1"/>
    </xf>
    <xf numFmtId="38" fontId="76" fillId="0" borderId="158" xfId="1" applyFont="1" applyBorder="1" applyAlignment="1" applyProtection="1">
      <alignment horizontal="right" vertical="center" indent="1"/>
      <protection hidden="1"/>
    </xf>
    <xf numFmtId="38" fontId="76" fillId="0" borderId="159" xfId="1" applyFont="1" applyBorder="1" applyAlignment="1" applyProtection="1">
      <alignment horizontal="right" vertical="center" indent="1"/>
      <protection hidden="1"/>
    </xf>
    <xf numFmtId="38" fontId="14" fillId="0" borderId="0" xfId="1" applyFont="1" applyFill="1" applyBorder="1" applyAlignment="1" applyProtection="1">
      <alignment horizontal="right" vertical="center" indent="1"/>
      <protection hidden="1"/>
    </xf>
    <xf numFmtId="38" fontId="14" fillId="0" borderId="0" xfId="1" applyFont="1" applyBorder="1" applyAlignment="1" applyProtection="1">
      <alignment horizontal="right" vertical="center" indent="1"/>
      <protection hidden="1"/>
    </xf>
    <xf numFmtId="0" fontId="4" fillId="3" borderId="23" xfId="2" applyFont="1" applyFill="1" applyBorder="1" applyAlignment="1" applyProtection="1">
      <alignment horizontal="center" vertical="center" wrapText="1"/>
      <protection hidden="1"/>
    </xf>
    <xf numFmtId="38" fontId="76" fillId="0" borderId="58" xfId="1" applyFont="1" applyBorder="1" applyAlignment="1" applyProtection="1">
      <alignment horizontal="right" vertical="center" indent="1"/>
      <protection hidden="1"/>
    </xf>
    <xf numFmtId="38" fontId="76" fillId="0" borderId="152" xfId="1" applyFont="1" applyBorder="1" applyAlignment="1" applyProtection="1">
      <alignment horizontal="right" vertical="center" indent="1"/>
      <protection hidden="1"/>
    </xf>
    <xf numFmtId="38" fontId="76" fillId="0" borderId="129" xfId="1" applyFont="1" applyBorder="1" applyAlignment="1" applyProtection="1">
      <alignment horizontal="right" vertical="center" indent="1"/>
      <protection hidden="1"/>
    </xf>
    <xf numFmtId="38" fontId="76" fillId="0" borderId="151" xfId="1" applyFont="1" applyBorder="1" applyAlignment="1" applyProtection="1">
      <alignment horizontal="right" vertical="center" indent="1"/>
      <protection hidden="1"/>
    </xf>
    <xf numFmtId="38" fontId="76" fillId="0" borderId="23" xfId="1" applyFont="1" applyBorder="1" applyAlignment="1" applyProtection="1">
      <alignment horizontal="right" vertical="center" indent="1"/>
      <protection hidden="1"/>
    </xf>
    <xf numFmtId="0" fontId="4" fillId="3" borderId="147" xfId="2" applyFont="1" applyFill="1" applyBorder="1" applyAlignment="1" applyProtection="1">
      <alignment horizontal="center" vertical="center" wrapText="1"/>
      <protection hidden="1"/>
    </xf>
    <xf numFmtId="0" fontId="4" fillId="3" borderId="149" xfId="2" applyFont="1" applyFill="1" applyBorder="1" applyAlignment="1" applyProtection="1">
      <alignment horizontal="center" vertical="center" wrapText="1"/>
      <protection hidden="1"/>
    </xf>
    <xf numFmtId="0" fontId="4" fillId="3" borderId="150"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76" fillId="17" borderId="138" xfId="1" applyFont="1" applyFill="1" applyBorder="1" applyAlignment="1" applyProtection="1">
      <alignment horizontal="right" vertical="center" indent="1"/>
      <protection hidden="1"/>
    </xf>
    <xf numFmtId="38" fontId="76" fillId="17" borderId="135" xfId="1" applyFont="1" applyFill="1" applyBorder="1" applyAlignment="1" applyProtection="1">
      <alignment horizontal="right" vertical="center" indent="1"/>
      <protection hidden="1"/>
    </xf>
    <xf numFmtId="38" fontId="76" fillId="17" borderId="130" xfId="1" applyFont="1" applyFill="1" applyBorder="1" applyAlignment="1" applyProtection="1">
      <alignment horizontal="right" vertical="center" indent="1"/>
      <protection hidden="1"/>
    </xf>
    <xf numFmtId="38" fontId="76" fillId="17" borderId="132" xfId="1" applyFont="1" applyFill="1" applyBorder="1" applyAlignment="1" applyProtection="1">
      <alignment horizontal="right" vertical="center" indent="1"/>
      <protection hidden="1"/>
    </xf>
    <xf numFmtId="38" fontId="76" fillId="17" borderId="11" xfId="1" applyFont="1" applyFill="1" applyBorder="1" applyAlignment="1" applyProtection="1">
      <alignment horizontal="right" vertical="center" indent="1"/>
      <protection hidden="1"/>
    </xf>
    <xf numFmtId="38" fontId="76" fillId="17" borderId="13" xfId="1" applyFont="1" applyFill="1" applyBorder="1" applyAlignment="1" applyProtection="1">
      <alignment horizontal="right" vertical="center" indent="1"/>
      <protection hidden="1"/>
    </xf>
    <xf numFmtId="38" fontId="76" fillId="4" borderId="138" xfId="1" applyFont="1" applyFill="1" applyBorder="1" applyAlignment="1" applyProtection="1">
      <alignment vertical="center"/>
      <protection hidden="1"/>
    </xf>
    <xf numFmtId="38" fontId="76" fillId="4" borderId="162" xfId="1" applyFont="1" applyFill="1" applyBorder="1" applyAlignment="1" applyProtection="1">
      <alignment vertical="center"/>
      <protection hidden="1"/>
    </xf>
    <xf numFmtId="38" fontId="14" fillId="16" borderId="130" xfId="1" applyFont="1" applyFill="1" applyBorder="1" applyAlignment="1" applyProtection="1">
      <alignment vertical="center"/>
      <protection locked="0"/>
    </xf>
    <xf numFmtId="38" fontId="14" fillId="16" borderId="132" xfId="1" applyFont="1" applyFill="1" applyBorder="1" applyAlignment="1" applyProtection="1">
      <alignment vertical="center"/>
      <protection locked="0"/>
    </xf>
    <xf numFmtId="0" fontId="4" fillId="3" borderId="148" xfId="2" applyFont="1" applyFill="1" applyBorder="1" applyAlignment="1" applyProtection="1">
      <alignment horizontal="center" vertical="center" wrapText="1"/>
      <protection hidden="1"/>
    </xf>
    <xf numFmtId="0" fontId="4" fillId="3" borderId="146" xfId="2" applyFont="1" applyFill="1" applyBorder="1" applyAlignment="1" applyProtection="1">
      <alignment horizontal="center" vertical="center" wrapText="1"/>
      <protection hidden="1"/>
    </xf>
    <xf numFmtId="49" fontId="7" fillId="3" borderId="2" xfId="2" applyNumberFormat="1" applyFont="1" applyFill="1" applyBorder="1" applyAlignment="1" applyProtection="1">
      <alignment horizontal="center" vertical="center"/>
      <protection hidden="1"/>
    </xf>
    <xf numFmtId="49" fontId="7" fillId="3" borderId="3" xfId="2" applyNumberFormat="1" applyFont="1" applyFill="1" applyBorder="1" applyAlignment="1" applyProtection="1">
      <alignment horizontal="center" vertical="center"/>
      <protection hidden="1"/>
    </xf>
    <xf numFmtId="38" fontId="76" fillId="17" borderId="161" xfId="1" applyFont="1" applyFill="1" applyBorder="1" applyAlignment="1" applyProtection="1">
      <alignment horizontal="right" vertical="center" indent="1"/>
      <protection hidden="1"/>
    </xf>
    <xf numFmtId="38" fontId="76" fillId="17" borderId="134" xfId="1" applyFont="1" applyFill="1" applyBorder="1" applyAlignment="1" applyProtection="1">
      <alignment horizontal="right" vertical="center" indent="1"/>
      <protection hidden="1"/>
    </xf>
    <xf numFmtId="38" fontId="76" fillId="17" borderId="158" xfId="1" applyFont="1" applyFill="1" applyBorder="1" applyAlignment="1" applyProtection="1">
      <alignment horizontal="right" vertical="center" indent="1"/>
      <protection hidden="1"/>
    </xf>
    <xf numFmtId="38" fontId="76" fillId="17" borderId="131" xfId="1" applyFont="1" applyFill="1" applyBorder="1" applyAlignment="1" applyProtection="1">
      <alignment horizontal="right" vertical="center" indent="1"/>
      <protection hidden="1"/>
    </xf>
    <xf numFmtId="38" fontId="76" fillId="17" borderId="155" xfId="1" applyFont="1" applyFill="1" applyBorder="1" applyAlignment="1" applyProtection="1">
      <alignment horizontal="right" vertical="center" indent="1"/>
      <protection hidden="1"/>
    </xf>
    <xf numFmtId="38" fontId="76" fillId="17" borderId="12" xfId="1" applyFont="1" applyFill="1" applyBorder="1" applyAlignment="1" applyProtection="1">
      <alignment horizontal="right" vertical="center" indent="1"/>
      <protection hidden="1"/>
    </xf>
    <xf numFmtId="38" fontId="76" fillId="17" borderId="58" xfId="1" applyFont="1" applyFill="1" applyBorder="1" applyAlignment="1" applyProtection="1">
      <alignment horizontal="right" vertical="center" indent="1"/>
      <protection hidden="1"/>
    </xf>
    <xf numFmtId="38" fontId="76" fillId="17" borderId="129" xfId="1" applyFont="1" applyFill="1" applyBorder="1" applyAlignment="1" applyProtection="1">
      <alignment horizontal="right" vertical="center" indent="1"/>
      <protection hidden="1"/>
    </xf>
    <xf numFmtId="38" fontId="76" fillId="17" borderId="23" xfId="1" applyFont="1" applyFill="1" applyBorder="1" applyAlignment="1" applyProtection="1">
      <alignment horizontal="right" vertical="center" indent="1"/>
      <protection hidden="1"/>
    </xf>
    <xf numFmtId="0" fontId="4" fillId="18" borderId="11" xfId="0" applyFont="1" applyFill="1" applyBorder="1" applyAlignment="1" applyProtection="1">
      <alignment horizontal="center" vertical="center"/>
      <protection hidden="1"/>
    </xf>
    <xf numFmtId="0" fontId="4" fillId="18" borderId="12" xfId="0" applyFont="1" applyFill="1" applyBorder="1" applyAlignment="1" applyProtection="1">
      <alignment horizontal="center" vertical="center"/>
      <protection hidden="1"/>
    </xf>
    <xf numFmtId="0" fontId="4" fillId="18" borderId="164" xfId="0" applyFont="1" applyFill="1" applyBorder="1" applyAlignment="1" applyProtection="1">
      <alignment horizontal="center" vertical="center"/>
      <protection hidden="1"/>
    </xf>
    <xf numFmtId="0" fontId="4" fillId="3" borderId="172" xfId="2" applyFont="1" applyFill="1" applyBorder="1" applyAlignment="1" applyProtection="1">
      <alignment horizontal="center" vertical="center" wrapText="1"/>
      <protection hidden="1"/>
    </xf>
    <xf numFmtId="0" fontId="4" fillId="3" borderId="173" xfId="2" applyFont="1" applyFill="1" applyBorder="1" applyAlignment="1" applyProtection="1">
      <alignment horizontal="center" vertical="center" wrapText="1"/>
      <protection hidden="1"/>
    </xf>
    <xf numFmtId="0" fontId="7" fillId="3" borderId="2"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29" xfId="2" applyFont="1" applyFill="1" applyBorder="1" applyAlignment="1" applyProtection="1">
      <alignment horizontal="center" vertical="center" wrapText="1"/>
      <protection hidden="1"/>
    </xf>
    <xf numFmtId="0" fontId="7" fillId="3" borderId="31" xfId="2" applyFont="1" applyFill="1" applyBorder="1" applyAlignment="1" applyProtection="1">
      <alignment horizontal="center" vertical="center" wrapText="1"/>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38" fontId="14" fillId="16" borderId="11" xfId="1" applyFont="1" applyFill="1" applyBorder="1" applyAlignment="1" applyProtection="1">
      <alignment vertical="center"/>
      <protection locked="0"/>
    </xf>
    <xf numFmtId="38" fontId="14" fillId="16" borderId="13" xfId="1" applyFont="1" applyFill="1" applyBorder="1" applyAlignment="1" applyProtection="1">
      <alignment vertical="center"/>
      <protection locked="0"/>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49" fontId="7" fillId="3" borderId="143" xfId="2" applyNumberFormat="1" applyFont="1" applyFill="1" applyBorder="1" applyAlignment="1" applyProtection="1">
      <alignment horizontal="center" vertical="center"/>
      <protection hidden="1"/>
    </xf>
    <xf numFmtId="49" fontId="7" fillId="3" borderId="136" xfId="2" applyNumberFormat="1" applyFont="1" applyFill="1" applyBorder="1" applyAlignment="1" applyProtection="1">
      <alignment horizontal="center" vertical="center"/>
      <protection hidden="1"/>
    </xf>
    <xf numFmtId="49" fontId="7" fillId="3" borderId="174" xfId="2" applyNumberFormat="1" applyFont="1" applyFill="1" applyBorder="1" applyAlignment="1" applyProtection="1">
      <alignment horizontal="center" vertical="center"/>
      <protection hidden="1"/>
    </xf>
    <xf numFmtId="38" fontId="76" fillId="17" borderId="153" xfId="1" applyFont="1" applyFill="1" applyBorder="1" applyAlignment="1" applyProtection="1">
      <alignment horizontal="right" vertical="center" indent="1"/>
      <protection hidden="1"/>
    </xf>
    <xf numFmtId="0" fontId="10" fillId="3" borderId="11" xfId="13" applyFont="1" applyFill="1" applyBorder="1" applyAlignment="1" applyProtection="1">
      <alignment horizontal="center" vertical="center" wrapText="1"/>
      <protection hidden="1"/>
    </xf>
    <xf numFmtId="0" fontId="10" fillId="3" borderId="12" xfId="13" applyFont="1" applyFill="1" applyBorder="1" applyAlignment="1" applyProtection="1">
      <alignment horizontal="center" vertical="center" wrapText="1"/>
      <protection hidden="1"/>
    </xf>
    <xf numFmtId="0" fontId="10" fillId="3" borderId="13" xfId="13" applyFont="1" applyFill="1" applyBorder="1" applyAlignment="1" applyProtection="1">
      <alignment horizontal="center" vertical="center" wrapText="1"/>
      <protection hidden="1"/>
    </xf>
    <xf numFmtId="0" fontId="10" fillId="0" borderId="0" xfId="13" applyFont="1" applyFill="1" applyBorder="1" applyAlignment="1" applyProtection="1">
      <alignment horizontal="left" vertical="center" wrapText="1"/>
      <protection hidden="1"/>
    </xf>
    <xf numFmtId="0" fontId="10" fillId="3" borderId="23" xfId="13" applyFont="1" applyFill="1" applyBorder="1" applyAlignment="1" applyProtection="1">
      <alignment horizontal="center" vertical="center" shrinkToFit="1"/>
      <protection hidden="1"/>
    </xf>
    <xf numFmtId="38" fontId="142" fillId="0" borderId="23" xfId="11" applyFont="1" applyFill="1" applyBorder="1" applyAlignment="1" applyProtection="1">
      <alignment horizontal="center" vertical="center" shrinkToFit="1"/>
      <protection hidden="1"/>
    </xf>
    <xf numFmtId="0" fontId="10" fillId="4" borderId="0" xfId="13" applyFont="1" applyFill="1" applyAlignment="1" applyProtection="1">
      <alignment vertical="center"/>
      <protection hidden="1"/>
    </xf>
    <xf numFmtId="187" fontId="142" fillId="0" borderId="23" xfId="11" applyNumberFormat="1" applyFont="1" applyFill="1" applyBorder="1" applyAlignment="1" applyProtection="1">
      <alignment horizontal="center" vertical="center" shrinkToFit="1"/>
      <protection hidden="1"/>
    </xf>
    <xf numFmtId="38" fontId="10" fillId="0" borderId="23" xfId="11" applyFont="1" applyFill="1" applyBorder="1" applyAlignment="1" applyProtection="1">
      <alignment horizontal="center" vertical="center" shrinkToFit="1"/>
      <protection hidden="1"/>
    </xf>
    <xf numFmtId="0" fontId="10" fillId="4" borderId="0" xfId="13" applyFont="1" applyFill="1" applyAlignment="1" applyProtection="1">
      <alignment vertical="center" wrapText="1"/>
    </xf>
    <xf numFmtId="0" fontId="10" fillId="4" borderId="0" xfId="13" applyFont="1" applyFill="1" applyAlignment="1" applyProtection="1">
      <alignment vertical="center" wrapText="1"/>
      <protection hidden="1"/>
    </xf>
    <xf numFmtId="49" fontId="10" fillId="4" borderId="0" xfId="13" applyNumberFormat="1" applyFont="1" applyFill="1" applyAlignment="1" applyProtection="1">
      <alignment vertical="center" wrapText="1"/>
      <protection hidden="1"/>
    </xf>
    <xf numFmtId="38" fontId="10" fillId="0" borderId="23" xfId="11" applyFont="1" applyFill="1" applyBorder="1" applyAlignment="1" applyProtection="1">
      <alignment horizontal="center" vertical="center" shrinkToFit="1"/>
      <protection locked="0" hidden="1"/>
    </xf>
    <xf numFmtId="38" fontId="10" fillId="4" borderId="23" xfId="11" applyFont="1" applyFill="1" applyBorder="1" applyAlignment="1" applyProtection="1">
      <alignment horizontal="center" vertical="center" shrinkToFit="1"/>
      <protection locked="0"/>
    </xf>
    <xf numFmtId="0" fontId="10" fillId="3" borderId="12" xfId="13" applyFont="1" applyFill="1" applyBorder="1" applyAlignment="1" applyProtection="1">
      <alignment horizontal="center" vertical="center"/>
      <protection hidden="1"/>
    </xf>
    <xf numFmtId="0" fontId="10" fillId="3" borderId="13" xfId="13" applyFont="1" applyFill="1" applyBorder="1" applyAlignment="1" applyProtection="1">
      <alignment horizontal="center" vertical="center"/>
      <protection hidden="1"/>
    </xf>
    <xf numFmtId="38" fontId="142" fillId="0" borderId="11" xfId="11" applyFont="1" applyFill="1" applyBorder="1" applyAlignment="1" applyProtection="1">
      <alignment horizontal="center" vertical="center" shrinkToFit="1"/>
      <protection hidden="1"/>
    </xf>
    <xf numFmtId="38" fontId="142" fillId="0" borderId="12" xfId="11" applyFont="1" applyFill="1" applyBorder="1" applyAlignment="1" applyProtection="1">
      <alignment horizontal="center" vertical="center" shrinkToFit="1"/>
      <protection hidden="1"/>
    </xf>
    <xf numFmtId="38" fontId="142" fillId="0" borderId="13" xfId="11" applyFont="1" applyFill="1" applyBorder="1" applyAlignment="1" applyProtection="1">
      <alignment horizontal="center" vertical="center" shrinkToFit="1"/>
      <protection hidden="1"/>
    </xf>
    <xf numFmtId="0" fontId="10" fillId="4" borderId="0" xfId="13" applyFont="1" applyFill="1" applyAlignment="1" applyProtection="1">
      <alignment horizontal="left" vertical="center" wrapText="1"/>
      <protection hidden="1"/>
    </xf>
    <xf numFmtId="0" fontId="10" fillId="4" borderId="0" xfId="13" applyFont="1" applyFill="1" applyAlignment="1" applyProtection="1">
      <alignment horizontal="left" vertical="center"/>
      <protection hidden="1"/>
    </xf>
    <xf numFmtId="0" fontId="10" fillId="4" borderId="0" xfId="13" applyFont="1" applyFill="1" applyAlignment="1" applyProtection="1">
      <alignment horizontal="left" vertical="center" wrapText="1"/>
    </xf>
    <xf numFmtId="0" fontId="10" fillId="4" borderId="0" xfId="13" applyFont="1" applyFill="1" applyAlignment="1" applyProtection="1">
      <alignment horizontal="left" vertical="center"/>
    </xf>
    <xf numFmtId="38" fontId="142" fillId="0" borderId="11" xfId="21" applyFont="1" applyFill="1" applyBorder="1" applyAlignment="1" applyProtection="1">
      <alignment horizontal="center" vertical="center" shrinkToFit="1"/>
      <protection hidden="1"/>
    </xf>
    <xf numFmtId="38" fontId="142" fillId="0" borderId="12" xfId="21" applyFont="1" applyFill="1" applyBorder="1" applyAlignment="1" applyProtection="1">
      <alignment horizontal="center" vertical="center" shrinkToFit="1"/>
      <protection hidden="1"/>
    </xf>
    <xf numFmtId="38" fontId="142" fillId="0" borderId="13" xfId="21" applyFont="1" applyFill="1" applyBorder="1" applyAlignment="1" applyProtection="1">
      <alignment horizontal="center" vertical="center" shrinkToFit="1"/>
      <protection hidden="1"/>
    </xf>
    <xf numFmtId="0" fontId="10" fillId="3" borderId="11" xfId="13" applyFont="1" applyFill="1" applyBorder="1" applyAlignment="1" applyProtection="1">
      <alignment horizontal="center" vertical="center" shrinkToFit="1"/>
      <protection hidden="1"/>
    </xf>
    <xf numFmtId="0" fontId="10" fillId="3" borderId="12" xfId="13" applyFont="1" applyFill="1" applyBorder="1" applyAlignment="1" applyProtection="1">
      <alignment horizontal="center" vertical="center" shrinkToFit="1"/>
      <protection hidden="1"/>
    </xf>
    <xf numFmtId="0" fontId="10" fillId="3" borderId="13" xfId="13" applyFont="1" applyFill="1" applyBorder="1" applyAlignment="1" applyProtection="1">
      <alignment horizontal="center" vertical="center" shrinkToFit="1"/>
      <protection hidden="1"/>
    </xf>
    <xf numFmtId="0" fontId="142" fillId="0" borderId="11" xfId="13" applyFont="1" applyBorder="1" applyAlignment="1" applyProtection="1">
      <alignment horizontal="center" vertical="center" shrinkToFit="1"/>
      <protection hidden="1"/>
    </xf>
    <xf numFmtId="0" fontId="142" fillId="0" borderId="13" xfId="13" applyFont="1" applyBorder="1" applyAlignment="1" applyProtection="1">
      <alignment horizontal="center" vertical="center" shrinkToFit="1"/>
      <protection hidden="1"/>
    </xf>
    <xf numFmtId="38" fontId="142" fillId="4" borderId="11" xfId="23" applyFont="1" applyFill="1" applyBorder="1" applyAlignment="1" applyProtection="1">
      <alignment horizontal="center" vertical="center" shrinkToFit="1"/>
    </xf>
    <xf numFmtId="38" fontId="142" fillId="4" borderId="12" xfId="23" applyFont="1" applyFill="1" applyBorder="1" applyAlignment="1" applyProtection="1">
      <alignment horizontal="center" vertical="center" shrinkToFit="1"/>
    </xf>
    <xf numFmtId="38" fontId="142" fillId="4" borderId="13" xfId="23" applyFont="1" applyFill="1" applyBorder="1" applyAlignment="1" applyProtection="1">
      <alignment horizontal="center" vertical="center" shrinkToFit="1"/>
    </xf>
    <xf numFmtId="179" fontId="10" fillId="4" borderId="11" xfId="21" applyNumberFormat="1" applyFont="1" applyFill="1" applyBorder="1" applyAlignment="1" applyProtection="1">
      <alignment horizontal="center" vertical="center" shrinkToFit="1"/>
      <protection locked="0"/>
    </xf>
    <xf numFmtId="179" fontId="10" fillId="4" borderId="12" xfId="21" applyNumberFormat="1" applyFont="1" applyFill="1" applyBorder="1" applyAlignment="1" applyProtection="1">
      <alignment horizontal="center" vertical="center" shrinkToFit="1"/>
      <protection locked="0"/>
    </xf>
    <xf numFmtId="179" fontId="10" fillId="4" borderId="13" xfId="21" applyNumberFormat="1" applyFont="1" applyFill="1" applyBorder="1" applyAlignment="1" applyProtection="1">
      <alignment horizontal="center" vertical="center" shrinkToFit="1"/>
      <protection locked="0"/>
    </xf>
    <xf numFmtId="0" fontId="10" fillId="4" borderId="0" xfId="13" applyFont="1" applyFill="1" applyProtection="1">
      <alignment vertical="center"/>
      <protection hidden="1"/>
    </xf>
    <xf numFmtId="0" fontId="142" fillId="4" borderId="23" xfId="11" applyNumberFormat="1" applyFont="1" applyFill="1" applyBorder="1" applyAlignment="1" applyProtection="1">
      <alignment horizontal="left" vertical="center" shrinkToFit="1"/>
      <protection hidden="1"/>
    </xf>
    <xf numFmtId="0" fontId="10" fillId="3" borderId="23" xfId="11" applyNumberFormat="1" applyFont="1" applyFill="1" applyBorder="1" applyAlignment="1" applyProtection="1">
      <alignment horizontal="center" vertical="center" shrinkToFit="1"/>
      <protection hidden="1"/>
    </xf>
    <xf numFmtId="0" fontId="10" fillId="3" borderId="11" xfId="11" applyNumberFormat="1" applyFont="1" applyFill="1" applyBorder="1" applyAlignment="1" applyProtection="1">
      <alignment horizontal="center" vertical="center" shrinkToFit="1"/>
      <protection hidden="1"/>
    </xf>
    <xf numFmtId="0" fontId="10" fillId="3" borderId="12" xfId="11" applyNumberFormat="1" applyFont="1" applyFill="1" applyBorder="1" applyAlignment="1" applyProtection="1">
      <alignment horizontal="center" vertical="center" shrinkToFit="1"/>
      <protection hidden="1"/>
    </xf>
    <xf numFmtId="0" fontId="10" fillId="3" borderId="13" xfId="11" applyNumberFormat="1" applyFont="1" applyFill="1" applyBorder="1" applyAlignment="1" applyProtection="1">
      <alignment horizontal="center" vertical="center" shrinkToFit="1"/>
      <protection hidden="1"/>
    </xf>
    <xf numFmtId="49" fontId="10" fillId="4" borderId="11" xfId="11" applyNumberFormat="1" applyFont="1" applyFill="1" applyBorder="1" applyAlignment="1" applyProtection="1">
      <alignment horizontal="left" vertical="center" shrinkToFit="1"/>
      <protection locked="0" hidden="1"/>
    </xf>
    <xf numFmtId="49" fontId="10" fillId="4" borderId="12" xfId="11" applyNumberFormat="1" applyFont="1" applyFill="1" applyBorder="1" applyAlignment="1" applyProtection="1">
      <alignment horizontal="left" vertical="center" shrinkToFit="1"/>
      <protection locked="0" hidden="1"/>
    </xf>
    <xf numFmtId="49" fontId="10" fillId="4" borderId="13" xfId="11" applyNumberFormat="1" applyFont="1" applyFill="1" applyBorder="1" applyAlignment="1" applyProtection="1">
      <alignment horizontal="left" vertical="center" shrinkToFit="1"/>
      <protection locked="0" hidden="1"/>
    </xf>
    <xf numFmtId="0" fontId="10" fillId="3" borderId="23" xfId="13" applyFont="1" applyFill="1" applyBorder="1" applyAlignment="1" applyProtection="1">
      <alignment horizontal="center" vertical="center"/>
      <protection hidden="1"/>
    </xf>
    <xf numFmtId="176" fontId="10" fillId="4" borderId="12" xfId="13" applyNumberFormat="1" applyFont="1" applyFill="1" applyBorder="1" applyAlignment="1" applyProtection="1">
      <alignment horizontal="center" vertical="center" shrinkToFit="1"/>
      <protection locked="0"/>
    </xf>
    <xf numFmtId="176" fontId="10" fillId="4" borderId="13" xfId="13" applyNumberFormat="1" applyFont="1" applyFill="1" applyBorder="1" applyAlignment="1" applyProtection="1">
      <alignment horizontal="center" vertical="center" shrinkToFit="1"/>
      <protection locked="0"/>
    </xf>
    <xf numFmtId="0" fontId="10" fillId="0" borderId="0" xfId="13" applyFont="1" applyProtection="1">
      <alignment vertical="center"/>
      <protection hidden="1"/>
    </xf>
    <xf numFmtId="49" fontId="10" fillId="4" borderId="23" xfId="11" applyNumberFormat="1" applyFont="1" applyFill="1" applyBorder="1" applyAlignment="1" applyProtection="1">
      <alignment horizontal="center" vertical="center" shrinkToFit="1"/>
      <protection locked="0"/>
    </xf>
    <xf numFmtId="0" fontId="10" fillId="4" borderId="32" xfId="13" applyFont="1" applyFill="1" applyBorder="1" applyAlignment="1" applyProtection="1">
      <alignment horizontal="left" vertical="center" wrapText="1"/>
      <protection hidden="1"/>
    </xf>
    <xf numFmtId="38" fontId="10" fillId="4" borderId="11" xfId="21" applyFont="1" applyFill="1" applyBorder="1" applyAlignment="1" applyProtection="1">
      <alignment horizontal="center" vertical="center" shrinkToFit="1"/>
      <protection locked="0"/>
    </xf>
    <xf numFmtId="38" fontId="10" fillId="4" borderId="12" xfId="21" applyFont="1" applyFill="1" applyBorder="1" applyAlignment="1" applyProtection="1">
      <alignment horizontal="center" vertical="center" shrinkToFit="1"/>
      <protection locked="0"/>
    </xf>
    <xf numFmtId="38" fontId="10" fillId="4" borderId="13" xfId="21" applyFont="1" applyFill="1" applyBorder="1" applyAlignment="1" applyProtection="1">
      <alignment horizontal="center" vertical="center" shrinkToFit="1"/>
      <protection locked="0"/>
    </xf>
    <xf numFmtId="0" fontId="10" fillId="3" borderId="23" xfId="13" applyFont="1" applyFill="1" applyBorder="1" applyAlignment="1" applyProtection="1">
      <alignment horizontal="center" vertical="center" wrapText="1"/>
      <protection hidden="1"/>
    </xf>
    <xf numFmtId="0" fontId="10" fillId="3" borderId="11" xfId="13" applyFont="1" applyFill="1" applyBorder="1" applyAlignment="1" applyProtection="1">
      <alignment horizontal="center" vertical="center"/>
      <protection hidden="1"/>
    </xf>
    <xf numFmtId="0" fontId="166" fillId="3" borderId="11" xfId="13" applyFont="1" applyFill="1" applyBorder="1" applyAlignment="1" applyProtection="1">
      <alignment horizontal="center" vertical="center" wrapText="1"/>
      <protection hidden="1"/>
    </xf>
    <xf numFmtId="0" fontId="166" fillId="3" borderId="12" xfId="13" applyFont="1" applyFill="1" applyBorder="1" applyAlignment="1" applyProtection="1">
      <alignment horizontal="center" vertical="center" wrapText="1"/>
      <protection hidden="1"/>
    </xf>
    <xf numFmtId="0" fontId="166" fillId="3" borderId="13" xfId="13" applyFont="1" applyFill="1" applyBorder="1" applyAlignment="1" applyProtection="1">
      <alignment horizontal="center" vertical="center" wrapText="1"/>
      <protection hidden="1"/>
    </xf>
    <xf numFmtId="0" fontId="10" fillId="0" borderId="0" xfId="13" applyFont="1" applyAlignment="1" applyProtection="1">
      <alignment vertical="center" wrapText="1"/>
      <protection hidden="1"/>
    </xf>
    <xf numFmtId="0" fontId="10" fillId="4" borderId="12" xfId="13" applyFont="1" applyFill="1" applyBorder="1" applyAlignment="1" applyProtection="1">
      <alignment horizontal="center" vertical="center" shrinkToFit="1"/>
      <protection locked="0"/>
    </xf>
    <xf numFmtId="0" fontId="10" fillId="4" borderId="13" xfId="13" applyFont="1" applyFill="1" applyBorder="1" applyAlignment="1" applyProtection="1">
      <alignment horizontal="center" vertical="center" shrinkToFit="1"/>
      <protection locked="0"/>
    </xf>
    <xf numFmtId="0" fontId="10" fillId="0" borderId="32" xfId="13" applyFont="1" applyBorder="1" applyAlignment="1" applyProtection="1">
      <alignment horizontal="left" vertical="center"/>
      <protection hidden="1"/>
    </xf>
    <xf numFmtId="0" fontId="10" fillId="0" borderId="0" xfId="13" applyFont="1" applyAlignment="1" applyProtection="1">
      <alignment horizontal="left" vertical="center"/>
      <protection hidden="1"/>
    </xf>
    <xf numFmtId="0" fontId="10" fillId="4" borderId="12" xfId="13" applyFont="1" applyFill="1" applyBorder="1" applyAlignment="1" applyProtection="1">
      <alignment horizontal="left" vertical="top"/>
      <protection hidden="1"/>
    </xf>
    <xf numFmtId="185" fontId="10" fillId="4" borderId="12" xfId="11" applyNumberFormat="1" applyFont="1" applyFill="1" applyBorder="1" applyAlignment="1" applyProtection="1">
      <alignment horizontal="center" vertical="center" shrinkToFit="1"/>
      <protection locked="0"/>
    </xf>
    <xf numFmtId="185" fontId="10" fillId="4" borderId="13" xfId="11" applyNumberFormat="1" applyFont="1" applyFill="1" applyBorder="1" applyAlignment="1" applyProtection="1">
      <alignment horizontal="center" vertical="center" shrinkToFit="1"/>
      <protection locked="0"/>
    </xf>
    <xf numFmtId="0" fontId="16" fillId="0" borderId="0" xfId="2" applyFont="1" applyAlignment="1">
      <alignment horizontal="left" vertical="center"/>
    </xf>
    <xf numFmtId="0" fontId="22" fillId="0" borderId="0" xfId="2" applyFont="1" applyAlignment="1">
      <alignment vertical="center" wrapText="1"/>
    </xf>
    <xf numFmtId="0" fontId="173" fillId="0" borderId="0" xfId="2" applyFont="1" applyFill="1" applyBorder="1" applyAlignment="1" applyProtection="1">
      <alignment vertical="center"/>
    </xf>
    <xf numFmtId="0" fontId="173" fillId="0" borderId="12" xfId="2" applyFont="1" applyBorder="1" applyAlignment="1" applyProtection="1">
      <alignment vertical="center"/>
      <protection locked="0"/>
    </xf>
    <xf numFmtId="0" fontId="173" fillId="0" borderId="23" xfId="2" applyFont="1" applyBorder="1" applyAlignment="1" applyProtection="1">
      <alignment vertical="center"/>
    </xf>
    <xf numFmtId="0" fontId="10" fillId="3" borderId="11" xfId="13" applyFont="1" applyFill="1" applyBorder="1" applyAlignment="1" applyProtection="1">
      <alignment horizontal="center" vertical="center"/>
    </xf>
    <xf numFmtId="0" fontId="10" fillId="3" borderId="12" xfId="13" applyFont="1" applyFill="1" applyBorder="1" applyAlignment="1" applyProtection="1">
      <alignment horizontal="center" vertical="center"/>
    </xf>
    <xf numFmtId="0" fontId="10" fillId="3" borderId="13" xfId="13" applyFont="1" applyFill="1" applyBorder="1" applyAlignment="1" applyProtection="1">
      <alignment horizontal="center" vertical="center"/>
    </xf>
    <xf numFmtId="0" fontId="142" fillId="0" borderId="12" xfId="13" applyFont="1" applyBorder="1" applyAlignment="1" applyProtection="1">
      <alignment vertical="center" shrinkToFit="1"/>
    </xf>
    <xf numFmtId="0" fontId="142" fillId="0" borderId="13" xfId="13" applyFont="1" applyBorder="1" applyAlignment="1" applyProtection="1">
      <alignment vertical="center" shrinkToFit="1"/>
    </xf>
    <xf numFmtId="0" fontId="10" fillId="3" borderId="11" xfId="12" applyFont="1" applyFill="1" applyBorder="1" applyAlignment="1">
      <alignment horizontal="center" vertical="center" shrinkToFit="1"/>
    </xf>
    <xf numFmtId="0" fontId="10" fillId="3" borderId="12" xfId="12" applyFont="1" applyFill="1" applyBorder="1" applyAlignment="1">
      <alignment horizontal="center" vertical="center" shrinkToFit="1"/>
    </xf>
    <xf numFmtId="0" fontId="10" fillId="3" borderId="13" xfId="12" applyFont="1" applyFill="1" applyBorder="1" applyAlignment="1">
      <alignment horizontal="center" vertical="center" shrinkToFit="1"/>
    </xf>
    <xf numFmtId="0" fontId="10" fillId="0" borderId="11" xfId="12" applyFont="1" applyBorder="1" applyAlignment="1" applyProtection="1">
      <alignment horizontal="center" vertical="center" shrinkToFit="1"/>
      <protection locked="0"/>
    </xf>
    <xf numFmtId="0" fontId="10" fillId="0" borderId="12" xfId="12" applyFont="1" applyBorder="1" applyAlignment="1" applyProtection="1">
      <alignment horizontal="center" vertical="center" shrinkToFit="1"/>
      <protection locked="0"/>
    </xf>
    <xf numFmtId="38" fontId="142" fillId="0" borderId="11" xfId="1" applyFont="1" applyBorder="1" applyAlignment="1" applyProtection="1">
      <alignment horizontal="center" vertical="center" shrinkToFit="1"/>
    </xf>
    <xf numFmtId="38" fontId="142" fillId="0" borderId="12" xfId="1" applyFont="1" applyBorder="1" applyAlignment="1" applyProtection="1">
      <alignment horizontal="center" vertical="center" shrinkToFit="1"/>
    </xf>
    <xf numFmtId="0" fontId="10" fillId="0" borderId="11" xfId="13" applyFont="1" applyFill="1" applyBorder="1" applyAlignment="1" applyProtection="1">
      <alignment horizontal="left" vertical="center"/>
      <protection locked="0"/>
    </xf>
    <xf numFmtId="0" fontId="10" fillId="0" borderId="12" xfId="13" applyFont="1" applyFill="1" applyBorder="1" applyAlignment="1" applyProtection="1">
      <alignment horizontal="left" vertical="center"/>
      <protection locked="0"/>
    </xf>
    <xf numFmtId="0" fontId="10" fillId="0" borderId="13" xfId="13" applyFont="1" applyFill="1" applyBorder="1" applyAlignment="1" applyProtection="1">
      <alignment horizontal="left" vertical="center"/>
      <protection locked="0"/>
    </xf>
    <xf numFmtId="0" fontId="167" fillId="3" borderId="11" xfId="12" applyFont="1" applyFill="1" applyBorder="1" applyAlignment="1">
      <alignment horizontal="center" vertical="center"/>
    </xf>
    <xf numFmtId="0" fontId="167" fillId="3" borderId="12" xfId="12" applyFont="1" applyFill="1" applyBorder="1" applyAlignment="1">
      <alignment horizontal="center" vertical="center"/>
    </xf>
    <xf numFmtId="49" fontId="10" fillId="3" borderId="11" xfId="12" applyNumberFormat="1" applyFont="1" applyFill="1" applyBorder="1" applyAlignment="1">
      <alignment horizontal="center" vertical="center" shrinkToFit="1"/>
    </xf>
    <xf numFmtId="49" fontId="10" fillId="3" borderId="12" xfId="12" applyNumberFormat="1" applyFont="1" applyFill="1" applyBorder="1" applyAlignment="1">
      <alignment horizontal="center" vertical="center" shrinkToFit="1"/>
    </xf>
    <xf numFmtId="49" fontId="10" fillId="3" borderId="13" xfId="12" applyNumberFormat="1" applyFont="1" applyFill="1" applyBorder="1" applyAlignment="1">
      <alignment horizontal="center" vertical="center" shrinkToFit="1"/>
    </xf>
    <xf numFmtId="0" fontId="142" fillId="0" borderId="11" xfId="13" applyFont="1" applyFill="1" applyBorder="1" applyAlignment="1" applyProtection="1">
      <alignment horizontal="center" vertical="center"/>
    </xf>
    <xf numFmtId="0" fontId="142" fillId="0" borderId="12" xfId="13" applyFont="1" applyFill="1" applyBorder="1" applyAlignment="1" applyProtection="1">
      <alignment horizontal="center" vertical="center"/>
    </xf>
    <xf numFmtId="38" fontId="142" fillId="0" borderId="138" xfId="1" applyFont="1" applyBorder="1" applyAlignment="1" applyProtection="1">
      <alignment horizontal="center" vertical="center" shrinkToFit="1"/>
    </xf>
    <xf numFmtId="38" fontId="142" fillId="0" borderId="134" xfId="1" applyFont="1" applyBorder="1" applyAlignment="1" applyProtection="1">
      <alignment horizontal="center" vertical="center" shrinkToFit="1"/>
    </xf>
    <xf numFmtId="38" fontId="142" fillId="0" borderId="130" xfId="1" applyFont="1" applyBorder="1" applyAlignment="1" applyProtection="1">
      <alignment horizontal="center" vertical="center" shrinkToFit="1"/>
    </xf>
    <xf numFmtId="38" fontId="142" fillId="0" borderId="131" xfId="1" applyFont="1" applyBorder="1" applyAlignment="1" applyProtection="1">
      <alignment horizontal="center" vertical="center" shrinkToFit="1"/>
    </xf>
    <xf numFmtId="0" fontId="10" fillId="3" borderId="138" xfId="12" applyFont="1" applyFill="1" applyBorder="1" applyAlignment="1">
      <alignment horizontal="center" vertical="center" shrinkToFit="1"/>
    </xf>
    <xf numFmtId="0" fontId="10" fillId="3" borderId="134" xfId="12" applyFont="1" applyFill="1" applyBorder="1" applyAlignment="1">
      <alignment horizontal="center" vertical="center" shrinkToFit="1"/>
    </xf>
    <xf numFmtId="0" fontId="10" fillId="3" borderId="135" xfId="12" applyFont="1" applyFill="1" applyBorder="1" applyAlignment="1">
      <alignment horizontal="center" vertical="center" shrinkToFit="1"/>
    </xf>
    <xf numFmtId="0" fontId="10" fillId="3" borderId="130" xfId="12" applyFont="1" applyFill="1" applyBorder="1" applyAlignment="1">
      <alignment horizontal="center" vertical="center" shrinkToFit="1"/>
    </xf>
    <xf numFmtId="0" fontId="10" fillId="3" borderId="131" xfId="12" applyFont="1" applyFill="1" applyBorder="1" applyAlignment="1">
      <alignment horizontal="center" vertical="center" shrinkToFit="1"/>
    </xf>
    <xf numFmtId="0" fontId="10" fillId="3" borderId="132" xfId="12" applyFont="1" applyFill="1" applyBorder="1" applyAlignment="1">
      <alignment horizontal="center" vertical="center" shrinkToFit="1"/>
    </xf>
    <xf numFmtId="0" fontId="142" fillId="0" borderId="138" xfId="12" applyFont="1" applyBorder="1" applyAlignment="1">
      <alignment horizontal="center" vertical="center" shrinkToFit="1"/>
    </xf>
    <xf numFmtId="0" fontId="142" fillId="0" borderId="134" xfId="12" applyFont="1" applyBorder="1" applyAlignment="1">
      <alignment horizontal="center" vertical="center" shrinkToFit="1"/>
    </xf>
    <xf numFmtId="0" fontId="10" fillId="0" borderId="144" xfId="12" applyFont="1" applyBorder="1" applyAlignment="1" applyProtection="1">
      <alignment horizontal="center" vertical="center" shrinkToFit="1"/>
      <protection locked="0"/>
    </xf>
    <xf numFmtId="0" fontId="10" fillId="0" borderId="145" xfId="12" applyFont="1" applyBorder="1" applyAlignment="1" applyProtection="1">
      <alignment horizontal="center" vertical="center" shrinkToFit="1"/>
      <protection locked="0"/>
    </xf>
    <xf numFmtId="0" fontId="10" fillId="0" borderId="12" xfId="12" applyFont="1" applyBorder="1" applyAlignment="1">
      <alignment vertical="center" wrapText="1"/>
    </xf>
    <xf numFmtId="0" fontId="10" fillId="0" borderId="12" xfId="12" applyFont="1" applyBorder="1" applyAlignment="1">
      <alignment vertical="center"/>
    </xf>
    <xf numFmtId="0" fontId="10" fillId="0" borderId="12" xfId="12" applyFont="1" applyBorder="1">
      <alignment vertical="center"/>
    </xf>
    <xf numFmtId="38" fontId="174" fillId="0" borderId="11" xfId="1" applyFont="1" applyFill="1" applyBorder="1" applyAlignment="1" applyProtection="1">
      <alignment horizontal="center" vertical="center"/>
    </xf>
    <xf numFmtId="38" fontId="174" fillId="0" borderId="12" xfId="1" applyFont="1" applyFill="1" applyBorder="1" applyAlignment="1" applyProtection="1">
      <alignment horizontal="center" vertical="center"/>
    </xf>
    <xf numFmtId="0" fontId="10" fillId="0" borderId="11" xfId="13" applyFont="1" applyFill="1" applyBorder="1" applyAlignment="1" applyProtection="1">
      <alignment horizontal="center" vertical="center"/>
      <protection locked="0"/>
    </xf>
    <xf numFmtId="0" fontId="10" fillId="0" borderId="12" xfId="13" applyFont="1" applyFill="1" applyBorder="1" applyAlignment="1" applyProtection="1">
      <alignment horizontal="center" vertical="center"/>
      <protection locked="0"/>
    </xf>
    <xf numFmtId="0" fontId="10" fillId="3" borderId="11" xfId="13" applyFont="1" applyFill="1" applyBorder="1" applyAlignment="1" applyProtection="1">
      <alignment horizontal="center" vertical="center" wrapText="1"/>
    </xf>
    <xf numFmtId="49" fontId="10" fillId="0" borderId="11" xfId="13" applyNumberFormat="1" applyFont="1" applyFill="1" applyBorder="1" applyAlignment="1" applyProtection="1">
      <alignment horizontal="left" vertical="center"/>
      <protection locked="0"/>
    </xf>
    <xf numFmtId="49" fontId="10" fillId="0" borderId="12" xfId="13" applyNumberFormat="1" applyFont="1" applyFill="1" applyBorder="1" applyAlignment="1" applyProtection="1">
      <alignment horizontal="left" vertical="center"/>
      <protection locked="0"/>
    </xf>
    <xf numFmtId="49" fontId="10" fillId="0" borderId="13" xfId="13" applyNumberFormat="1" applyFont="1" applyFill="1" applyBorder="1" applyAlignment="1" applyProtection="1">
      <alignment horizontal="left" vertical="center"/>
      <protection locked="0"/>
    </xf>
    <xf numFmtId="0" fontId="10" fillId="3" borderId="11" xfId="12" applyFont="1" applyFill="1" applyBorder="1" applyAlignment="1" applyProtection="1">
      <alignment horizontal="center" vertical="center" shrinkToFit="1"/>
    </xf>
    <xf numFmtId="0" fontId="10" fillId="3" borderId="12" xfId="12" applyFont="1" applyFill="1" applyBorder="1" applyAlignment="1" applyProtection="1">
      <alignment horizontal="center" vertical="center" shrinkToFit="1"/>
    </xf>
    <xf numFmtId="0" fontId="10" fillId="3" borderId="13" xfId="12" applyFont="1" applyFill="1" applyBorder="1" applyAlignment="1" applyProtection="1">
      <alignment horizontal="center" vertical="center" shrinkToFit="1"/>
    </xf>
    <xf numFmtId="0" fontId="167" fillId="3" borderId="11" xfId="12" applyFont="1" applyFill="1" applyBorder="1" applyAlignment="1" applyProtection="1">
      <alignment horizontal="center" vertical="center"/>
    </xf>
    <xf numFmtId="0" fontId="167" fillId="3" borderId="12" xfId="12" applyFont="1" applyFill="1" applyBorder="1" applyAlignment="1" applyProtection="1">
      <alignment horizontal="center" vertical="center"/>
    </xf>
    <xf numFmtId="0" fontId="167" fillId="3" borderId="13" xfId="12" applyFont="1" applyFill="1" applyBorder="1" applyAlignment="1" applyProtection="1">
      <alignment horizontal="center" vertical="center"/>
    </xf>
    <xf numFmtId="49" fontId="10" fillId="3" borderId="11" xfId="12" applyNumberFormat="1" applyFont="1" applyFill="1" applyBorder="1" applyAlignment="1" applyProtection="1">
      <alignment horizontal="center" vertical="center" shrinkToFit="1"/>
    </xf>
    <xf numFmtId="49" fontId="10" fillId="3" borderId="12" xfId="12" applyNumberFormat="1" applyFont="1" applyFill="1" applyBorder="1" applyAlignment="1" applyProtection="1">
      <alignment horizontal="center" vertical="center" shrinkToFit="1"/>
    </xf>
    <xf numFmtId="49" fontId="10" fillId="3" borderId="13" xfId="12" applyNumberFormat="1" applyFont="1" applyFill="1" applyBorder="1" applyAlignment="1" applyProtection="1">
      <alignment horizontal="center" vertical="center" shrinkToFit="1"/>
    </xf>
    <xf numFmtId="49" fontId="10" fillId="0" borderId="0" xfId="12" applyNumberFormat="1" applyFont="1" applyFill="1" applyBorder="1" applyAlignment="1" applyProtection="1">
      <alignment horizontal="center" vertical="center" shrinkToFit="1"/>
    </xf>
    <xf numFmtId="38" fontId="142" fillId="0" borderId="0" xfId="1" applyFont="1" applyFill="1" applyBorder="1" applyAlignment="1" applyProtection="1">
      <alignment horizontal="center" vertical="center" shrinkToFit="1"/>
    </xf>
    <xf numFmtId="0" fontId="10" fillId="3" borderId="130" xfId="12" applyFont="1" applyFill="1" applyBorder="1" applyAlignment="1" applyProtection="1">
      <alignment horizontal="center" vertical="center" shrinkToFit="1"/>
    </xf>
    <xf numFmtId="0" fontId="10" fillId="3" borderId="131" xfId="12" applyFont="1" applyFill="1" applyBorder="1" applyAlignment="1" applyProtection="1">
      <alignment horizontal="center" vertical="center" shrinkToFit="1"/>
    </xf>
    <xf numFmtId="0" fontId="10" fillId="3" borderId="132" xfId="12" applyFont="1" applyFill="1" applyBorder="1" applyAlignment="1" applyProtection="1">
      <alignment horizontal="center" vertical="center" shrinkToFit="1"/>
    </xf>
    <xf numFmtId="0" fontId="10" fillId="0" borderId="130" xfId="12" applyFont="1" applyBorder="1" applyAlignment="1" applyProtection="1">
      <alignment horizontal="center" vertical="center" shrinkToFit="1"/>
      <protection locked="0"/>
    </xf>
    <xf numFmtId="0" fontId="10" fillId="0" borderId="131" xfId="12" applyFont="1" applyBorder="1" applyAlignment="1" applyProtection="1">
      <alignment horizontal="center" vertical="center" shrinkToFit="1"/>
      <protection locked="0"/>
    </xf>
    <xf numFmtId="0" fontId="10" fillId="3" borderId="138" xfId="12" applyFont="1" applyFill="1" applyBorder="1" applyAlignment="1" applyProtection="1">
      <alignment horizontal="center" vertical="center" shrinkToFit="1"/>
    </xf>
    <xf numFmtId="0" fontId="10" fillId="3" borderId="134" xfId="12" applyFont="1" applyFill="1" applyBorder="1" applyAlignment="1" applyProtection="1">
      <alignment horizontal="center" vertical="center" shrinkToFit="1"/>
    </xf>
    <xf numFmtId="0" fontId="10" fillId="3" borderId="135" xfId="12" applyFont="1" applyFill="1" applyBorder="1" applyAlignment="1" applyProtection="1">
      <alignment horizontal="center" vertical="center" shrinkToFit="1"/>
    </xf>
    <xf numFmtId="0" fontId="142" fillId="0" borderId="138" xfId="12" applyFont="1" applyBorder="1" applyAlignment="1" applyProtection="1">
      <alignment horizontal="center" vertical="center" shrinkToFit="1"/>
    </xf>
    <xf numFmtId="0" fontId="142" fillId="0" borderId="134" xfId="12" applyFont="1" applyBorder="1" applyAlignment="1" applyProtection="1">
      <alignment horizontal="center" vertical="center" shrinkToFit="1"/>
    </xf>
    <xf numFmtId="0" fontId="10" fillId="0" borderId="13" xfId="13" applyFont="1" applyFill="1" applyBorder="1" applyAlignment="1" applyProtection="1">
      <alignment horizontal="center" vertical="center"/>
      <protection locked="0"/>
    </xf>
    <xf numFmtId="38" fontId="14" fillId="0" borderId="11" xfId="1" applyFont="1" applyFill="1" applyBorder="1" applyAlignment="1" applyProtection="1">
      <alignment horizontal="center" vertical="center" wrapText="1" shrinkToFit="1"/>
      <protection locked="0"/>
    </xf>
    <xf numFmtId="38" fontId="14" fillId="0" borderId="12" xfId="1" applyFont="1" applyFill="1" applyBorder="1" applyAlignment="1" applyProtection="1">
      <alignment horizontal="center" vertical="center" wrapText="1" shrinkToFit="1"/>
      <protection locked="0"/>
    </xf>
    <xf numFmtId="38" fontId="14" fillId="0" borderId="13" xfId="1" applyFont="1" applyFill="1" applyBorder="1" applyAlignment="1" applyProtection="1">
      <alignment horizontal="center" vertical="center" wrapText="1" shrinkToFit="1"/>
      <protection locked="0"/>
    </xf>
    <xf numFmtId="0" fontId="10" fillId="3" borderId="11" xfId="13" applyFont="1" applyFill="1" applyBorder="1" applyAlignment="1" applyProtection="1">
      <alignment horizontal="center" vertical="center" wrapText="1" shrinkToFit="1"/>
    </xf>
    <xf numFmtId="0" fontId="10" fillId="3" borderId="12" xfId="13" applyFont="1" applyFill="1" applyBorder="1" applyAlignment="1" applyProtection="1">
      <alignment horizontal="center" vertical="center" wrapText="1" shrinkToFit="1"/>
    </xf>
    <xf numFmtId="0" fontId="10" fillId="3" borderId="13" xfId="13" applyFont="1" applyFill="1" applyBorder="1" applyAlignment="1" applyProtection="1">
      <alignment horizontal="center" vertical="center" wrapText="1" shrinkToFit="1"/>
    </xf>
    <xf numFmtId="0" fontId="8" fillId="4" borderId="0" xfId="13" applyFont="1" applyFill="1" applyAlignment="1" applyProtection="1">
      <alignment vertical="center" wrapText="1"/>
    </xf>
    <xf numFmtId="38" fontId="76" fillId="4" borderId="11" xfId="20" applyFont="1" applyFill="1" applyBorder="1" applyAlignment="1" applyProtection="1">
      <alignment horizontal="center" vertical="center" shrinkToFit="1"/>
    </xf>
    <xf numFmtId="38" fontId="76" fillId="4" borderId="12" xfId="20" applyFont="1" applyFill="1" applyBorder="1" applyAlignment="1" applyProtection="1">
      <alignment horizontal="center" vertical="center" shrinkToFit="1"/>
    </xf>
    <xf numFmtId="38" fontId="76" fillId="4" borderId="13" xfId="20" applyFont="1" applyFill="1" applyBorder="1" applyAlignment="1" applyProtection="1">
      <alignment horizontal="center" vertical="center" shrinkToFit="1"/>
    </xf>
    <xf numFmtId="0" fontId="10" fillId="3" borderId="12" xfId="13" applyFont="1" applyFill="1" applyBorder="1" applyAlignment="1" applyProtection="1">
      <alignment horizontal="center" vertical="center" wrapText="1"/>
    </xf>
    <xf numFmtId="0" fontId="10" fillId="3" borderId="13" xfId="13" applyFont="1" applyFill="1" applyBorder="1" applyAlignment="1" applyProtection="1">
      <alignment horizontal="center" vertical="center" wrapText="1"/>
    </xf>
    <xf numFmtId="38" fontId="175" fillId="0" borderId="11" xfId="11" applyFont="1" applyFill="1" applyBorder="1" applyAlignment="1" applyProtection="1">
      <alignment horizontal="center" vertical="center" shrinkToFit="1"/>
    </xf>
    <xf numFmtId="38" fontId="175" fillId="0" borderId="12" xfId="11" applyFont="1" applyFill="1" applyBorder="1" applyAlignment="1" applyProtection="1">
      <alignment horizontal="center" vertical="center" shrinkToFit="1"/>
    </xf>
    <xf numFmtId="38" fontId="175" fillId="0" borderId="13" xfId="11" applyFont="1" applyFill="1" applyBorder="1" applyAlignment="1" applyProtection="1">
      <alignment horizontal="center" vertical="center" shrinkToFit="1"/>
    </xf>
    <xf numFmtId="49" fontId="8" fillId="4" borderId="0" xfId="13" applyNumberFormat="1" applyFont="1" applyFill="1" applyAlignment="1" applyProtection="1">
      <alignment horizontal="left" vertical="center" wrapText="1"/>
    </xf>
    <xf numFmtId="0" fontId="8" fillId="4" borderId="0" xfId="13" applyFont="1" applyFill="1" applyAlignment="1" applyProtection="1">
      <alignment horizontal="left" vertical="center"/>
    </xf>
    <xf numFmtId="38" fontId="76" fillId="0" borderId="11" xfId="11" applyFont="1" applyFill="1" applyBorder="1" applyAlignment="1" applyProtection="1">
      <alignment horizontal="center" vertical="center" shrinkToFit="1"/>
    </xf>
    <xf numFmtId="38" fontId="76" fillId="0" borderId="12" xfId="11" applyFont="1" applyFill="1" applyBorder="1" applyAlignment="1" applyProtection="1">
      <alignment horizontal="center" vertical="center" shrinkToFit="1"/>
    </xf>
    <xf numFmtId="38" fontId="76" fillId="0" borderId="13" xfId="11" applyFont="1" applyFill="1" applyBorder="1" applyAlignment="1" applyProtection="1">
      <alignment horizontal="center" vertical="center" shrinkToFit="1"/>
    </xf>
    <xf numFmtId="38" fontId="14" fillId="0" borderId="11" xfId="11" applyFont="1" applyFill="1" applyBorder="1" applyAlignment="1" applyProtection="1">
      <alignment horizontal="center" vertical="center" shrinkToFit="1"/>
    </xf>
    <xf numFmtId="38" fontId="14" fillId="0" borderId="12" xfId="11" applyFont="1" applyFill="1" applyBorder="1" applyAlignment="1" applyProtection="1">
      <alignment horizontal="center" vertical="center" shrinkToFit="1"/>
    </xf>
    <xf numFmtId="38" fontId="14" fillId="0" borderId="13" xfId="11" applyFont="1" applyFill="1" applyBorder="1" applyAlignment="1" applyProtection="1">
      <alignment horizontal="center" vertical="center" shrinkToFit="1"/>
    </xf>
    <xf numFmtId="49" fontId="8" fillId="4" borderId="0" xfId="13" applyNumberFormat="1" applyFont="1" applyFill="1" applyAlignment="1" applyProtection="1">
      <alignment vertical="center" wrapText="1"/>
    </xf>
    <xf numFmtId="0" fontId="10" fillId="4" borderId="0" xfId="13" applyFont="1" applyFill="1" applyAlignment="1" applyProtection="1">
      <alignment vertical="top" wrapText="1"/>
    </xf>
    <xf numFmtId="0" fontId="10" fillId="4" borderId="0" xfId="13" applyFont="1" applyFill="1" applyProtection="1">
      <alignment vertical="center"/>
    </xf>
  </cellXfs>
  <cellStyles count="1229">
    <cellStyle name="パーセント 2" xfId="24" xr:uid="{63FECDF1-0FF4-4382-8530-8E1BD9B0117F}"/>
    <cellStyle name="パーセント 2 2" xfId="69" xr:uid="{66D4EDA1-C776-4CCC-84E6-91447179FF1E}"/>
    <cellStyle name="パーセント 2 3" xfId="115" xr:uid="{E2088BD4-457F-4E59-AB17-B0B8164B6587}"/>
    <cellStyle name="パーセント 3" xfId="37" xr:uid="{AB6648BE-E195-496A-99C3-07637A7C980E}"/>
    <cellStyle name="パーセント 3 2" xfId="54" xr:uid="{366765B0-BD90-486C-B1A1-31002128E25F}"/>
    <cellStyle name="パーセント 3 2 2" xfId="95" xr:uid="{E77D9C9D-11CE-4790-B48C-5EDFD59C9B4A}"/>
    <cellStyle name="パーセント 3 2 2 2" xfId="202" xr:uid="{5318CF15-4984-45E1-B70B-C09AF8852F65}"/>
    <cellStyle name="パーセント 3 2 2 2 2" xfId="493" xr:uid="{5B4AFDD9-F028-4D83-AE83-242774420BE6}"/>
    <cellStyle name="パーセント 3 2 2 2 2 2" xfId="1078" xr:uid="{59BADAA2-FC35-4698-9D7A-5ADE0C139F2B}"/>
    <cellStyle name="パーセント 3 2 2 2 3" xfId="787" xr:uid="{C8CA3A1D-B7C8-4EB3-9046-831B6BCAC75E}"/>
    <cellStyle name="パーセント 3 2 2 3" xfId="254" xr:uid="{09D7CC80-9D5B-417C-9B1C-050D5268D846}"/>
    <cellStyle name="パーセント 3 2 2 3 2" xfId="545" xr:uid="{47A6A58A-47F8-466F-A74A-118008DC177D}"/>
    <cellStyle name="パーセント 3 2 2 3 2 2" xfId="1130" xr:uid="{814AE8E0-0920-4AB0-AB10-0C24CA07A6B0}"/>
    <cellStyle name="パーセント 3 2 2 3 3" xfId="839" xr:uid="{3751E4AD-F22A-4F9E-BDC7-7FC3A9BD6B4C}"/>
    <cellStyle name="パーセント 3 2 2 4" xfId="396" xr:uid="{1057C934-0F75-44E6-88A3-64BCDB62E49A}"/>
    <cellStyle name="パーセント 3 2 2 4 2" xfId="981" xr:uid="{2EEDC46B-F656-4698-B649-92426A3B70B3}"/>
    <cellStyle name="パーセント 3 2 2 5" xfId="690" xr:uid="{8AD3B485-4BEA-49FD-9FF6-E5AF150D0171}"/>
    <cellStyle name="パーセント 3 2 3" xfId="117" xr:uid="{81E59E3E-0DFB-4EED-846C-0FAA770C46CB}"/>
    <cellStyle name="パーセント 3 2 3 2" xfId="221" xr:uid="{6E30471D-A5A2-49D0-BBE7-C4A72DF15140}"/>
    <cellStyle name="パーセント 3 2 3 2 2" xfId="512" xr:uid="{09F27FDB-AA9F-428A-939D-FA553E31CBF5}"/>
    <cellStyle name="パーセント 3 2 3 2 2 2" xfId="1097" xr:uid="{C495D440-F5CA-4B3A-91AC-5807B110B816}"/>
    <cellStyle name="パーセント 3 2 3 2 3" xfId="806" xr:uid="{BBC20E89-A4DA-4DAF-9ABD-0171D6F17356}"/>
    <cellStyle name="パーセント 3 2 3 3" xfId="255" xr:uid="{9EFEC267-E52B-43ED-9FF9-63AC3D40B1F7}"/>
    <cellStyle name="パーセント 3 2 3 3 2" xfId="546" xr:uid="{D3424D75-2EA6-480E-9EE2-D0CE5956E744}"/>
    <cellStyle name="パーセント 3 2 3 3 2 2" xfId="1131" xr:uid="{45C0E92E-CF45-4662-A40B-4B3168865FB4}"/>
    <cellStyle name="パーセント 3 2 3 3 3" xfId="840" xr:uid="{38517F63-056D-4B29-A66D-3557093ADAEA}"/>
    <cellStyle name="パーセント 3 2 3 4" xfId="415" xr:uid="{11770D67-8C8E-444E-97BD-DFBFE88AB447}"/>
    <cellStyle name="パーセント 3 2 3 4 2" xfId="1000" xr:uid="{CA0A7FB3-F8AC-465A-8546-BA28F9CE2C2F}"/>
    <cellStyle name="パーセント 3 2 3 5" xfId="709" xr:uid="{A41BFEBD-58D9-4C94-A5C3-6C4C353BAB72}"/>
    <cellStyle name="パーセント 3 2 4" xfId="169" xr:uid="{39B1653E-1ECC-4284-B79E-8596340F0F2E}"/>
    <cellStyle name="パーセント 3 2 4 2" xfId="461" xr:uid="{D477A2AF-0BE5-42BD-8E6D-CE6B607BF363}"/>
    <cellStyle name="パーセント 3 2 4 2 2" xfId="1046" xr:uid="{73325DB7-4658-44EB-A868-794726082A58}"/>
    <cellStyle name="パーセント 3 2 4 3" xfId="755" xr:uid="{6B00F800-B698-4A13-B2E1-4EE6625A5F6F}"/>
    <cellStyle name="パーセント 3 2 5" xfId="256" xr:uid="{CB6D6307-FAD3-41F4-89E1-C710DC721B2D}"/>
    <cellStyle name="パーセント 3 2 5 2" xfId="547" xr:uid="{DDBC1F12-2482-48E7-B2F8-399FF2F36EFF}"/>
    <cellStyle name="パーセント 3 2 5 2 2" xfId="1132" xr:uid="{C2649CA4-5DAC-42F1-86C3-9504587BF823}"/>
    <cellStyle name="パーセント 3 2 5 3" xfId="841" xr:uid="{40CACCC8-DCD3-443F-9053-4B718E4C732D}"/>
    <cellStyle name="パーセント 3 2 6" xfId="364" xr:uid="{3233FC4C-6029-4E63-9329-322AE4AE8028}"/>
    <cellStyle name="パーセント 3 2 6 2" xfId="949" xr:uid="{2F8CC58A-F316-4ED9-8DCD-3759FAA09956}"/>
    <cellStyle name="パーセント 3 2 7" xfId="657" xr:uid="{A25B2590-B641-4F1B-952C-9B22F8F8BCD6}"/>
    <cellStyle name="パーセント 3 3" xfId="82" xr:uid="{03365518-76F0-4130-A003-7B7E6A83D7F8}"/>
    <cellStyle name="パーセント 3 3 2" xfId="189" xr:uid="{5F934FCF-5080-4EEF-97E2-4B081C00C89B}"/>
    <cellStyle name="パーセント 3 3 2 2" xfId="480" xr:uid="{46A3A05A-B801-4758-8B2F-67125ADF37F4}"/>
    <cellStyle name="パーセント 3 3 2 2 2" xfId="1065" xr:uid="{FEE29C13-B96A-4F3C-A3A9-690C9C7B8628}"/>
    <cellStyle name="パーセント 3 3 2 3" xfId="774" xr:uid="{5095DE11-CD62-4983-B886-178C35C012B2}"/>
    <cellStyle name="パーセント 3 3 3" xfId="257" xr:uid="{11D9ADB6-3DA0-476B-9477-5AD96C4819CA}"/>
    <cellStyle name="パーセント 3 3 3 2" xfId="548" xr:uid="{5FB75CC2-1FE3-4746-A5BE-387E8894B673}"/>
    <cellStyle name="パーセント 3 3 3 2 2" xfId="1133" xr:uid="{37DA2058-C111-4D7F-B454-C6FD0E060905}"/>
    <cellStyle name="パーセント 3 3 3 3" xfId="842" xr:uid="{7E758E29-B169-4B63-8E4E-C0B1F6D3ACB5}"/>
    <cellStyle name="パーセント 3 3 4" xfId="383" xr:uid="{40F80BB2-E81E-4B08-A407-CF24B25CF50E}"/>
    <cellStyle name="パーセント 3 3 4 2" xfId="968" xr:uid="{2834CE15-C56A-4133-ACB4-E0AD546E132E}"/>
    <cellStyle name="パーセント 3 3 5" xfId="677" xr:uid="{9AA2F045-C05E-480B-9CDF-5A38E1144815}"/>
    <cellStyle name="パーセント 3 4" xfId="116" xr:uid="{3EA584EE-9B79-4FC7-BFA2-99BD856A21D2}"/>
    <cellStyle name="パーセント 3 5" xfId="156" xr:uid="{4982397F-5EB4-40B0-A81E-B340D68DE8CC}"/>
    <cellStyle name="パーセント 3 5 2" xfId="448" xr:uid="{5A7F5E3D-0D8B-403E-A9C6-B67620F4C623}"/>
    <cellStyle name="パーセント 3 5 2 2" xfId="1033" xr:uid="{7BFD6364-EE2B-4227-8C55-23458849E2B2}"/>
    <cellStyle name="パーセント 3 5 3" xfId="742" xr:uid="{775B9B57-E8DA-4CFA-86B2-A4FA4071C371}"/>
    <cellStyle name="パーセント 3 6" xfId="258" xr:uid="{7D4F8D8C-73EE-4FFE-943A-67A659F72568}"/>
    <cellStyle name="パーセント 3 6 2" xfId="549" xr:uid="{0D270880-49AD-47B1-8CD1-AF5B157E3422}"/>
    <cellStyle name="パーセント 3 6 2 2" xfId="1134" xr:uid="{193B18B4-E64D-4E3F-A694-5D8AC9C10F6B}"/>
    <cellStyle name="パーセント 3 6 3" xfId="843" xr:uid="{6B392336-32E3-4792-92FC-A996A5519D56}"/>
    <cellStyle name="パーセント 3 7" xfId="351" xr:uid="{C8B08289-DB4A-4629-93E4-E3D615A92D80}"/>
    <cellStyle name="パーセント 3 7 2" xfId="936" xr:uid="{E15FE916-8BC2-4EFD-BB32-DA6988D9AE95}"/>
    <cellStyle name="パーセント 3 8" xfId="644" xr:uid="{2981260E-89FD-4ADD-A678-C9CDBD5F4B5A}"/>
    <cellStyle name="パーセント 4" xfId="44" xr:uid="{FBF23AE5-7C57-4E4F-B22F-20E8AE165CCB}"/>
    <cellStyle name="パーセント 5" xfId="70" xr:uid="{62D7B0DA-E6C8-4F55-A72C-5AA89E1B8819}"/>
    <cellStyle name="パーセント 6" xfId="71" xr:uid="{9CFAB03F-4E9E-4B77-8884-8CC878146FA5}"/>
    <cellStyle name="パーセント 7" xfId="188" xr:uid="{A858DAA1-3847-4F8B-BC95-B4E3547A389B}"/>
    <cellStyle name="パーセント 8" xfId="676" xr:uid="{740F554E-3EC0-4FA4-B2F4-B91D877D52AB}"/>
    <cellStyle name="パーセント 9" xfId="81" xr:uid="{9B6BE801-B796-4E95-852A-6C831DBE9396}"/>
    <cellStyle name="ハイパーリンク" xfId="15" builtinId="8"/>
    <cellStyle name="ハイパーリンク 2" xfId="3" xr:uid="{00000000-0005-0000-0000-000001000000}"/>
    <cellStyle name="桁区切り" xfId="1" builtinId="6"/>
    <cellStyle name="桁区切り 2" xfId="10" xr:uid="{00000000-0005-0000-0000-000003000000}"/>
    <cellStyle name="桁区切り 2 2" xfId="11" xr:uid="{00000000-0005-0000-0000-000004000000}"/>
    <cellStyle name="桁区切り 2 3" xfId="23" xr:uid="{943C95BB-B178-49F7-A093-E7C67EEE7230}"/>
    <cellStyle name="桁区切り 3" xfId="20" xr:uid="{AB55BDC3-B058-41BA-9688-167384CB1B61}"/>
    <cellStyle name="桁区切り 3 2" xfId="57" xr:uid="{4C9CC151-2492-4512-A267-6415AE8B6C7C}"/>
    <cellStyle name="桁区切り 3 2 2" xfId="98" xr:uid="{2D90FC5F-F949-4AC2-8242-A9107D71344D}"/>
    <cellStyle name="桁区切り 3 2 2 2" xfId="205" xr:uid="{9B9DDE35-C653-4E86-B137-83FCAEDD50B1}"/>
    <cellStyle name="桁区切り 3 2 2 2 2" xfId="496" xr:uid="{BC294C70-3347-4B41-BDCA-120B3A2DECCD}"/>
    <cellStyle name="桁区切り 3 2 2 2 2 2" xfId="1081" xr:uid="{9F2DD4C1-F9A9-40E6-AE67-16D72332EF69}"/>
    <cellStyle name="桁区切り 3 2 2 2 3" xfId="790" xr:uid="{97574D78-4773-43E8-9050-3F0E06932C6F}"/>
    <cellStyle name="桁区切り 3 2 2 3" xfId="259" xr:uid="{AC7A3605-B076-44BA-92B1-C78B72E804E7}"/>
    <cellStyle name="桁区切り 3 2 2 3 2" xfId="550" xr:uid="{43B4B1AB-5660-431D-AD75-48FFF7CF7EC8}"/>
    <cellStyle name="桁区切り 3 2 2 3 2 2" xfId="1135" xr:uid="{4214147A-9C40-400D-8E7A-9A3F00CB2AA1}"/>
    <cellStyle name="桁区切り 3 2 2 3 3" xfId="844" xr:uid="{7A2D8C32-A746-40F6-B1E1-0AE54BDC86D5}"/>
    <cellStyle name="桁区切り 3 2 2 4" xfId="399" xr:uid="{721B3324-1C6C-4EF2-964B-0D8471D8A21E}"/>
    <cellStyle name="桁区切り 3 2 2 4 2" xfId="984" xr:uid="{49B0FAED-C1C7-4BAD-8F53-7E0FB9F3C47D}"/>
    <cellStyle name="桁区切り 3 2 2 5" xfId="693" xr:uid="{A70FBDDF-9C82-4CC4-A1AA-76F2DF467982}"/>
    <cellStyle name="桁区切り 3 2 3" xfId="119" xr:uid="{26DB55CF-921F-449F-9B05-A8A43C6B864E}"/>
    <cellStyle name="桁区切り 3 2 3 2" xfId="222" xr:uid="{4C009E7E-4735-4701-A0DB-D8650BEB96AF}"/>
    <cellStyle name="桁区切り 3 2 3 2 2" xfId="513" xr:uid="{AC152D30-1872-430B-A5D2-6308D7196A50}"/>
    <cellStyle name="桁区切り 3 2 3 2 2 2" xfId="1098" xr:uid="{AC369F47-5B3F-4141-985E-34559D708C49}"/>
    <cellStyle name="桁区切り 3 2 3 2 3" xfId="807" xr:uid="{0769EFD8-A2C6-46A6-86C4-798A3EF9DC53}"/>
    <cellStyle name="桁区切り 3 2 3 3" xfId="260" xr:uid="{3CB09805-5DB1-4E5E-A8E8-7600C8E14DA5}"/>
    <cellStyle name="桁区切り 3 2 3 3 2" xfId="551" xr:uid="{41F07786-9A21-4F55-91EB-51848AE05B7E}"/>
    <cellStyle name="桁区切り 3 2 3 3 2 2" xfId="1136" xr:uid="{005AE56A-88BC-4A08-BF55-2DBF0144DB31}"/>
    <cellStyle name="桁区切り 3 2 3 3 3" xfId="845" xr:uid="{7AB2A2CC-183A-4EC8-8645-37338BC6920A}"/>
    <cellStyle name="桁区切り 3 2 3 4" xfId="416" xr:uid="{66AD43A9-6218-49D5-B6F8-8A5DFCBC9A1C}"/>
    <cellStyle name="桁区切り 3 2 3 4 2" xfId="1001" xr:uid="{D8019DD2-2F95-40AF-B924-592EC3531EFD}"/>
    <cellStyle name="桁区切り 3 2 3 5" xfId="710" xr:uid="{971376CF-36DD-46AC-BA6B-505319490BD1}"/>
    <cellStyle name="桁区切り 3 2 4" xfId="172" xr:uid="{EDDAA6ED-E936-4488-8909-5A46886CA083}"/>
    <cellStyle name="桁区切り 3 2 4 2" xfId="464" xr:uid="{EF66C313-0D2F-4F85-B535-DBB91414A994}"/>
    <cellStyle name="桁区切り 3 2 4 2 2" xfId="1049" xr:uid="{D67FCB71-9F02-4771-88CE-D84378C4942E}"/>
    <cellStyle name="桁区切り 3 2 4 3" xfId="758" xr:uid="{A7E0A3CF-29A8-407A-84C6-BDB62312B3AA}"/>
    <cellStyle name="桁区切り 3 2 5" xfId="261" xr:uid="{2E69127E-60B3-45F5-ABCF-998C10C62E7D}"/>
    <cellStyle name="桁区切り 3 2 5 2" xfId="552" xr:uid="{F6A5B926-6416-41D4-8222-7EFF8B2AF67C}"/>
    <cellStyle name="桁区切り 3 2 5 2 2" xfId="1137" xr:uid="{4F4B15A0-DE31-49C2-A18C-DADC4339AF48}"/>
    <cellStyle name="桁区切り 3 2 5 3" xfId="846" xr:uid="{4D0B3485-ADF9-487E-8B1B-2A029E7FCB78}"/>
    <cellStyle name="桁区切り 3 2 6" xfId="367" xr:uid="{C0D167E2-925B-43D2-ADB1-1F4FC92CB544}"/>
    <cellStyle name="桁区切り 3 2 6 2" xfId="952" xr:uid="{9B8C7796-475F-419A-8BFC-0EB448A61F89}"/>
    <cellStyle name="桁区切り 3 2 7" xfId="660" xr:uid="{035308BA-AA66-419F-BDB4-3D64C49FF026}"/>
    <cellStyle name="桁区切り 3 3" xfId="85" xr:uid="{C23EE9FA-CC7F-41FE-ACA9-DBB5CF54F252}"/>
    <cellStyle name="桁区切り 3 3 2" xfId="192" xr:uid="{8A846F71-3605-4552-94BF-EA413EA1EFED}"/>
    <cellStyle name="桁区切り 3 3 2 2" xfId="483" xr:uid="{8E578645-5886-4265-A383-2D7C94680511}"/>
    <cellStyle name="桁区切り 3 3 2 2 2" xfId="1068" xr:uid="{E9ACFCFA-A750-4E5F-AD1C-6ED578F3D9EE}"/>
    <cellStyle name="桁区切り 3 3 2 3" xfId="777" xr:uid="{3F48123D-D991-4E90-91E6-F9AB4A3BD8EA}"/>
    <cellStyle name="桁区切り 3 3 3" xfId="262" xr:uid="{AAFCDFF1-CC0B-4703-A5F1-F3D468C46C95}"/>
    <cellStyle name="桁区切り 3 3 3 2" xfId="553" xr:uid="{FF2431DF-8115-45FA-B352-83D220C7562A}"/>
    <cellStyle name="桁区切り 3 3 3 2 2" xfId="1138" xr:uid="{079D9118-0B72-4FBD-8572-1A6ADFEEE09E}"/>
    <cellStyle name="桁区切り 3 3 3 3" xfId="847" xr:uid="{369493D8-B26F-44DC-95B7-4793EEB2D19A}"/>
    <cellStyle name="桁区切り 3 3 4" xfId="386" xr:uid="{2D9A9686-4162-492F-8973-D94F32FB0173}"/>
    <cellStyle name="桁区切り 3 3 4 2" xfId="971" xr:uid="{CAB0434D-7530-43DB-BB44-A7B612BAF361}"/>
    <cellStyle name="桁区切り 3 3 5" xfId="680" xr:uid="{DF8F9FFB-A4F3-4244-919A-BCADDB7D75CD}"/>
    <cellStyle name="桁区切り 3 4" xfId="118" xr:uid="{C66F3069-49B6-43F3-B85F-2225C3BFFF49}"/>
    <cellStyle name="桁区切り 3 5" xfId="159" xr:uid="{BC716DFB-DB27-4D83-9A34-BA971B144D1A}"/>
    <cellStyle name="桁区切り 3 5 2" xfId="451" xr:uid="{3134DBDF-425F-4E98-84A5-731F60ECD792}"/>
    <cellStyle name="桁区切り 3 5 2 2" xfId="1036" xr:uid="{4D7C7993-22A5-4487-B5DA-35C72EDB8422}"/>
    <cellStyle name="桁区切り 3 5 3" xfId="745" xr:uid="{9580164F-8137-4034-8AD9-DE0AEC1CAD71}"/>
    <cellStyle name="桁区切り 3 6" xfId="263" xr:uid="{1E554BE6-98D5-4FAF-A8B9-0A0691A61159}"/>
    <cellStyle name="桁区切り 3 6 2" xfId="554" xr:uid="{96AD15EC-4A5D-441E-AB93-5F74B1767D91}"/>
    <cellStyle name="桁区切り 3 6 2 2" xfId="1139" xr:uid="{A4158C6F-1DD9-49C5-B84F-ADDF07A49820}"/>
    <cellStyle name="桁区切り 3 6 3" xfId="848" xr:uid="{F4706B3E-FC16-4E75-B4D5-11D356213BDC}"/>
    <cellStyle name="桁区切り 3 7" xfId="354" xr:uid="{93DCB6E0-AF00-471E-AE1E-F69C013ED653}"/>
    <cellStyle name="桁区切り 3 7 2" xfId="939" xr:uid="{05459C6B-E966-47D4-AEA4-0D6C7CBFC508}"/>
    <cellStyle name="桁区切り 3 8" xfId="647" xr:uid="{4BB6EA2C-457A-409F-B323-2A73A4C0E1D3}"/>
    <cellStyle name="桁区切り 3 9" xfId="41" xr:uid="{7CCD35DD-5A32-4985-9DBF-4FF16BC5AF66}"/>
    <cellStyle name="桁区切り 4" xfId="43" xr:uid="{D497E6B9-97FA-4529-8B7D-1B1597AC8A6A}"/>
    <cellStyle name="桁区切り 4 10" xfId="264" xr:uid="{7F5B2460-4877-45F5-BC20-311CAFE3AE7B}"/>
    <cellStyle name="桁区切り 4 10 2" xfId="555" xr:uid="{200A4090-C0F2-4BA8-B148-6D0933125CBE}"/>
    <cellStyle name="桁区切り 4 10 2 2" xfId="1140" xr:uid="{933A04A8-95FD-4BCC-B8F0-6B0D9750C874}"/>
    <cellStyle name="桁区切り 4 10 3" xfId="849" xr:uid="{7C715F87-6F0F-4277-9BF8-765346481D01}"/>
    <cellStyle name="桁区切り 4 11" xfId="356" xr:uid="{CC7C8D11-CDDC-42C1-8BBC-1C1D2601E870}"/>
    <cellStyle name="桁区切り 4 11 2" xfId="941" xr:uid="{7B9C9138-38E6-40AA-B3C1-5316681ACF57}"/>
    <cellStyle name="桁区切り 4 12" xfId="649" xr:uid="{BFEEC021-C4AD-45E6-86E0-FBF660C79EA8}"/>
    <cellStyle name="桁区切り 4 2" xfId="48" xr:uid="{139A5D3E-28D1-474B-A321-5D62964FF66C}"/>
    <cellStyle name="桁区切り 4 2 2" xfId="59" xr:uid="{984F3017-460D-48CF-AC10-C6927D9B4B05}"/>
    <cellStyle name="桁区切り 4 2 2 2" xfId="100" xr:uid="{64B088EA-0EB6-4C5E-969F-B5BC37A58016}"/>
    <cellStyle name="桁区切り 4 2 2 2 2" xfId="207" xr:uid="{DCB06BA8-29A1-4A7D-804F-C8E235D4CAEB}"/>
    <cellStyle name="桁区切り 4 2 2 2 2 2" xfId="498" xr:uid="{D77B8FCF-6751-488A-ABD1-E270279BFF58}"/>
    <cellStyle name="桁区切り 4 2 2 2 2 2 2" xfId="1083" xr:uid="{F153D9FF-E0C2-4044-B6EF-48F08615FE45}"/>
    <cellStyle name="桁区切り 4 2 2 2 2 3" xfId="792" xr:uid="{63A123CC-B216-447E-BDC5-548EECC9BA67}"/>
    <cellStyle name="桁区切り 4 2 2 2 3" xfId="265" xr:uid="{C2CB86E7-3387-4A89-98F8-5ED810FD0F5F}"/>
    <cellStyle name="桁区切り 4 2 2 2 3 2" xfId="556" xr:uid="{5D21C8E0-2B45-4F4A-8A95-AA6DA4861EE7}"/>
    <cellStyle name="桁区切り 4 2 2 2 3 2 2" xfId="1141" xr:uid="{F90E8F14-1542-4A93-8711-5EB24F6394C9}"/>
    <cellStyle name="桁区切り 4 2 2 2 3 3" xfId="850" xr:uid="{4502D77F-5886-4ABD-ADFA-213EAF363036}"/>
    <cellStyle name="桁区切り 4 2 2 2 4" xfId="401" xr:uid="{B5CB51A7-7E63-4A6A-95D0-621A776BDA32}"/>
    <cellStyle name="桁区切り 4 2 2 2 4 2" xfId="986" xr:uid="{42B868A4-F5A0-4862-9454-BB3D757BCB9A}"/>
    <cellStyle name="桁区切り 4 2 2 2 5" xfId="695" xr:uid="{8007C05C-F519-4244-8FE9-0C36268EA37C}"/>
    <cellStyle name="桁区切り 4 2 2 3" xfId="122" xr:uid="{DDE5A0EB-01DE-4F0F-8F7B-AFF4729FE31F}"/>
    <cellStyle name="桁区切り 4 2 2 3 2" xfId="224" xr:uid="{3080301E-C3F0-48A0-86DF-B2F290323B95}"/>
    <cellStyle name="桁区切り 4 2 2 3 2 2" xfId="515" xr:uid="{7B54E722-7DBC-4FB8-BD86-C628E4342646}"/>
    <cellStyle name="桁区切り 4 2 2 3 2 2 2" xfId="1100" xr:uid="{62AD7FCD-412D-4C1C-A495-E9D9944E07CD}"/>
    <cellStyle name="桁区切り 4 2 2 3 2 3" xfId="809" xr:uid="{F5A75913-655A-4D8E-ADA9-F5DB5C77CCF8}"/>
    <cellStyle name="桁区切り 4 2 2 3 3" xfId="266" xr:uid="{5C2D6E42-1096-4A87-9737-9D52980FD40C}"/>
    <cellStyle name="桁区切り 4 2 2 3 3 2" xfId="557" xr:uid="{0E5CF67F-4B8D-49B6-8B3D-77693EF2320C}"/>
    <cellStyle name="桁区切り 4 2 2 3 3 2 2" xfId="1142" xr:uid="{821ECEE6-AFDF-4A75-8BBE-FACC75491161}"/>
    <cellStyle name="桁区切り 4 2 2 3 3 3" xfId="851" xr:uid="{C9A82830-323D-4AF8-947A-C233051F2AE3}"/>
    <cellStyle name="桁区切り 4 2 2 3 4" xfId="418" xr:uid="{B0018F26-EBF9-466F-A0C9-8F8E491FEBE7}"/>
    <cellStyle name="桁区切り 4 2 2 3 4 2" xfId="1003" xr:uid="{72F0B80A-4356-4CFE-8DF2-6956004CD6CB}"/>
    <cellStyle name="桁区切り 4 2 2 3 5" xfId="712" xr:uid="{C47B3C97-30B6-4DF5-822C-E516EB82B6FA}"/>
    <cellStyle name="桁区切り 4 2 2 4" xfId="174" xr:uid="{930DDBB2-F7CF-46E6-94FE-49FC6DEE22AB}"/>
    <cellStyle name="桁区切り 4 2 2 4 2" xfId="466" xr:uid="{16517453-FDE0-4111-8675-70ACA40B9041}"/>
    <cellStyle name="桁区切り 4 2 2 4 2 2" xfId="1051" xr:uid="{4E990DE1-D8E8-4D02-B1B5-1A7886546CFA}"/>
    <cellStyle name="桁区切り 4 2 2 4 3" xfId="760" xr:uid="{1182D22D-498A-45ED-BCD3-63A06886AD8D}"/>
    <cellStyle name="桁区切り 4 2 2 5" xfId="267" xr:uid="{63FB7D92-9BB1-4DB0-A04C-0150681605B1}"/>
    <cellStyle name="桁区切り 4 2 2 5 2" xfId="558" xr:uid="{D89ED15C-1C04-42F2-968B-F95CABBBF2F0}"/>
    <cellStyle name="桁区切り 4 2 2 5 2 2" xfId="1143" xr:uid="{B0042B7A-C9B0-4A8C-96AD-FE60811840C1}"/>
    <cellStyle name="桁区切り 4 2 2 5 3" xfId="852" xr:uid="{9B0BC4D5-0CFA-4EC9-9AE3-6A26EEF55D1F}"/>
    <cellStyle name="桁区切り 4 2 2 6" xfId="369" xr:uid="{79F542B6-7E49-4F3B-B674-2B4EA57F9388}"/>
    <cellStyle name="桁区切り 4 2 2 6 2" xfId="954" xr:uid="{0EC92F5D-D55D-4B0E-BBCF-64870E867862}"/>
    <cellStyle name="桁区切り 4 2 2 7" xfId="662" xr:uid="{75B83029-794A-4B86-B683-469F37C90813}"/>
    <cellStyle name="桁区切り 4 2 3" xfId="89" xr:uid="{5D371371-616E-451B-9E1B-A645BD696746}"/>
    <cellStyle name="桁区切り 4 2 3 2" xfId="196" xr:uid="{59055182-49C8-4B4D-85DB-64467D10F674}"/>
    <cellStyle name="桁区切り 4 2 3 2 2" xfId="487" xr:uid="{EC1724BD-75E5-4C37-AB13-0E9BE6430609}"/>
    <cellStyle name="桁区切り 4 2 3 2 2 2" xfId="1072" xr:uid="{BDA6AE51-30C9-4580-B5CD-5EAD7672BA19}"/>
    <cellStyle name="桁区切り 4 2 3 2 3" xfId="781" xr:uid="{2727BC79-2D41-412E-871A-7B1CB4668929}"/>
    <cellStyle name="桁区切り 4 2 3 3" xfId="268" xr:uid="{3A4CEE39-CD48-4FD7-A676-14DBF04A2B6D}"/>
    <cellStyle name="桁区切り 4 2 3 3 2" xfId="559" xr:uid="{F1F3B25D-7369-4632-B5DD-DD8DE691867E}"/>
    <cellStyle name="桁区切り 4 2 3 3 2 2" xfId="1144" xr:uid="{933F06FE-16F5-417F-8027-BCED778B9C9D}"/>
    <cellStyle name="桁区切り 4 2 3 3 3" xfId="853" xr:uid="{0D1B818E-4BEE-4495-AD82-CC3DE4230F80}"/>
    <cellStyle name="桁区切り 4 2 3 4" xfId="390" xr:uid="{E4FBFDAE-724B-4BB6-AF9E-33C296E08948}"/>
    <cellStyle name="桁区切り 4 2 3 4 2" xfId="975" xr:uid="{824F2177-6D5B-4EA4-9BF6-49D5C6EC2A55}"/>
    <cellStyle name="桁区切り 4 2 3 5" xfId="684" xr:uid="{3AFDF65C-C217-4AAE-A02C-964D0456C083}"/>
    <cellStyle name="桁区切り 4 2 4" xfId="121" xr:uid="{0AC5F32B-639F-431B-894E-44C98A612F20}"/>
    <cellStyle name="桁区切り 4 2 4 2" xfId="223" xr:uid="{C67C3AF3-25A8-4C11-A3BD-80A4E45D6B00}"/>
    <cellStyle name="桁区切り 4 2 4 2 2" xfId="514" xr:uid="{E5FB6161-508B-4E42-8235-F1C330782ED4}"/>
    <cellStyle name="桁区切り 4 2 4 2 2 2" xfId="1099" xr:uid="{1A340931-9F44-41EE-B36B-94117A276847}"/>
    <cellStyle name="桁区切り 4 2 4 2 3" xfId="808" xr:uid="{C3CC3540-0BB9-4C77-B0B3-06D48FD6E2DC}"/>
    <cellStyle name="桁区切り 4 2 4 3" xfId="269" xr:uid="{7123930E-C13F-4EF0-A9F1-A2F3A91E316E}"/>
    <cellStyle name="桁区切り 4 2 4 3 2" xfId="560" xr:uid="{9ABF5C82-BD98-4518-A8B1-16D0AD433F80}"/>
    <cellStyle name="桁区切り 4 2 4 3 2 2" xfId="1145" xr:uid="{281C5646-62C7-4B56-8B4F-0A3B60AFBAB2}"/>
    <cellStyle name="桁区切り 4 2 4 3 3" xfId="854" xr:uid="{D12DFF6E-D86B-42A5-B851-E1DC917B023A}"/>
    <cellStyle name="桁区切り 4 2 4 4" xfId="417" xr:uid="{C94A40D8-6285-4700-9AD3-917858D3CC6C}"/>
    <cellStyle name="桁区切り 4 2 4 4 2" xfId="1002" xr:uid="{0DA6084D-19F4-417E-8341-854A02C56988}"/>
    <cellStyle name="桁区切り 4 2 4 5" xfId="711" xr:uid="{718A873F-2FEC-423F-A830-11DD99F99B98}"/>
    <cellStyle name="桁区切り 4 2 5" xfId="163" xr:uid="{E6202352-EECC-40DC-94AE-0179B990932A}"/>
    <cellStyle name="桁区切り 4 2 5 2" xfId="455" xr:uid="{BBEB523F-82CE-4182-B735-BE353AF51C0E}"/>
    <cellStyle name="桁区切り 4 2 5 2 2" xfId="1040" xr:uid="{8F8EE720-20C7-464B-9F2E-3884AEFC404F}"/>
    <cellStyle name="桁区切り 4 2 5 3" xfId="749" xr:uid="{EC7FE5AF-0724-407E-A352-6690FF3B57FF}"/>
    <cellStyle name="桁区切り 4 2 6" xfId="270" xr:uid="{BAAE9119-0349-44F7-B633-5FDDCED28D64}"/>
    <cellStyle name="桁区切り 4 2 6 2" xfId="561" xr:uid="{D4D9FA28-318E-4F51-8E37-19AE5AFDAA8A}"/>
    <cellStyle name="桁区切り 4 2 6 2 2" xfId="1146" xr:uid="{D736101D-33C9-45C9-927D-3D90263701D3}"/>
    <cellStyle name="桁区切り 4 2 6 3" xfId="855" xr:uid="{50781F8F-13F8-48F1-9565-9DF645430B0E}"/>
    <cellStyle name="桁区切り 4 2 7" xfId="358" xr:uid="{9EA71D79-6570-42DD-9DF3-F1B76480ED00}"/>
    <cellStyle name="桁区切り 4 2 7 2" xfId="943" xr:uid="{90605AD4-33D5-42B9-B91A-698815278E40}"/>
    <cellStyle name="桁区切り 4 2 8" xfId="651" xr:uid="{617204D3-C39B-4C3F-A799-B82BFB6776A3}"/>
    <cellStyle name="桁区切り 4 3" xfId="50" xr:uid="{AFE3026C-23BB-4424-B049-3C774C28994D}"/>
    <cellStyle name="桁区切り 4 3 2" xfId="60" xr:uid="{85A12BD3-2957-4A3E-ACD6-0483B954636E}"/>
    <cellStyle name="桁区切り 4 3 2 2" xfId="101" xr:uid="{7B586787-E779-4293-AA0D-69B833DF4667}"/>
    <cellStyle name="桁区切り 4 3 2 2 2" xfId="208" xr:uid="{B07E61E3-1293-45AA-B4A4-C9A386A757E2}"/>
    <cellStyle name="桁区切り 4 3 2 2 2 2" xfId="499" xr:uid="{502356D6-4717-40B0-B138-59A8CF73E679}"/>
    <cellStyle name="桁区切り 4 3 2 2 2 2 2" xfId="1084" xr:uid="{B5CCF753-01D4-4728-8B72-D4F5CD1EB59F}"/>
    <cellStyle name="桁区切り 4 3 2 2 2 3" xfId="793" xr:uid="{6FA5399F-C930-4F85-8BD0-B727D38DD398}"/>
    <cellStyle name="桁区切り 4 3 2 2 3" xfId="271" xr:uid="{826BD511-6124-42A2-9232-3D2F77EF89C3}"/>
    <cellStyle name="桁区切り 4 3 2 2 3 2" xfId="562" xr:uid="{53ECF3FE-7DE5-47D3-9A3A-8C084E2C99EA}"/>
    <cellStyle name="桁区切り 4 3 2 2 3 2 2" xfId="1147" xr:uid="{2E819665-3135-4290-8899-E4B8FD2EEE74}"/>
    <cellStyle name="桁区切り 4 3 2 2 3 3" xfId="856" xr:uid="{83092728-1AEE-470B-A6FE-A210E7917790}"/>
    <cellStyle name="桁区切り 4 3 2 2 4" xfId="402" xr:uid="{BDFC6EEE-5646-46BD-968C-391E4B05B602}"/>
    <cellStyle name="桁区切り 4 3 2 2 4 2" xfId="987" xr:uid="{63C27EF6-7A2A-4212-B711-313581397AAE}"/>
    <cellStyle name="桁区切り 4 3 2 2 5" xfId="696" xr:uid="{4BF25111-50BB-4978-8802-E9A0F2505FB3}"/>
    <cellStyle name="桁区切り 4 3 2 3" xfId="124" xr:uid="{7F80BE1A-A0A5-4CFD-B881-4F085AF1E540}"/>
    <cellStyle name="桁区切り 4 3 2 3 2" xfId="226" xr:uid="{3377841F-D6DC-42E6-9B87-3D1BDB3A676A}"/>
    <cellStyle name="桁区切り 4 3 2 3 2 2" xfId="517" xr:uid="{EDBB7F83-A10F-45E6-A61E-0A47A7E5D293}"/>
    <cellStyle name="桁区切り 4 3 2 3 2 2 2" xfId="1102" xr:uid="{9EA5EBEB-42D6-4C1F-8FB0-FEB3CF18FAAD}"/>
    <cellStyle name="桁区切り 4 3 2 3 2 3" xfId="811" xr:uid="{4DE407CE-DF06-440B-863E-F589BDBD485B}"/>
    <cellStyle name="桁区切り 4 3 2 3 3" xfId="272" xr:uid="{22864A35-4EA2-4C09-9EF1-F02B69BE4061}"/>
    <cellStyle name="桁区切り 4 3 2 3 3 2" xfId="563" xr:uid="{671B9CE5-ED0D-4C1C-9904-0799452CC880}"/>
    <cellStyle name="桁区切り 4 3 2 3 3 2 2" xfId="1148" xr:uid="{785016FB-BD0D-4186-8B10-D449152A88D5}"/>
    <cellStyle name="桁区切り 4 3 2 3 3 3" xfId="857" xr:uid="{B9F733FE-19B8-4731-A58E-16E0DD5A8DF9}"/>
    <cellStyle name="桁区切り 4 3 2 3 4" xfId="420" xr:uid="{AB23E4B9-9E39-4A2B-92D8-5053C1CFF21C}"/>
    <cellStyle name="桁区切り 4 3 2 3 4 2" xfId="1005" xr:uid="{1BB56E6A-BE7C-4CC4-A2AB-7713C2908262}"/>
    <cellStyle name="桁区切り 4 3 2 3 5" xfId="714" xr:uid="{95E169A1-6FE8-41D5-A11D-7D9B99200F23}"/>
    <cellStyle name="桁区切り 4 3 2 4" xfId="175" xr:uid="{FC6BAAA2-39BD-4551-89E9-885A8E9CE671}"/>
    <cellStyle name="桁区切り 4 3 2 4 2" xfId="467" xr:uid="{3A04F5C5-0D1B-45BE-A4CD-DAF52862C276}"/>
    <cellStyle name="桁区切り 4 3 2 4 2 2" xfId="1052" xr:uid="{F7108825-120F-4EC2-B171-64FA5F509F90}"/>
    <cellStyle name="桁区切り 4 3 2 4 3" xfId="761" xr:uid="{91B1E26B-3C13-4120-837E-4C4B05F13F6F}"/>
    <cellStyle name="桁区切り 4 3 2 5" xfId="273" xr:uid="{D491DB25-168B-4350-9C50-02CB85B732A7}"/>
    <cellStyle name="桁区切り 4 3 2 5 2" xfId="564" xr:uid="{F22D3991-0379-4217-BC38-A2F1AEF28C90}"/>
    <cellStyle name="桁区切り 4 3 2 5 2 2" xfId="1149" xr:uid="{BCF0B44E-CA94-402E-B6DD-F3ABF1D7236E}"/>
    <cellStyle name="桁区切り 4 3 2 5 3" xfId="858" xr:uid="{55268AB6-EA9F-4199-9417-00B6E2CE4780}"/>
    <cellStyle name="桁区切り 4 3 2 6" xfId="370" xr:uid="{561A2ED6-9EDE-4A15-A801-53B0D2B79113}"/>
    <cellStyle name="桁区切り 4 3 2 6 2" xfId="955" xr:uid="{5C9A2A7C-7EFB-42A9-A890-7306E34F93AA}"/>
    <cellStyle name="桁区切り 4 3 2 7" xfId="663" xr:uid="{385A4D31-5130-4965-B4CB-026DF5F92D2B}"/>
    <cellStyle name="桁区切り 4 3 3" xfId="91" xr:uid="{0EEB6C16-BC08-4888-B62A-29D492A162F9}"/>
    <cellStyle name="桁区切り 4 3 3 2" xfId="198" xr:uid="{3A636A12-8350-4337-B993-4B55BD197499}"/>
    <cellStyle name="桁区切り 4 3 3 2 2" xfId="489" xr:uid="{D8305B03-0F6E-4F02-B9AC-893F5186492A}"/>
    <cellStyle name="桁区切り 4 3 3 2 2 2" xfId="1074" xr:uid="{01722FC4-382A-4983-85E8-620307453F41}"/>
    <cellStyle name="桁区切り 4 3 3 2 3" xfId="783" xr:uid="{E5C9F90F-F048-4663-B6AA-3E7AF7921F6F}"/>
    <cellStyle name="桁区切り 4 3 3 3" xfId="274" xr:uid="{388D425B-B27B-4F21-98F3-FDB9AEFC13F7}"/>
    <cellStyle name="桁区切り 4 3 3 3 2" xfId="565" xr:uid="{433A7A8A-2A71-4059-96AC-22D2CC3791AF}"/>
    <cellStyle name="桁区切り 4 3 3 3 2 2" xfId="1150" xr:uid="{264F71C3-9596-44D0-9F71-1FC6EEA05AAB}"/>
    <cellStyle name="桁区切り 4 3 3 3 3" xfId="859" xr:uid="{14214322-A12D-417E-8F45-0782F0AD7860}"/>
    <cellStyle name="桁区切り 4 3 3 4" xfId="392" xr:uid="{4B82D0D4-3F0F-41DB-A6B0-B8766B5FC7D0}"/>
    <cellStyle name="桁区切り 4 3 3 4 2" xfId="977" xr:uid="{0E9D4AA1-40D5-435C-B31C-1BCF06776CE1}"/>
    <cellStyle name="桁区切り 4 3 3 5" xfId="686" xr:uid="{4B6D76AF-B982-4DF4-B992-FD2A242FCA41}"/>
    <cellStyle name="桁区切り 4 3 4" xfId="123" xr:uid="{DBD056F5-BA6B-4DC5-8964-F96D384EF854}"/>
    <cellStyle name="桁区切り 4 3 4 2" xfId="225" xr:uid="{7A6C74CB-B873-4C7F-AA11-961258594D26}"/>
    <cellStyle name="桁区切り 4 3 4 2 2" xfId="516" xr:uid="{DFD607D7-60BE-40A8-8542-559132CE3D02}"/>
    <cellStyle name="桁区切り 4 3 4 2 2 2" xfId="1101" xr:uid="{ECC19EE9-099B-4741-9E4D-DE7FF649F591}"/>
    <cellStyle name="桁区切り 4 3 4 2 3" xfId="810" xr:uid="{0D39327D-1749-4221-A622-71DE2C23FB98}"/>
    <cellStyle name="桁区切り 4 3 4 3" xfId="275" xr:uid="{464DF908-A3F3-41E8-89E8-330C125DFA57}"/>
    <cellStyle name="桁区切り 4 3 4 3 2" xfId="566" xr:uid="{C53306FE-7495-4BB2-97C1-3B6A6AA32924}"/>
    <cellStyle name="桁区切り 4 3 4 3 2 2" xfId="1151" xr:uid="{5ADCBD63-3BE9-44CF-994A-BC74D0DB56D2}"/>
    <cellStyle name="桁区切り 4 3 4 3 3" xfId="860" xr:uid="{7FDA769C-287F-45F3-8A29-F90C95BE55C5}"/>
    <cellStyle name="桁区切り 4 3 4 4" xfId="419" xr:uid="{A8C921A8-75C7-4E2F-8C01-3F22BC9A3F40}"/>
    <cellStyle name="桁区切り 4 3 4 4 2" xfId="1004" xr:uid="{729B7806-A04F-463D-B1E0-76ECD026CA63}"/>
    <cellStyle name="桁区切り 4 3 4 5" xfId="713" xr:uid="{61DB7333-43A3-465D-A440-FA29BF72D9C3}"/>
    <cellStyle name="桁区切り 4 3 5" xfId="165" xr:uid="{5B17B6A8-21A1-4EDD-8A1D-785B7587F0FE}"/>
    <cellStyle name="桁区切り 4 3 5 2" xfId="457" xr:uid="{FDEBA89B-8064-4ECE-9F31-41B00AA17C74}"/>
    <cellStyle name="桁区切り 4 3 5 2 2" xfId="1042" xr:uid="{49906C5E-6A8A-488C-B9F0-0BFB78CD2696}"/>
    <cellStyle name="桁区切り 4 3 5 3" xfId="751" xr:uid="{BD1F7A0A-38E9-4813-8CF4-607E72277903}"/>
    <cellStyle name="桁区切り 4 3 6" xfId="276" xr:uid="{5D80A5A6-578F-4004-A453-5A5A0B940D68}"/>
    <cellStyle name="桁区切り 4 3 6 2" xfId="567" xr:uid="{8BC9163B-53DD-4EE1-B679-3FFD78381E6C}"/>
    <cellStyle name="桁区切り 4 3 6 2 2" xfId="1152" xr:uid="{3FABC3DD-2C0D-4945-9620-CEB7FED10E48}"/>
    <cellStyle name="桁区切り 4 3 6 3" xfId="861" xr:uid="{55D31B37-30F0-4E77-9605-4E223B828FB9}"/>
    <cellStyle name="桁区切り 4 3 7" xfId="360" xr:uid="{B8B2AD57-97E6-4DC4-A369-FB8ADD497081}"/>
    <cellStyle name="桁区切り 4 3 7 2" xfId="945" xr:uid="{BB0C6509-50EE-42D1-876F-788DF65DE1EC}"/>
    <cellStyle name="桁区切り 4 3 8" xfId="653" xr:uid="{162DD068-F23B-407E-8DC3-6C0060480A78}"/>
    <cellStyle name="桁区切り 4 4" xfId="53" xr:uid="{59759E8B-3BDD-41DA-94F7-DA9FFE705EE1}"/>
    <cellStyle name="桁区切り 4 4 2" xfId="61" xr:uid="{6CC079E5-C31D-428B-BD9D-EE039AC8397B}"/>
    <cellStyle name="桁区切り 4 4 2 2" xfId="102" xr:uid="{5C3A571A-A6D7-415F-B21F-53B7A941FD8E}"/>
    <cellStyle name="桁区切り 4 4 2 2 2" xfId="209" xr:uid="{5AB491D7-4824-44AA-81A5-9FECB6FD3C38}"/>
    <cellStyle name="桁区切り 4 4 2 2 2 2" xfId="500" xr:uid="{FD0B74B1-D319-462F-B656-44BB2622E123}"/>
    <cellStyle name="桁区切り 4 4 2 2 2 2 2" xfId="1085" xr:uid="{51D25766-D49B-4931-86C5-FD19679A089C}"/>
    <cellStyle name="桁区切り 4 4 2 2 2 3" xfId="794" xr:uid="{0F2AEBDD-E212-4BB5-9CC0-2D2425D41E58}"/>
    <cellStyle name="桁区切り 4 4 2 2 3" xfId="277" xr:uid="{454DF4ED-B1A3-4ADA-92A1-FD2C0F6726EB}"/>
    <cellStyle name="桁区切り 4 4 2 2 3 2" xfId="568" xr:uid="{B5DF4163-B04A-4B7D-9041-CA2C6A388481}"/>
    <cellStyle name="桁区切り 4 4 2 2 3 2 2" xfId="1153" xr:uid="{F27B9794-836C-4BAB-A87E-1FFBD10673CE}"/>
    <cellStyle name="桁区切り 4 4 2 2 3 3" xfId="862" xr:uid="{FB95038C-9F70-4B12-9CBB-D814D656E26F}"/>
    <cellStyle name="桁区切り 4 4 2 2 4" xfId="403" xr:uid="{6A24B6F1-BFAE-41DD-8C68-B5936CAAFBD5}"/>
    <cellStyle name="桁区切り 4 4 2 2 4 2" xfId="988" xr:uid="{421F7647-251D-42FB-844F-072BA53EE3CA}"/>
    <cellStyle name="桁区切り 4 4 2 2 5" xfId="697" xr:uid="{66AFFA9F-ECAC-47FE-AC29-6D028A57F811}"/>
    <cellStyle name="桁区切り 4 4 2 3" xfId="126" xr:uid="{5C40944F-28C6-4BC6-847A-4CEA29B07ED6}"/>
    <cellStyle name="桁区切り 4 4 2 3 2" xfId="228" xr:uid="{B3299EF6-AB4D-4EB2-8B6C-AEC0C0DD96F9}"/>
    <cellStyle name="桁区切り 4 4 2 3 2 2" xfId="519" xr:uid="{3114F055-D202-42CF-A2DB-4D84B4EB3969}"/>
    <cellStyle name="桁区切り 4 4 2 3 2 2 2" xfId="1104" xr:uid="{EBB5334C-5615-487E-96F5-CA299AB9B189}"/>
    <cellStyle name="桁区切り 4 4 2 3 2 3" xfId="813" xr:uid="{AE47FAAA-A16C-4D55-A5FF-49FC508AC4E8}"/>
    <cellStyle name="桁区切り 4 4 2 3 3" xfId="278" xr:uid="{9FFBA08F-3738-4471-BEE9-989E13E709C2}"/>
    <cellStyle name="桁区切り 4 4 2 3 3 2" xfId="569" xr:uid="{63F23863-CEEA-4442-A6AC-11A12354B6BE}"/>
    <cellStyle name="桁区切り 4 4 2 3 3 2 2" xfId="1154" xr:uid="{FA73CB5F-AF7A-48AF-A120-3C3E52B1FE47}"/>
    <cellStyle name="桁区切り 4 4 2 3 3 3" xfId="863" xr:uid="{E59A5824-32A4-48EA-9DFA-4EF9CE66ED07}"/>
    <cellStyle name="桁区切り 4 4 2 3 4" xfId="422" xr:uid="{2CD4D05B-38C3-457B-B198-4562EC5B1F2E}"/>
    <cellStyle name="桁区切り 4 4 2 3 4 2" xfId="1007" xr:uid="{926C2F4B-C08C-4344-8777-5A9D98B11DA2}"/>
    <cellStyle name="桁区切り 4 4 2 3 5" xfId="716" xr:uid="{BD53ABD6-B426-4C83-8CA5-39A93FB91A17}"/>
    <cellStyle name="桁区切り 4 4 2 4" xfId="176" xr:uid="{803E61B2-0EB7-426C-8463-32FADC43B083}"/>
    <cellStyle name="桁区切り 4 4 2 4 2" xfId="468" xr:uid="{3B702248-8838-45FA-9F4F-9C38FEDFB586}"/>
    <cellStyle name="桁区切り 4 4 2 4 2 2" xfId="1053" xr:uid="{3FD9C1AB-6E5E-47DB-8549-726E8854FC3C}"/>
    <cellStyle name="桁区切り 4 4 2 4 3" xfId="762" xr:uid="{01AE73AD-FDEA-4425-8DE1-E677073926D1}"/>
    <cellStyle name="桁区切り 4 4 2 5" xfId="279" xr:uid="{C8E48118-AE63-4AED-97F9-F583C7E281EB}"/>
    <cellStyle name="桁区切り 4 4 2 5 2" xfId="570" xr:uid="{3ADD2F8C-E454-491D-B70B-18730ECF049B}"/>
    <cellStyle name="桁区切り 4 4 2 5 2 2" xfId="1155" xr:uid="{4D2B203B-0C40-451D-A810-F155EDE7A8C2}"/>
    <cellStyle name="桁区切り 4 4 2 5 3" xfId="864" xr:uid="{90EC38D1-C35E-497E-ACC6-E66D35AF52E7}"/>
    <cellStyle name="桁区切り 4 4 2 6" xfId="371" xr:uid="{5A48B9CF-EF8F-4ABA-8B3C-E835DAD715EA}"/>
    <cellStyle name="桁区切り 4 4 2 6 2" xfId="956" xr:uid="{F5428A40-2C85-4302-8BA0-CC913AC14750}"/>
    <cellStyle name="桁区切り 4 4 2 7" xfId="664" xr:uid="{78F709A3-572C-4FF8-893B-151A6750927B}"/>
    <cellStyle name="桁区切り 4 4 3" xfId="94" xr:uid="{27C75A0B-F823-4CBF-9E05-7B0EDEBAB0A3}"/>
    <cellStyle name="桁区切り 4 4 3 2" xfId="201" xr:uid="{977BB8FC-DF00-4B90-A037-4CBADA75F47E}"/>
    <cellStyle name="桁区切り 4 4 3 2 2" xfId="492" xr:uid="{BFB0C132-40C0-4DBB-9ED5-34B37D216D43}"/>
    <cellStyle name="桁区切り 4 4 3 2 2 2" xfId="1077" xr:uid="{82917FDF-0EC2-4291-8874-D4E977B5E494}"/>
    <cellStyle name="桁区切り 4 4 3 2 3" xfId="786" xr:uid="{8F26861C-8DB2-4DDD-BE3E-18FC0856D517}"/>
    <cellStyle name="桁区切り 4 4 3 3" xfId="280" xr:uid="{29A0138B-7996-4096-8CE4-4601FE5FB8DD}"/>
    <cellStyle name="桁区切り 4 4 3 3 2" xfId="571" xr:uid="{91B45C48-2D04-437A-B191-096C1B4EB12F}"/>
    <cellStyle name="桁区切り 4 4 3 3 2 2" xfId="1156" xr:uid="{B2FD786D-34DD-4570-8311-7194F7122FE9}"/>
    <cellStyle name="桁区切り 4 4 3 3 3" xfId="865" xr:uid="{9D3981B1-4847-46D7-8D3D-128038BA1A9D}"/>
    <cellStyle name="桁区切り 4 4 3 4" xfId="395" xr:uid="{B789F1FF-97B6-4930-8F26-E6556E93D4E6}"/>
    <cellStyle name="桁区切り 4 4 3 4 2" xfId="980" xr:uid="{F4B08454-6317-4E81-AB13-2F93453B01EF}"/>
    <cellStyle name="桁区切り 4 4 3 5" xfId="689" xr:uid="{EF3658A5-9AF9-49F0-A1DB-69177C9A065E}"/>
    <cellStyle name="桁区切り 4 4 4" xfId="125" xr:uid="{86B81655-1384-4B65-947A-79E5DE4AA52E}"/>
    <cellStyle name="桁区切り 4 4 4 2" xfId="227" xr:uid="{6DDC8174-8F40-464C-B2F0-37BE413C4D58}"/>
    <cellStyle name="桁区切り 4 4 4 2 2" xfId="518" xr:uid="{142F1D95-72E0-4B7C-88CF-3BAAEC624D1C}"/>
    <cellStyle name="桁区切り 4 4 4 2 2 2" xfId="1103" xr:uid="{359A0E61-005C-442E-9B3A-03357E3F4530}"/>
    <cellStyle name="桁区切り 4 4 4 2 3" xfId="812" xr:uid="{5677A7DC-0176-4547-BFAD-61B0D01608AC}"/>
    <cellStyle name="桁区切り 4 4 4 3" xfId="281" xr:uid="{4310E641-E2A3-4715-8D11-318DFFB177CD}"/>
    <cellStyle name="桁区切り 4 4 4 3 2" xfId="572" xr:uid="{53926DC1-C296-4130-9A28-211DE07B6D60}"/>
    <cellStyle name="桁区切り 4 4 4 3 2 2" xfId="1157" xr:uid="{647F1B2A-83D9-448A-94F9-637B22624438}"/>
    <cellStyle name="桁区切り 4 4 4 3 3" xfId="866" xr:uid="{30563B0D-089C-4DBA-8F18-EDA1B327E074}"/>
    <cellStyle name="桁区切り 4 4 4 4" xfId="421" xr:uid="{29A3DBE5-E336-4C66-B34A-E06E62D07771}"/>
    <cellStyle name="桁区切り 4 4 4 4 2" xfId="1006" xr:uid="{D43E4F46-78E1-41A0-A3F2-70D7BE05D575}"/>
    <cellStyle name="桁区切り 4 4 4 5" xfId="715" xr:uid="{312D6C94-971E-4097-AE5E-29B242BF9B84}"/>
    <cellStyle name="桁区切り 4 4 5" xfId="168" xr:uid="{FAF2D5D2-281B-42DA-8129-B9608042150E}"/>
    <cellStyle name="桁区切り 4 4 5 2" xfId="460" xr:uid="{4884E37D-B45C-4709-8DE3-350E39822740}"/>
    <cellStyle name="桁区切り 4 4 5 2 2" xfId="1045" xr:uid="{814C9042-252E-4C4A-B214-94E3FAA6BA86}"/>
    <cellStyle name="桁区切り 4 4 5 3" xfId="754" xr:uid="{AC0800DA-CA9B-4AF2-B98F-F1316CF2979B}"/>
    <cellStyle name="桁区切り 4 4 6" xfId="282" xr:uid="{A57915E9-5CA1-43C5-AD9C-58DC39B2625C}"/>
    <cellStyle name="桁区切り 4 4 6 2" xfId="573" xr:uid="{B19E0765-0EAE-4770-9D44-81355ED00B38}"/>
    <cellStyle name="桁区切り 4 4 6 2 2" xfId="1158" xr:uid="{AF4405E0-2446-4C3E-90E1-384A9B475D49}"/>
    <cellStyle name="桁区切り 4 4 6 3" xfId="867" xr:uid="{30EA3297-3296-4822-86F1-CD36F3B93ADE}"/>
    <cellStyle name="桁区切り 4 4 7" xfId="363" xr:uid="{51988400-1CF7-4CA4-9714-B6DA3E17AEDF}"/>
    <cellStyle name="桁区切り 4 4 7 2" xfId="948" xr:uid="{B326622F-3A17-4DFD-93FE-4E18BE1E7AC6}"/>
    <cellStyle name="桁区切り 4 4 8" xfId="656" xr:uid="{E43646FE-2AB0-4242-B5D3-89396FB71385}"/>
    <cellStyle name="桁区切り 4 5" xfId="58" xr:uid="{88964051-130D-4F54-9CAA-B5F1D4460017}"/>
    <cellStyle name="桁区切り 4 5 2" xfId="99" xr:uid="{9AF463A1-98D6-4A15-913D-1589209B886B}"/>
    <cellStyle name="桁区切り 4 5 2 2" xfId="206" xr:uid="{C8AD8CC2-A14C-41C0-B965-1A8605C61707}"/>
    <cellStyle name="桁区切り 4 5 2 2 2" xfId="497" xr:uid="{3C3928C7-B7CA-4B06-8E0B-3750688EB1DC}"/>
    <cellStyle name="桁区切り 4 5 2 2 2 2" xfId="1082" xr:uid="{3D13621B-FBAB-44EC-9256-E5B443479A84}"/>
    <cellStyle name="桁区切り 4 5 2 2 3" xfId="791" xr:uid="{95A0CEDE-E515-429F-860B-D44A61ACE6DE}"/>
    <cellStyle name="桁区切り 4 5 2 3" xfId="283" xr:uid="{9248D4FD-36F9-4C2C-A283-47625F0E11B8}"/>
    <cellStyle name="桁区切り 4 5 2 3 2" xfId="574" xr:uid="{04E88222-5C14-4126-B84A-C85E4F5C2469}"/>
    <cellStyle name="桁区切り 4 5 2 3 2 2" xfId="1159" xr:uid="{8293699C-EF33-44DD-9097-5D7270D8DF9F}"/>
    <cellStyle name="桁区切り 4 5 2 3 3" xfId="868" xr:uid="{3E3B9AF2-3087-4F9C-A652-26EBD2B41F7C}"/>
    <cellStyle name="桁区切り 4 5 2 4" xfId="400" xr:uid="{31B675D8-EB12-40AA-A65E-8D6691B326AE}"/>
    <cellStyle name="桁区切り 4 5 2 4 2" xfId="985" xr:uid="{90D664C8-F2CC-41B2-B196-582981B79308}"/>
    <cellStyle name="桁区切り 4 5 2 5" xfId="694" xr:uid="{DEEA52F1-5D14-46EE-85CE-9942E5EAAE52}"/>
    <cellStyle name="桁区切り 4 5 3" xfId="127" xr:uid="{1A5BE598-E940-4824-9CFF-86028561126A}"/>
    <cellStyle name="桁区切り 4 5 3 2" xfId="229" xr:uid="{F732E0D2-C6E6-476F-9F0F-7F8496DF3D58}"/>
    <cellStyle name="桁区切り 4 5 3 2 2" xfId="520" xr:uid="{7049A6EE-EE3D-40ED-A0EB-9284F909B55F}"/>
    <cellStyle name="桁区切り 4 5 3 2 2 2" xfId="1105" xr:uid="{027B90A8-0E0B-4BB4-A2D8-C448DFD5897B}"/>
    <cellStyle name="桁区切り 4 5 3 2 3" xfId="814" xr:uid="{373E927F-39EA-4CC2-B079-223BAF6230C6}"/>
    <cellStyle name="桁区切り 4 5 3 3" xfId="284" xr:uid="{5D84184F-7D7E-416F-AB5E-5FCC11CE8A96}"/>
    <cellStyle name="桁区切り 4 5 3 3 2" xfId="575" xr:uid="{3DED2583-1C70-4B4E-992B-13DF84A3B950}"/>
    <cellStyle name="桁区切り 4 5 3 3 2 2" xfId="1160" xr:uid="{B080F698-B731-4A4C-96EB-12D440D2363A}"/>
    <cellStyle name="桁区切り 4 5 3 3 3" xfId="869" xr:uid="{1377DDB2-2344-47B3-8993-F12AD5E0D738}"/>
    <cellStyle name="桁区切り 4 5 3 4" xfId="423" xr:uid="{42D586C8-70DE-45D7-AD44-8348B493C971}"/>
    <cellStyle name="桁区切り 4 5 3 4 2" xfId="1008" xr:uid="{97F30E20-FB99-4A64-A258-29225F1BEDC1}"/>
    <cellStyle name="桁区切り 4 5 3 5" xfId="717" xr:uid="{95543708-FEE4-466B-8A1D-D6556E2F7273}"/>
    <cellStyle name="桁区切り 4 5 4" xfId="173" xr:uid="{4C515352-DD76-41B6-BE97-501812AD3F28}"/>
    <cellStyle name="桁区切り 4 5 4 2" xfId="465" xr:uid="{918D6EF7-4ACE-4794-98DD-E6810B15C2E9}"/>
    <cellStyle name="桁区切り 4 5 4 2 2" xfId="1050" xr:uid="{77D4FDDD-FE1D-4420-A2EC-87C64839F52C}"/>
    <cellStyle name="桁区切り 4 5 4 3" xfId="759" xr:uid="{14D59E44-26A5-4AF3-A8A2-30865D96B66B}"/>
    <cellStyle name="桁区切り 4 5 5" xfId="285" xr:uid="{97E54F4D-7A1F-4916-8350-BFAA4C9AF361}"/>
    <cellStyle name="桁区切り 4 5 5 2" xfId="576" xr:uid="{1CFCB808-4935-44A4-811F-8DEB2BC7DB3D}"/>
    <cellStyle name="桁区切り 4 5 5 2 2" xfId="1161" xr:uid="{75D8FD3F-2681-4A42-B689-C33C11565F61}"/>
    <cellStyle name="桁区切り 4 5 5 3" xfId="870" xr:uid="{315C11F7-5126-4B2F-8D67-263AA633ADDB}"/>
    <cellStyle name="桁区切り 4 5 6" xfId="368" xr:uid="{71A52AF8-1761-4D67-9D05-C24D8767BB0F}"/>
    <cellStyle name="桁区切り 4 5 6 2" xfId="953" xr:uid="{C0E5F866-85AB-4E43-9056-B56710C6F9AD}"/>
    <cellStyle name="桁区切り 4 5 7" xfId="661" xr:uid="{2A80EAF5-AAA4-4CBC-85EC-B08197FF1A84}"/>
    <cellStyle name="桁区切り 4 6" xfId="72" xr:uid="{18546E72-AEB8-4A72-9306-F13165DED123}"/>
    <cellStyle name="桁区切り 4 7" xfId="87" xr:uid="{99BF6E2F-422F-4780-B2A3-1BF0AEE0FA0F}"/>
    <cellStyle name="桁区切り 4 7 2" xfId="194" xr:uid="{CD3EA4B7-EC0F-4A5A-A32E-327FB73B7DCA}"/>
    <cellStyle name="桁区切り 4 7 2 2" xfId="485" xr:uid="{11C49776-8D18-4AEE-A86F-97BE073FE5A2}"/>
    <cellStyle name="桁区切り 4 7 2 2 2" xfId="1070" xr:uid="{A18AF41D-13DC-4EF5-9988-91090E4E3571}"/>
    <cellStyle name="桁区切り 4 7 2 3" xfId="779" xr:uid="{218F8030-5293-43F9-B8A3-8D23026A0D9E}"/>
    <cellStyle name="桁区切り 4 7 3" xfId="286" xr:uid="{ED1FF586-93BE-4F54-98CB-B22145FC563C}"/>
    <cellStyle name="桁区切り 4 7 3 2" xfId="577" xr:uid="{1A72CB66-F4BA-41A3-A92D-2BF144BDD480}"/>
    <cellStyle name="桁区切り 4 7 3 2 2" xfId="1162" xr:uid="{DB814DEF-F74D-4F8C-A42C-F090C44A065E}"/>
    <cellStyle name="桁区切り 4 7 3 3" xfId="871" xr:uid="{84EDEFF8-79BF-4660-95B5-8C6C2FC0AF52}"/>
    <cellStyle name="桁区切り 4 7 4" xfId="388" xr:uid="{BB04FE22-CD6E-4A08-B853-A0BE46A406B4}"/>
    <cellStyle name="桁区切り 4 7 4 2" xfId="973" xr:uid="{54BB8F16-C7BD-4611-B456-64C8BC0C69F6}"/>
    <cellStyle name="桁区切り 4 7 5" xfId="682" xr:uid="{2A5D0455-F763-4F47-BC1B-AC96F845B331}"/>
    <cellStyle name="桁区切り 4 8" xfId="120" xr:uid="{B712EDAA-364F-4E20-8384-3EAAD6542968}"/>
    <cellStyle name="桁区切り 4 9" xfId="161" xr:uid="{02ABDC47-E30C-402B-B9D1-9EEAC12A87CB}"/>
    <cellStyle name="桁区切り 4 9 2" xfId="453" xr:uid="{99E7ABAE-567D-4CDC-8C09-3466BA8BFB27}"/>
    <cellStyle name="桁区切り 4 9 2 2" xfId="1038" xr:uid="{3BF92293-CA7C-4CCA-AA46-5F37059619F3}"/>
    <cellStyle name="桁区切り 4 9 3" xfId="747" xr:uid="{2E60D477-E857-4B54-BA06-EAC2AC78D798}"/>
    <cellStyle name="桁区切り 5" xfId="21" xr:uid="{4158A3B8-8C04-463A-9AD2-3A442394762F}"/>
    <cellStyle name="桁区切り 5 2" xfId="73" xr:uid="{DA486CAF-57C9-450D-BDD5-9A50720EBB6F}"/>
    <cellStyle name="桁区切り 6" xfId="74" xr:uid="{1A383B46-AD0B-4614-80FB-29BD3280D9E8}"/>
    <cellStyle name="桁区切り 7" xfId="5" xr:uid="{00000000-0005-0000-0000-000005000000}"/>
    <cellStyle name="桁区切り 8" xfId="643" xr:uid="{E61B8E95-FF50-499F-8537-E0FCA838EEAC}"/>
    <cellStyle name="通貨 2" xfId="9" xr:uid="{00000000-0005-0000-0000-000006000000}"/>
    <cellStyle name="通貨 2 2" xfId="19" xr:uid="{5E907BB9-36F2-4618-9CE9-F763597A9803}"/>
    <cellStyle name="標準" xfId="0" builtinId="0"/>
    <cellStyle name="標準 10" xfId="2" xr:uid="{00000000-0005-0000-0000-000008000000}"/>
    <cellStyle name="標準 11" xfId="8" xr:uid="{00000000-0005-0000-0000-000009000000}"/>
    <cellStyle name="標準 11 2" xfId="79" xr:uid="{35D2273B-323F-4F60-BA70-87267E1C0E0E}"/>
    <cellStyle name="標準 11 3" xfId="17" xr:uid="{2D32389C-4BDB-44BC-AE42-374650988A5C}"/>
    <cellStyle name="標準 11 3 2" xfId="230" xr:uid="{683DF26D-E71D-41E1-B0AA-FDC32530EADA}"/>
    <cellStyle name="標準 11 3 2 2" xfId="521" xr:uid="{2DBB2A60-880A-44B6-8D7B-5820046AE32C}"/>
    <cellStyle name="標準 11 3 2 2 2" xfId="1106" xr:uid="{84B6ADE1-B7B8-4FA6-94B4-3FD9A60D7348}"/>
    <cellStyle name="標準 11 3 2 3" xfId="815" xr:uid="{BB9560B7-7180-4C41-875E-D32D30E580E1}"/>
    <cellStyle name="標準 11 3 3" xfId="287" xr:uid="{27184423-A801-4725-8EF7-BDDE180058C3}"/>
    <cellStyle name="標準 11 3 3 2" xfId="578" xr:uid="{ECBF3BAA-6BAE-48CC-AE54-F5E224A822AA}"/>
    <cellStyle name="標準 11 3 3 2 2" xfId="1163" xr:uid="{04FF9D9A-4E6D-4E40-8B05-A3CDC7D3C1D3}"/>
    <cellStyle name="標準 11 3 3 3" xfId="872" xr:uid="{EE7C0E6C-6D46-4FBB-98DD-12BCE7BA9158}"/>
    <cellStyle name="標準 11 3 4" xfId="424" xr:uid="{BC07F8DF-2FFD-45AF-A430-E16134732BA6}"/>
    <cellStyle name="標準 11 3 4 2" xfId="1009" xr:uid="{D150CC91-ADB9-4697-BC53-FAD95F03E5F1}"/>
    <cellStyle name="標準 11 3 5" xfId="718" xr:uid="{79E57AC8-FD7D-4270-B064-907F939295EB}"/>
    <cellStyle name="標準 12" xfId="75" xr:uid="{877E9AC5-C852-4768-8A3F-0556E0CB8DCC}"/>
    <cellStyle name="標準 12 2" xfId="129" xr:uid="{274A9449-72F8-48EC-97BF-198AC7A48ED6}"/>
    <cellStyle name="標準 12 2 2" xfId="232" xr:uid="{0D70E38E-BA79-4250-86B9-25B99AE311DE}"/>
    <cellStyle name="標準 12 2 2 2" xfId="523" xr:uid="{6A08737E-FA8B-4F09-8832-68ACF7AF2C02}"/>
    <cellStyle name="標準 12 2 2 2 2" xfId="1108" xr:uid="{037D02E4-B5AE-4124-B53F-847F65A78C13}"/>
    <cellStyle name="標準 12 2 2 3" xfId="817" xr:uid="{EA6AE114-DD34-4279-836A-193A735E4EF2}"/>
    <cellStyle name="標準 12 2 3" xfId="288" xr:uid="{B9DF40C4-ACBA-4C1D-BAC9-A66B67B07A3A}"/>
    <cellStyle name="標準 12 2 3 2" xfId="579" xr:uid="{7AD718C0-C399-47A8-B138-22CD911EF7E4}"/>
    <cellStyle name="標準 12 2 3 2 2" xfId="1164" xr:uid="{C61A7CFD-1385-4EDC-8D39-74E41A40283D}"/>
    <cellStyle name="標準 12 2 3 3" xfId="873" xr:uid="{D425E78F-72D8-4EAD-BF28-D1419247BFE7}"/>
    <cellStyle name="標準 12 2 4" xfId="426" xr:uid="{7BDF762A-1607-410A-9267-1C270D4D0A40}"/>
    <cellStyle name="標準 12 2 4 2" xfId="1011" xr:uid="{C4B25E63-B168-4132-AFA7-BE7F8881AAD0}"/>
    <cellStyle name="標準 12 2 5" xfId="720" xr:uid="{C6384F68-2947-4185-AE17-3BB791F0E66D}"/>
    <cellStyle name="標準 12 3" xfId="128" xr:uid="{5792FDE4-7ABE-4D0E-93CE-9AA05F3C438A}"/>
    <cellStyle name="標準 12 3 2" xfId="231" xr:uid="{C6C30F25-855E-4160-86F7-37F7CB92AFF8}"/>
    <cellStyle name="標準 12 3 2 2" xfId="522" xr:uid="{63E0E689-43C9-4240-9D8A-596AF53DE08F}"/>
    <cellStyle name="標準 12 3 2 2 2" xfId="1107" xr:uid="{55EA0464-CEA2-47BF-9CAC-69F07DED8D2C}"/>
    <cellStyle name="標準 12 3 2 3" xfId="816" xr:uid="{21EE743B-AFC1-46F1-862B-3452F4C79F87}"/>
    <cellStyle name="標準 12 3 3" xfId="289" xr:uid="{EB9B4307-C0DA-4CF3-BB83-816182CD3F91}"/>
    <cellStyle name="標準 12 3 3 2" xfId="580" xr:uid="{4475952E-9E1B-442D-B4A4-D3057C1376F8}"/>
    <cellStyle name="標準 12 3 3 2 2" xfId="1165" xr:uid="{E7AE1611-C4FC-42D8-AE0B-8E157CB22EC1}"/>
    <cellStyle name="標準 12 3 3 3" xfId="874" xr:uid="{53E19E15-1BCD-4CC2-96A6-7C1BCE93F66C}"/>
    <cellStyle name="標準 12 3 4" xfId="425" xr:uid="{DA9501F2-0628-4A94-8AB9-40AC331EB6E2}"/>
    <cellStyle name="標準 12 3 4 2" xfId="1010" xr:uid="{1B243003-82BB-4FFD-BBDB-82752B3D689E}"/>
    <cellStyle name="標準 12 3 5" xfId="719" xr:uid="{4C4AEE6C-33E7-43CB-B1C2-FB7A9F9678E0}"/>
    <cellStyle name="標準 13" xfId="76" xr:uid="{65BF7E32-7412-406C-88EA-E773D67F260B}"/>
    <cellStyle name="標準 14" xfId="77" xr:uid="{3F798BDF-1E89-4EEF-9787-246086D6FE6F}"/>
    <cellStyle name="標準 14 2" xfId="80" xr:uid="{0B0C21D1-BC90-4201-B259-57F0A12A00EE}"/>
    <cellStyle name="標準 14 2 2" xfId="112" xr:uid="{B7C3E4C2-E17E-4C2E-903E-9A033959099D}"/>
    <cellStyle name="標準 14 2 2 2" xfId="219" xr:uid="{43662BA6-3B12-4307-B8F0-B8EF82B7D311}"/>
    <cellStyle name="標準 14 2 2 2 2" xfId="510" xr:uid="{A49E8541-406F-4AEF-8130-22F37B30F840}"/>
    <cellStyle name="標準 14 2 2 2 2 2" xfId="1095" xr:uid="{176AE3C2-0074-469F-B556-A9508F18E336}"/>
    <cellStyle name="標準 14 2 2 2 3" xfId="804" xr:uid="{AC144B48-670E-4770-A996-0212AA538E1F}"/>
    <cellStyle name="標準 14 2 2 3" xfId="290" xr:uid="{8CFCF101-CC99-4450-8469-2B429261C8AE}"/>
    <cellStyle name="標準 14 2 2 3 2" xfId="581" xr:uid="{0F2342FB-EE07-41F2-B591-B9D2E91E1909}"/>
    <cellStyle name="標準 14 2 2 3 2 2" xfId="1166" xr:uid="{C7ACBDA7-6B57-43CF-A0E3-7E6666487B7C}"/>
    <cellStyle name="標準 14 2 2 3 3" xfId="875" xr:uid="{EAEAFAC1-3041-4880-AE75-EDE3E3AE50F1}"/>
    <cellStyle name="標準 14 2 2 4" xfId="413" xr:uid="{A775F68F-43B7-40BF-B674-3346D2D564DA}"/>
    <cellStyle name="標準 14 2 2 4 2" xfId="998" xr:uid="{1233B453-F2C2-4694-9579-12FDE638A867}"/>
    <cellStyle name="標準 14 2 2 5" xfId="707" xr:uid="{73FBD180-0BDB-49EC-92D4-1E992D929CB1}"/>
    <cellStyle name="標準 14 2 3" xfId="131" xr:uid="{1197D59C-132E-4EAE-B724-C49848EFFFAD}"/>
    <cellStyle name="標準 14 2 3 2" xfId="234" xr:uid="{7D0AD5D2-7A7F-4F21-82D2-C410F5B14587}"/>
    <cellStyle name="標準 14 2 3 2 2" xfId="525" xr:uid="{497054A4-D355-402E-A4D6-F636722BC43C}"/>
    <cellStyle name="標準 14 2 3 2 2 2" xfId="1110" xr:uid="{3CA99A98-2FB3-4935-9FF6-F90910B9A5BD}"/>
    <cellStyle name="標準 14 2 3 2 3" xfId="819" xr:uid="{E01E035C-87C7-4751-BF0B-7AF398623344}"/>
    <cellStyle name="標準 14 2 3 3" xfId="291" xr:uid="{86EEBFB3-4097-4064-A707-D72432622046}"/>
    <cellStyle name="標準 14 2 3 3 2" xfId="582" xr:uid="{2E837FEC-C132-4B6D-B705-576D113B3ED0}"/>
    <cellStyle name="標準 14 2 3 3 2 2" xfId="1167" xr:uid="{F63B1C72-30DC-497A-BE08-9FFF4E9BD71E}"/>
    <cellStyle name="標準 14 2 3 3 3" xfId="876" xr:uid="{95343332-6EC9-445D-87B8-5790BC42E226}"/>
    <cellStyle name="標準 14 2 3 4" xfId="428" xr:uid="{66153376-DB92-43FC-81D4-F7C9F4915C48}"/>
    <cellStyle name="標準 14 2 3 4 2" xfId="1013" xr:uid="{61DFDF80-E928-416F-B43A-CC582FADF313}"/>
    <cellStyle name="標準 14 2 3 5" xfId="722" xr:uid="{9BCDA1F7-6B70-4A54-B4A4-9B0E6E35103F}"/>
    <cellStyle name="標準 14 2 4" xfId="186" xr:uid="{6CC1DE18-A130-4179-B954-170B36B30A18}"/>
    <cellStyle name="標準 14 2 4 2" xfId="478" xr:uid="{7E8E7CD0-173B-406E-B731-66E114E7E4EE}"/>
    <cellStyle name="標準 14 2 4 2 2" xfId="1063" xr:uid="{D9697F68-92B6-4358-B58F-3A3F6F6B90D8}"/>
    <cellStyle name="標準 14 2 4 3" xfId="772" xr:uid="{8CF2E56C-E25A-46E9-9CEF-5B8AE734E804}"/>
    <cellStyle name="標準 14 2 5" xfId="292" xr:uid="{1BAA8ABD-BF7E-4F35-A239-8AE3B97B5534}"/>
    <cellStyle name="標準 14 2 5 2" xfId="583" xr:uid="{0788622F-92B8-4658-B58C-28E9F6CEAF64}"/>
    <cellStyle name="標準 14 2 5 2 2" xfId="1168" xr:uid="{AFF7FEEA-599D-4639-A92F-737EAD3CB0FD}"/>
    <cellStyle name="標準 14 2 5 3" xfId="877" xr:uid="{091B508B-98EB-4FBC-9629-71A87F30AB13}"/>
    <cellStyle name="標準 14 2 6" xfId="381" xr:uid="{007B91E9-B385-48A6-810E-C38140C11899}"/>
    <cellStyle name="標準 14 2 6 2" xfId="966" xr:uid="{9B10D300-6016-45A3-8DDD-3724A2827AE0}"/>
    <cellStyle name="標準 14 2 7" xfId="674" xr:uid="{3AE6B07C-DAE8-43AF-9B99-557F395BCF21}"/>
    <cellStyle name="標準 14 2 8" xfId="1227" xr:uid="{5439E435-6170-4B9C-AAFC-05A9B6A4EA4E}"/>
    <cellStyle name="標準 14 3" xfId="110" xr:uid="{E877C164-6233-4A71-8C6B-9323913ED298}"/>
    <cellStyle name="標準 14 3 2" xfId="217" xr:uid="{6C9EB381-6A99-4718-8045-05A433AC5FBF}"/>
    <cellStyle name="標準 14 3 2 2" xfId="508" xr:uid="{2BD05543-9435-4DC1-BBED-D1AD968C1D01}"/>
    <cellStyle name="標準 14 3 2 2 2" xfId="1093" xr:uid="{E3923700-08B0-4198-A7C7-5B3A4BED70DA}"/>
    <cellStyle name="標準 14 3 2 3" xfId="802" xr:uid="{89DDCFA0-EB59-47E4-8530-8B8C89F678AE}"/>
    <cellStyle name="標準 14 3 3" xfId="293" xr:uid="{FF7FEADD-A941-43F7-90CA-3DCD50F7BB3D}"/>
    <cellStyle name="標準 14 3 3 2" xfId="584" xr:uid="{3CB8CBBE-F835-4A9C-8DAB-E02395C95D5A}"/>
    <cellStyle name="標準 14 3 3 2 2" xfId="1169" xr:uid="{B05E7A55-8696-435F-A6CE-6A0F2E62D5CF}"/>
    <cellStyle name="標準 14 3 3 3" xfId="878" xr:uid="{3D85E2BB-BE01-4CD9-8D66-FB3CF7937132}"/>
    <cellStyle name="標準 14 3 4" xfId="411" xr:uid="{A0FD0808-2AB0-4519-AD19-BDC049762024}"/>
    <cellStyle name="標準 14 3 4 2" xfId="996" xr:uid="{A45514AB-835B-4554-86EC-516337B9CF77}"/>
    <cellStyle name="標準 14 3 5" xfId="705" xr:uid="{E23CAF19-6B55-440F-B201-E8E78FAFDE47}"/>
    <cellStyle name="標準 14 4" xfId="130" xr:uid="{8EFFD03B-E854-40BF-9639-3A2AACD24C9B}"/>
    <cellStyle name="標準 14 4 2" xfId="233" xr:uid="{25E039DF-76AB-4D5B-B502-57E45B132225}"/>
    <cellStyle name="標準 14 4 2 2" xfId="524" xr:uid="{B06577FE-CC5F-44B0-88B1-0F2EFC24A135}"/>
    <cellStyle name="標準 14 4 2 2 2" xfId="1109" xr:uid="{59E0747A-23C4-438D-A4F3-30AFF0CB57C3}"/>
    <cellStyle name="標準 14 4 2 3" xfId="818" xr:uid="{6A83AF3F-D202-4ED1-8A1B-B51DC942042D}"/>
    <cellStyle name="標準 14 4 3" xfId="294" xr:uid="{567162F2-CD7E-47E2-A813-D93938690EF0}"/>
    <cellStyle name="標準 14 4 3 2" xfId="585" xr:uid="{9E667D01-3CB3-454C-8FCE-707FCDE5C8F4}"/>
    <cellStyle name="標準 14 4 3 2 2" xfId="1170" xr:uid="{9896995B-9CD4-4FC3-A06F-EE34763BB0F4}"/>
    <cellStyle name="標準 14 4 3 3" xfId="879" xr:uid="{E644C2F1-CEFE-4FAD-9CCD-1B4AEE1D6E0B}"/>
    <cellStyle name="標準 14 4 4" xfId="427" xr:uid="{25F0ABA2-C347-4C37-8B22-A3D322DC3133}"/>
    <cellStyle name="標準 14 4 4 2" xfId="1012" xr:uid="{519673B0-4147-44F1-8D43-9430087049AE}"/>
    <cellStyle name="標準 14 4 5" xfId="721" xr:uid="{E7A65290-6E1B-4D3C-8706-4C99E890461E}"/>
    <cellStyle name="標準 14 5" xfId="184" xr:uid="{68AC8D7B-EFFF-46BA-8B55-84C63624B541}"/>
    <cellStyle name="標準 14 5 2" xfId="476" xr:uid="{A9765DEA-55CA-4D31-94D9-F9153C391ECB}"/>
    <cellStyle name="標準 14 5 2 2" xfId="1061" xr:uid="{B7D475D5-C327-4B8C-A2A2-93C6DC13E2F1}"/>
    <cellStyle name="標準 14 5 3" xfId="770" xr:uid="{63BBB934-BB15-4B34-BC68-09E8C58E652E}"/>
    <cellStyle name="標準 14 6" xfId="295" xr:uid="{85C7F973-A71F-4681-A0DC-87EBCE72135A}"/>
    <cellStyle name="標準 14 6 2" xfId="586" xr:uid="{FC51DAA4-24FB-4693-BEB5-168B41FD4640}"/>
    <cellStyle name="標準 14 6 2 2" xfId="1171" xr:uid="{73BDC4F5-534B-48FE-8F90-57866B9864B3}"/>
    <cellStyle name="標準 14 6 3" xfId="880" xr:uid="{1F16F925-0DE0-4278-A07A-F79797A47270}"/>
    <cellStyle name="標準 14 7" xfId="379" xr:uid="{D7504B0A-A4A2-4A4A-998B-35E6D03DB43E}"/>
    <cellStyle name="標準 14 7 2" xfId="964" xr:uid="{254A41CE-31ED-4952-8591-500513A1848F}"/>
    <cellStyle name="標準 14 8" xfId="672" xr:uid="{FFF754F2-A2AB-48AA-90E8-4CD29A993DEE}"/>
    <cellStyle name="標準 15" xfId="155" xr:uid="{386AABD7-3618-46BB-8369-CDD15648101B}"/>
    <cellStyle name="標準 16" xfId="154" xr:uid="{F65AA997-34BF-45FD-AD08-BB55FC876C67}"/>
    <cellStyle name="標準 17" xfId="642" xr:uid="{9655B248-BA76-4808-A1DA-D4D603BE68C0}"/>
    <cellStyle name="標準 2" xfId="13" xr:uid="{00000000-0005-0000-0000-00000A000000}"/>
    <cellStyle name="標準 2 2" xfId="16" xr:uid="{BEAEA907-AE94-4C8F-9447-8A38EFD9D0FA}"/>
    <cellStyle name="標準 2 2 2" xfId="25" xr:uid="{C84530B8-D17B-4CF0-8FB0-A633BB35F9BE}"/>
    <cellStyle name="標準 2 2_★H25補正 ＺＥＢ 様式及び作成要領 記入例(2)　（書類関係②）システム提案概要" xfId="31" xr:uid="{A9E7D5D0-26EB-417C-9E46-DA98C4E205AA}"/>
    <cellStyle name="標準 2 3" xfId="26" xr:uid="{F8362325-B442-42A1-822E-70AD7F4C44D0}"/>
    <cellStyle name="標準 2 3 2" xfId="27" xr:uid="{F94459FB-0520-4037-8CC4-0847B1E29BD5}"/>
    <cellStyle name="標準 2 3_★H25補正 ＺＥＢ 様式及び作成要領 記入例(2)　（書類関係②）システム提案概要" xfId="32" xr:uid="{D794B555-CB7D-492B-8557-A8D07A92A01B}"/>
    <cellStyle name="標準 2 4" xfId="28" xr:uid="{614AF758-14F8-45BD-B293-F248EA3ACFB5}"/>
    <cellStyle name="標準 2 5" xfId="38" xr:uid="{8EE82926-226A-421D-92DC-C415B71E7674}"/>
    <cellStyle name="標準 2 5 2" xfId="133" xr:uid="{BD509E7E-D5FE-43AD-B77B-D8091228A458}"/>
    <cellStyle name="標準 2 6" xfId="132" xr:uid="{A6FCBF06-57FE-4A02-A8B1-56D510629D70}"/>
    <cellStyle name="標準 2_★H25補正 ＺＥＢ 様式及び作成要領 記入例(2)　（書類関係②）システム提案概要" xfId="33" xr:uid="{C5C10632-065D-4BB3-B00C-9CC5FD44F9C6}"/>
    <cellStyle name="標準 3" xfId="22" xr:uid="{CA018499-FE87-4978-A239-C5322AD345B7}"/>
    <cellStyle name="標準 3 2" xfId="29" xr:uid="{7E7E0803-B5A5-4CD2-B3A2-BCDDFAD4D7B0}"/>
    <cellStyle name="標準 4" xfId="30" xr:uid="{2AFF5446-D490-4752-BD10-B85240EC70D8}"/>
    <cellStyle name="標準 4 2" xfId="34" xr:uid="{D7AD7CBB-4FF4-43CD-8340-4CDA5DA49BFF}"/>
    <cellStyle name="標準 4 3" xfId="36" xr:uid="{2D477335-08A4-414A-8560-A918FC245901}"/>
    <cellStyle name="標準 4 4" xfId="114" xr:uid="{92604EA8-35AF-4609-A08D-D5CD625020A3}"/>
    <cellStyle name="標準 4_★H25補正 ＺＥＢ 様式及び作成要領 記入例(2)　（書類関係②）システム提案概要" xfId="35" xr:uid="{F9E0A24D-9040-4FAF-8844-A377F31CCDAF}"/>
    <cellStyle name="標準 5" xfId="39" xr:uid="{077D949E-1A7A-43FE-B16E-824FD50B0ABC}"/>
    <cellStyle name="標準 5 10" xfId="352" xr:uid="{7991DCF2-0675-4B99-B5FF-6CEA36345B20}"/>
    <cellStyle name="標準 5 10 2" xfId="937" xr:uid="{961E6DFA-8C33-4591-BDED-039841AAA007}"/>
    <cellStyle name="標準 5 11" xfId="645" xr:uid="{E80092F0-3EAE-4518-971D-306D096F4772}"/>
    <cellStyle name="標準 5 2" xfId="68" xr:uid="{683BF090-64F3-45B6-8A82-4494D8038BAE}"/>
    <cellStyle name="標準 5 2 2" xfId="109" xr:uid="{0848B094-8184-42AA-9E8C-B374BF1F89D9}"/>
    <cellStyle name="標準 5 2 2 2" xfId="216" xr:uid="{25035050-6FDB-43C3-8D17-45A7490D0972}"/>
    <cellStyle name="標準 5 2 2 2 2" xfId="507" xr:uid="{6D187921-017B-4775-81C3-F2F2D119C204}"/>
    <cellStyle name="標準 5 2 2 2 2 2" xfId="1092" xr:uid="{C87023E5-BA2E-4517-9682-3568C054FC4D}"/>
    <cellStyle name="標準 5 2 2 2 3" xfId="801" xr:uid="{49A66EA2-BD8D-44E1-878D-70E639EB2050}"/>
    <cellStyle name="標準 5 2 2 3" xfId="296" xr:uid="{1120323E-0F0E-40B0-95D0-EDAE8937401E}"/>
    <cellStyle name="標準 5 2 2 3 2" xfId="587" xr:uid="{C7EA1D7E-F1CD-4545-98CB-DDD18F455681}"/>
    <cellStyle name="標準 5 2 2 3 2 2" xfId="1172" xr:uid="{4AE30B1C-372A-4642-886A-62A6E62BBE9B}"/>
    <cellStyle name="標準 5 2 2 3 3" xfId="881" xr:uid="{920FD5CD-309F-4844-862C-5E74C5124560}"/>
    <cellStyle name="標準 5 2 2 4" xfId="410" xr:uid="{39361EF4-AB24-4CE9-B6E4-CB93D3173736}"/>
    <cellStyle name="標準 5 2 2 4 2" xfId="995" xr:uid="{3CA6EFE1-221F-4D5E-B12E-13B113F43512}"/>
    <cellStyle name="標準 5 2 2 5" xfId="704" xr:uid="{2B42C818-C542-42E0-8914-637452F79C83}"/>
    <cellStyle name="標準 5 2 3" xfId="135" xr:uid="{A0717AE1-3572-46D6-851B-B113A8ECDBD0}"/>
    <cellStyle name="標準 5 2 3 2" xfId="235" xr:uid="{4EF4A998-DF48-4F3A-AB0B-6A016B28D0CD}"/>
    <cellStyle name="標準 5 2 3 2 2" xfId="526" xr:uid="{08DD590E-F18A-4559-A568-9B29CD541881}"/>
    <cellStyle name="標準 5 2 3 2 2 2" xfId="1111" xr:uid="{806271C3-5B93-49E1-B92A-4A7AC3DDEE0A}"/>
    <cellStyle name="標準 5 2 3 2 3" xfId="820" xr:uid="{95B37226-E9D4-4F16-99B1-096ECA996A6C}"/>
    <cellStyle name="標準 5 2 3 3" xfId="297" xr:uid="{3F216409-F036-47A5-8B71-0E35CB24BC37}"/>
    <cellStyle name="標準 5 2 3 3 2" xfId="588" xr:uid="{975B4620-C95F-480F-853F-8EADCD4353EC}"/>
    <cellStyle name="標準 5 2 3 3 2 2" xfId="1173" xr:uid="{382F6DEF-81E2-4A9F-9502-AF3F29CD0D3A}"/>
    <cellStyle name="標準 5 2 3 3 3" xfId="882" xr:uid="{74ECCA07-E822-4C4F-9CA8-D0DD7BFBCC3C}"/>
    <cellStyle name="標準 5 2 3 4" xfId="429" xr:uid="{6D72997F-ACD3-4407-AED5-AD8E638181DB}"/>
    <cellStyle name="標準 5 2 3 4 2" xfId="1014" xr:uid="{FA0B9E8E-2318-4C4D-95B0-BB08CED61BD0}"/>
    <cellStyle name="標準 5 2 3 5" xfId="723" xr:uid="{E7A55750-8A40-416F-ADF4-8538B460AB20}"/>
    <cellStyle name="標準 5 2 4" xfId="183" xr:uid="{0E76879A-2500-4773-AA6B-02B16EF7FB05}"/>
    <cellStyle name="標準 5 2 4 2" xfId="475" xr:uid="{0CE32F9B-D18B-47DF-8DE3-9EADB588AC2D}"/>
    <cellStyle name="標準 5 2 4 2 2" xfId="1060" xr:uid="{58D559ED-1F20-487B-9754-447893E0B2AF}"/>
    <cellStyle name="標準 5 2 4 3" xfId="769" xr:uid="{E409BC96-F578-4DCC-8BD4-CA725BF2B0C3}"/>
    <cellStyle name="標準 5 2 5" xfId="298" xr:uid="{757F31B3-130F-4E0F-A7AF-349A8A603C47}"/>
    <cellStyle name="標準 5 2 5 2" xfId="589" xr:uid="{ECF5488F-01DE-4BFE-A251-837888446EDD}"/>
    <cellStyle name="標準 5 2 5 2 2" xfId="1174" xr:uid="{4828EB0B-52E3-460D-8319-CFC3836F212B}"/>
    <cellStyle name="標準 5 2 5 3" xfId="883" xr:uid="{02FF031A-D8C0-462C-8CB8-DB3BBD64C29A}"/>
    <cellStyle name="標準 5 2 6" xfId="378" xr:uid="{3E251402-5C86-406C-AC26-AE0611D2E84D}"/>
    <cellStyle name="標準 5 2 6 2" xfId="963" xr:uid="{E4B0D6A3-6FFD-423A-813F-4B95D6B7551B}"/>
    <cellStyle name="標準 5 2 7" xfId="671" xr:uid="{29BBC9D3-0325-4431-9878-C3F12DAAF088}"/>
    <cellStyle name="標準 5 3" xfId="55" xr:uid="{45E038F5-F80B-46B1-9C27-7F57E2E8045B}"/>
    <cellStyle name="標準 5 3 2" xfId="96" xr:uid="{1CD41FF7-89A9-403B-B9F7-04D575F2CD0E}"/>
    <cellStyle name="標準 5 3 2 2" xfId="203" xr:uid="{38B93137-08C2-4E1B-B853-54CFE5CCA099}"/>
    <cellStyle name="標準 5 3 2 2 2" xfId="494" xr:uid="{179B5CD6-B4B1-4651-AB1D-BE4FD95AA16A}"/>
    <cellStyle name="標準 5 3 2 2 2 2" xfId="1079" xr:uid="{3026E400-2FBA-4FA8-A73E-A8DF75EECF09}"/>
    <cellStyle name="標準 5 3 2 2 3" xfId="788" xr:uid="{5CB2467C-25C4-4451-8331-705CC70067CA}"/>
    <cellStyle name="標準 5 3 2 3" xfId="299" xr:uid="{8202067D-CA57-4D68-92C5-54D68E0BAE1E}"/>
    <cellStyle name="標準 5 3 2 3 2" xfId="590" xr:uid="{C4424DCE-D520-43F6-A0AA-5B1881486DD7}"/>
    <cellStyle name="標準 5 3 2 3 2 2" xfId="1175" xr:uid="{BF7803FB-9A4B-4BF5-8E44-F54343541149}"/>
    <cellStyle name="標準 5 3 2 3 3" xfId="884" xr:uid="{37BC6121-0234-4965-A7E1-ECEC9CAA6605}"/>
    <cellStyle name="標準 5 3 2 4" xfId="397" xr:uid="{E2B8361B-9CDB-4EDF-A8DF-22FBE9E01DE2}"/>
    <cellStyle name="標準 5 3 2 4 2" xfId="982" xr:uid="{B025801A-4AE9-4B3B-98D1-33E65092D312}"/>
    <cellStyle name="標準 5 3 2 5" xfId="691" xr:uid="{6C379688-DEB4-42FC-BB72-1C4C7E3560B6}"/>
    <cellStyle name="標準 5 3 3" xfId="136" xr:uid="{49F9CD8E-5E36-4CAD-86F6-61B657383C11}"/>
    <cellStyle name="標準 5 3 3 2" xfId="236" xr:uid="{90D6CD30-6B69-4C8D-ACB8-22BBDF76F3C6}"/>
    <cellStyle name="標準 5 3 3 2 2" xfId="527" xr:uid="{E0CCDCFD-AE54-4517-BA29-52EEBA7B872E}"/>
    <cellStyle name="標準 5 3 3 2 2 2" xfId="1112" xr:uid="{FCA27CFB-35E9-4379-BFBC-FE6AF9730106}"/>
    <cellStyle name="標準 5 3 3 2 3" xfId="821" xr:uid="{D5330063-5BD0-4122-9137-B1C16DE87444}"/>
    <cellStyle name="標準 5 3 3 3" xfId="300" xr:uid="{BF0520BD-EB8C-484F-BA6C-4B9F9E5BC2E6}"/>
    <cellStyle name="標準 5 3 3 3 2" xfId="591" xr:uid="{C6910ACB-B8F6-4EA3-AAC6-207815A5D065}"/>
    <cellStyle name="標準 5 3 3 3 2 2" xfId="1176" xr:uid="{B4B037D1-4984-4045-8161-D406897ACC0A}"/>
    <cellStyle name="標準 5 3 3 3 3" xfId="885" xr:uid="{906F292A-9DFE-4FDA-9260-69535F96AF1B}"/>
    <cellStyle name="標準 5 3 3 4" xfId="430" xr:uid="{81A75606-371C-42D1-A92A-955962A3F3F4}"/>
    <cellStyle name="標準 5 3 3 4 2" xfId="1015" xr:uid="{4078341B-CEB7-4F09-8389-B999BA5AC864}"/>
    <cellStyle name="標準 5 3 3 5" xfId="724" xr:uid="{A751B553-2F33-4FA4-AAB9-1755805A686E}"/>
    <cellStyle name="標準 5 3 4" xfId="170" xr:uid="{F074AA09-E05B-4749-9650-63CD48C97D1C}"/>
    <cellStyle name="標準 5 3 4 2" xfId="462" xr:uid="{8DE21C91-715D-48DD-834C-45DF3BED1D33}"/>
    <cellStyle name="標準 5 3 4 2 2" xfId="1047" xr:uid="{C4141D3F-9AF4-4169-89E0-F535B2292838}"/>
    <cellStyle name="標準 5 3 4 3" xfId="756" xr:uid="{030C2CB1-41AB-4527-8055-9C3798EFC34D}"/>
    <cellStyle name="標準 5 3 5" xfId="301" xr:uid="{D7134C54-E164-4F38-BBA1-FA797D793EA0}"/>
    <cellStyle name="標準 5 3 5 2" xfId="592" xr:uid="{69A4BF80-8FFC-4A4C-8591-11BD26704CB9}"/>
    <cellStyle name="標準 5 3 5 2 2" xfId="1177" xr:uid="{3AA10108-468C-461C-9050-E757B9B5329F}"/>
    <cellStyle name="標準 5 3 5 3" xfId="886" xr:uid="{02ECEE25-0BE8-4890-9A9B-1672F67F5802}"/>
    <cellStyle name="標準 5 3 6" xfId="365" xr:uid="{C1F0BFDB-3F54-4EF5-A022-D2A413624047}"/>
    <cellStyle name="標準 5 3 6 2" xfId="950" xr:uid="{8EC0E13E-C9EA-4F20-8CEC-84E777E8EA28}"/>
    <cellStyle name="標準 5 3 7" xfId="658" xr:uid="{8A221A5A-78D3-421C-B21C-5F5E296B6AE6}"/>
    <cellStyle name="標準 5 4" xfId="78" xr:uid="{3CAAAAD9-095D-4BA0-8DBA-76A78F9A2939}"/>
    <cellStyle name="標準 5 4 2" xfId="111" xr:uid="{165605CA-E5D3-4149-973E-FBC26FD31480}"/>
    <cellStyle name="標準 5 4 2 2" xfId="218" xr:uid="{A7AD0CFC-9D68-40D9-9965-9AC9211719D8}"/>
    <cellStyle name="標準 5 4 2 2 2" xfId="509" xr:uid="{DC4A7AB4-199F-42A2-9F25-EAD23A6BFAE0}"/>
    <cellStyle name="標準 5 4 2 2 2 2" xfId="1094" xr:uid="{7963389A-1502-4633-8144-711F4129219C}"/>
    <cellStyle name="標準 5 4 2 2 3" xfId="803" xr:uid="{A7696621-2308-4809-BB37-A1AA1D5136F1}"/>
    <cellStyle name="標準 5 4 2 3" xfId="302" xr:uid="{39099C6B-C5EC-4150-94D6-F215B841FCEF}"/>
    <cellStyle name="標準 5 4 2 3 2" xfId="593" xr:uid="{1E1EBDA4-2A52-4BF3-847D-879D8A7138AE}"/>
    <cellStyle name="標準 5 4 2 3 2 2" xfId="1178" xr:uid="{15FB21A1-E5A3-471A-BE0F-78D8DB4C0A0A}"/>
    <cellStyle name="標準 5 4 2 3 3" xfId="887" xr:uid="{82790378-B238-4831-B6EE-EA5BD6A07DCD}"/>
    <cellStyle name="標準 5 4 2 4" xfId="412" xr:uid="{78098C13-B776-473B-AE7F-E66549406BFA}"/>
    <cellStyle name="標準 5 4 2 4 2" xfId="997" xr:uid="{C014587D-202D-435B-95EA-420165FF8F42}"/>
    <cellStyle name="標準 5 4 2 5" xfId="706" xr:uid="{66BCA644-FF6F-4C25-8583-21A1B57E06CF}"/>
    <cellStyle name="標準 5 4 3" xfId="137" xr:uid="{CC6C8430-9C3C-4B2D-A8B5-89056BA4F361}"/>
    <cellStyle name="標準 5 4 3 2" xfId="237" xr:uid="{08C6F310-7D72-424D-9A9D-414A879E4779}"/>
    <cellStyle name="標準 5 4 3 2 2" xfId="528" xr:uid="{2FEFBAA3-84F9-4426-A8C6-58878006BE12}"/>
    <cellStyle name="標準 5 4 3 2 2 2" xfId="1113" xr:uid="{770348AF-CC3C-4B4A-AEE6-32CF2FC31E25}"/>
    <cellStyle name="標準 5 4 3 2 3" xfId="822" xr:uid="{A30108AD-2F5B-4CB2-B32F-61E15DC578C9}"/>
    <cellStyle name="標準 5 4 3 3" xfId="303" xr:uid="{0C9CC71E-D20D-433F-BAE0-A2A55B8251F4}"/>
    <cellStyle name="標準 5 4 3 3 2" xfId="594" xr:uid="{6280538B-9569-40D1-9C95-6B8032B27A8B}"/>
    <cellStyle name="標準 5 4 3 3 2 2" xfId="1179" xr:uid="{14DEBCC4-FD46-4FBD-A901-9E3ECB327DA8}"/>
    <cellStyle name="標準 5 4 3 3 3" xfId="888" xr:uid="{7A5368CB-F3E6-444A-9CCB-2D86003D2804}"/>
    <cellStyle name="標準 5 4 3 4" xfId="431" xr:uid="{DEBF9B58-9CB2-445C-9E47-0FD607CCA7B0}"/>
    <cellStyle name="標準 5 4 3 4 2" xfId="1016" xr:uid="{B9247D3F-609E-4485-A681-EECD63B651C5}"/>
    <cellStyle name="標準 5 4 3 5" xfId="725" xr:uid="{8160882E-2D42-4A88-977F-FF1734F83A2C}"/>
    <cellStyle name="標準 5 4 4" xfId="185" xr:uid="{DF6D5815-7004-40CB-9C5C-9AE68198242A}"/>
    <cellStyle name="標準 5 4 4 2" xfId="477" xr:uid="{3FB65C54-AB85-440F-B0C6-89B156850DF7}"/>
    <cellStyle name="標準 5 4 4 2 2" xfId="1062" xr:uid="{72088C1E-F327-4093-B4F3-7D60A6811F48}"/>
    <cellStyle name="標準 5 4 4 3" xfId="771" xr:uid="{28ABFD54-B029-411F-BFBC-E2B02F180504}"/>
    <cellStyle name="標準 5 4 5" xfId="304" xr:uid="{BD4A1980-C4A3-4A81-BD31-82FF83C12AA9}"/>
    <cellStyle name="標準 5 4 5 2" xfId="595" xr:uid="{97D59ED6-56D8-4383-ACE8-A4DE5781C1C0}"/>
    <cellStyle name="標準 5 4 5 2 2" xfId="1180" xr:uid="{B4E68763-04B2-4F3C-ADEE-EDB45A29FD40}"/>
    <cellStyle name="標準 5 4 5 3" xfId="889" xr:uid="{55CCAF70-A48D-4579-B82A-68471C35ACCA}"/>
    <cellStyle name="標準 5 4 6" xfId="380" xr:uid="{B554AB20-CC92-4CB7-ABE4-0E9125F13A63}"/>
    <cellStyle name="標準 5 4 6 2" xfId="965" xr:uid="{6C306BCF-BE4E-45E7-8628-B61BAE24C3DD}"/>
    <cellStyle name="標準 5 4 7" xfId="673" xr:uid="{E1D4AE17-ADA5-4398-94D4-86939270FAF7}"/>
    <cellStyle name="標準 5 5" xfId="7" xr:uid="{00000000-0005-0000-0000-00000B000000}"/>
    <cellStyle name="標準 5 5 2" xfId="113" xr:uid="{C6A74CF6-80C3-4915-89E7-3614AB11C28C}"/>
    <cellStyle name="標準 5 5 2 2" xfId="139" xr:uid="{501E4145-D93B-4EA8-8A49-06839B6F3D60}"/>
    <cellStyle name="標準 5 5 2 2 2" xfId="239" xr:uid="{2A78F6BA-4026-4127-9CA3-41C7F7BD3F40}"/>
    <cellStyle name="標準 5 5 2 2 2 2" xfId="530" xr:uid="{2E1439A0-FEDF-4517-9F8E-F05A47FC6654}"/>
    <cellStyle name="標準 5 5 2 2 2 2 2" xfId="1115" xr:uid="{B85BE718-E77F-4EBF-8A2B-4848CC31CB82}"/>
    <cellStyle name="標準 5 5 2 2 2 3" xfId="824" xr:uid="{C754EECD-48E8-440B-A8C5-CBFA16CC9364}"/>
    <cellStyle name="標準 5 5 2 2 3" xfId="305" xr:uid="{D58F8EED-E1EE-445B-B841-6072DB4F2C87}"/>
    <cellStyle name="標準 5 5 2 2 3 2" xfId="596" xr:uid="{A5F71F26-D6C0-47E2-BAE8-96F30086F9E3}"/>
    <cellStyle name="標準 5 5 2 2 3 2 2" xfId="1181" xr:uid="{B1561EAA-0CC5-4AB6-B96A-8349BA6547CB}"/>
    <cellStyle name="標準 5 5 2 2 3 3" xfId="890" xr:uid="{F6FC34BC-66D1-4EC1-B496-5A7812DF4309}"/>
    <cellStyle name="標準 5 5 2 2 4" xfId="433" xr:uid="{23B46A72-8736-4A5D-9509-797E60DCF455}"/>
    <cellStyle name="標準 5 5 2 2 4 2" xfId="1018" xr:uid="{EFDD97E1-A56F-4A73-997A-FC8F42385B2C}"/>
    <cellStyle name="標準 5 5 2 2 5" xfId="727" xr:uid="{AC01443C-6FAD-49FD-93C4-23733D96C6BD}"/>
    <cellStyle name="標準 5 5 2 3" xfId="220" xr:uid="{7A4977EB-DB32-4E92-8826-AD539FFC894A}"/>
    <cellStyle name="標準 5 5 2 3 2" xfId="511" xr:uid="{00326EFF-4B2D-47BF-BD8A-FAA8AC5C2EB5}"/>
    <cellStyle name="標準 5 5 2 3 2 2" xfId="1096" xr:uid="{CC8AFB42-0930-4480-A1B7-ADAD9C6D98CF}"/>
    <cellStyle name="標準 5 5 2 3 3" xfId="805" xr:uid="{75091963-C0B3-4112-9EEA-BE0EC56A91DD}"/>
    <cellStyle name="標準 5 5 2 4" xfId="306" xr:uid="{25C4FA8E-E8E8-4D5B-8B79-C2EDE0624B3B}"/>
    <cellStyle name="標準 5 5 2 4 2" xfId="597" xr:uid="{82F484F3-9137-4E4B-ACCB-79DFBCAE9793}"/>
    <cellStyle name="標準 5 5 2 4 2 2" xfId="1182" xr:uid="{700A44A1-C0B8-484E-B730-453DCFEB0616}"/>
    <cellStyle name="標準 5 5 2 4 3" xfId="891" xr:uid="{13C47250-592E-4D9C-A929-60773B78911A}"/>
    <cellStyle name="標準 5 5 2 5" xfId="414" xr:uid="{DAD75164-A422-462F-9E62-23824063151C}"/>
    <cellStyle name="標準 5 5 2 5 2" xfId="999" xr:uid="{11FFB86C-D282-4A6E-AFF1-78B26A88329A}"/>
    <cellStyle name="標準 5 5 2 6" xfId="708" xr:uid="{43B1A02D-AE4B-4B71-877F-BE50AC7B2392}"/>
    <cellStyle name="標準 5 5 3" xfId="140" xr:uid="{1DF99D34-64F9-41F3-ACE3-C8FC5CFC5085}"/>
    <cellStyle name="標準 5 5 3 2" xfId="240" xr:uid="{261DE668-F414-46C8-8015-9394FDB8450A}"/>
    <cellStyle name="標準 5 5 3 2 2" xfId="531" xr:uid="{9B20DAF6-7001-47F0-9160-2E62C6A263BC}"/>
    <cellStyle name="標準 5 5 3 2 2 2" xfId="1116" xr:uid="{E6DCACA4-6D1F-46F6-9157-11938309CAB4}"/>
    <cellStyle name="標準 5 5 3 2 3" xfId="825" xr:uid="{CC09B8AF-D108-4644-8C85-F24F212B2728}"/>
    <cellStyle name="標準 5 5 3 3" xfId="307" xr:uid="{E9CB5BB7-0E2E-441B-84DF-0113699D75BD}"/>
    <cellStyle name="標準 5 5 3 3 2" xfId="598" xr:uid="{CC891CA2-C7B0-47C4-83A3-454D0BE0819D}"/>
    <cellStyle name="標準 5 5 3 3 2 2" xfId="1183" xr:uid="{4F04785D-216C-4FFE-B353-601B7327F103}"/>
    <cellStyle name="標準 5 5 3 3 3" xfId="892" xr:uid="{39ABA14A-70D6-43F7-9F0D-A0A83421CE5E}"/>
    <cellStyle name="標準 5 5 3 4" xfId="434" xr:uid="{CEF3EE6F-F8A1-4CA1-8E58-65C0E97AFD8D}"/>
    <cellStyle name="標準 5 5 3 4 2" xfId="1019" xr:uid="{7A9FBA0B-AF42-4AD1-B5F4-04DD19C32C26}"/>
    <cellStyle name="標準 5 5 3 5" xfId="728" xr:uid="{43C2B52B-A9F5-4E44-9DBB-D0654E43CA8E}"/>
    <cellStyle name="標準 5 5 4" xfId="138" xr:uid="{92BBFF8E-BBDF-4196-8249-A5A366EB97F5}"/>
    <cellStyle name="標準 5 5 4 2" xfId="238" xr:uid="{E87D9FAC-51D2-40A9-BD6A-655F7A17A40A}"/>
    <cellStyle name="標準 5 5 4 2 2" xfId="529" xr:uid="{22A4959E-96DE-42CA-AF89-211821F86A9E}"/>
    <cellStyle name="標準 5 5 4 2 2 2" xfId="1114" xr:uid="{B0708CE6-1F3C-4946-8CD3-68C2AD2E374D}"/>
    <cellStyle name="標準 5 5 4 2 3" xfId="823" xr:uid="{30087EB8-D014-4796-8B6F-7BAB335BDCF5}"/>
    <cellStyle name="標準 5 5 4 3" xfId="308" xr:uid="{BAB798E2-1A81-4D7B-B60E-5C85AB2BAFC4}"/>
    <cellStyle name="標準 5 5 4 3 2" xfId="599" xr:uid="{DFD27A12-F638-4653-9886-04FC2574F8EF}"/>
    <cellStyle name="標準 5 5 4 3 2 2" xfId="1184" xr:uid="{2734DE4E-D4A6-4BEA-94B5-88C829548322}"/>
    <cellStyle name="標準 5 5 4 3 3" xfId="893" xr:uid="{F1F22CA6-5F5F-4A87-A32B-5D8D6A4A1B03}"/>
    <cellStyle name="標準 5 5 4 4" xfId="432" xr:uid="{BAAD9A78-2D83-4D1A-AFEB-6FCA0CA6866B}"/>
    <cellStyle name="標準 5 5 4 4 2" xfId="1017" xr:uid="{50C50499-6F15-4FC8-A608-7A9FA26C1E6F}"/>
    <cellStyle name="標準 5 5 4 5" xfId="726" xr:uid="{77F8F3A7-B551-4733-8EF8-A2A99F85A3F9}"/>
    <cellStyle name="標準 5 5 5" xfId="187" xr:uid="{A19160BC-5E64-48DD-B205-45EC0CD288D9}"/>
    <cellStyle name="標準 5 5 5 2" xfId="479" xr:uid="{A58E3FF3-778A-4B2A-8024-F2623A000027}"/>
    <cellStyle name="標準 5 5 5 2 2" xfId="1064" xr:uid="{AE6D1D48-D896-4ED8-ADC7-CF5D9182A0E5}"/>
    <cellStyle name="標準 5 5 5 3" xfId="773" xr:uid="{8C38A964-CC5B-4CFE-815B-20DD382B66B1}"/>
    <cellStyle name="標準 5 5 6" xfId="309" xr:uid="{578E7D46-F00F-4BCB-991C-72DB83516A59}"/>
    <cellStyle name="標準 5 5 6 2" xfId="600" xr:uid="{29BF603C-C415-46A9-A122-D38D03EE7061}"/>
    <cellStyle name="標準 5 5 6 2 2" xfId="1185" xr:uid="{AB20D2FA-7CDC-4910-A20A-CE726707CE1C}"/>
    <cellStyle name="標準 5 5 6 3" xfId="894" xr:uid="{EB1CC52D-F391-451A-8E5D-F670C45903A6}"/>
    <cellStyle name="標準 5 5 7" xfId="382" xr:uid="{CC6F2FE4-3AFD-4297-8CB3-C66AABF3E3DD}"/>
    <cellStyle name="標準 5 5 7 2" xfId="967" xr:uid="{E254E284-1B05-4CA8-B10F-9962816B5EB2}"/>
    <cellStyle name="標準 5 5 8" xfId="675" xr:uid="{8E37BCBF-6F07-48F7-B6B2-A04A47B23B03}"/>
    <cellStyle name="標準 5 6" xfId="83" xr:uid="{55DD9D46-77DE-405E-A993-DD5D896338B0}"/>
    <cellStyle name="標準 5 6 2" xfId="190" xr:uid="{9DA1AED7-58E4-40E2-BDBC-61BDCF2BE1FE}"/>
    <cellStyle name="標準 5 6 2 2" xfId="481" xr:uid="{1E9D6A35-9009-4C98-955D-9774BDE3B397}"/>
    <cellStyle name="標準 5 6 2 2 2" xfId="1066" xr:uid="{B47B08C5-42B0-4B80-8656-243740DD3891}"/>
    <cellStyle name="標準 5 6 2 3" xfId="775" xr:uid="{8D179AA3-4FFA-420C-B04D-01357A37F1D1}"/>
    <cellStyle name="標準 5 6 3" xfId="310" xr:uid="{30C108CA-8B01-4A94-8F9E-3B9C918BB616}"/>
    <cellStyle name="標準 5 6 3 2" xfId="601" xr:uid="{F73069FE-588E-417B-94D7-A8B5D8BCD0C7}"/>
    <cellStyle name="標準 5 6 3 2 2" xfId="1186" xr:uid="{7DF328E3-3DA7-4086-8F33-868DFCD6E4E0}"/>
    <cellStyle name="標準 5 6 3 3" xfId="895" xr:uid="{765F5E6D-DEC8-457E-9D86-AFE4F1B3F998}"/>
    <cellStyle name="標準 5 6 4" xfId="384" xr:uid="{BBC348B9-17C1-4FE0-8D89-A65C777C935F}"/>
    <cellStyle name="標準 5 6 4 2" xfId="969" xr:uid="{5B5D7D32-85B6-47FD-9F11-060F0ACCEDD2}"/>
    <cellStyle name="標準 5 6 5" xfId="678" xr:uid="{E97F42F1-B7FC-410D-964F-B960D22CCD02}"/>
    <cellStyle name="標準 5 7" xfId="134" xr:uid="{1EFFA67B-1EC2-440E-B275-28DCFDD1EDD7}"/>
    <cellStyle name="標準 5 8" xfId="157" xr:uid="{ECCDA322-B39E-4B38-B31F-1297B45B88F8}"/>
    <cellStyle name="標準 5 8 2" xfId="449" xr:uid="{080768AD-3B3E-483E-9F83-05CD5ACD6A08}"/>
    <cellStyle name="標準 5 8 2 2" xfId="1034" xr:uid="{0F5A88F5-A506-410B-B959-83F2C41FD457}"/>
    <cellStyle name="標準 5 8 3" xfId="743" xr:uid="{3513970D-E63A-417C-A960-289B725924E3}"/>
    <cellStyle name="標準 5 9" xfId="311" xr:uid="{FAAF7E31-054E-479E-8D26-8B1E3DBBB3D1}"/>
    <cellStyle name="標準 5 9 2" xfId="602" xr:uid="{AD487030-18BA-4E63-8B43-EA53A6C132C5}"/>
    <cellStyle name="標準 5 9 2 2" xfId="1187" xr:uid="{DC9F80C5-C725-4381-B72C-36740E3A8A14}"/>
    <cellStyle name="標準 5 9 3" xfId="896" xr:uid="{6749CAD2-EA64-461F-976E-AFFB60FA83FF}"/>
    <cellStyle name="標準 6" xfId="40" xr:uid="{E495204B-1265-4F29-B5D2-619E40EE85CC}"/>
    <cellStyle name="標準 6 2" xfId="67" xr:uid="{73DFEACD-20FE-47BB-A736-DBDB803980C9}"/>
    <cellStyle name="標準 6 2 2" xfId="108" xr:uid="{16684D16-20AD-4AF3-883B-713A67D5A75D}"/>
    <cellStyle name="標準 6 2 2 2" xfId="215" xr:uid="{B7BE05A1-5A63-48F7-8CE8-E6EF8C407EA8}"/>
    <cellStyle name="標準 6 2 2 2 2" xfId="506" xr:uid="{B40AE6AC-5154-4000-BF66-C7FF98939EE9}"/>
    <cellStyle name="標準 6 2 2 2 2 2" xfId="1091" xr:uid="{DA7A296A-F78F-4FA7-9983-32184B4F95A0}"/>
    <cellStyle name="標準 6 2 2 2 3" xfId="800" xr:uid="{F3C3D19A-C876-4C1E-ACAD-EE2D2D5A1F33}"/>
    <cellStyle name="標準 6 2 2 3" xfId="312" xr:uid="{A8582F6E-6B45-49DC-8DE4-6ACD8EE45556}"/>
    <cellStyle name="標準 6 2 2 3 2" xfId="603" xr:uid="{3A98245E-A1CB-4C3D-B987-3A94DB0512FC}"/>
    <cellStyle name="標準 6 2 2 3 2 2" xfId="1188" xr:uid="{C0D8EEC1-BF1D-4EF2-A143-3FEB207A18D9}"/>
    <cellStyle name="標準 6 2 2 3 3" xfId="897" xr:uid="{09686266-8BBF-4B45-B499-7A1328F658C1}"/>
    <cellStyle name="標準 6 2 2 4" xfId="409" xr:uid="{B1A37F26-912C-4B08-AFF6-C50BFCAE408C}"/>
    <cellStyle name="標準 6 2 2 4 2" xfId="994" xr:uid="{FF1D09D9-8A5F-43BB-A95C-759EFE79D677}"/>
    <cellStyle name="標準 6 2 2 5" xfId="703" xr:uid="{6EB4DCCE-4B67-4B89-91D9-6DEA027F56B1}"/>
    <cellStyle name="標準 6 2 3" xfId="142" xr:uid="{4619737E-DFB9-49C2-A629-C5467265D81D}"/>
    <cellStyle name="標準 6 2 3 2" xfId="242" xr:uid="{8155B76D-6BEB-465A-8F60-E4ADDB421D81}"/>
    <cellStyle name="標準 6 2 3 2 2" xfId="533" xr:uid="{0ECB162C-2284-4F3A-A674-3BA7E22D8CBA}"/>
    <cellStyle name="標準 6 2 3 2 2 2" xfId="1118" xr:uid="{B27E25C9-6372-4672-BE60-8ACDD23E7B12}"/>
    <cellStyle name="標準 6 2 3 2 3" xfId="827" xr:uid="{D1045F80-5355-4617-A822-D4C025B5EF47}"/>
    <cellStyle name="標準 6 2 3 3" xfId="313" xr:uid="{AD03C9B6-3525-47C7-937C-52891893A4A2}"/>
    <cellStyle name="標準 6 2 3 3 2" xfId="604" xr:uid="{00B78FA2-38CE-4AE2-8144-C31FE3656BAB}"/>
    <cellStyle name="標準 6 2 3 3 2 2" xfId="1189" xr:uid="{F21F0E1B-D42D-4355-9F56-0A0E8205353B}"/>
    <cellStyle name="標準 6 2 3 3 3" xfId="898" xr:uid="{014F28AA-3CC5-4225-9058-0C99CC494005}"/>
    <cellStyle name="標準 6 2 3 4" xfId="436" xr:uid="{2BE74D41-15F1-4D0B-9818-6B7A006481A1}"/>
    <cellStyle name="標準 6 2 3 4 2" xfId="1021" xr:uid="{57D80DE7-7685-4D4C-8175-FC61D1DA3EE9}"/>
    <cellStyle name="標準 6 2 3 5" xfId="730" xr:uid="{C574DD45-FFDE-4EC8-8BF2-3EBBC752634B}"/>
    <cellStyle name="標準 6 2 4" xfId="182" xr:uid="{B7CE7759-A395-4225-B23F-895A4017CA98}"/>
    <cellStyle name="標準 6 2 4 2" xfId="474" xr:uid="{F15CF8C5-6150-41EB-8761-96F0A29C9949}"/>
    <cellStyle name="標準 6 2 4 2 2" xfId="1059" xr:uid="{96CB795E-9DF9-4A69-8B4C-4631A61F59B2}"/>
    <cellStyle name="標準 6 2 4 3" xfId="768" xr:uid="{AB2A77A4-A5B9-42B8-9EC8-C1B03AA1007A}"/>
    <cellStyle name="標準 6 2 5" xfId="314" xr:uid="{ECA410A8-35E6-4F17-A56C-E734FEE66DDD}"/>
    <cellStyle name="標準 6 2 5 2" xfId="605" xr:uid="{5785090B-225B-4693-83F0-70F963F33395}"/>
    <cellStyle name="標準 6 2 5 2 2" xfId="1190" xr:uid="{153D4DEB-0A2E-4230-A983-EA68B5E8FFAE}"/>
    <cellStyle name="標準 6 2 5 3" xfId="899" xr:uid="{34E26530-DB3E-4C51-A48A-B5E05CD9BC6A}"/>
    <cellStyle name="標準 6 2 6" xfId="377" xr:uid="{F8B4C678-AFA6-4F9A-8090-F0EBC48D3A60}"/>
    <cellStyle name="標準 6 2 6 2" xfId="962" xr:uid="{A5E6FC39-0007-4924-825B-6A86A34523F8}"/>
    <cellStyle name="標準 6 2 7" xfId="670" xr:uid="{F21D8791-42CE-4C8F-972C-B6543D298CD4}"/>
    <cellStyle name="標準 6 3" xfId="56" xr:uid="{A2C5AF4D-80D0-4EA9-9A82-87BFE4F167EC}"/>
    <cellStyle name="標準 6 3 2" xfId="97" xr:uid="{1804B287-87A6-4C9C-A2D9-0D61E75E88AB}"/>
    <cellStyle name="標準 6 3 2 2" xfId="204" xr:uid="{47DC983B-0F6C-4EA9-A815-035511B392F7}"/>
    <cellStyle name="標準 6 3 2 2 2" xfId="495" xr:uid="{A871FCAD-53D3-4A9D-A84D-9FE285EC7CBE}"/>
    <cellStyle name="標準 6 3 2 2 2 2" xfId="1080" xr:uid="{342CBD53-42A3-45E9-89C3-FB77DE0EB456}"/>
    <cellStyle name="標準 6 3 2 2 3" xfId="789" xr:uid="{ABBFBBEA-492E-4DE5-908B-84E7631F73DA}"/>
    <cellStyle name="標準 6 3 2 3" xfId="315" xr:uid="{D6AB5308-4DB0-458F-9C54-4175220BB9F4}"/>
    <cellStyle name="標準 6 3 2 3 2" xfId="606" xr:uid="{86644BFE-4CF1-4211-9302-0F4F52167099}"/>
    <cellStyle name="標準 6 3 2 3 2 2" xfId="1191" xr:uid="{755C9C8B-8AD4-4ACC-87E5-0C187A675A34}"/>
    <cellStyle name="標準 6 3 2 3 3" xfId="900" xr:uid="{93F92D66-5C5A-43D1-AF26-44543E58138C}"/>
    <cellStyle name="標準 6 3 2 4" xfId="398" xr:uid="{49088334-CCB1-46AE-98F7-55E9E92012C5}"/>
    <cellStyle name="標準 6 3 2 4 2" xfId="983" xr:uid="{63937620-00DF-4FB9-B131-EC209185A21B}"/>
    <cellStyle name="標準 6 3 2 5" xfId="692" xr:uid="{A4EE5BF4-564A-4E74-8617-AEBAC4059D9C}"/>
    <cellStyle name="標準 6 3 3" xfId="143" xr:uid="{68DBB7FD-6FA4-4F43-A304-904AB6A5DF6B}"/>
    <cellStyle name="標準 6 3 3 2" xfId="243" xr:uid="{7A4FD30A-F622-459A-A631-CD86006AB930}"/>
    <cellStyle name="標準 6 3 3 2 2" xfId="534" xr:uid="{BCCB7B88-A371-4C6A-A7FF-CF8A52AC3D61}"/>
    <cellStyle name="標準 6 3 3 2 2 2" xfId="1119" xr:uid="{C45A71BF-5D7F-42A5-937A-1D117D99DB89}"/>
    <cellStyle name="標準 6 3 3 2 3" xfId="828" xr:uid="{3742BADB-BDD6-4FEE-980A-AC3E16C934E0}"/>
    <cellStyle name="標準 6 3 3 3" xfId="316" xr:uid="{F5D9C240-1BF4-4820-BA91-88D0D7B9AB53}"/>
    <cellStyle name="標準 6 3 3 3 2" xfId="607" xr:uid="{D7493152-68C0-4FF5-9EF8-2F5D75335034}"/>
    <cellStyle name="標準 6 3 3 3 2 2" xfId="1192" xr:uid="{9195194B-154B-4936-B675-81A365BBD7CF}"/>
    <cellStyle name="標準 6 3 3 3 3" xfId="901" xr:uid="{DC985EE2-160B-44DE-9B00-1B6D5D962A83}"/>
    <cellStyle name="標準 6 3 3 4" xfId="437" xr:uid="{D5EF0234-9B64-4E64-AE1B-8F0F481AC20D}"/>
    <cellStyle name="標準 6 3 3 4 2" xfId="1022" xr:uid="{3DF4C8CF-286C-435C-BA8C-740EC63E2A7E}"/>
    <cellStyle name="標準 6 3 3 5" xfId="731" xr:uid="{F3D868F1-1B5C-4F33-9C57-4578EBBFD69D}"/>
    <cellStyle name="標準 6 3 4" xfId="171" xr:uid="{EDBD5C69-7438-42FF-B3CF-FB8334E656E0}"/>
    <cellStyle name="標準 6 3 4 2" xfId="463" xr:uid="{8F9A90E2-BB31-40E7-B149-7816BFD3308D}"/>
    <cellStyle name="標準 6 3 4 2 2" xfId="1048" xr:uid="{1700E906-C7E2-486C-8A24-1CCAFB38B2BD}"/>
    <cellStyle name="標準 6 3 4 3" xfId="757" xr:uid="{0E9302BF-DC30-44E2-AB7B-DC9F135248DB}"/>
    <cellStyle name="標準 6 3 5" xfId="317" xr:uid="{76466486-11E7-4418-8FF1-A432C6E287FE}"/>
    <cellStyle name="標準 6 3 5 2" xfId="608" xr:uid="{58CFF0D3-DCE8-42C2-ADB3-278AB39BEF15}"/>
    <cellStyle name="標準 6 3 5 2 2" xfId="1193" xr:uid="{24BF1227-7FDD-4D77-871F-15AF0D6D7F1C}"/>
    <cellStyle name="標準 6 3 5 3" xfId="902" xr:uid="{A113F42E-65A6-4CDC-822D-414C29E315AC}"/>
    <cellStyle name="標準 6 3 6" xfId="366" xr:uid="{EF4E09B5-C4BB-4489-82DF-3A21013B9E2D}"/>
    <cellStyle name="標準 6 3 6 2" xfId="951" xr:uid="{679D0902-C944-4B49-8CDF-D1DFD26901C7}"/>
    <cellStyle name="標準 6 3 7" xfId="659" xr:uid="{23358AE4-D877-462E-ABC4-E5A2AC9549F7}"/>
    <cellStyle name="標準 6 4" xfId="84" xr:uid="{1A3EFDEF-C208-4E5D-A5C3-30352022B05E}"/>
    <cellStyle name="標準 6 4 2" xfId="191" xr:uid="{9052879B-33CC-47BA-AD77-2BC6D69C9D4A}"/>
    <cellStyle name="標準 6 4 2 2" xfId="482" xr:uid="{0E890C23-FBE1-44A6-9D38-10C6EC7F0803}"/>
    <cellStyle name="標準 6 4 2 2 2" xfId="1067" xr:uid="{AA1DBD9E-253F-4158-990F-6FC31566DC2C}"/>
    <cellStyle name="標準 6 4 2 3" xfId="776" xr:uid="{303AD58B-AA55-4067-A13D-9686ABCAA265}"/>
    <cellStyle name="標準 6 4 3" xfId="318" xr:uid="{F97C543E-0FED-44C9-8415-F28A790A91CB}"/>
    <cellStyle name="標準 6 4 3 2" xfId="609" xr:uid="{5DD78FD2-08B1-4B5E-BEDB-F3DAEE5508F1}"/>
    <cellStyle name="標準 6 4 3 2 2" xfId="1194" xr:uid="{50DDD60B-693C-46BC-8CBD-7BA8E2BE5BF1}"/>
    <cellStyle name="標準 6 4 3 3" xfId="903" xr:uid="{C322A6F9-100F-4B28-9AD1-E5FDFF62272B}"/>
    <cellStyle name="標準 6 4 4" xfId="385" xr:uid="{40B73679-BAA0-4E41-9593-4ABE105B4EE2}"/>
    <cellStyle name="標準 6 4 4 2" xfId="970" xr:uid="{171308E6-2B65-4184-A2C9-34FD866BFD48}"/>
    <cellStyle name="標準 6 4 5" xfId="679" xr:uid="{BD4AF8D8-FD4F-4780-BC8D-26C78C868E1B}"/>
    <cellStyle name="標準 6 5" xfId="141" xr:uid="{D0EB80B9-7B31-4547-8B25-88C0A1682D4C}"/>
    <cellStyle name="標準 6 5 2" xfId="241" xr:uid="{4916C11A-188D-4108-85CD-B583D782BFE0}"/>
    <cellStyle name="標準 6 5 2 2" xfId="532" xr:uid="{EB211137-1B9B-4221-8FCD-84C438BAE971}"/>
    <cellStyle name="標準 6 5 2 2 2" xfId="1117" xr:uid="{817B27A7-21F9-4E96-ABD1-74CF09295058}"/>
    <cellStyle name="標準 6 5 2 3" xfId="826" xr:uid="{B375154B-7DEB-4A0E-ABC6-83B4CBDA249C}"/>
    <cellStyle name="標準 6 5 3" xfId="319" xr:uid="{004D9762-746B-40BB-B531-535B1B36AD85}"/>
    <cellStyle name="標準 6 5 3 2" xfId="610" xr:uid="{A83CA9CC-4072-4466-8A81-C9C9BF89C834}"/>
    <cellStyle name="標準 6 5 3 2 2" xfId="1195" xr:uid="{29E9D32A-E5B4-433A-BC9F-873B411F6C14}"/>
    <cellStyle name="標準 6 5 3 3" xfId="904" xr:uid="{F571E472-0C10-456E-B310-8F2861A1E910}"/>
    <cellStyle name="標準 6 5 4" xfId="435" xr:uid="{1B0F49CF-3146-49C2-A339-572F4E624584}"/>
    <cellStyle name="標準 6 5 4 2" xfId="1020" xr:uid="{6400F052-7601-4FAE-A30F-0FCF6087EA24}"/>
    <cellStyle name="標準 6 5 5" xfId="729" xr:uid="{DE0AD347-B4CD-4616-817B-2AA9BB99F484}"/>
    <cellStyle name="標準 6 6" xfId="158" xr:uid="{7FC28061-ABCF-46EA-B130-A59055C01011}"/>
    <cellStyle name="標準 6 6 2" xfId="450" xr:uid="{305BCED7-5F15-4DB8-9680-1582092F828A}"/>
    <cellStyle name="標準 6 6 2 2" xfId="1035" xr:uid="{A6F6280F-A007-4CCE-80BD-77229F8DDA04}"/>
    <cellStyle name="標準 6 6 3" xfId="744" xr:uid="{360ABBC4-F70E-4CBC-A339-BDF9CB3E9A9C}"/>
    <cellStyle name="標準 6 7" xfId="320" xr:uid="{99EA99DF-F42C-4288-AE83-498AC3F8F7EA}"/>
    <cellStyle name="標準 6 7 2" xfId="611" xr:uid="{627D4403-A59B-4DCB-8342-F3676E2A3A8F}"/>
    <cellStyle name="標準 6 7 2 2" xfId="1196" xr:uid="{19F7E4CC-4A51-4705-B406-0DA3E0CE2FBE}"/>
    <cellStyle name="標準 6 7 3" xfId="905" xr:uid="{28E9A29F-E66C-40FA-8686-1638664D11F3}"/>
    <cellStyle name="標準 6 8" xfId="353" xr:uid="{B88FE2E4-902F-43C9-B69D-8AD9609A3F31}"/>
    <cellStyle name="標準 6 8 2" xfId="938" xr:uid="{8047D5F8-0FE5-4AF3-9D98-80DAE6CBD455}"/>
    <cellStyle name="標準 6 9" xfId="646" xr:uid="{AD6CEFBD-4E04-4361-85ED-56028E8977F9}"/>
    <cellStyle name="標準 7" xfId="42" xr:uid="{BE497F49-7F4B-489E-BF1C-DEE2B7B70F23}"/>
    <cellStyle name="標準 7 10" xfId="321" xr:uid="{C8FA3EDB-DAB4-4CD5-8F22-A3BE845022DC}"/>
    <cellStyle name="標準 7 10 2" xfId="612" xr:uid="{42AE7C2B-9795-45B6-B22B-78BA15DD7AD3}"/>
    <cellStyle name="標準 7 10 2 2" xfId="1197" xr:uid="{651F8F9E-223D-462E-ABF0-0EAA39EDFDB2}"/>
    <cellStyle name="標準 7 10 3" xfId="906" xr:uid="{CE9335A9-BC99-4F8B-884B-186A97EEE931}"/>
    <cellStyle name="標準 7 11" xfId="355" xr:uid="{07DB5CE7-C5AE-4AE0-8340-24916648DE40}"/>
    <cellStyle name="標準 7 11 2" xfId="940" xr:uid="{6D745ADB-6930-4869-AC3E-9A109C079249}"/>
    <cellStyle name="標準 7 12" xfId="648" xr:uid="{6C0F59C6-902A-440F-A208-D0DB0365868A}"/>
    <cellStyle name="標準 7 2" xfId="12" xr:uid="{00000000-0005-0000-0000-00000C000000}"/>
    <cellStyle name="標準 7 2 2" xfId="63" xr:uid="{0DCB4E6D-B0D5-4D54-809B-74D8AC650F3C}"/>
    <cellStyle name="標準 7 2 2 2" xfId="104" xr:uid="{91103884-6C70-4BA9-8BDE-FCD0C9133284}"/>
    <cellStyle name="標準 7 2 2 2 2" xfId="211" xr:uid="{241BD3C1-CECD-433A-BDF0-E03BC5309BE2}"/>
    <cellStyle name="標準 7 2 2 2 2 2" xfId="502" xr:uid="{C8FDBE17-780B-4121-A58F-794CDE79D093}"/>
    <cellStyle name="標準 7 2 2 2 2 2 2" xfId="1087" xr:uid="{5B0F0B6E-D939-43E8-A9A8-DA7D3D4A7E89}"/>
    <cellStyle name="標準 7 2 2 2 2 3" xfId="796" xr:uid="{42C6CC80-D24F-4E79-8984-A1514C2675FD}"/>
    <cellStyle name="標準 7 2 2 2 3" xfId="322" xr:uid="{3FEE960D-BFED-47DA-8F90-59C56D62B9A9}"/>
    <cellStyle name="標準 7 2 2 2 3 2" xfId="613" xr:uid="{27104E59-25A8-48AE-BF13-0160A7B90EAA}"/>
    <cellStyle name="標準 7 2 2 2 3 2 2" xfId="1198" xr:uid="{1EE3FB02-B163-4843-A194-7D321A5318CC}"/>
    <cellStyle name="標準 7 2 2 2 3 3" xfId="907" xr:uid="{5EFB87E1-D639-4295-AE2B-D3583D596371}"/>
    <cellStyle name="標準 7 2 2 2 4" xfId="405" xr:uid="{47D4869F-C94F-422E-BEBE-7276630D6F02}"/>
    <cellStyle name="標準 7 2 2 2 4 2" xfId="990" xr:uid="{E05E61A3-6CFC-4E66-8F12-269A0E9F3FAB}"/>
    <cellStyle name="標準 7 2 2 2 5" xfId="699" xr:uid="{B9B05F7A-0A3F-40B6-B2E5-088A2033791C}"/>
    <cellStyle name="標準 7 2 2 3" xfId="146" xr:uid="{C409EDA2-3BA3-476E-A7DB-C6933741FC21}"/>
    <cellStyle name="標準 7 2 2 3 2" xfId="246" xr:uid="{A2B1C21E-8972-41DC-B86D-D630AB8251BE}"/>
    <cellStyle name="標準 7 2 2 3 2 2" xfId="537" xr:uid="{9A52199D-C259-4011-8A1D-06E3F76457B7}"/>
    <cellStyle name="標準 7 2 2 3 2 2 2" xfId="1122" xr:uid="{FB05471C-D86E-49EB-9974-7CD832A47EDF}"/>
    <cellStyle name="標準 7 2 2 3 2 3" xfId="831" xr:uid="{5790AE5D-658D-43DC-BEE3-3C7FCB64FDA1}"/>
    <cellStyle name="標準 7 2 2 3 3" xfId="323" xr:uid="{4A6C9650-2A7D-4181-872B-2B1D5D3A6CC7}"/>
    <cellStyle name="標準 7 2 2 3 3 2" xfId="614" xr:uid="{9B6F27D0-6E02-4D27-889D-D3451E8A4343}"/>
    <cellStyle name="標準 7 2 2 3 3 2 2" xfId="1199" xr:uid="{D26A4758-930E-43C6-B5A6-BE28C03732A6}"/>
    <cellStyle name="標準 7 2 2 3 3 3" xfId="908" xr:uid="{FBE51100-17D3-4648-97BC-1CBC4DC6763B}"/>
    <cellStyle name="標準 7 2 2 3 4" xfId="440" xr:uid="{17D9ACD8-CB7B-44C0-B075-DE6EAF0B011F}"/>
    <cellStyle name="標準 7 2 2 3 4 2" xfId="1025" xr:uid="{6FCA77CB-0947-4710-B6F4-8D3B6E829719}"/>
    <cellStyle name="標準 7 2 2 3 5" xfId="734" xr:uid="{32259645-765A-4C00-A742-388AA316571E}"/>
    <cellStyle name="標準 7 2 2 4" xfId="178" xr:uid="{0B9D1113-FF46-42BE-808A-F27E463EC8CF}"/>
    <cellStyle name="標準 7 2 2 4 2" xfId="470" xr:uid="{0A5C4D91-2D32-4925-85B2-A430202CDBA4}"/>
    <cellStyle name="標準 7 2 2 4 2 2" xfId="1055" xr:uid="{07C10C95-6CDC-4AAB-9874-19DEFA00FAA5}"/>
    <cellStyle name="標準 7 2 2 4 3" xfId="764" xr:uid="{3A3670F6-37FB-403B-9C26-546C8E218933}"/>
    <cellStyle name="標準 7 2 2 5" xfId="324" xr:uid="{D1DE0EFA-0F4F-4682-B082-5F814EE58B4C}"/>
    <cellStyle name="標準 7 2 2 5 2" xfId="615" xr:uid="{8F5335DD-4466-4B35-BE18-B49109D95121}"/>
    <cellStyle name="標準 7 2 2 5 2 2" xfId="1200" xr:uid="{1F92BAEB-085F-4797-A8F8-B115DD149561}"/>
    <cellStyle name="標準 7 2 2 5 3" xfId="909" xr:uid="{625940B6-A4B2-475D-8729-5B47C08908CA}"/>
    <cellStyle name="標準 7 2 2 6" xfId="373" xr:uid="{0C0A7E38-24F6-457B-82DE-34F6252DFA28}"/>
    <cellStyle name="標準 7 2 2 6 2" xfId="958" xr:uid="{42F900A4-94CF-4197-9749-6F7032091A5C}"/>
    <cellStyle name="標準 7 2 2 7" xfId="666" xr:uid="{9509D006-8AD7-48FD-A2E9-C05EA1539697}"/>
    <cellStyle name="標準 7 2 3" xfId="14" xr:uid="{00000000-0005-0000-0000-00000D000000}"/>
    <cellStyle name="標準 7 2 3 2" xfId="195" xr:uid="{CA9D3954-EA2D-4E11-8AA4-560A3117BBFE}"/>
    <cellStyle name="標準 7 2 3 2 2" xfId="486" xr:uid="{91205B5B-B8D1-45EC-803B-3E10853B7CC8}"/>
    <cellStyle name="標準 7 2 3 2 2 2" xfId="1071" xr:uid="{92925F9E-0F38-4515-97BC-22F3F7B5DCBB}"/>
    <cellStyle name="標準 7 2 3 2 3" xfId="780" xr:uid="{19CB1ADA-477E-4B4D-BA40-7B8902266C20}"/>
    <cellStyle name="標準 7 2 3 3" xfId="325" xr:uid="{5842394B-864D-4334-9381-FAEF42374EFB}"/>
    <cellStyle name="標準 7 2 3 3 2" xfId="616" xr:uid="{005D9514-2CB4-43C3-A542-4B096897CB36}"/>
    <cellStyle name="標準 7 2 3 3 2 2" xfId="1201" xr:uid="{D84BDE6A-8081-4F00-85CC-B728070AA32F}"/>
    <cellStyle name="標準 7 2 3 3 3" xfId="910" xr:uid="{8DDC6438-9395-4415-B6D2-8426E0D575D6}"/>
    <cellStyle name="標準 7 2 3 4" xfId="389" xr:uid="{50DD9863-E20B-43BD-B016-AFB5B8603296}"/>
    <cellStyle name="標準 7 2 3 4 2" xfId="974" xr:uid="{E49E41E9-65EA-4FA3-9CDC-5C13AAC18CDF}"/>
    <cellStyle name="標準 7 2 3 5" xfId="683" xr:uid="{95DB4812-183C-40F2-A053-40A4BD9B31E7}"/>
    <cellStyle name="標準 7 2 3 6" xfId="88" xr:uid="{660134E9-7A8B-45BC-9139-B82155F3192B}"/>
    <cellStyle name="標準 7 2 4" xfId="145" xr:uid="{A6BCCF3C-9928-4FC2-AC0F-983CD7732728}"/>
    <cellStyle name="標準 7 2 4 2" xfId="245" xr:uid="{B658E96F-0452-4CB3-8E98-BD846AC96FE5}"/>
    <cellStyle name="標準 7 2 4 2 2" xfId="536" xr:uid="{734AD8B5-BE99-4894-9913-55DC1A15BCAA}"/>
    <cellStyle name="標準 7 2 4 2 2 2" xfId="1121" xr:uid="{041AD198-0867-43AA-A20D-8AB8BFC7ECE0}"/>
    <cellStyle name="標準 7 2 4 2 3" xfId="830" xr:uid="{44FFAA69-7C8E-4063-B962-B8293D9597DC}"/>
    <cellStyle name="標準 7 2 4 3" xfId="326" xr:uid="{1D53E738-D40A-4CAE-9A44-5D1BE7C19E45}"/>
    <cellStyle name="標準 7 2 4 3 2" xfId="617" xr:uid="{85249161-BF72-4D2E-8428-C290A54B9E05}"/>
    <cellStyle name="標準 7 2 4 3 2 2" xfId="1202" xr:uid="{0F9C327F-25C8-41C1-9A65-DBB8EED87808}"/>
    <cellStyle name="標準 7 2 4 3 3" xfId="911" xr:uid="{0AB2CB9B-ED30-4C39-B0A1-78E0D317B9FD}"/>
    <cellStyle name="標準 7 2 4 4" xfId="439" xr:uid="{E27B082A-B557-41AC-980B-0B71ABC9C4FE}"/>
    <cellStyle name="標準 7 2 4 4 2" xfId="1024" xr:uid="{2DCC88A6-E17B-408C-9C43-6145C8BF2297}"/>
    <cellStyle name="標準 7 2 4 5" xfId="733" xr:uid="{5AE5B384-1BEA-4B62-B577-DAA88AAC5EE4}"/>
    <cellStyle name="標準 7 2 5" xfId="162" xr:uid="{F1B36EB5-29A0-4C83-B3C1-22E02941913F}"/>
    <cellStyle name="標準 7 2 5 2" xfId="454" xr:uid="{91668B48-0A88-4C9A-BB6E-977A988DA3F4}"/>
    <cellStyle name="標準 7 2 5 2 2" xfId="1039" xr:uid="{4D647D0B-760C-4911-A668-8BAF543C05D1}"/>
    <cellStyle name="標準 7 2 5 3" xfId="748" xr:uid="{5E40CAD5-451E-4E1D-911D-E42CCA220CBC}"/>
    <cellStyle name="標準 7 2 6" xfId="327" xr:uid="{E5A1FFA6-2703-44BB-935E-68316C12211B}"/>
    <cellStyle name="標準 7 2 6 2" xfId="618" xr:uid="{CFC3785F-EC42-4C3B-8D62-3B35F1D6627F}"/>
    <cellStyle name="標準 7 2 6 2 2" xfId="1203" xr:uid="{BBB00C49-B80A-48A3-BA6B-A2FB7CDD3686}"/>
    <cellStyle name="標準 7 2 6 3" xfId="912" xr:uid="{0981CF58-54D5-4EE9-BB83-141DD557DC0C}"/>
    <cellStyle name="標準 7 2 7" xfId="357" xr:uid="{536A80B8-0F49-4566-B834-5488FB24BC85}"/>
    <cellStyle name="標準 7 2 7 2" xfId="942" xr:uid="{DF22D00B-CF8E-4031-A5B8-E68450B07BE7}"/>
    <cellStyle name="標準 7 2 8" xfId="650" xr:uid="{335D5D2D-A1DC-4A29-994C-139460F79842}"/>
    <cellStyle name="標準 7 2 9" xfId="47" xr:uid="{76AC7696-8F97-44C6-BB3D-3945D2454DE0}"/>
    <cellStyle name="標準 7 3" xfId="49" xr:uid="{FAC449EC-06B9-45CE-8161-2499BCE474BD}"/>
    <cellStyle name="標準 7 3 2" xfId="52" xr:uid="{873D37FF-0141-48B4-9695-5FE8B097876E}"/>
    <cellStyle name="標準 7 3 2 2" xfId="65" xr:uid="{52049F8E-9B4B-4AF7-8F3B-49254B8586AD}"/>
    <cellStyle name="標準 7 3 2 2 2" xfId="106" xr:uid="{6BC6264F-8B6C-48CC-BB93-4FF6C8CB590B}"/>
    <cellStyle name="標準 7 3 2 2 2 2" xfId="213" xr:uid="{E003007F-6E48-4E53-B22F-D6E5EA989526}"/>
    <cellStyle name="標準 7 3 2 2 2 2 2" xfId="504" xr:uid="{4FB0C377-DFF3-4E4B-ADF2-705632D12F79}"/>
    <cellStyle name="標準 7 3 2 2 2 2 2 2" xfId="1089" xr:uid="{9F392772-8D55-4EA5-9E7E-0D1955EDC3CD}"/>
    <cellStyle name="標準 7 3 2 2 2 2 3" xfId="798" xr:uid="{A2B2C08B-2D43-44E8-8228-DEFFE52443AE}"/>
    <cellStyle name="標準 7 3 2 2 2 3" xfId="328" xr:uid="{FB5C4678-0169-4458-87DB-8D5F3BD9576C}"/>
    <cellStyle name="標準 7 3 2 2 2 3 2" xfId="619" xr:uid="{A9437533-235A-44A6-9A24-7348E1E3C206}"/>
    <cellStyle name="標準 7 3 2 2 2 3 2 2" xfId="1204" xr:uid="{36C31712-094D-409D-9797-EEF43E54E428}"/>
    <cellStyle name="標準 7 3 2 2 2 3 3" xfId="913" xr:uid="{073FE146-FC92-46BB-99C6-3BC91D3CE6AF}"/>
    <cellStyle name="標準 7 3 2 2 2 4" xfId="407" xr:uid="{C078394C-7AC7-4756-B15E-303601A538DA}"/>
    <cellStyle name="標準 7 3 2 2 2 4 2" xfId="992" xr:uid="{5ADFA042-7E6D-42A1-B659-AAC7D0FC4E09}"/>
    <cellStyle name="標準 7 3 2 2 2 5" xfId="701" xr:uid="{5EBC7D2A-7595-4A7D-9877-D736C7B46528}"/>
    <cellStyle name="標準 7 3 2 2 3" xfId="149" xr:uid="{59168C0D-88D9-4EE5-9555-0939087C896F}"/>
    <cellStyle name="標準 7 3 2 2 3 2" xfId="249" xr:uid="{D0DCBF68-AF7D-4347-8D75-76B5AF028EC5}"/>
    <cellStyle name="標準 7 3 2 2 3 2 2" xfId="540" xr:uid="{3796C0AD-6B0B-4EBE-BEA7-8A22F2E99DE8}"/>
    <cellStyle name="標準 7 3 2 2 3 2 2 2" xfId="1125" xr:uid="{7042229C-77D9-4E10-9049-6E8B47D13FAE}"/>
    <cellStyle name="標準 7 3 2 2 3 2 3" xfId="834" xr:uid="{A16B9AA0-9155-4B12-AAB4-4E5C1CD2B551}"/>
    <cellStyle name="標準 7 3 2 2 3 3" xfId="329" xr:uid="{7E2E23FD-6BBE-4039-95F5-DFB67375E14C}"/>
    <cellStyle name="標準 7 3 2 2 3 3 2" xfId="620" xr:uid="{A36B637E-27EC-48C9-8DBE-A7786C03EA97}"/>
    <cellStyle name="標準 7 3 2 2 3 3 2 2" xfId="1205" xr:uid="{D41B6189-5004-4EA3-B2F1-F4985DC6F7A0}"/>
    <cellStyle name="標準 7 3 2 2 3 3 3" xfId="914" xr:uid="{7E615691-B49E-44AF-A246-47534A46228F}"/>
    <cellStyle name="標準 7 3 2 2 3 4" xfId="443" xr:uid="{97AA7A6E-D4C3-442F-A505-E17F1708DDFA}"/>
    <cellStyle name="標準 7 3 2 2 3 4 2" xfId="1028" xr:uid="{FA20D2F0-98DB-48DF-839A-23710C3C9437}"/>
    <cellStyle name="標準 7 3 2 2 3 5" xfId="737" xr:uid="{C5B4B182-F7C0-4571-8865-F223C7C57162}"/>
    <cellStyle name="標準 7 3 2 2 4" xfId="180" xr:uid="{35DF983D-0C43-456F-BA9D-BC5394465512}"/>
    <cellStyle name="標準 7 3 2 2 4 2" xfId="472" xr:uid="{C7CCD8EA-7FBF-4AB3-96E8-8DEAB688F01B}"/>
    <cellStyle name="標準 7 3 2 2 4 2 2" xfId="1057" xr:uid="{9120FAF2-537A-4212-A75A-4E4000662AFB}"/>
    <cellStyle name="標準 7 3 2 2 4 3" xfId="766" xr:uid="{72236779-93FD-4B87-A915-7B9FA3EAA94A}"/>
    <cellStyle name="標準 7 3 2 2 5" xfId="330" xr:uid="{82672526-16BB-4DDB-8A2A-63C6676C9955}"/>
    <cellStyle name="標準 7 3 2 2 5 2" xfId="621" xr:uid="{A23FA1FC-19F8-4E60-AE79-DB0BBC3CF6CA}"/>
    <cellStyle name="標準 7 3 2 2 5 2 2" xfId="1206" xr:uid="{CBF906C6-48EC-4E33-9D26-074FA546EF7B}"/>
    <cellStyle name="標準 7 3 2 2 5 3" xfId="915" xr:uid="{93E2DECB-25BD-4311-AE8A-8EC49536A2F8}"/>
    <cellStyle name="標準 7 3 2 2 6" xfId="375" xr:uid="{E4B98144-1CCC-4C6C-BA94-53A836390918}"/>
    <cellStyle name="標準 7 3 2 2 6 2" xfId="960" xr:uid="{1B6EB0C4-9DA5-46D0-B039-48668BD20B31}"/>
    <cellStyle name="標準 7 3 2 2 7" xfId="668" xr:uid="{51E7E220-19BD-4345-998F-5B80E819C120}"/>
    <cellStyle name="標準 7 3 2 3" xfId="93" xr:uid="{0CE541C5-849E-4590-82C8-C79C1C8CE92C}"/>
    <cellStyle name="標準 7 3 2 3 2" xfId="200" xr:uid="{E8976CA7-6B0B-4345-98F1-7D98D1023F26}"/>
    <cellStyle name="標準 7 3 2 3 2 2" xfId="491" xr:uid="{97566E1E-3D48-458D-84F4-185D189CD2D3}"/>
    <cellStyle name="標準 7 3 2 3 2 2 2" xfId="1076" xr:uid="{6E7D8234-68FF-4542-9FA7-6FF087D7780C}"/>
    <cellStyle name="標準 7 3 2 3 2 3" xfId="785" xr:uid="{D55F6EE5-3AA8-4850-A226-7A2CA28D8BE2}"/>
    <cellStyle name="標準 7 3 2 3 3" xfId="331" xr:uid="{9279FC15-43F6-426C-B29A-09EA1B6B2F9E}"/>
    <cellStyle name="標準 7 3 2 3 3 2" xfId="622" xr:uid="{6BB8C33B-953A-486A-A1A9-391966476B19}"/>
    <cellStyle name="標準 7 3 2 3 3 2 2" xfId="1207" xr:uid="{B2E972C4-60D4-428D-8CA7-29F3CC1AD09C}"/>
    <cellStyle name="標準 7 3 2 3 3 3" xfId="916" xr:uid="{179348DF-5FA1-4F81-9320-488693BEF57E}"/>
    <cellStyle name="標準 7 3 2 3 4" xfId="394" xr:uid="{DA290C0B-94EC-4E93-B2FB-2047B5E929D4}"/>
    <cellStyle name="標準 7 3 2 3 4 2" xfId="979" xr:uid="{08C5D034-BDAE-4C31-B649-45BCBE7F63BD}"/>
    <cellStyle name="標準 7 3 2 3 5" xfId="688" xr:uid="{77B78C62-9652-452D-B0CC-54489CA2D88F}"/>
    <cellStyle name="標準 7 3 2 4" xfId="148" xr:uid="{D860EAE5-71F0-442B-9440-35B64BEA8F77}"/>
    <cellStyle name="標準 7 3 2 4 2" xfId="248" xr:uid="{71788813-F0E7-4C55-BE94-2204BA20B8FC}"/>
    <cellStyle name="標準 7 3 2 4 2 2" xfId="539" xr:uid="{1951700F-C669-4C52-89B0-5BA073A4122A}"/>
    <cellStyle name="標準 7 3 2 4 2 2 2" xfId="1124" xr:uid="{4D687CEB-13BA-4CA2-B0C1-097DA3A0F415}"/>
    <cellStyle name="標準 7 3 2 4 2 3" xfId="833" xr:uid="{8BA05B5E-6C4F-4CAB-B3FA-240D7D37C89C}"/>
    <cellStyle name="標準 7 3 2 4 3" xfId="332" xr:uid="{4E004807-231E-4124-8B9B-A4A13575287C}"/>
    <cellStyle name="標準 7 3 2 4 3 2" xfId="623" xr:uid="{02AF5DE9-41F7-4FE5-9C4A-DDCBA9B51470}"/>
    <cellStyle name="標準 7 3 2 4 3 2 2" xfId="1208" xr:uid="{22EF051E-753A-4841-8666-D6ADDA772E8B}"/>
    <cellStyle name="標準 7 3 2 4 3 3" xfId="917" xr:uid="{6C02FD68-B623-4ABA-A82D-BA45EB3CAEB8}"/>
    <cellStyle name="標準 7 3 2 4 4" xfId="442" xr:uid="{9832C004-3C03-419E-893B-EEDCC6937E06}"/>
    <cellStyle name="標準 7 3 2 4 4 2" xfId="1027" xr:uid="{59E3D1F9-7069-4AC1-8111-EB531DB1A96E}"/>
    <cellStyle name="標準 7 3 2 4 5" xfId="736" xr:uid="{7C687E67-7334-4DF2-9446-575E1AE1A212}"/>
    <cellStyle name="標準 7 3 2 5" xfId="167" xr:uid="{DB3786BC-5736-448D-8512-FA67264CD972}"/>
    <cellStyle name="標準 7 3 2 5 2" xfId="459" xr:uid="{02900447-E104-4AC4-B197-1C5453AB3EB2}"/>
    <cellStyle name="標準 7 3 2 5 2 2" xfId="1044" xr:uid="{2B144927-EA25-4BDD-AEDC-CE74C6D7BD9E}"/>
    <cellStyle name="標準 7 3 2 5 3" xfId="753" xr:uid="{EB424F08-86D2-4140-A8DF-D1AC86136584}"/>
    <cellStyle name="標準 7 3 2 6" xfId="333" xr:uid="{959AE23A-5821-4B0E-A35B-BF3DFBFD6D54}"/>
    <cellStyle name="標準 7 3 2 6 2" xfId="624" xr:uid="{6BDE74EF-9556-4CCF-8094-F3170DC71D2B}"/>
    <cellStyle name="標準 7 3 2 6 2 2" xfId="1209" xr:uid="{F8788350-E50E-4D2A-BD5E-96DE3903D5DF}"/>
    <cellStyle name="標準 7 3 2 6 3" xfId="918" xr:uid="{60C24914-37AC-4B0F-B29D-902DDF03023E}"/>
    <cellStyle name="標準 7 3 2 7" xfId="362" xr:uid="{F9CB6307-1F00-4F84-84AA-86286B71B189}"/>
    <cellStyle name="標準 7 3 2 7 2" xfId="947" xr:uid="{B7ADEF7A-64EB-40A3-8DDC-12669C23D467}"/>
    <cellStyle name="標準 7 3 2 8" xfId="655" xr:uid="{CE386FB5-E879-451B-B0A1-A153337367CE}"/>
    <cellStyle name="標準 7 3 3" xfId="64" xr:uid="{6C8EA34D-205B-4C15-82B0-F5977362D879}"/>
    <cellStyle name="標準 7 3 3 2" xfId="105" xr:uid="{1B0DAB15-E1AC-43D1-9D08-3B2E5146EA48}"/>
    <cellStyle name="標準 7 3 3 2 2" xfId="212" xr:uid="{2E4F2DDA-9529-4FF7-B5FC-063CF51B4912}"/>
    <cellStyle name="標準 7 3 3 2 2 2" xfId="503" xr:uid="{A359806B-5569-4782-9A59-6FDA67C2EE1A}"/>
    <cellStyle name="標準 7 3 3 2 2 2 2" xfId="1088" xr:uid="{A10F397B-B0C6-4C6A-AD74-D2CBB07917CB}"/>
    <cellStyle name="標準 7 3 3 2 2 3" xfId="797" xr:uid="{40FB717B-28FE-4C92-855F-47E376A4DA0B}"/>
    <cellStyle name="標準 7 3 3 2 3" xfId="334" xr:uid="{0E05D51F-21FF-42AA-8E5B-46FB2874ACBA}"/>
    <cellStyle name="標準 7 3 3 2 3 2" xfId="625" xr:uid="{42C07F1E-2B13-4C82-A57D-0F7B4BA37D31}"/>
    <cellStyle name="標準 7 3 3 2 3 2 2" xfId="1210" xr:uid="{BB24F8BE-CDD5-4647-BB8E-8EE77220132D}"/>
    <cellStyle name="標準 7 3 3 2 3 3" xfId="919" xr:uid="{CCF576D6-1AF9-4F66-A66C-E441CEBCE228}"/>
    <cellStyle name="標準 7 3 3 2 4" xfId="406" xr:uid="{91966BB9-EBE0-4AB5-9940-F02349CEA0CC}"/>
    <cellStyle name="標準 7 3 3 2 4 2" xfId="991" xr:uid="{5C38BC27-6A56-41E6-A97E-63B4CF6F0702}"/>
    <cellStyle name="標準 7 3 3 2 5" xfId="700" xr:uid="{AE62E807-A54B-4AE5-9C9B-2CE085751185}"/>
    <cellStyle name="標準 7 3 3 3" xfId="150" xr:uid="{AF9E5D2D-33F8-47D3-810A-C542835E0E08}"/>
    <cellStyle name="標準 7 3 3 3 2" xfId="250" xr:uid="{9D752E41-56E6-4CAA-AE84-065CED77E5F3}"/>
    <cellStyle name="標準 7 3 3 3 2 2" xfId="541" xr:uid="{28770037-9D8A-4E81-AE2F-0C4F7A868FAE}"/>
    <cellStyle name="標準 7 3 3 3 2 2 2" xfId="1126" xr:uid="{61F62E6A-CC49-4D8C-B3F3-2E92CB797087}"/>
    <cellStyle name="標準 7 3 3 3 2 3" xfId="835" xr:uid="{468CBB9C-C5A9-4A7E-A3F1-4D8A9E112F38}"/>
    <cellStyle name="標準 7 3 3 3 3" xfId="335" xr:uid="{1633C524-9712-420B-AADF-2D3695A7488C}"/>
    <cellStyle name="標準 7 3 3 3 3 2" xfId="626" xr:uid="{C08F9F62-C124-4C6C-8880-60F24284040D}"/>
    <cellStyle name="標準 7 3 3 3 3 2 2" xfId="1211" xr:uid="{09E8E878-A2DB-469C-A8A0-5DBFA83A891A}"/>
    <cellStyle name="標準 7 3 3 3 3 3" xfId="920" xr:uid="{3DBC130E-A13A-4EA2-9F57-6ACDCC709077}"/>
    <cellStyle name="標準 7 3 3 3 4" xfId="444" xr:uid="{14838677-6739-49B8-9B7F-D074F56B1E97}"/>
    <cellStyle name="標準 7 3 3 3 4 2" xfId="1029" xr:uid="{6AAA1FD5-30C6-4A54-B8BB-343A4868C929}"/>
    <cellStyle name="標準 7 3 3 3 5" xfId="738" xr:uid="{5EB8EA0F-2E11-4366-A0D8-F67B3F956BFB}"/>
    <cellStyle name="標準 7 3 3 4" xfId="179" xr:uid="{7860D5BF-1107-4649-8BCE-D1A5B9E91BC6}"/>
    <cellStyle name="標準 7 3 3 4 2" xfId="471" xr:uid="{A4245604-738A-48EB-A68C-4138FEF3A77B}"/>
    <cellStyle name="標準 7 3 3 4 2 2" xfId="1056" xr:uid="{32EFC551-117B-4A52-A671-D964B49881E7}"/>
    <cellStyle name="標準 7 3 3 4 3" xfId="765" xr:uid="{140A03E7-01A2-4E2E-BA71-F1400C024EAE}"/>
    <cellStyle name="標準 7 3 3 5" xfId="336" xr:uid="{2D889589-B0F4-474D-9298-B97A1B0576D6}"/>
    <cellStyle name="標準 7 3 3 5 2" xfId="627" xr:uid="{97712B15-B9C2-4442-AE55-4C9E2F18C0AA}"/>
    <cellStyle name="標準 7 3 3 5 2 2" xfId="1212" xr:uid="{D2C8D583-BF45-48A2-9FCE-9F73AB4B2D29}"/>
    <cellStyle name="標準 7 3 3 5 3" xfId="921" xr:uid="{E3E9F76D-E0BB-4367-8AB0-DF8322B617F4}"/>
    <cellStyle name="標準 7 3 3 6" xfId="374" xr:uid="{6E22987F-E572-4D82-8ED4-E9721A6EF186}"/>
    <cellStyle name="標準 7 3 3 6 2" xfId="959" xr:uid="{2EF58ED0-FE8D-4122-9070-DA1EE4F65F2C}"/>
    <cellStyle name="標準 7 3 3 7" xfId="667" xr:uid="{0FA21E56-CD11-4B2E-AF79-E8FD2ADE678D}"/>
    <cellStyle name="標準 7 3 4" xfId="90" xr:uid="{30A3CE91-E59F-4873-9361-40992FBB4101}"/>
    <cellStyle name="標準 7 3 4 2" xfId="197" xr:uid="{8DE7890E-5664-497C-A164-376EF4441659}"/>
    <cellStyle name="標準 7 3 4 2 2" xfId="488" xr:uid="{231D2EEC-89BA-4651-8051-0613B06D193C}"/>
    <cellStyle name="標準 7 3 4 2 2 2" xfId="1073" xr:uid="{B8AE4937-9A6A-4515-991D-20BC93868BF0}"/>
    <cellStyle name="標準 7 3 4 2 3" xfId="782" xr:uid="{E6F14A43-10EC-4172-9E61-A0DECE01F6D1}"/>
    <cellStyle name="標準 7 3 4 3" xfId="337" xr:uid="{9098D66A-B187-44B0-8AF4-53B9A2E4139E}"/>
    <cellStyle name="標準 7 3 4 3 2" xfId="628" xr:uid="{CC08EA11-C07A-45F4-B481-C2A5776D8214}"/>
    <cellStyle name="標準 7 3 4 3 2 2" xfId="1213" xr:uid="{95A600D2-842B-4F1D-AB3C-C0335BCB8196}"/>
    <cellStyle name="標準 7 3 4 3 3" xfId="922" xr:uid="{A6F0E8DF-C461-4955-8C10-7A87EA4F7EFC}"/>
    <cellStyle name="標準 7 3 4 4" xfId="391" xr:uid="{94153E01-02B0-4F5C-8107-08B6C7CACB89}"/>
    <cellStyle name="標準 7 3 4 4 2" xfId="976" xr:uid="{95DECAF9-E803-44CD-9081-A87580256AA1}"/>
    <cellStyle name="標準 7 3 4 5" xfId="685" xr:uid="{91422534-CADD-4702-8976-ABF7891AAFFE}"/>
    <cellStyle name="標準 7 3 5" xfId="147" xr:uid="{0E4EF3F6-D4D5-4539-8BE0-D4F6AC7B4E67}"/>
    <cellStyle name="標準 7 3 5 2" xfId="247" xr:uid="{96048516-12C7-43B9-8D77-BD72F264EC6C}"/>
    <cellStyle name="標準 7 3 5 2 2" xfId="538" xr:uid="{1FAC5AEC-EEEA-425F-86BE-7A2F79DA2D6A}"/>
    <cellStyle name="標準 7 3 5 2 2 2" xfId="1123" xr:uid="{05EE585E-3128-4EA7-B7AE-C2188C755643}"/>
    <cellStyle name="標準 7 3 5 2 3" xfId="832" xr:uid="{9A70A901-8019-4CC4-ACD5-E29B78C30371}"/>
    <cellStyle name="標準 7 3 5 3" xfId="338" xr:uid="{79239140-E3E5-4193-B439-CA645948D272}"/>
    <cellStyle name="標準 7 3 5 3 2" xfId="629" xr:uid="{C25AE142-F661-475E-B4FE-F5EDF87723F4}"/>
    <cellStyle name="標準 7 3 5 3 2 2" xfId="1214" xr:uid="{2DE50BE7-D515-4A37-933B-7E6F1A6048FB}"/>
    <cellStyle name="標準 7 3 5 3 3" xfId="923" xr:uid="{63062C80-1FB7-44C9-8675-578D5971376D}"/>
    <cellStyle name="標準 7 3 5 4" xfId="441" xr:uid="{609057AC-63ED-49DC-87B9-DE0BC24DB8E3}"/>
    <cellStyle name="標準 7 3 5 4 2" xfId="1026" xr:uid="{AB341AFF-4B9E-47AA-89CD-23C1E6866F90}"/>
    <cellStyle name="標準 7 3 5 5" xfId="735" xr:uid="{08101A52-6287-4A94-BDBD-3672F3C6752F}"/>
    <cellStyle name="標準 7 3 6" xfId="164" xr:uid="{16F3954D-2407-40D7-BCBE-005D721EBC4E}"/>
    <cellStyle name="標準 7 3 6 2" xfId="456" xr:uid="{E01CB5F8-2331-4138-BE39-BCC4DADE7770}"/>
    <cellStyle name="標準 7 3 6 2 2" xfId="1041" xr:uid="{9D7E6982-5E8D-4A85-A35B-18D5FF140D14}"/>
    <cellStyle name="標準 7 3 6 3" xfId="750" xr:uid="{B66530C5-12C9-442B-899A-A1AD413EF652}"/>
    <cellStyle name="標準 7 3 7" xfId="339" xr:uid="{7FAA1988-A8B6-4F24-AC04-30F6B9D2D0DC}"/>
    <cellStyle name="標準 7 3 7 2" xfId="630" xr:uid="{7E72BCFB-5359-424B-9C8B-7FB2135F1C69}"/>
    <cellStyle name="標準 7 3 7 2 2" xfId="1215" xr:uid="{604B4272-465E-4133-A201-778B5A167F9D}"/>
    <cellStyle name="標準 7 3 7 3" xfId="924" xr:uid="{715C6989-36BE-4A35-8757-BAE735A7F226}"/>
    <cellStyle name="標準 7 3 8" xfId="359" xr:uid="{4C4C14DE-AFA9-4B26-B1E3-DC78B4A2F78C}"/>
    <cellStyle name="標準 7 3 8 2" xfId="944" xr:uid="{BCA70555-8F8B-46C5-BF2E-262857F8AE38}"/>
    <cellStyle name="標準 7 3 9" xfId="652" xr:uid="{B1AD5ADD-08BD-48E9-9617-EFD033078E7F}"/>
    <cellStyle name="標準 7 4" xfId="51" xr:uid="{AE3C1E7A-2497-4BC4-BF54-A25920E4A123}"/>
    <cellStyle name="標準 7 4 2" xfId="66" xr:uid="{A46F9F7F-D3BF-458B-B585-4F2CAB13591A}"/>
    <cellStyle name="標準 7 4 2 2" xfId="107" xr:uid="{D5786F09-6CD7-4AB4-ACC8-5587E21E4224}"/>
    <cellStyle name="標準 7 4 2 2 2" xfId="214" xr:uid="{272A8F13-D3A0-4377-80B0-96371A63A038}"/>
    <cellStyle name="標準 7 4 2 2 2 2" xfId="505" xr:uid="{9C2E2102-6483-4A0A-98B9-B35E910B854F}"/>
    <cellStyle name="標準 7 4 2 2 2 2 2" xfId="1090" xr:uid="{E46A0C49-2161-4DC5-B167-AEA62F697AE7}"/>
    <cellStyle name="標準 7 4 2 2 2 3" xfId="799" xr:uid="{51470587-1FE8-4CD8-A167-601F0FEB167F}"/>
    <cellStyle name="標準 7 4 2 2 3" xfId="340" xr:uid="{190D4813-D412-4EDE-A723-408120B496C0}"/>
    <cellStyle name="標準 7 4 2 2 3 2" xfId="631" xr:uid="{F8644ABB-159B-49D3-BEB8-8CCAA49978C4}"/>
    <cellStyle name="標準 7 4 2 2 3 2 2" xfId="1216" xr:uid="{CA6C2C19-57F4-4037-82BB-53175CAA0F27}"/>
    <cellStyle name="標準 7 4 2 2 3 3" xfId="925" xr:uid="{C44D126E-7116-457E-8E10-C641D194080B}"/>
    <cellStyle name="標準 7 4 2 2 4" xfId="408" xr:uid="{7FD7D497-4FF6-453D-8B33-ED812D7614A7}"/>
    <cellStyle name="標準 7 4 2 2 4 2" xfId="993" xr:uid="{28348EA2-3773-4A64-B653-CC7776D86399}"/>
    <cellStyle name="標準 7 4 2 2 5" xfId="702" xr:uid="{0889C4AD-C5B9-499A-BB21-4ACA02B481BF}"/>
    <cellStyle name="標準 7 4 2 3" xfId="152" xr:uid="{7CB831C6-6E38-4EC8-90D8-0623B425D76B}"/>
    <cellStyle name="標準 7 4 2 3 2" xfId="252" xr:uid="{F7BEEF60-8FF0-43BA-AC4E-59FE3A6BC2CF}"/>
    <cellStyle name="標準 7 4 2 3 2 2" xfId="543" xr:uid="{AC35EB50-AA10-4772-9450-2C92D530E2C5}"/>
    <cellStyle name="標準 7 4 2 3 2 2 2" xfId="1128" xr:uid="{44D1D8DC-4F79-496E-9988-E959D0863025}"/>
    <cellStyle name="標準 7 4 2 3 2 3" xfId="837" xr:uid="{108CB6E9-F1F2-4747-B690-587786588656}"/>
    <cellStyle name="標準 7 4 2 3 3" xfId="341" xr:uid="{A48851CA-ED26-48C3-A23F-5D80D5FC2FCE}"/>
    <cellStyle name="標準 7 4 2 3 3 2" xfId="632" xr:uid="{4F80249B-8574-415D-B50A-43405516FDB7}"/>
    <cellStyle name="標準 7 4 2 3 3 2 2" xfId="1217" xr:uid="{4F1EBF13-4A30-47F3-AA46-6F9AD40DE0DD}"/>
    <cellStyle name="標準 7 4 2 3 3 3" xfId="926" xr:uid="{0A24C9EA-CB38-4BF1-BCB2-0E8DCEBC9B0D}"/>
    <cellStyle name="標準 7 4 2 3 4" xfId="446" xr:uid="{FD60EF00-BD23-4BC9-A2E7-A52D930A74D5}"/>
    <cellStyle name="標準 7 4 2 3 4 2" xfId="1031" xr:uid="{50A4F71F-958F-4CCE-A507-D988292A7CE8}"/>
    <cellStyle name="標準 7 4 2 3 5" xfId="740" xr:uid="{1C289950-1F38-45A7-88D5-FC5E371F241D}"/>
    <cellStyle name="標準 7 4 2 4" xfId="181" xr:uid="{7EB8E717-7B4C-4FF2-B3AC-B3653628E376}"/>
    <cellStyle name="標準 7 4 2 4 2" xfId="473" xr:uid="{DB3D4CBC-3443-4188-9CD1-05174CAC93A9}"/>
    <cellStyle name="標準 7 4 2 4 2 2" xfId="1058" xr:uid="{4D083CD4-841D-42F4-A0FC-EB6C86B75037}"/>
    <cellStyle name="標準 7 4 2 4 3" xfId="767" xr:uid="{EA5DA248-326D-4A38-8819-4DD235773EB9}"/>
    <cellStyle name="標準 7 4 2 5" xfId="342" xr:uid="{580D22A9-7821-409F-91B6-F58847106D41}"/>
    <cellStyle name="標準 7 4 2 5 2" xfId="633" xr:uid="{7C96FF40-677C-4835-A08F-DAB49909A46C}"/>
    <cellStyle name="標準 7 4 2 5 2 2" xfId="1218" xr:uid="{073FFD7E-BFE9-4337-982A-687090213047}"/>
    <cellStyle name="標準 7 4 2 5 3" xfId="927" xr:uid="{F28E78A2-CF86-42EB-9AC6-91AA7B543D18}"/>
    <cellStyle name="標準 7 4 2 6" xfId="376" xr:uid="{B66CC1E8-45DC-4E00-8BFE-23C72B004D17}"/>
    <cellStyle name="標準 7 4 2 6 2" xfId="961" xr:uid="{DFFC741F-DA3E-45F8-BD3C-BCEDB2B74924}"/>
    <cellStyle name="標準 7 4 2 7" xfId="669" xr:uid="{4E37C88A-B94E-4516-877D-ED42B67CFC3E}"/>
    <cellStyle name="標準 7 4 3" xfId="92" xr:uid="{B21A5958-95B2-4F89-B39D-67BE8382D091}"/>
    <cellStyle name="標準 7 4 3 2" xfId="199" xr:uid="{EF2AC1DF-9E3D-460A-BD8E-B0327EDD977A}"/>
    <cellStyle name="標準 7 4 3 2 2" xfId="490" xr:uid="{DAD72423-B04F-4E16-B47B-F4A7B043266B}"/>
    <cellStyle name="標準 7 4 3 2 2 2" xfId="1075" xr:uid="{FA56D866-2263-4EE4-9923-9751473E9C29}"/>
    <cellStyle name="標準 7 4 3 2 3" xfId="784" xr:uid="{3F8E1255-5EC6-47A4-AC21-9F217E090FEC}"/>
    <cellStyle name="標準 7 4 3 3" xfId="343" xr:uid="{2D98CEE2-2030-4148-B104-6F463E3DDF2C}"/>
    <cellStyle name="標準 7 4 3 3 2" xfId="634" xr:uid="{FDF30047-4171-4568-8E2A-C0032B5F3DFA}"/>
    <cellStyle name="標準 7 4 3 3 2 2" xfId="1219" xr:uid="{C47B566A-6FC6-4ADD-8DBC-ADA301AA3E0D}"/>
    <cellStyle name="標準 7 4 3 3 3" xfId="928" xr:uid="{A7956DF7-2F1E-4990-9AB4-7F14252458B5}"/>
    <cellStyle name="標準 7 4 3 4" xfId="393" xr:uid="{3E6224A7-A9AD-47A4-814E-7B241D4A4A10}"/>
    <cellStyle name="標準 7 4 3 4 2" xfId="978" xr:uid="{81EDAC11-FD8C-4BEB-B2BA-A65D2806B4CE}"/>
    <cellStyle name="標準 7 4 3 5" xfId="687" xr:uid="{C57CB856-54EB-4EFA-9F30-AEC344EA3BB0}"/>
    <cellStyle name="標準 7 4 4" xfId="151" xr:uid="{85431D06-E29D-4571-BDBB-D853D65FDDA1}"/>
    <cellStyle name="標準 7 4 4 2" xfId="251" xr:uid="{FE972AF7-49FB-44DC-9D01-46683CDDA659}"/>
    <cellStyle name="標準 7 4 4 2 2" xfId="542" xr:uid="{F1FEF0CE-8587-4FA8-9DFD-1425AE94AB99}"/>
    <cellStyle name="標準 7 4 4 2 2 2" xfId="1127" xr:uid="{5B526934-8F3D-4AB4-9A50-A24C7A407D24}"/>
    <cellStyle name="標準 7 4 4 2 3" xfId="836" xr:uid="{164ED57F-91C6-4F11-A8BE-BE641FFD048B}"/>
    <cellStyle name="標準 7 4 4 3" xfId="344" xr:uid="{87CF1C80-3B6A-4988-A8B5-CE71B3E42914}"/>
    <cellStyle name="標準 7 4 4 3 2" xfId="635" xr:uid="{88B27526-654E-4F8F-8344-92829EA67680}"/>
    <cellStyle name="標準 7 4 4 3 2 2" xfId="1220" xr:uid="{57D1DDE0-D071-4A7E-BF2C-9FAA5E793A42}"/>
    <cellStyle name="標準 7 4 4 3 3" xfId="929" xr:uid="{DB471DE8-702E-4D2D-BE85-35A4B44439CE}"/>
    <cellStyle name="標準 7 4 4 4" xfId="445" xr:uid="{E6373529-03B5-4343-B581-2E3742EA9A54}"/>
    <cellStyle name="標準 7 4 4 4 2" xfId="1030" xr:uid="{284C8673-9387-4505-A9AB-56B743040B26}"/>
    <cellStyle name="標準 7 4 4 5" xfId="739" xr:uid="{B876ABF3-36A7-41C0-9866-880C3F9B993A}"/>
    <cellStyle name="標準 7 4 5" xfId="166" xr:uid="{6719460B-D640-4221-88A3-3D092A7CF284}"/>
    <cellStyle name="標準 7 4 5 2" xfId="458" xr:uid="{81AA5279-E1C3-4460-9A3D-45995C7ED5B2}"/>
    <cellStyle name="標準 7 4 5 2 2" xfId="1043" xr:uid="{3BD34CB0-DDAB-4428-AB59-6CBD9E3FCBD7}"/>
    <cellStyle name="標準 7 4 5 3" xfId="752" xr:uid="{05D7C6C2-3E54-4FDF-84A8-7D0D7EC29F9C}"/>
    <cellStyle name="標準 7 4 6" xfId="345" xr:uid="{5812C5F2-BD04-4E0A-9843-0326E427EE1E}"/>
    <cellStyle name="標準 7 4 6 2" xfId="636" xr:uid="{6D0FE184-53EF-4D80-BA56-C107C6AB4C5E}"/>
    <cellStyle name="標準 7 4 6 2 2" xfId="1221" xr:uid="{DD2F9DE3-655A-4918-936D-92832B8E4337}"/>
    <cellStyle name="標準 7 4 6 3" xfId="930" xr:uid="{0400457B-5890-4AAC-A672-0C6BA9B33197}"/>
    <cellStyle name="標準 7 4 7" xfId="361" xr:uid="{4B8AF1CF-D87A-4FA4-9D81-48A4B91DCD28}"/>
    <cellStyle name="標準 7 4 7 2" xfId="946" xr:uid="{5C990414-7C72-42C8-8C4C-E7A4F08D7164}"/>
    <cellStyle name="標準 7 4 8" xfId="654" xr:uid="{7BE3DF99-7216-497A-BC94-FD4A18513A15}"/>
    <cellStyle name="標準 7 5" xfId="62" xr:uid="{A16C8074-E8CF-4D90-9B33-4C20A5E01F65}"/>
    <cellStyle name="標準 7 5 2" xfId="103" xr:uid="{B5595885-45FC-4269-BC4D-DE99B1683F79}"/>
    <cellStyle name="標準 7 5 2 2" xfId="210" xr:uid="{D051478B-090A-4CEA-94F8-19F19DFE4FD6}"/>
    <cellStyle name="標準 7 5 2 2 2" xfId="501" xr:uid="{65A40D99-13C4-45A1-84C0-5FCDC5B1F759}"/>
    <cellStyle name="標準 7 5 2 2 2 2" xfId="1086" xr:uid="{89C1A3F5-AF7E-4710-9C6F-A97555DE8FC4}"/>
    <cellStyle name="標準 7 5 2 2 3" xfId="795" xr:uid="{75E6FE42-6671-4845-9C53-ADB2FCC62AF1}"/>
    <cellStyle name="標準 7 5 2 3" xfId="346" xr:uid="{ADB07853-47D9-4BA7-AFD6-F8EF4E034B1B}"/>
    <cellStyle name="標準 7 5 2 3 2" xfId="637" xr:uid="{2B38B9E5-B551-4F5C-ABD1-CA22A9AE619B}"/>
    <cellStyle name="標準 7 5 2 3 2 2" xfId="1222" xr:uid="{EFAC3F07-4FF8-4B96-A25F-14E9F4A38989}"/>
    <cellStyle name="標準 7 5 2 3 3" xfId="931" xr:uid="{04D23689-ED67-474A-B0AC-0518AEE013AE}"/>
    <cellStyle name="標準 7 5 2 4" xfId="404" xr:uid="{654E5813-CB22-4632-BDAE-7E6C4158213A}"/>
    <cellStyle name="標準 7 5 2 4 2" xfId="989" xr:uid="{32FDF68D-FCDB-4505-9D34-23CCF54E839A}"/>
    <cellStyle name="標準 7 5 2 5" xfId="698" xr:uid="{B1847272-4BED-4202-B379-DACBE1368B7F}"/>
    <cellStyle name="標準 7 5 3" xfId="153" xr:uid="{2E213951-0D74-4210-9850-713931CDE8ED}"/>
    <cellStyle name="標準 7 5 3 2" xfId="253" xr:uid="{A6494EFB-83EC-49CC-9946-C9AD2248E7EF}"/>
    <cellStyle name="標準 7 5 3 2 2" xfId="544" xr:uid="{EA6DFFCE-A6CF-45CD-A4BF-8D4D77BAC0EE}"/>
    <cellStyle name="標準 7 5 3 2 2 2" xfId="1129" xr:uid="{53365774-DEAC-4239-82EF-C9F0066C8863}"/>
    <cellStyle name="標準 7 5 3 2 3" xfId="838" xr:uid="{B169F96B-956D-4B9D-93BF-698085B88B07}"/>
    <cellStyle name="標準 7 5 3 3" xfId="347" xr:uid="{27932265-DDE4-4A3B-B1EC-49B2DD536EEF}"/>
    <cellStyle name="標準 7 5 3 3 2" xfId="638" xr:uid="{771814EF-CD34-4CDE-90E8-1EBC0B516007}"/>
    <cellStyle name="標準 7 5 3 3 2 2" xfId="1223" xr:uid="{608AF54E-FC00-477B-9157-C5B927354476}"/>
    <cellStyle name="標準 7 5 3 3 3" xfId="932" xr:uid="{05B0AA45-03A1-4DF4-A86F-FE5FCD2D0D02}"/>
    <cellStyle name="標準 7 5 3 4" xfId="447" xr:uid="{CB981646-85D0-4C6E-8C32-589CE0600DC4}"/>
    <cellStyle name="標準 7 5 3 4 2" xfId="1032" xr:uid="{EE4ED1E9-F886-4941-B82E-FA254D704DE6}"/>
    <cellStyle name="標準 7 5 3 5" xfId="741" xr:uid="{D0126CA6-A20B-48DE-93F5-91D397754BD0}"/>
    <cellStyle name="標準 7 5 4" xfId="177" xr:uid="{E86BB77F-7BEE-477D-B8F1-F80960EADD09}"/>
    <cellStyle name="標準 7 5 4 2" xfId="469" xr:uid="{7789AC86-7B0D-4966-A598-5620C23B18E1}"/>
    <cellStyle name="標準 7 5 4 2 2" xfId="1054" xr:uid="{EE5A72B5-8F67-4471-93E3-42F0A61C2C67}"/>
    <cellStyle name="標準 7 5 4 3" xfId="763" xr:uid="{61C170C1-6DE5-4818-BCF6-A2F6F2B82347}"/>
    <cellStyle name="標準 7 5 5" xfId="348" xr:uid="{654E696F-B036-4B18-AEE5-E120D65194FE}"/>
    <cellStyle name="標準 7 5 5 2" xfId="639" xr:uid="{BC325ABD-4C2C-49E3-8218-45D91EB00084}"/>
    <cellStyle name="標準 7 5 5 2 2" xfId="1224" xr:uid="{5F2FF8E7-AD57-4697-904F-B26DE0D487C2}"/>
    <cellStyle name="標準 7 5 5 3" xfId="933" xr:uid="{2952CF38-9B5B-489D-BF37-34112FA8B3C7}"/>
    <cellStyle name="標準 7 5 6" xfId="372" xr:uid="{0C869618-3BF4-4F87-B8F6-29AE677F64D0}"/>
    <cellStyle name="標準 7 5 6 2" xfId="957" xr:uid="{F9F0F960-6E82-400C-AB0D-51E5FED750CE}"/>
    <cellStyle name="標準 7 5 7" xfId="665" xr:uid="{171B55CC-332F-40CA-AA9B-4AFF201CCD7A}"/>
    <cellStyle name="標準 7 6" xfId="4" xr:uid="{00000000-0005-0000-0000-00000E000000}"/>
    <cellStyle name="標準 7 7" xfId="86" xr:uid="{ED060611-A170-4EC3-AF8F-C69E0210CB67}"/>
    <cellStyle name="標準 7 7 2" xfId="193" xr:uid="{84C1F63E-E95C-4DDC-AF7A-ACD06849E71D}"/>
    <cellStyle name="標準 7 7 2 2" xfId="484" xr:uid="{26CB2488-AF91-4EB5-9E49-3648C6D573B3}"/>
    <cellStyle name="標準 7 7 2 2 2" xfId="1069" xr:uid="{11FCE611-AFE8-46FE-B648-21C13B32A933}"/>
    <cellStyle name="標準 7 7 2 3" xfId="778" xr:uid="{5C46D4FA-98DF-4BCA-85E1-1F89B435B179}"/>
    <cellStyle name="標準 7 7 3" xfId="349" xr:uid="{C3D5077B-AA8C-49FC-A744-4DCC938E3223}"/>
    <cellStyle name="標準 7 7 3 2" xfId="640" xr:uid="{13BE6275-E0B9-4EEF-9F85-00E26947FB38}"/>
    <cellStyle name="標準 7 7 3 2 2" xfId="1225" xr:uid="{E192431D-4715-4EA0-8DD7-DF3AE6722B65}"/>
    <cellStyle name="標準 7 7 3 3" xfId="934" xr:uid="{F58EE2D8-14E0-4358-B6A9-A1457562F2B0}"/>
    <cellStyle name="標準 7 7 4" xfId="387" xr:uid="{857F9B08-3F20-44E6-A79E-763D1AEA4186}"/>
    <cellStyle name="標準 7 7 4 2" xfId="972" xr:uid="{16BF3238-A812-4742-8FD3-E20B826CE0DF}"/>
    <cellStyle name="標準 7 7 5" xfId="681" xr:uid="{892E3B0F-A9E3-4972-8E98-B333750DE8DA}"/>
    <cellStyle name="標準 7 8" xfId="144" xr:uid="{A19A2CA3-7D5F-4644-ACDC-E67BBDC9C0D3}"/>
    <cellStyle name="標準 7 8 2" xfId="244" xr:uid="{72235471-8538-406D-A312-4EC9A9465C23}"/>
    <cellStyle name="標準 7 8 2 2" xfId="535" xr:uid="{69957463-B3DB-49D5-AB05-152D212413A9}"/>
    <cellStyle name="標準 7 8 2 2 2" xfId="1120" xr:uid="{775AFBDF-B7C4-4831-9B42-3FD7646B10F1}"/>
    <cellStyle name="標準 7 8 2 3" xfId="829" xr:uid="{FACBBC9E-D741-4764-BF1B-DFD3A3ED1F41}"/>
    <cellStyle name="標準 7 8 3" xfId="350" xr:uid="{4BA2BB19-6785-4006-B311-C76FFE4EA38F}"/>
    <cellStyle name="標準 7 8 3 2" xfId="641" xr:uid="{A4F24068-9AEB-4A1A-9199-9329B35800C7}"/>
    <cellStyle name="標準 7 8 3 2 2" xfId="1226" xr:uid="{FE91DD68-5D2F-4749-BD91-92BD84C371C8}"/>
    <cellStyle name="標準 7 8 3 3" xfId="935" xr:uid="{0F0E867C-93CF-438C-9663-4FEA4A9FA1FA}"/>
    <cellStyle name="標準 7 8 4" xfId="438" xr:uid="{5FFA3A9E-2BE7-4716-B8A1-1A296B76FBC6}"/>
    <cellStyle name="標準 7 8 4 2" xfId="1023" xr:uid="{F00FD07F-9B6E-4E33-8370-9D743CC6B87A}"/>
    <cellStyle name="標準 7 8 5" xfId="732" xr:uid="{5F5AD2DC-CF0C-4F70-AB5B-4B27B0B1E166}"/>
    <cellStyle name="標準 7 9" xfId="160" xr:uid="{F6847384-274C-4E10-A7B5-238F5CA264FA}"/>
    <cellStyle name="標準 7 9 2" xfId="452" xr:uid="{1C86356C-BA31-4AD9-9D16-3AACC0F496D5}"/>
    <cellStyle name="標準 7 9 2 2" xfId="1037" xr:uid="{8B404474-F3C0-465D-9337-0014B9EEC2AA}"/>
    <cellStyle name="標準 7 9 3" xfId="746" xr:uid="{D5E81F97-D0A5-40C6-8151-9F837702453A}"/>
    <cellStyle name="標準 8" xfId="45" xr:uid="{74130E6D-0F21-4C7C-80ED-55FD6E472FBB}"/>
    <cellStyle name="標準 9" xfId="46" xr:uid="{92168F97-118F-4D50-A362-B2A2CB78F861}"/>
    <cellStyle name="標準 9 2" xfId="1228" xr:uid="{91AB3545-5340-4F65-9250-AAF631577262}"/>
    <cellStyle name="標準_Sheet1" xfId="6" xr:uid="{00000000-0005-0000-0000-00000F000000}"/>
    <cellStyle name="標準_ｼｽﾃﾑ提案記載例16年（建築物）040302" xfId="18" xr:uid="{C1FB2A0E-F76D-4153-B2EA-EDE227CE4CD9}"/>
  </cellStyles>
  <dxfs count="276">
    <dxf>
      <font>
        <u/>
      </font>
    </dxf>
    <dxf>
      <font>
        <u/>
      </font>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ont>
        <u/>
      </font>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patternType="none">
          <bgColor auto="1"/>
        </patternFill>
      </fill>
    </dxf>
    <dxf>
      <font>
        <u/>
      </font>
    </dxf>
    <dxf>
      <font>
        <u/>
      </font>
    </dxf>
    <dxf>
      <font>
        <u/>
      </font>
    </dxf>
    <dxf>
      <font>
        <u/>
      </font>
    </dxf>
    <dxf>
      <fill>
        <patternFill patternType="none">
          <bgColor auto="1"/>
        </patternFill>
      </fill>
    </dxf>
    <dxf>
      <fill>
        <patternFill>
          <bgColor theme="5" tint="0.79998168889431442"/>
        </patternFill>
      </fill>
    </dxf>
    <dxf>
      <font>
        <u/>
      </font>
    </dxf>
    <dxf>
      <fill>
        <patternFill patternType="none">
          <bgColor auto="1"/>
        </patternFill>
      </fill>
    </dxf>
    <dxf>
      <fill>
        <patternFill>
          <bgColor rgb="FFFFFF00"/>
        </patternFill>
      </fill>
    </dxf>
    <dxf>
      <fill>
        <patternFill>
          <bgColor rgb="FFFFFF00"/>
        </patternFill>
      </fill>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ont>
        <u/>
      </font>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patternType="none">
          <bgColor auto="1"/>
        </patternFill>
      </fill>
    </dxf>
    <dxf>
      <font>
        <u/>
      </font>
    </dxf>
    <dxf>
      <font>
        <u/>
      </font>
    </dxf>
    <dxf>
      <fill>
        <patternFill>
          <bgColor rgb="FFFFFF00"/>
        </patternFill>
      </fill>
    </dxf>
    <dxf>
      <fill>
        <patternFill>
          <bgColor rgb="FFFFFF00"/>
        </patternFill>
      </fill>
    </dxf>
    <dxf>
      <fill>
        <patternFill>
          <bgColor rgb="FFFFFF00"/>
        </patternFill>
      </fill>
    </dxf>
    <dxf>
      <fill>
        <patternFill>
          <bgColor rgb="FFFFFF00"/>
        </patternFill>
      </fill>
    </dxf>
    <dxf>
      <font>
        <u/>
      </font>
    </dxf>
    <dxf>
      <fill>
        <patternFill>
          <bgColor theme="5" tint="0.79998168889431442"/>
        </patternFill>
      </fill>
    </dxf>
    <dxf>
      <font>
        <u/>
      </font>
    </dxf>
    <dxf>
      <font>
        <u/>
      </font>
    </dxf>
    <dxf>
      <fill>
        <patternFill>
          <bgColor theme="0"/>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ont>
        <u/>
      </font>
    </dxf>
    <dxf>
      <font>
        <u/>
      </font>
    </dxf>
    <dxf>
      <font>
        <u/>
      </font>
    </dxf>
    <dxf>
      <font>
        <u/>
      </font>
    </dxf>
    <dxf>
      <font>
        <u/>
      </font>
    </dxf>
    <dxf>
      <font>
        <u/>
      </font>
    </dxf>
    <dxf>
      <font>
        <u/>
      </font>
    </dxf>
    <dxf>
      <font>
        <u/>
      </font>
    </dxf>
    <dxf>
      <font>
        <u/>
      </font>
    </dxf>
    <dxf>
      <font>
        <u/>
      </font>
    </dxf>
    <dxf>
      <font>
        <u/>
      </font>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5" tint="0.79998168889431442"/>
        </patternFill>
      </fill>
    </dxf>
    <dxf>
      <fill>
        <patternFill patternType="solid">
          <bgColor theme="5" tint="0.79998168889431442"/>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ont>
        <u/>
      </font>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0" tint="-0.34998626667073579"/>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ont>
        <u/>
      </font>
    </dxf>
    <dxf>
      <fill>
        <patternFill>
          <bgColor theme="5" tint="0.79998168889431442"/>
        </patternFill>
      </fill>
    </dxf>
    <dxf>
      <fill>
        <patternFill patternType="none">
          <bgColor auto="1"/>
        </patternFill>
      </fill>
    </dxf>
    <dxf>
      <fill>
        <patternFill>
          <bgColor theme="5" tint="0.79998168889431442"/>
        </patternFill>
      </fill>
    </dxf>
    <dxf>
      <font>
        <u/>
      </font>
    </dxf>
    <dxf>
      <font>
        <u/>
      </font>
    </dxf>
    <dxf>
      <font>
        <u/>
      </font>
    </dxf>
    <dxf>
      <font>
        <u/>
      </font>
    </dxf>
    <dxf>
      <font>
        <u/>
      </font>
    </dxf>
    <dxf>
      <font>
        <u/>
      </font>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484848"/>
      <color rgb="FFFF66FF"/>
      <color rgb="FFFFFFFF"/>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103095</xdr:colOff>
      <xdr:row>3</xdr:row>
      <xdr:rowOff>155602</xdr:rowOff>
    </xdr:from>
    <xdr:to>
      <xdr:col>4</xdr:col>
      <xdr:colOff>179295</xdr:colOff>
      <xdr:row>4</xdr:row>
      <xdr:rowOff>106296</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517713" y="1309808"/>
          <a:ext cx="300317" cy="152400"/>
        </a:xfrm>
        <a:prstGeom prst="rect">
          <a:avLst/>
        </a:prstGeom>
        <a:solidFill>
          <a:schemeClr val="accent2">
            <a:lumMod val="40000"/>
            <a:lumOff val="6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16565</xdr:colOff>
      <xdr:row>51</xdr:row>
      <xdr:rowOff>481686</xdr:rowOff>
    </xdr:from>
    <xdr:to>
      <xdr:col>5</xdr:col>
      <xdr:colOff>43344</xdr:colOff>
      <xdr:row>72</xdr:row>
      <xdr:rowOff>37600</xdr:rowOff>
    </xdr:to>
    <xdr:sp macro="" textlink="">
      <xdr:nvSpPr>
        <xdr:cNvPr id="15" name="正方形/長方形 14">
          <a:extLst>
            <a:ext uri="{FF2B5EF4-FFF2-40B4-BE49-F238E27FC236}">
              <a16:creationId xmlns:a16="http://schemas.microsoft.com/office/drawing/2014/main" id="{B7CC4FAD-940E-4010-B315-9B91DB202AAF}"/>
            </a:ext>
          </a:extLst>
        </xdr:cNvPr>
        <xdr:cNvSpPr/>
      </xdr:nvSpPr>
      <xdr:spPr>
        <a:xfrm>
          <a:off x="16565" y="12376030"/>
          <a:ext cx="7807513" cy="2818226"/>
        </a:xfrm>
        <a:prstGeom prst="rect">
          <a:avLst/>
        </a:prstGeom>
        <a:solidFill>
          <a:sysClr val="window" lastClr="FFFFFF"/>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rPr>
            <a:t>■申請書類ファイル体裁</a:t>
          </a:r>
        </a:p>
      </xdr:txBody>
    </xdr:sp>
    <xdr:clientData/>
  </xdr:twoCellAnchor>
  <xdr:twoCellAnchor editAs="oneCell">
    <xdr:from>
      <xdr:col>2</xdr:col>
      <xdr:colOff>394137</xdr:colOff>
      <xdr:row>51</xdr:row>
      <xdr:rowOff>617481</xdr:rowOff>
    </xdr:from>
    <xdr:to>
      <xdr:col>2</xdr:col>
      <xdr:colOff>1929903</xdr:colOff>
      <xdr:row>71</xdr:row>
      <xdr:rowOff>35143</xdr:rowOff>
    </xdr:to>
    <xdr:pic>
      <xdr:nvPicPr>
        <xdr:cNvPr id="59" name="図 58">
          <a:extLst>
            <a:ext uri="{FF2B5EF4-FFF2-40B4-BE49-F238E27FC236}">
              <a16:creationId xmlns:a16="http://schemas.microsoft.com/office/drawing/2014/main" id="{6470E0FA-B916-4369-9BF5-3B0701616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103" y="10759964"/>
          <a:ext cx="1538393" cy="2557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1689652</xdr:colOff>
      <xdr:row>51</xdr:row>
      <xdr:rowOff>543477</xdr:rowOff>
    </xdr:from>
    <xdr:to>
      <xdr:col>3</xdr:col>
      <xdr:colOff>4111765</xdr:colOff>
      <xdr:row>60</xdr:row>
      <xdr:rowOff>2881</xdr:rowOff>
    </xdr:to>
    <xdr:pic>
      <xdr:nvPicPr>
        <xdr:cNvPr id="38" name="図 37">
          <a:extLst>
            <a:ext uri="{FF2B5EF4-FFF2-40B4-BE49-F238E27FC236}">
              <a16:creationId xmlns:a16="http://schemas.microsoft.com/office/drawing/2014/main" id="{35882818-5243-44F5-8EAA-847B235ED229}"/>
            </a:ext>
          </a:extLst>
        </xdr:cNvPr>
        <xdr:cNvPicPr>
          <a:picLocks noChangeAspect="1"/>
        </xdr:cNvPicPr>
      </xdr:nvPicPr>
      <xdr:blipFill>
        <a:blip xmlns:r="http://schemas.openxmlformats.org/officeDocument/2006/relationships" r:embed="rId2"/>
        <a:stretch>
          <a:fillRect/>
        </a:stretch>
      </xdr:blipFill>
      <xdr:spPr>
        <a:xfrm>
          <a:off x="4141304" y="9985651"/>
          <a:ext cx="2424598" cy="1099360"/>
        </a:xfrm>
        <a:prstGeom prst="rect">
          <a:avLst/>
        </a:prstGeom>
      </xdr:spPr>
    </xdr:pic>
    <xdr:clientData/>
  </xdr:twoCellAnchor>
  <xdr:twoCellAnchor>
    <xdr:from>
      <xdr:col>3</xdr:col>
      <xdr:colOff>2989453</xdr:colOff>
      <xdr:row>60</xdr:row>
      <xdr:rowOff>44588</xdr:rowOff>
    </xdr:from>
    <xdr:to>
      <xdr:col>5</xdr:col>
      <xdr:colOff>22882</xdr:colOff>
      <xdr:row>71</xdr:row>
      <xdr:rowOff>95134</xdr:rowOff>
    </xdr:to>
    <xdr:grpSp>
      <xdr:nvGrpSpPr>
        <xdr:cNvPr id="39" name="グループ化 38">
          <a:extLst>
            <a:ext uri="{FF2B5EF4-FFF2-40B4-BE49-F238E27FC236}">
              <a16:creationId xmlns:a16="http://schemas.microsoft.com/office/drawing/2014/main" id="{36B6DFB7-CCDA-4957-9976-711694071A96}"/>
            </a:ext>
          </a:extLst>
        </xdr:cNvPr>
        <xdr:cNvGrpSpPr/>
      </xdr:nvGrpSpPr>
      <xdr:grpSpPr>
        <a:xfrm>
          <a:off x="6066761" y="15489742"/>
          <a:ext cx="1744640" cy="1501277"/>
          <a:chOff x="4568664" y="6899809"/>
          <a:chExt cx="2267569" cy="2451610"/>
        </a:xfrm>
      </xdr:grpSpPr>
      <xdr:grpSp>
        <xdr:nvGrpSpPr>
          <xdr:cNvPr id="40" name="グループ化 39">
            <a:extLst>
              <a:ext uri="{FF2B5EF4-FFF2-40B4-BE49-F238E27FC236}">
                <a16:creationId xmlns:a16="http://schemas.microsoft.com/office/drawing/2014/main" id="{A8BA2C1E-6DFA-44E2-96F6-B1BE2EB3836A}"/>
              </a:ext>
            </a:extLst>
          </xdr:cNvPr>
          <xdr:cNvGrpSpPr/>
        </xdr:nvGrpSpPr>
        <xdr:grpSpPr>
          <a:xfrm>
            <a:off x="4568664" y="6899809"/>
            <a:ext cx="2267569" cy="2451610"/>
            <a:chOff x="4445560" y="4995067"/>
            <a:chExt cx="2267569" cy="2451610"/>
          </a:xfrm>
        </xdr:grpSpPr>
        <xdr:grpSp>
          <xdr:nvGrpSpPr>
            <xdr:cNvPr id="42" name="グループ化 41">
              <a:extLst>
                <a:ext uri="{FF2B5EF4-FFF2-40B4-BE49-F238E27FC236}">
                  <a16:creationId xmlns:a16="http://schemas.microsoft.com/office/drawing/2014/main" id="{8DEF360B-F814-407B-B752-5D10199266FA}"/>
                </a:ext>
              </a:extLst>
            </xdr:cNvPr>
            <xdr:cNvGrpSpPr>
              <a:grpSpLocks noChangeAspect="1"/>
            </xdr:cNvGrpSpPr>
          </xdr:nvGrpSpPr>
          <xdr:grpSpPr>
            <a:xfrm>
              <a:off x="4445560" y="4995067"/>
              <a:ext cx="2267569" cy="2451610"/>
              <a:chOff x="4344706" y="2132437"/>
              <a:chExt cx="2491834" cy="2694077"/>
            </a:xfrm>
          </xdr:grpSpPr>
          <xdr:grpSp>
            <xdr:nvGrpSpPr>
              <xdr:cNvPr id="46" name="グループ化 45">
                <a:extLst>
                  <a:ext uri="{FF2B5EF4-FFF2-40B4-BE49-F238E27FC236}">
                    <a16:creationId xmlns:a16="http://schemas.microsoft.com/office/drawing/2014/main" id="{3C40B4F9-0223-441E-99FF-FE0E230AA280}"/>
                  </a:ext>
                </a:extLst>
              </xdr:cNvPr>
              <xdr:cNvGrpSpPr/>
            </xdr:nvGrpSpPr>
            <xdr:grpSpPr>
              <a:xfrm>
                <a:off x="4344706" y="2132437"/>
                <a:ext cx="1877130" cy="2694077"/>
                <a:chOff x="7101408" y="2044164"/>
                <a:chExt cx="2204659" cy="2970466"/>
              </a:xfrm>
            </xdr:grpSpPr>
            <xdr:sp macro="" textlink="">
              <xdr:nvSpPr>
                <xdr:cNvPr id="53" name="正方形/長方形 52">
                  <a:extLst>
                    <a:ext uri="{FF2B5EF4-FFF2-40B4-BE49-F238E27FC236}">
                      <a16:creationId xmlns:a16="http://schemas.microsoft.com/office/drawing/2014/main" id="{A88214D8-E2FA-4ADC-8AE3-5C9C32A168E7}"/>
                    </a:ext>
                  </a:extLst>
                </xdr:cNvPr>
                <xdr:cNvSpPr/>
              </xdr:nvSpPr>
              <xdr:spPr>
                <a:xfrm>
                  <a:off x="7605464" y="2044165"/>
                  <a:ext cx="957889" cy="2970464"/>
                </a:xfrm>
                <a:prstGeom prst="rect">
                  <a:avLst/>
                </a:prstGeom>
                <a:solidFill>
                  <a:sysClr val="window" lastClr="FFFFFF"/>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eaVert" wrap="square" tIns="360000" rtlCol="0" anchor="t"/>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endParaRPr lang="ja-JP" altLang="en-US" sz="600">
                    <a:solidFill>
                      <a:sysClr val="windowText" lastClr="000000"/>
                    </a:solidFill>
                    <a:latin typeface="HGPｺﾞｼｯｸM" panose="020B0600000000000000" pitchFamily="50" charset="-128"/>
                    <a:ea typeface="HGPｺﾞｼｯｸM" panose="020B0600000000000000" pitchFamily="50" charset="-128"/>
                  </a:endParaRPr>
                </a:p>
                <a:p>
                  <a:pPr>
                    <a:spcBef>
                      <a:spcPts val="600"/>
                    </a:spcBef>
                  </a:pPr>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　　　</a:t>
                  </a:r>
                </a:p>
              </xdr:txBody>
            </xdr:sp>
            <xdr:sp macro="" textlink="">
              <xdr:nvSpPr>
                <xdr:cNvPr id="54" name="台形 53">
                  <a:extLst>
                    <a:ext uri="{FF2B5EF4-FFF2-40B4-BE49-F238E27FC236}">
                      <a16:creationId xmlns:a16="http://schemas.microsoft.com/office/drawing/2014/main" id="{5954005E-00F1-4A4C-9F1A-911BDEFEB01D}"/>
                    </a:ext>
                  </a:extLst>
                </xdr:cNvPr>
                <xdr:cNvSpPr/>
              </xdr:nvSpPr>
              <xdr:spPr>
                <a:xfrm rot="16200000">
                  <a:off x="5868204" y="3277368"/>
                  <a:ext cx="2970464" cy="504056"/>
                </a:xfrm>
                <a:prstGeom prst="trapezoid">
                  <a:avLst>
                    <a:gd name="adj" fmla="val 61282"/>
                  </a:avLst>
                </a:prstGeom>
                <a:solidFill>
                  <a:srgbClr val="4472C4"/>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55" name="台形 54">
                  <a:extLst>
                    <a:ext uri="{FF2B5EF4-FFF2-40B4-BE49-F238E27FC236}">
                      <a16:creationId xmlns:a16="http://schemas.microsoft.com/office/drawing/2014/main" id="{EA6BEDE6-6669-4124-8FE5-5FC6CA8F1268}"/>
                    </a:ext>
                  </a:extLst>
                </xdr:cNvPr>
                <xdr:cNvSpPr/>
              </xdr:nvSpPr>
              <xdr:spPr>
                <a:xfrm rot="5400000">
                  <a:off x="7449478" y="3158041"/>
                  <a:ext cx="2970463" cy="742715"/>
                </a:xfrm>
                <a:prstGeom prst="trapezoid">
                  <a:avLst>
                    <a:gd name="adj" fmla="val 46697"/>
                  </a:avLst>
                </a:prstGeom>
                <a:solidFill>
                  <a:srgbClr val="4472C4"/>
                </a:solidFill>
                <a:ln w="12700" cap="flat" cmpd="sng" algn="ctr">
                  <a:solidFill>
                    <a:sysClr val="windowText" lastClr="000000">
                      <a:lumMod val="95000"/>
                      <a:lumOff val="5000"/>
                    </a:sys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grpSp>
          <xdr:sp macro="" textlink="">
            <xdr:nvSpPr>
              <xdr:cNvPr id="47" name="フリーフォーム 159">
                <a:extLst>
                  <a:ext uri="{FF2B5EF4-FFF2-40B4-BE49-F238E27FC236}">
                    <a16:creationId xmlns:a16="http://schemas.microsoft.com/office/drawing/2014/main" id="{EE49A0F1-0878-4F17-A7B5-20E8033F9326}"/>
                  </a:ext>
                </a:extLst>
              </xdr:cNvPr>
              <xdr:cNvSpPr/>
            </xdr:nvSpPr>
            <xdr:spPr>
              <a:xfrm>
                <a:off x="5691770" y="2455933"/>
                <a:ext cx="471202" cy="478010"/>
              </a:xfrm>
              <a:custGeom>
                <a:avLst/>
                <a:gdLst>
                  <a:gd name="connsiteX0" fmla="*/ 0 w 685800"/>
                  <a:gd name="connsiteY0" fmla="*/ 0 h 527050"/>
                  <a:gd name="connsiteX1" fmla="*/ 0 w 685800"/>
                  <a:gd name="connsiteY1" fmla="*/ 352425 h 527050"/>
                  <a:gd name="connsiteX2" fmla="*/ 685800 w 685800"/>
                  <a:gd name="connsiteY2" fmla="*/ 527050 h 527050"/>
                  <a:gd name="connsiteX3" fmla="*/ 685800 w 685800"/>
                  <a:gd name="connsiteY3" fmla="*/ 247650 h 527050"/>
                  <a:gd name="connsiteX4" fmla="*/ 0 w 685800"/>
                  <a:gd name="connsiteY4" fmla="*/ 0 h 5270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527050">
                    <a:moveTo>
                      <a:pt x="0" y="0"/>
                    </a:moveTo>
                    <a:lnTo>
                      <a:pt x="0" y="352425"/>
                    </a:lnTo>
                    <a:lnTo>
                      <a:pt x="685800" y="527050"/>
                    </a:lnTo>
                    <a:lnTo>
                      <a:pt x="685800" y="247650"/>
                    </a:lnTo>
                    <a:lnTo>
                      <a:pt x="0" y="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48" name="フリーフォーム 160">
                <a:extLst>
                  <a:ext uri="{FF2B5EF4-FFF2-40B4-BE49-F238E27FC236}">
                    <a16:creationId xmlns:a16="http://schemas.microsoft.com/office/drawing/2014/main" id="{2490B46F-C066-4B8F-88C7-F73C9C34A4BD}"/>
                  </a:ext>
                </a:extLst>
              </xdr:cNvPr>
              <xdr:cNvSpPr/>
            </xdr:nvSpPr>
            <xdr:spPr>
              <a:xfrm>
                <a:off x="5672401" y="2894611"/>
                <a:ext cx="490571" cy="362825"/>
              </a:xfrm>
              <a:custGeom>
                <a:avLst/>
                <a:gdLst>
                  <a:gd name="connsiteX0" fmla="*/ 0 w 685800"/>
                  <a:gd name="connsiteY0" fmla="*/ 0 h 400050"/>
                  <a:gd name="connsiteX1" fmla="*/ 0 w 685800"/>
                  <a:gd name="connsiteY1" fmla="*/ 330200 h 400050"/>
                  <a:gd name="connsiteX2" fmla="*/ 685800 w 685800"/>
                  <a:gd name="connsiteY2" fmla="*/ 400050 h 400050"/>
                  <a:gd name="connsiteX3" fmla="*/ 685800 w 685800"/>
                  <a:gd name="connsiteY3" fmla="*/ 139700 h 400050"/>
                  <a:gd name="connsiteX4" fmla="*/ 0 w 685800"/>
                  <a:gd name="connsiteY4" fmla="*/ 0 h 4000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400050">
                    <a:moveTo>
                      <a:pt x="0" y="0"/>
                    </a:moveTo>
                    <a:lnTo>
                      <a:pt x="0" y="330200"/>
                    </a:lnTo>
                    <a:lnTo>
                      <a:pt x="685800" y="400050"/>
                    </a:lnTo>
                    <a:lnTo>
                      <a:pt x="685800" y="139700"/>
                    </a:lnTo>
                    <a:lnTo>
                      <a:pt x="0" y="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a:p>
            </xdr:txBody>
          </xdr:sp>
          <xdr:sp macro="" textlink="">
            <xdr:nvSpPr>
              <xdr:cNvPr id="49" name="フリーフォーム 161">
                <a:extLst>
                  <a:ext uri="{FF2B5EF4-FFF2-40B4-BE49-F238E27FC236}">
                    <a16:creationId xmlns:a16="http://schemas.microsoft.com/office/drawing/2014/main" id="{999A9DF6-C0C1-4A6D-BEC6-2E5BD2DBD75F}"/>
                  </a:ext>
                </a:extLst>
              </xdr:cNvPr>
              <xdr:cNvSpPr/>
            </xdr:nvSpPr>
            <xdr:spPr>
              <a:xfrm>
                <a:off x="5694567" y="4073760"/>
                <a:ext cx="468406" cy="463613"/>
              </a:xfrm>
              <a:custGeom>
                <a:avLst/>
                <a:gdLst>
                  <a:gd name="connsiteX0" fmla="*/ 0 w 685800"/>
                  <a:gd name="connsiteY0" fmla="*/ 171450 h 511175"/>
                  <a:gd name="connsiteX1" fmla="*/ 0 w 685800"/>
                  <a:gd name="connsiteY1" fmla="*/ 511175 h 511175"/>
                  <a:gd name="connsiteX2" fmla="*/ 685800 w 685800"/>
                  <a:gd name="connsiteY2" fmla="*/ 257175 h 511175"/>
                  <a:gd name="connsiteX3" fmla="*/ 685800 w 685800"/>
                  <a:gd name="connsiteY3" fmla="*/ 0 h 511175"/>
                  <a:gd name="connsiteX4" fmla="*/ 0 w 685800"/>
                  <a:gd name="connsiteY4" fmla="*/ 171450 h 5111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85800" h="511175">
                    <a:moveTo>
                      <a:pt x="0" y="171450"/>
                    </a:moveTo>
                    <a:lnTo>
                      <a:pt x="0" y="511175"/>
                    </a:lnTo>
                    <a:lnTo>
                      <a:pt x="685800" y="257175"/>
                    </a:lnTo>
                    <a:lnTo>
                      <a:pt x="685800" y="0"/>
                    </a:lnTo>
                    <a:lnTo>
                      <a:pt x="0" y="171450"/>
                    </a:lnTo>
                    <a:close/>
                  </a:path>
                </a:pathLst>
              </a:custGeom>
              <a:solidFill>
                <a:sysClr val="window" lastClr="FFFFFF"/>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ysClr val="window" lastClr="FFFFFF"/>
                    </a:solidFill>
                    <a:latin typeface="游ゴシック" panose="020F0502020204030204"/>
                  </a:defRPr>
                </a:lvl1pPr>
                <a:lvl2pPr marL="457200" algn="l" defTabSz="914400" rtl="0" eaLnBrk="1" latinLnBrk="0" hangingPunct="1">
                  <a:defRPr kumimoji="1" sz="1800" kern="1200">
                    <a:solidFill>
                      <a:sysClr val="window" lastClr="FFFFFF"/>
                    </a:solidFill>
                    <a:latin typeface="游ゴシック" panose="020F0502020204030204"/>
                  </a:defRPr>
                </a:lvl2pPr>
                <a:lvl3pPr marL="914400" algn="l" defTabSz="914400" rtl="0" eaLnBrk="1" latinLnBrk="0" hangingPunct="1">
                  <a:defRPr kumimoji="1" sz="1800" kern="1200">
                    <a:solidFill>
                      <a:sysClr val="window" lastClr="FFFFFF"/>
                    </a:solidFill>
                    <a:latin typeface="游ゴシック" panose="020F0502020204030204"/>
                  </a:defRPr>
                </a:lvl3pPr>
                <a:lvl4pPr marL="1371600" algn="l" defTabSz="914400" rtl="0" eaLnBrk="1" latinLnBrk="0" hangingPunct="1">
                  <a:defRPr kumimoji="1" sz="1800" kern="1200">
                    <a:solidFill>
                      <a:sysClr val="window" lastClr="FFFFFF"/>
                    </a:solidFill>
                    <a:latin typeface="游ゴシック" panose="020F0502020204030204"/>
                  </a:defRPr>
                </a:lvl4pPr>
                <a:lvl5pPr marL="1828800" algn="l" defTabSz="914400" rtl="0" eaLnBrk="1" latinLnBrk="0" hangingPunct="1">
                  <a:defRPr kumimoji="1" sz="1800" kern="1200">
                    <a:solidFill>
                      <a:sysClr val="window" lastClr="FFFFFF"/>
                    </a:solidFill>
                    <a:latin typeface="游ゴシック" panose="020F0502020204030204"/>
                  </a:defRPr>
                </a:lvl5pPr>
                <a:lvl6pPr marL="2286000" algn="l" defTabSz="914400" rtl="0" eaLnBrk="1" latinLnBrk="0" hangingPunct="1">
                  <a:defRPr kumimoji="1" sz="1800" kern="1200">
                    <a:solidFill>
                      <a:sysClr val="window" lastClr="FFFFFF"/>
                    </a:solidFill>
                    <a:latin typeface="游ゴシック" panose="020F0502020204030204"/>
                  </a:defRPr>
                </a:lvl6pPr>
                <a:lvl7pPr marL="2743200" algn="l" defTabSz="914400" rtl="0" eaLnBrk="1" latinLnBrk="0" hangingPunct="1">
                  <a:defRPr kumimoji="1" sz="1800" kern="1200">
                    <a:solidFill>
                      <a:sysClr val="window" lastClr="FFFFFF"/>
                    </a:solidFill>
                    <a:latin typeface="游ゴシック" panose="020F0502020204030204"/>
                  </a:defRPr>
                </a:lvl7pPr>
                <a:lvl8pPr marL="3200400" algn="l" defTabSz="914400" rtl="0" eaLnBrk="1" latinLnBrk="0" hangingPunct="1">
                  <a:defRPr kumimoji="1" sz="1800" kern="1200">
                    <a:solidFill>
                      <a:sysClr val="window" lastClr="FFFFFF"/>
                    </a:solidFill>
                    <a:latin typeface="游ゴシック" panose="020F0502020204030204"/>
                  </a:defRPr>
                </a:lvl8pPr>
                <a:lvl9pPr marL="3657600" algn="l" defTabSz="914400" rtl="0" eaLnBrk="1" latinLnBrk="0" hangingPunct="1">
                  <a:defRPr kumimoji="1" sz="1800" kern="1200">
                    <a:solidFill>
                      <a:sysClr val="window" lastClr="FFFFFF"/>
                    </a:solidFill>
                    <a:latin typeface="游ゴシック" panose="020F0502020204030204"/>
                  </a:defRPr>
                </a:lvl9pPr>
              </a:lstStyle>
              <a:p>
                <a:pPr algn="ctr"/>
                <a:endParaRPr kumimoji="1" lang="ja-JP" altLang="en-US" sz="2000"/>
              </a:p>
            </xdr:txBody>
          </xdr:sp>
          <xdr:sp macro="" textlink="">
            <xdr:nvSpPr>
              <xdr:cNvPr id="50" name="テキスト ボックス 17">
                <a:extLst>
                  <a:ext uri="{FF2B5EF4-FFF2-40B4-BE49-F238E27FC236}">
                    <a16:creationId xmlns:a16="http://schemas.microsoft.com/office/drawing/2014/main" id="{4B6912CA-63CC-421F-843F-FAAE782322CA}"/>
                  </a:ext>
                </a:extLst>
              </xdr:cNvPr>
              <xdr:cNvSpPr txBox="1"/>
            </xdr:nvSpPr>
            <xdr:spPr>
              <a:xfrm>
                <a:off x="5482358" y="2672536"/>
                <a:ext cx="1284989" cy="232611"/>
              </a:xfrm>
              <a:prstGeom prst="rect">
                <a:avLst/>
              </a:prstGeom>
              <a:noFill/>
              <a:scene3d>
                <a:camera prst="perspectiveFront" fov="3000000">
                  <a:rot lat="20777996" lon="18157282" rev="90000"/>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lang="ja-JP" altLang="en-US" sz="300"/>
                  <a:t>○○○低層</a:t>
                </a:r>
                <a:br>
                  <a:rPr lang="en-US" altLang="ja-JP" sz="300"/>
                </a:br>
                <a:r>
                  <a:rPr lang="ja-JP" altLang="en-US" sz="300"/>
                  <a:t>　　　ＺＥＨ－Ｍ促進事業</a:t>
                </a:r>
                <a:endParaRPr kumimoji="1" lang="ja-JP" altLang="en-US" sz="300"/>
              </a:p>
            </xdr:txBody>
          </xdr:sp>
          <xdr:sp macro="" textlink="">
            <xdr:nvSpPr>
              <xdr:cNvPr id="51" name="テキスト ボックス 18">
                <a:extLst>
                  <a:ext uri="{FF2B5EF4-FFF2-40B4-BE49-F238E27FC236}">
                    <a16:creationId xmlns:a16="http://schemas.microsoft.com/office/drawing/2014/main" id="{F3221D64-DACF-4C99-8370-8DFF2D4394CE}"/>
                  </a:ext>
                </a:extLst>
              </xdr:cNvPr>
              <xdr:cNvSpPr txBox="1"/>
            </xdr:nvSpPr>
            <xdr:spPr>
              <a:xfrm>
                <a:off x="5533914" y="4159979"/>
                <a:ext cx="1284987" cy="155229"/>
              </a:xfrm>
              <a:prstGeom prst="rect">
                <a:avLst/>
              </a:prstGeom>
              <a:noFill/>
              <a:scene3d>
                <a:camera prst="perspectiveFront" fov="3000000">
                  <a:rot lat="677503" lon="18196055" rev="89161"/>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kumimoji="1" lang="ja-JP" altLang="en-US" sz="400"/>
                  <a:t>申　請　者　名</a:t>
                </a:r>
                <a:endParaRPr kumimoji="1" lang="en-US" altLang="ja-JP" sz="400"/>
              </a:p>
            </xdr:txBody>
          </xdr:sp>
          <xdr:sp macro="" textlink="">
            <xdr:nvSpPr>
              <xdr:cNvPr id="52" name="テキスト ボックス 19">
                <a:extLst>
                  <a:ext uri="{FF2B5EF4-FFF2-40B4-BE49-F238E27FC236}">
                    <a16:creationId xmlns:a16="http://schemas.microsoft.com/office/drawing/2014/main" id="{057E0A19-B39C-43ED-806D-F699DE8E03B2}"/>
                  </a:ext>
                </a:extLst>
              </xdr:cNvPr>
              <xdr:cNvSpPr txBox="1"/>
            </xdr:nvSpPr>
            <xdr:spPr>
              <a:xfrm>
                <a:off x="5551553" y="3071532"/>
                <a:ext cx="1284987" cy="155229"/>
              </a:xfrm>
              <a:prstGeom prst="rect">
                <a:avLst/>
              </a:prstGeom>
              <a:noFill/>
              <a:scene3d>
                <a:camera prst="perspectiveFront" fov="3000000">
                  <a:rot lat="21198000" lon="18172940" rev="87621"/>
                </a:camera>
                <a:lightRig rig="threePt" dir="t"/>
              </a:scene3d>
            </xdr:spPr>
            <xdr:txBody>
              <a:bodyPr wrap="square" lIns="0" tIns="0" rIns="0" bIns="0"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kumimoji="1" lang="ja-JP" altLang="en-US" sz="400"/>
                  <a:t>交付申請書</a:t>
                </a:r>
              </a:p>
            </xdr:txBody>
          </xdr:sp>
        </xdr:grpSp>
        <xdr:sp macro="" textlink="">
          <xdr:nvSpPr>
            <xdr:cNvPr id="43" name="テキスト ボックス 9">
              <a:extLst>
                <a:ext uri="{FF2B5EF4-FFF2-40B4-BE49-F238E27FC236}">
                  <a16:creationId xmlns:a16="http://schemas.microsoft.com/office/drawing/2014/main" id="{714DD380-249F-4055-BFF6-4FE867749E32}"/>
                </a:ext>
              </a:extLst>
            </xdr:cNvPr>
            <xdr:cNvSpPr txBox="1">
              <a:spLocks noChangeAspect="1"/>
            </xdr:cNvSpPr>
          </xdr:nvSpPr>
          <xdr:spPr>
            <a:xfrm>
              <a:off x="4927749" y="5238557"/>
              <a:ext cx="152727" cy="249588"/>
            </a:xfrm>
            <a:prstGeom prst="rect">
              <a:avLst/>
            </a:prstGeom>
            <a:noFill/>
            <a:ln>
              <a:solidFill>
                <a:sysClr val="windowText" lastClr="000000"/>
              </a:solidFill>
            </a:ln>
          </xdr:spPr>
          <xdr:txBody>
            <a:bodyPr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r>
                <a:rPr kumimoji="1" lang="ja-JP" altLang="en-US" sz="300">
                  <a:latin typeface="HGPｺﾞｼｯｸM" panose="020B0600000000000000" pitchFamily="50" charset="-128"/>
                  <a:ea typeface="HGPｺﾞｼｯｸM" panose="020B0600000000000000" pitchFamily="50" charset="-128"/>
                </a:rPr>
                <a:t>正</a:t>
              </a:r>
            </a:p>
          </xdr:txBody>
        </xdr:sp>
        <xdr:sp macro="" textlink="">
          <xdr:nvSpPr>
            <xdr:cNvPr id="44" name="テキスト ボックス 10">
              <a:extLst>
                <a:ext uri="{FF2B5EF4-FFF2-40B4-BE49-F238E27FC236}">
                  <a16:creationId xmlns:a16="http://schemas.microsoft.com/office/drawing/2014/main" id="{934F4CEC-65E2-4397-9AE2-A9F09BBC0B78}"/>
                </a:ext>
              </a:extLst>
            </xdr:cNvPr>
            <xdr:cNvSpPr txBox="1">
              <a:spLocks noChangeAspect="1"/>
            </xdr:cNvSpPr>
          </xdr:nvSpPr>
          <xdr:spPr>
            <a:xfrm>
              <a:off x="4878781" y="6437747"/>
              <a:ext cx="294241" cy="798192"/>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r>
                <a:rPr lang="ja-JP" altLang="en-US" sz="300">
                  <a:latin typeface="HGPｺﾞｼｯｸM" panose="020B0600000000000000" pitchFamily="50" charset="-128"/>
                  <a:ea typeface="HGPｺﾞｼｯｸM" panose="020B0600000000000000" pitchFamily="50" charset="-128"/>
                </a:rPr>
                <a:t>申請者名</a:t>
              </a:r>
              <a:endParaRPr kumimoji="1" lang="ja-JP" altLang="en-US" sz="300">
                <a:latin typeface="HGPｺﾞｼｯｸM" panose="020B0600000000000000" pitchFamily="50" charset="-128"/>
                <a:ea typeface="HGPｺﾞｼｯｸM" panose="020B0600000000000000" pitchFamily="50" charset="-128"/>
              </a:endParaRPr>
            </a:p>
          </xdr:txBody>
        </xdr:sp>
        <xdr:sp macro="" textlink="">
          <xdr:nvSpPr>
            <xdr:cNvPr id="45" name="テキスト ボックス 11">
              <a:extLst>
                <a:ext uri="{FF2B5EF4-FFF2-40B4-BE49-F238E27FC236}">
                  <a16:creationId xmlns:a16="http://schemas.microsoft.com/office/drawing/2014/main" id="{6A987721-FC3B-4A7C-AE2E-A6C7DB166422}"/>
                </a:ext>
              </a:extLst>
            </xdr:cNvPr>
            <xdr:cNvSpPr txBox="1">
              <a:spLocks noChangeAspect="1"/>
            </xdr:cNvSpPr>
          </xdr:nvSpPr>
          <xdr:spPr>
            <a:xfrm>
              <a:off x="4906850" y="5177960"/>
              <a:ext cx="493552" cy="2015935"/>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pPr algn="ctr">
                <a:spcBef>
                  <a:spcPts val="600"/>
                </a:spcBef>
              </a:pPr>
              <a:r>
                <a:rPr lang="ja-JP" altLang="en-US" sz="300">
                  <a:latin typeface="HGPｺﾞｼｯｸM" panose="020B0600000000000000" pitchFamily="50" charset="-128"/>
                  <a:ea typeface="HGPｺﾞｼｯｸM" panose="020B0600000000000000" pitchFamily="50" charset="-128"/>
                </a:rPr>
                <a:t>　○○○低層ＺＥＨーＭ促進事業　交付申請書</a:t>
              </a:r>
              <a:endParaRPr lang="en-US" altLang="ja-JP" sz="300">
                <a:latin typeface="HGPｺﾞｼｯｸM" panose="020B0600000000000000" pitchFamily="50" charset="-128"/>
                <a:ea typeface="HGPｺﾞｼｯｸM" panose="020B0600000000000000" pitchFamily="50" charset="-128"/>
              </a:endParaRPr>
            </a:p>
          </xdr:txBody>
        </xdr:sp>
      </xdr:grpSp>
      <xdr:sp macro="" textlink="">
        <xdr:nvSpPr>
          <xdr:cNvPr id="41" name="テキスト ボックス 7">
            <a:extLst>
              <a:ext uri="{FF2B5EF4-FFF2-40B4-BE49-F238E27FC236}">
                <a16:creationId xmlns:a16="http://schemas.microsoft.com/office/drawing/2014/main" id="{D00EA453-E1AE-476F-8E50-566DCEFE92C2}"/>
              </a:ext>
            </a:extLst>
          </xdr:cNvPr>
          <xdr:cNvSpPr txBox="1">
            <a:spLocks noChangeAspect="1"/>
          </xdr:cNvSpPr>
        </xdr:nvSpPr>
        <xdr:spPr>
          <a:xfrm>
            <a:off x="5127881" y="7040658"/>
            <a:ext cx="592263" cy="2015935"/>
          </a:xfrm>
          <a:prstGeom prst="rect">
            <a:avLst/>
          </a:prstGeom>
          <a:noFill/>
          <a:ln>
            <a:noFill/>
          </a:ln>
        </xdr:spPr>
        <xdr:txBody>
          <a:bodyPr vert="eaVert" wrap="square" rtlCol="0">
            <a:spAutoFit/>
          </a:bodyPr>
          <a:lstStyle>
            <a:defPPr>
              <a:defRPr lang="ja-JP"/>
            </a:defPPr>
            <a:lvl1pPr marL="0" algn="l" defTabSz="914400" rtl="0" eaLnBrk="1" latinLnBrk="0" hangingPunct="1">
              <a:defRPr kumimoji="1" sz="1800" kern="1200">
                <a:solidFill>
                  <a:sysClr val="windowText" lastClr="000000"/>
                </a:solidFill>
                <a:latin typeface="游ゴシック" panose="020F0502020204030204"/>
              </a:defRPr>
            </a:lvl1pPr>
            <a:lvl2pPr marL="457200" algn="l" defTabSz="914400" rtl="0" eaLnBrk="1" latinLnBrk="0" hangingPunct="1">
              <a:defRPr kumimoji="1" sz="1800" kern="1200">
                <a:solidFill>
                  <a:sysClr val="windowText" lastClr="000000"/>
                </a:solidFill>
                <a:latin typeface="游ゴシック" panose="020F0502020204030204"/>
              </a:defRPr>
            </a:lvl2pPr>
            <a:lvl3pPr marL="914400" algn="l" defTabSz="914400" rtl="0" eaLnBrk="1" latinLnBrk="0" hangingPunct="1">
              <a:defRPr kumimoji="1" sz="1800" kern="1200">
                <a:solidFill>
                  <a:sysClr val="windowText" lastClr="000000"/>
                </a:solidFill>
                <a:latin typeface="游ゴシック" panose="020F0502020204030204"/>
              </a:defRPr>
            </a:lvl3pPr>
            <a:lvl4pPr marL="1371600" algn="l" defTabSz="914400" rtl="0" eaLnBrk="1" latinLnBrk="0" hangingPunct="1">
              <a:defRPr kumimoji="1" sz="1800" kern="1200">
                <a:solidFill>
                  <a:sysClr val="windowText" lastClr="000000"/>
                </a:solidFill>
                <a:latin typeface="游ゴシック" panose="020F0502020204030204"/>
              </a:defRPr>
            </a:lvl4pPr>
            <a:lvl5pPr marL="1828800" algn="l" defTabSz="914400" rtl="0" eaLnBrk="1" latinLnBrk="0" hangingPunct="1">
              <a:defRPr kumimoji="1" sz="1800" kern="1200">
                <a:solidFill>
                  <a:sysClr val="windowText" lastClr="000000"/>
                </a:solidFill>
                <a:latin typeface="游ゴシック" panose="020F0502020204030204"/>
              </a:defRPr>
            </a:lvl5pPr>
            <a:lvl6pPr marL="2286000" algn="l" defTabSz="914400" rtl="0" eaLnBrk="1" latinLnBrk="0" hangingPunct="1">
              <a:defRPr kumimoji="1" sz="1800" kern="1200">
                <a:solidFill>
                  <a:sysClr val="windowText" lastClr="000000"/>
                </a:solidFill>
                <a:latin typeface="游ゴシック" panose="020F0502020204030204"/>
              </a:defRPr>
            </a:lvl6pPr>
            <a:lvl7pPr marL="2743200" algn="l" defTabSz="914400" rtl="0" eaLnBrk="1" latinLnBrk="0" hangingPunct="1">
              <a:defRPr kumimoji="1" sz="1800" kern="1200">
                <a:solidFill>
                  <a:sysClr val="windowText" lastClr="000000"/>
                </a:solidFill>
                <a:latin typeface="游ゴシック" panose="020F0502020204030204"/>
              </a:defRPr>
            </a:lvl7pPr>
            <a:lvl8pPr marL="3200400" algn="l" defTabSz="914400" rtl="0" eaLnBrk="1" latinLnBrk="0" hangingPunct="1">
              <a:defRPr kumimoji="1" sz="1800" kern="1200">
                <a:solidFill>
                  <a:sysClr val="windowText" lastClr="000000"/>
                </a:solidFill>
                <a:latin typeface="游ゴシック" panose="020F0502020204030204"/>
              </a:defRPr>
            </a:lvl8pPr>
            <a:lvl9pPr marL="3657600" algn="l" defTabSz="914400" rtl="0" eaLnBrk="1" latinLnBrk="0" hangingPunct="1">
              <a:defRPr kumimoji="1" sz="1800" kern="1200">
                <a:solidFill>
                  <a:sysClr val="windowText" lastClr="000000"/>
                </a:solidFill>
                <a:latin typeface="游ゴシック" panose="020F0502020204030204"/>
              </a:defRPr>
            </a:lvl9pPr>
          </a:lstStyle>
          <a:p>
            <a:r>
              <a:rPr lang="ja-JP" altLang="en-US" sz="300">
                <a:latin typeface="HGPｺﾞｼｯｸM" panose="020B0600000000000000" pitchFamily="50" charset="-128"/>
                <a:ea typeface="HGPｺﾞｼｯｸM" panose="020B0600000000000000" pitchFamily="50" charset="-128"/>
              </a:rPr>
              <a:t>　令和４年度　</a:t>
            </a:r>
            <a:endParaRPr lang="en-US" altLang="ja-JP" sz="300">
              <a:latin typeface="HGPｺﾞｼｯｸM" panose="020B0600000000000000" pitchFamily="50" charset="-128"/>
              <a:ea typeface="HGPｺﾞｼｯｸM" panose="020B0600000000000000" pitchFamily="50" charset="-128"/>
            </a:endParaRPr>
          </a:p>
          <a:p>
            <a:r>
              <a:rPr lang="ja-JP" altLang="en-US" sz="300">
                <a:latin typeface="HGPｺﾞｼｯｸM" panose="020B0600000000000000" pitchFamily="50" charset="-128"/>
                <a:ea typeface="HGPｺﾞｼｯｸM" panose="020B0600000000000000" pitchFamily="50" charset="-128"/>
              </a:rPr>
              <a:t>　低層ＺＥＨ</a:t>
            </a:r>
            <a:r>
              <a:rPr lang="en-US" altLang="ja-JP" sz="300">
                <a:latin typeface="HGPｺﾞｼｯｸM" panose="020B0600000000000000" pitchFamily="50" charset="-128"/>
                <a:ea typeface="HGPｺﾞｼｯｸM" panose="020B0600000000000000" pitchFamily="50" charset="-128"/>
              </a:rPr>
              <a:t>‐</a:t>
            </a:r>
            <a:r>
              <a:rPr lang="ja-JP" altLang="en-US" sz="300">
                <a:latin typeface="HGPｺﾞｼｯｸM" panose="020B0600000000000000" pitchFamily="50" charset="-128"/>
                <a:ea typeface="HGPｺﾞｼｯｸM" panose="020B0600000000000000" pitchFamily="50" charset="-128"/>
              </a:rPr>
              <a:t>Ｍ（ゼッチ・マンション）促進事業</a:t>
            </a:r>
          </a:p>
        </xdr:txBody>
      </xdr:sp>
    </xdr:grpSp>
    <xdr:clientData/>
  </xdr:twoCellAnchor>
  <xdr:twoCellAnchor>
    <xdr:from>
      <xdr:col>0</xdr:col>
      <xdr:colOff>124313</xdr:colOff>
      <xdr:row>53</xdr:row>
      <xdr:rowOff>49596</xdr:rowOff>
    </xdr:from>
    <xdr:to>
      <xdr:col>3</xdr:col>
      <xdr:colOff>2669299</xdr:colOff>
      <xdr:row>71</xdr:row>
      <xdr:rowOff>52086</xdr:rowOff>
    </xdr:to>
    <xdr:grpSp>
      <xdr:nvGrpSpPr>
        <xdr:cNvPr id="2" name="グループ化 1">
          <a:extLst>
            <a:ext uri="{FF2B5EF4-FFF2-40B4-BE49-F238E27FC236}">
              <a16:creationId xmlns:a16="http://schemas.microsoft.com/office/drawing/2014/main" id="{E92DBBD4-9EBD-409E-AD7B-D9C312BB6168}"/>
            </a:ext>
          </a:extLst>
        </xdr:cNvPr>
        <xdr:cNvGrpSpPr/>
      </xdr:nvGrpSpPr>
      <xdr:grpSpPr>
        <a:xfrm>
          <a:off x="124313" y="14571558"/>
          <a:ext cx="5622294" cy="2376413"/>
          <a:chOff x="124313" y="12765471"/>
          <a:chExt cx="5621561" cy="2402790"/>
        </a:xfrm>
      </xdr:grpSpPr>
      <xdr:grpSp>
        <xdr:nvGrpSpPr>
          <xdr:cNvPr id="61" name="グループ化 60">
            <a:extLst>
              <a:ext uri="{FF2B5EF4-FFF2-40B4-BE49-F238E27FC236}">
                <a16:creationId xmlns:a16="http://schemas.microsoft.com/office/drawing/2014/main" id="{217A5E79-96CE-4412-B8AC-5ED90EE1F49E}"/>
              </a:ext>
            </a:extLst>
          </xdr:cNvPr>
          <xdr:cNvGrpSpPr/>
        </xdr:nvGrpSpPr>
        <xdr:grpSpPr>
          <a:xfrm>
            <a:off x="124313" y="12765471"/>
            <a:ext cx="5621561" cy="2402790"/>
            <a:chOff x="2306115" y="2736410"/>
            <a:chExt cx="4852621" cy="2270613"/>
          </a:xfrm>
        </xdr:grpSpPr>
        <xdr:pic>
          <xdr:nvPicPr>
            <xdr:cNvPr id="69" name="図 68">
              <a:extLst>
                <a:ext uri="{FF2B5EF4-FFF2-40B4-BE49-F238E27FC236}">
                  <a16:creationId xmlns:a16="http://schemas.microsoft.com/office/drawing/2014/main" id="{46642F78-C0E8-4515-BAEE-AB6011E497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6115" y="2736410"/>
              <a:ext cx="4852621" cy="227061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角丸四角形 128">
              <a:extLst>
                <a:ext uri="{FF2B5EF4-FFF2-40B4-BE49-F238E27FC236}">
                  <a16:creationId xmlns:a16="http://schemas.microsoft.com/office/drawing/2014/main" id="{509D22B3-68F9-4A5B-81E1-467250D40D0B}"/>
                </a:ext>
              </a:extLst>
            </xdr:cNvPr>
            <xdr:cNvSpPr/>
          </xdr:nvSpPr>
          <xdr:spPr>
            <a:xfrm>
              <a:off x="2306115" y="3528690"/>
              <a:ext cx="864506" cy="962661"/>
            </a:xfrm>
            <a:prstGeom prst="roundRect">
              <a:avLst>
                <a:gd name="adj" fmla="val 12113"/>
              </a:avLst>
            </a:prstGeom>
            <a:solidFill>
              <a:schemeClr val="bg1">
                <a:lumMod val="85000"/>
              </a:schemeClr>
            </a:solidFill>
            <a:ln w="127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800">
                  <a:solidFill>
                    <a:schemeClr val="tx1"/>
                  </a:solidFill>
                  <a:latin typeface="ＭＳ Ｐ明朝" panose="02020600040205080304" pitchFamily="18" charset="-128"/>
                  <a:ea typeface="ＭＳ Ｐ明朝" panose="02020600040205080304" pitchFamily="18" charset="-128"/>
                </a:rPr>
                <a:t>「正」「副」２冊を作成し</a:t>
              </a:r>
              <a:endParaRPr kumimoji="1" lang="en-US" altLang="ja-JP" sz="800">
                <a:solidFill>
                  <a:schemeClr val="tx1"/>
                </a:solidFill>
                <a:latin typeface="ＭＳ Ｐ明朝" panose="02020600040205080304" pitchFamily="18" charset="-128"/>
                <a:ea typeface="ＭＳ Ｐ明朝" panose="02020600040205080304" pitchFamily="18" charset="-128"/>
              </a:endParaRPr>
            </a:p>
            <a:p>
              <a:pPr algn="ctr"/>
              <a:r>
                <a:rPr lang="ja-JP" altLang="en-US" sz="800">
                  <a:solidFill>
                    <a:schemeClr val="tx1"/>
                  </a:solidFill>
                  <a:latin typeface="ＭＳ Ｐ明朝" panose="02020600040205080304" pitchFamily="18" charset="-128"/>
                  <a:ea typeface="ＭＳ Ｐ明朝" panose="02020600040205080304" pitchFamily="18" charset="-128"/>
                </a:rPr>
                <a:t>「正」をＳＩＩへ提出する。</a:t>
              </a:r>
              <a:endParaRPr lang="en-US" altLang="ja-JP" sz="800">
                <a:solidFill>
                  <a:schemeClr val="tx1"/>
                </a:solidFill>
                <a:latin typeface="ＭＳ Ｐ明朝" panose="02020600040205080304" pitchFamily="18" charset="-128"/>
                <a:ea typeface="ＭＳ Ｐ明朝" panose="02020600040205080304" pitchFamily="18" charset="-128"/>
              </a:endParaRPr>
            </a:p>
            <a:p>
              <a:pPr algn="ctr"/>
              <a:r>
                <a:rPr lang="ja-JP" altLang="en-US" sz="800">
                  <a:solidFill>
                    <a:srgbClr val="FF0000"/>
                  </a:solidFill>
                  <a:latin typeface="ＭＳ Ｐゴシック" panose="020B0600070205080204" pitchFamily="50" charset="-128"/>
                  <a:ea typeface="ＭＳ Ｐゴシック" panose="020B0600070205080204" pitchFamily="50" charset="-128"/>
                </a:rPr>
                <a:t>「副」は</a:t>
              </a:r>
              <a:endParaRPr lang="en-US" altLang="ja-JP" sz="800">
                <a:solidFill>
                  <a:srgbClr val="FF0000"/>
                </a:solidFill>
                <a:latin typeface="ＭＳ Ｐゴシック" panose="020B0600070205080204" pitchFamily="50" charset="-128"/>
                <a:ea typeface="ＭＳ Ｐゴシック" panose="020B0600070205080204" pitchFamily="50" charset="-128"/>
              </a:endParaRPr>
            </a:p>
            <a:p>
              <a:pPr algn="ctr"/>
              <a:r>
                <a:rPr lang="ja-JP" altLang="en-US" sz="800">
                  <a:solidFill>
                    <a:srgbClr val="FF0000"/>
                  </a:solidFill>
                  <a:latin typeface="ＭＳ Ｐゴシック" panose="020B0600070205080204" pitchFamily="50" charset="-128"/>
                  <a:ea typeface="ＭＳ Ｐゴシック" panose="020B0600070205080204" pitchFamily="50" charset="-128"/>
                </a:rPr>
                <a:t>申請者が保管する。</a:t>
              </a:r>
              <a:endParaRPr kumimoji="1" lang="en-US" altLang="ja-JP" sz="800">
                <a:solidFill>
                  <a:srgbClr val="FF0000"/>
                </a:solidFill>
                <a:latin typeface="ＭＳ Ｐゴシック" panose="020B0600070205080204" pitchFamily="50" charset="-128"/>
                <a:ea typeface="ＭＳ Ｐゴシック" panose="020B0600070205080204" pitchFamily="50" charset="-128"/>
              </a:endParaRPr>
            </a:p>
          </xdr:txBody>
        </xdr:sp>
      </xdr:grpSp>
      <xdr:sp macro="" textlink="">
        <xdr:nvSpPr>
          <xdr:cNvPr id="68" name="角丸四角形 139">
            <a:extLst>
              <a:ext uri="{FF2B5EF4-FFF2-40B4-BE49-F238E27FC236}">
                <a16:creationId xmlns:a16="http://schemas.microsoft.com/office/drawing/2014/main" id="{EB5FD4DD-7ECF-4A1D-9A72-41EC09F3898F}"/>
              </a:ext>
            </a:extLst>
          </xdr:cNvPr>
          <xdr:cNvSpPr/>
        </xdr:nvSpPr>
        <xdr:spPr>
          <a:xfrm>
            <a:off x="2637300" y="13038717"/>
            <a:ext cx="1232067" cy="513854"/>
          </a:xfrm>
          <a:prstGeom prst="roundRect">
            <a:avLst>
              <a:gd name="adj" fmla="val 12113"/>
            </a:avLst>
          </a:prstGeom>
          <a:solidFill>
            <a:schemeClr val="bg1">
              <a:lumMod val="85000"/>
            </a:schemeClr>
          </a:solidFill>
          <a:ln w="12700">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ja-JP" altLang="en-US" sz="800">
                <a:solidFill>
                  <a:schemeClr val="tx1"/>
                </a:solidFill>
                <a:latin typeface="ＭＳ Ｐ明朝" pitchFamily="18" charset="-128"/>
                <a:ea typeface="ＭＳ Ｐ明朝" pitchFamily="18" charset="-128"/>
              </a:rPr>
              <a:t>申請書リスト</a:t>
            </a:r>
            <a:endParaRPr lang="en-US" altLang="ja-JP" sz="800">
              <a:solidFill>
                <a:schemeClr val="tx1"/>
              </a:solidFill>
              <a:latin typeface="ＭＳ Ｐ明朝" pitchFamily="18" charset="-128"/>
              <a:ea typeface="ＭＳ Ｐ明朝" pitchFamily="18" charset="-128"/>
            </a:endParaRPr>
          </a:p>
          <a:p>
            <a:r>
              <a:rPr lang="ja-JP" altLang="en-US" sz="800">
                <a:solidFill>
                  <a:schemeClr val="tx1"/>
                </a:solidFill>
                <a:latin typeface="ＭＳ Ｐ明朝" pitchFamily="18" charset="-128"/>
                <a:ea typeface="ＭＳ Ｐ明朝" pitchFamily="18" charset="-128"/>
              </a:rPr>
              <a:t>の順に書類を</a:t>
            </a:r>
            <a:endParaRPr lang="en-US" altLang="ja-JP" sz="800">
              <a:solidFill>
                <a:schemeClr val="tx1"/>
              </a:solidFill>
              <a:latin typeface="ＭＳ Ｐ明朝" panose="02020600040205080304" pitchFamily="18" charset="-128"/>
              <a:ea typeface="ＭＳ Ｐ明朝" panose="02020600040205080304" pitchFamily="18" charset="-128"/>
            </a:endParaRPr>
          </a:p>
          <a:p>
            <a:r>
              <a:rPr lang="ja-JP" altLang="en-US" sz="800">
                <a:solidFill>
                  <a:schemeClr val="tx1"/>
                </a:solidFill>
                <a:latin typeface="ＭＳ Ｐ明朝" panose="02020600040205080304" pitchFamily="18" charset="-128"/>
                <a:ea typeface="ＭＳ Ｐ明朝" panose="02020600040205080304" pitchFamily="18" charset="-128"/>
              </a:rPr>
              <a:t>ファイリングすること</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65314</xdr:colOff>
      <xdr:row>22</xdr:row>
      <xdr:rowOff>397330</xdr:rowOff>
    </xdr:from>
    <xdr:to>
      <xdr:col>45</xdr:col>
      <xdr:colOff>160564</xdr:colOff>
      <xdr:row>22</xdr:row>
      <xdr:rowOff>921204</xdr:rowOff>
    </xdr:to>
    <xdr:sp macro="" textlink="">
      <xdr:nvSpPr>
        <xdr:cNvPr id="2" name="吹き出し: 四角形 1">
          <a:extLst>
            <a:ext uri="{FF2B5EF4-FFF2-40B4-BE49-F238E27FC236}">
              <a16:creationId xmlns:a16="http://schemas.microsoft.com/office/drawing/2014/main" id="{D80EDFD5-E330-439C-B0B7-9292DFC88EB6}"/>
            </a:ext>
          </a:extLst>
        </xdr:cNvPr>
        <xdr:cNvSpPr/>
      </xdr:nvSpPr>
      <xdr:spPr>
        <a:xfrm>
          <a:off x="8977993" y="5785759"/>
          <a:ext cx="2272392" cy="523874"/>
        </a:xfrm>
        <a:prstGeom prst="wedgeRectCallout">
          <a:avLst>
            <a:gd name="adj1" fmla="val -57916"/>
            <a:gd name="adj2" fmla="val 3092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latin typeface="HGPｺﾞｼｯｸM" panose="020B0600000000000000" pitchFamily="50" charset="-128"/>
              <a:ea typeface="HGPｺﾞｼｯｸM" panose="020B0600000000000000" pitchFamily="50" charset="-128"/>
            </a:rPr>
            <a:t>補助事業者がＳＩＩへ報告を行う体制とすること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xdr:colOff>
      <xdr:row>7</xdr:row>
      <xdr:rowOff>95251</xdr:rowOff>
    </xdr:from>
    <xdr:to>
      <xdr:col>73</xdr:col>
      <xdr:colOff>3015</xdr:colOff>
      <xdr:row>34</xdr:row>
      <xdr:rowOff>238126</xdr:rowOff>
    </xdr:to>
    <xdr:pic>
      <xdr:nvPicPr>
        <xdr:cNvPr id="9" name="図 8">
          <a:extLst>
            <a:ext uri="{FF2B5EF4-FFF2-40B4-BE49-F238E27FC236}">
              <a16:creationId xmlns:a16="http://schemas.microsoft.com/office/drawing/2014/main" id="{5CAD763C-96D8-465D-B560-B2AD1F14F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247901"/>
          <a:ext cx="13976190" cy="862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114300</xdr:colOff>
      <xdr:row>23</xdr:row>
      <xdr:rowOff>111496</xdr:rowOff>
    </xdr:from>
    <xdr:to>
      <xdr:col>73</xdr:col>
      <xdr:colOff>152400</xdr:colOff>
      <xdr:row>25</xdr:row>
      <xdr:rowOff>276225</xdr:rowOff>
    </xdr:to>
    <xdr:sp macro="" textlink="">
      <xdr:nvSpPr>
        <xdr:cNvPr id="6" name="テキスト ボックス 5">
          <a:extLst>
            <a:ext uri="{FF2B5EF4-FFF2-40B4-BE49-F238E27FC236}">
              <a16:creationId xmlns:a16="http://schemas.microsoft.com/office/drawing/2014/main" id="{6659BE41-E7FA-43A2-9760-CB24062C8005}"/>
            </a:ext>
          </a:extLst>
        </xdr:cNvPr>
        <xdr:cNvSpPr txBox="1"/>
      </xdr:nvSpPr>
      <xdr:spPr>
        <a:xfrm>
          <a:off x="11096625" y="7293346"/>
          <a:ext cx="3638550" cy="793379"/>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400" b="1">
              <a:solidFill>
                <a:srgbClr val="FF0000"/>
              </a:solidFill>
              <a:effectLst/>
              <a:latin typeface="+mn-lt"/>
              <a:ea typeface="+mn-ea"/>
              <a:cs typeface="+mn-cs"/>
            </a:rPr>
            <a:t>■工程表を作成し、図を添付すること</a:t>
          </a:r>
          <a:endParaRPr lang="ja-JP" altLang="ja-JP" sz="1400" b="1">
            <a:solidFill>
              <a:srgbClr val="FF0000"/>
            </a:solidFill>
            <a:effectLst/>
          </a:endParaRPr>
        </a:p>
      </xdr:txBody>
    </xdr:sp>
    <xdr:clientData/>
  </xdr:twoCellAnchor>
  <xdr:twoCellAnchor>
    <xdr:from>
      <xdr:col>45</xdr:col>
      <xdr:colOff>155864</xdr:colOff>
      <xdr:row>5</xdr:row>
      <xdr:rowOff>138546</xdr:rowOff>
    </xdr:from>
    <xdr:to>
      <xdr:col>73</xdr:col>
      <xdr:colOff>103909</xdr:colOff>
      <xdr:row>8</xdr:row>
      <xdr:rowOff>34637</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9732819" y="2026228"/>
          <a:ext cx="5766954" cy="831273"/>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editAs="oneCell">
    <xdr:from>
      <xdr:col>1</xdr:col>
      <xdr:colOff>108858</xdr:colOff>
      <xdr:row>40</xdr:row>
      <xdr:rowOff>62569</xdr:rowOff>
    </xdr:from>
    <xdr:to>
      <xdr:col>74</xdr:col>
      <xdr:colOff>190500</xdr:colOff>
      <xdr:row>72</xdr:row>
      <xdr:rowOff>190501</xdr:rowOff>
    </xdr:to>
    <xdr:pic>
      <xdr:nvPicPr>
        <xdr:cNvPr id="8" name="図 7">
          <a:extLst>
            <a:ext uri="{FF2B5EF4-FFF2-40B4-BE49-F238E27FC236}">
              <a16:creationId xmlns:a16="http://schemas.microsoft.com/office/drawing/2014/main" id="{DB8E293D-9BAB-4D60-8D40-EEEED8CCB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287" y="12907712"/>
          <a:ext cx="14981464" cy="9598503"/>
        </a:xfrm>
        <a:prstGeom prst="rect">
          <a:avLst/>
        </a:prstGeom>
        <a:solidFill>
          <a:schemeClr val="bg1"/>
        </a:solidFill>
      </xdr:spPr>
    </xdr:pic>
    <xdr:clientData/>
  </xdr:twoCellAnchor>
  <xdr:twoCellAnchor>
    <xdr:from>
      <xdr:col>52</xdr:col>
      <xdr:colOff>122465</xdr:colOff>
      <xdr:row>40</xdr:row>
      <xdr:rowOff>145450</xdr:rowOff>
    </xdr:from>
    <xdr:to>
      <xdr:col>70</xdr:col>
      <xdr:colOff>163285</xdr:colOff>
      <xdr:row>42</xdr:row>
      <xdr:rowOff>174419</xdr:rowOff>
    </xdr:to>
    <xdr:sp macro="" textlink="">
      <xdr:nvSpPr>
        <xdr:cNvPr id="11" name="吹き出し: 四角形 10">
          <a:extLst>
            <a:ext uri="{FF2B5EF4-FFF2-40B4-BE49-F238E27FC236}">
              <a16:creationId xmlns:a16="http://schemas.microsoft.com/office/drawing/2014/main" id="{895531F6-1629-4534-BA04-D7D5014290B5}"/>
            </a:ext>
          </a:extLst>
        </xdr:cNvPr>
        <xdr:cNvSpPr/>
      </xdr:nvSpPr>
      <xdr:spPr>
        <a:xfrm>
          <a:off x="10967358" y="12990593"/>
          <a:ext cx="3714748" cy="654897"/>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複数年度事業の場合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199159</xdr:colOff>
      <xdr:row>7</xdr:row>
      <xdr:rowOff>183079</xdr:rowOff>
    </xdr:from>
    <xdr:to>
      <xdr:col>46</xdr:col>
      <xdr:colOff>23504</xdr:colOff>
      <xdr:row>10</xdr:row>
      <xdr:rowOff>304306</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3806302" y="2373829"/>
          <a:ext cx="5689023" cy="1305048"/>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a:t>
          </a:r>
          <a:r>
            <a:rPr kumimoji="1" lang="en-US" altLang="ja-JP" sz="1800" b="1">
              <a:solidFill>
                <a:sysClr val="windowText" lastClr="000000"/>
              </a:solidFill>
            </a:rPr>
            <a:t>P14</a:t>
          </a:r>
          <a:r>
            <a:rPr kumimoji="1" lang="ja-JP" altLang="en-US" sz="1800" b="1">
              <a:solidFill>
                <a:sysClr val="windowText" lastClr="000000"/>
              </a:solidFill>
            </a:rPr>
            <a:t>「➂補助金額の上限」のとおり</a:t>
          </a:r>
          <a:endParaRPr kumimoji="1" lang="en-US" altLang="ja-JP" sz="1800" b="1">
            <a:solidFill>
              <a:sysClr val="windowText" lastClr="000000"/>
            </a:solidFill>
          </a:endParaRPr>
        </a:p>
        <a:p>
          <a:pPr algn="l"/>
          <a:r>
            <a:rPr kumimoji="1" lang="en-US" altLang="ja-JP" sz="1800" b="1">
              <a:solidFill>
                <a:sysClr val="windowText" lastClr="000000"/>
              </a:solidFill>
            </a:rPr>
            <a:t>3</a:t>
          </a:r>
          <a:r>
            <a:rPr kumimoji="1" lang="ja-JP" altLang="en-US" sz="1800" b="1">
              <a:solidFill>
                <a:sysClr val="windowText" lastClr="000000"/>
              </a:solidFill>
            </a:rPr>
            <a:t>億円 ／ 年</a:t>
          </a:r>
          <a:endParaRPr kumimoji="1" lang="en-US" altLang="ja-JP" sz="1800" b="1">
            <a:solidFill>
              <a:sysClr val="windowText" lastClr="000000"/>
            </a:solidFill>
          </a:endParaRPr>
        </a:p>
        <a:p>
          <a:pPr algn="l"/>
          <a:r>
            <a:rPr kumimoji="1" lang="en-US" altLang="ja-JP" sz="1800" b="1">
              <a:solidFill>
                <a:sysClr val="windowText" lastClr="000000"/>
              </a:solidFill>
            </a:rPr>
            <a:t>6</a:t>
          </a:r>
          <a:r>
            <a:rPr kumimoji="1" lang="ja-JP" altLang="en-US" sz="1800" b="1">
              <a:solidFill>
                <a:sysClr val="windowText" lastClr="000000"/>
              </a:solidFill>
            </a:rPr>
            <a:t>億円 ／ 事業全体</a:t>
          </a:r>
          <a:endParaRPr kumimoji="1" lang="en-US" altLang="ja-JP" sz="1800" b="1">
            <a:solidFill>
              <a:sysClr val="windowText" lastClr="000000"/>
            </a:solidFill>
          </a:endParaRPr>
        </a:p>
        <a:p>
          <a:pPr algn="l"/>
          <a:endParaRPr kumimoji="1" lang="ja-JP" altLang="en-US" sz="18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0;&#12452;&#12489;&#12521;&#12452;&#12502;/&#30906;&#35469;&#29992;/&#9733;R4&#31435;&#12385;&#19978;&#12370;/&#25144;&#24314;&#12390;&#21442;&#32771;/&#12304;R3&#24403;&#21021;&#12305;&#12304;&#27425;&#19990;&#20195;ZEH+&#12305;&#12304;&#27096;&#24335;&#31532;1&#12305;&#20132;&#20184;&#30003;&#35531;&#26360;_20210412_1230_topp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1_ZEH+_交付申請書"/>
      <sheetName val="3-2_ZEH+_交付申請額算出表"/>
      <sheetName val="3-2_ZEH+_別紙1蓄電ｼｽﾃﾑ明細"/>
      <sheetName val="3-2_ZEH+_別紙2V2H充電設備明細"/>
      <sheetName val="3-2_ZEH+_別紙3太陽熱利用温水ｼｽﾃﾑ明細"/>
      <sheetName val="3-3_ZEH+リース料金計算書"/>
      <sheetName val="3-4_ZEH+_誓約書"/>
      <sheetName val="3-5_ZEH+_ﾁｪｯｸﾘｽﾄ "/>
    </sheetNames>
    <sheetDataSet>
      <sheetData sheetId="0">
        <row r="46">
          <cell r="C46" t="str">
            <v/>
          </cell>
        </row>
      </sheetData>
      <sheetData sheetId="1" refreshError="1"/>
      <sheetData sheetId="2" refreshError="1"/>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AE261"/>
  <sheetViews>
    <sheetView showGridLines="0" tabSelected="1" view="pageBreakPreview" zoomScale="85" zoomScaleNormal="70" zoomScaleSheetLayoutView="85" workbookViewId="0">
      <selection activeCell="M11" sqref="M11:Q11"/>
    </sheetView>
  </sheetViews>
  <sheetFormatPr defaultColWidth="8.75" defaultRowHeight="16.5" outlineLevelRow="1"/>
  <cols>
    <col min="1" max="1" width="3.625" style="59" customWidth="1"/>
    <col min="2" max="2" width="1.75" style="59" customWidth="1"/>
    <col min="3" max="3" width="2.25" style="59" customWidth="1"/>
    <col min="4" max="4" width="0.75" style="59" customWidth="1"/>
    <col min="5" max="5" width="5.25" style="59" customWidth="1"/>
    <col min="6" max="6" width="8" style="81" customWidth="1"/>
    <col min="7" max="7" width="2.375" style="81" customWidth="1"/>
    <col min="8" max="8" width="1.125" style="81" customWidth="1"/>
    <col min="9" max="9" width="4.375" style="82" customWidth="1"/>
    <col min="10" max="10" width="9" style="82" customWidth="1"/>
    <col min="11" max="11" width="13.5" style="82" customWidth="1"/>
    <col min="12" max="12" width="1.125" style="59" customWidth="1"/>
    <col min="13" max="13" width="14.625" style="83" bestFit="1" customWidth="1"/>
    <col min="14" max="18" width="6" style="83" customWidth="1"/>
    <col min="19" max="19" width="9.625" style="83" customWidth="1"/>
    <col min="20" max="22" width="0.75" style="59" customWidth="1"/>
    <col min="23" max="23" width="97.125" style="216" customWidth="1"/>
    <col min="24" max="24" width="6" style="59" customWidth="1"/>
    <col min="25" max="25" width="1.75" style="59" customWidth="1"/>
    <col min="26" max="16384" width="8.75" style="187"/>
  </cols>
  <sheetData>
    <row r="1" spans="1:25" ht="21">
      <c r="C1" s="60" t="s">
        <v>548</v>
      </c>
      <c r="D1" s="228"/>
      <c r="E1" s="228"/>
      <c r="F1" s="228"/>
      <c r="G1" s="228"/>
      <c r="H1" s="228"/>
      <c r="I1" s="228"/>
      <c r="J1" s="228"/>
      <c r="K1" s="228"/>
      <c r="L1" s="228"/>
      <c r="M1" s="228"/>
      <c r="N1" s="228"/>
      <c r="O1" s="228"/>
      <c r="P1" s="228"/>
      <c r="Q1" s="228"/>
      <c r="R1" s="228"/>
      <c r="S1" s="228"/>
      <c r="T1" s="228"/>
      <c r="U1" s="228"/>
      <c r="V1" s="228"/>
      <c r="W1" s="228"/>
      <c r="X1" s="228"/>
    </row>
    <row r="2" spans="1:25" ht="50.45" customHeight="1">
      <c r="C2" s="889" t="s">
        <v>268</v>
      </c>
      <c r="D2" s="889"/>
      <c r="E2" s="889"/>
      <c r="F2" s="889"/>
      <c r="G2" s="889"/>
      <c r="H2" s="889"/>
      <c r="I2" s="889"/>
      <c r="J2" s="889"/>
      <c r="K2" s="889"/>
      <c r="L2" s="889"/>
      <c r="M2" s="889"/>
      <c r="N2" s="889"/>
      <c r="O2" s="889"/>
      <c r="P2" s="889"/>
      <c r="Q2" s="889"/>
      <c r="R2" s="889"/>
      <c r="S2" s="889"/>
      <c r="T2" s="889"/>
      <c r="U2" s="889"/>
      <c r="V2" s="889"/>
      <c r="W2" s="889"/>
      <c r="X2" s="889"/>
    </row>
    <row r="3" spans="1:25" ht="19.5">
      <c r="C3" s="61"/>
      <c r="D3" s="61"/>
      <c r="E3" s="61"/>
      <c r="F3" s="61"/>
      <c r="G3" s="61"/>
      <c r="H3" s="61"/>
      <c r="I3" s="61"/>
      <c r="J3" s="61"/>
      <c r="K3" s="61"/>
      <c r="L3" s="61"/>
      <c r="M3" s="61"/>
      <c r="N3" s="61"/>
      <c r="O3" s="61"/>
      <c r="P3" s="61"/>
      <c r="Q3" s="61"/>
      <c r="R3" s="61"/>
      <c r="S3" s="61"/>
      <c r="T3" s="61"/>
      <c r="U3" s="61"/>
      <c r="V3" s="61"/>
      <c r="W3" s="61"/>
      <c r="X3" s="61"/>
    </row>
    <row r="4" spans="1:25" ht="15.75" customHeight="1">
      <c r="C4" s="891" t="s">
        <v>270</v>
      </c>
      <c r="D4" s="892"/>
      <c r="E4" s="892"/>
      <c r="F4" s="892"/>
      <c r="G4" s="892"/>
      <c r="H4" s="892"/>
      <c r="I4" s="892"/>
      <c r="J4" s="892"/>
      <c r="K4" s="892"/>
      <c r="L4" s="892"/>
      <c r="M4" s="892"/>
      <c r="N4" s="59"/>
      <c r="O4" s="59"/>
      <c r="P4" s="59"/>
      <c r="Q4" s="59"/>
      <c r="R4" s="59"/>
      <c r="S4" s="59"/>
      <c r="T4" s="62"/>
      <c r="U4" s="62"/>
      <c r="V4" s="62"/>
      <c r="W4" s="62"/>
      <c r="X4" s="62"/>
    </row>
    <row r="5" spans="1:25" ht="18.75" customHeight="1">
      <c r="C5" s="891"/>
      <c r="D5" s="892"/>
      <c r="E5" s="892"/>
      <c r="F5" s="892"/>
      <c r="G5" s="892"/>
      <c r="H5" s="892"/>
      <c r="I5" s="892"/>
      <c r="J5" s="892"/>
      <c r="K5" s="892"/>
      <c r="L5" s="892"/>
      <c r="M5" s="892"/>
      <c r="N5" s="59"/>
      <c r="O5" s="59"/>
      <c r="P5" s="59"/>
      <c r="Q5" s="59"/>
      <c r="R5" s="59"/>
      <c r="S5" s="59"/>
      <c r="T5" s="62"/>
      <c r="U5" s="62"/>
      <c r="V5" s="62"/>
      <c r="W5" s="406"/>
      <c r="X5" s="62"/>
    </row>
    <row r="6" spans="1:25">
      <c r="C6" s="62"/>
      <c r="D6" s="62"/>
      <c r="E6" s="62"/>
      <c r="F6" s="62"/>
      <c r="G6" s="62"/>
      <c r="H6" s="62"/>
      <c r="I6" s="62"/>
      <c r="J6" s="62"/>
      <c r="K6" s="62"/>
      <c r="L6" s="62"/>
      <c r="M6" s="62"/>
      <c r="N6" s="62"/>
      <c r="O6" s="62"/>
      <c r="P6" s="62"/>
      <c r="Q6" s="62"/>
      <c r="R6" s="62"/>
      <c r="S6" s="62"/>
      <c r="T6" s="62"/>
      <c r="U6" s="62"/>
      <c r="V6" s="62"/>
      <c r="W6" s="62"/>
      <c r="X6" s="62"/>
    </row>
    <row r="7" spans="1:25" ht="45" customHeight="1">
      <c r="C7" s="890" t="s">
        <v>269</v>
      </c>
      <c r="D7" s="890"/>
      <c r="E7" s="890"/>
      <c r="F7" s="890"/>
      <c r="G7" s="890"/>
      <c r="H7" s="890"/>
      <c r="I7" s="890"/>
      <c r="J7" s="890"/>
      <c r="K7" s="890"/>
      <c r="L7" s="890"/>
      <c r="M7" s="890"/>
      <c r="N7" s="890"/>
      <c r="O7" s="890"/>
      <c r="P7" s="890"/>
      <c r="Q7" s="890"/>
      <c r="R7" s="890"/>
      <c r="S7" s="890"/>
      <c r="T7" s="890"/>
      <c r="U7" s="890"/>
      <c r="V7" s="890"/>
      <c r="W7" s="890"/>
      <c r="X7" s="890"/>
    </row>
    <row r="8" spans="1:25">
      <c r="C8" s="211"/>
      <c r="D8" s="63"/>
      <c r="E8" s="63"/>
      <c r="F8" s="64"/>
      <c r="G8" s="64"/>
      <c r="H8" s="64"/>
      <c r="I8" s="65"/>
      <c r="J8" s="65"/>
      <c r="K8" s="65"/>
      <c r="L8" s="63"/>
      <c r="M8" s="66"/>
      <c r="N8" s="66"/>
      <c r="O8" s="66"/>
      <c r="P8" s="66"/>
      <c r="Q8" s="66"/>
      <c r="R8" s="66"/>
      <c r="S8" s="66"/>
      <c r="T8" s="63"/>
      <c r="U8" s="63"/>
      <c r="V8" s="63"/>
      <c r="W8" s="67"/>
      <c r="X8" s="68"/>
    </row>
    <row r="9" spans="1:25">
      <c r="A9" s="69"/>
      <c r="B9" s="69"/>
      <c r="C9" s="70"/>
      <c r="D9" s="71"/>
      <c r="E9" s="866" t="s">
        <v>194</v>
      </c>
      <c r="F9" s="866"/>
      <c r="G9" s="866"/>
      <c r="H9" s="866"/>
      <c r="I9" s="866"/>
      <c r="J9" s="866"/>
      <c r="K9" s="866"/>
      <c r="L9" s="866"/>
      <c r="M9" s="866"/>
      <c r="N9" s="866"/>
      <c r="O9" s="866"/>
      <c r="P9" s="866"/>
      <c r="Q9" s="866"/>
      <c r="R9" s="866"/>
      <c r="S9" s="866"/>
      <c r="T9" s="866"/>
      <c r="U9" s="72"/>
      <c r="V9" s="71"/>
      <c r="W9" s="73" t="s">
        <v>195</v>
      </c>
      <c r="X9" s="74"/>
      <c r="Y9" s="69"/>
    </row>
    <row r="10" spans="1:25">
      <c r="C10" s="75"/>
      <c r="E10" s="76"/>
      <c r="F10" s="76"/>
      <c r="G10" s="76"/>
      <c r="H10" s="76"/>
      <c r="I10" s="77"/>
      <c r="J10" s="77"/>
      <c r="K10" s="77"/>
      <c r="L10" s="76"/>
      <c r="M10" s="78"/>
      <c r="N10" s="78"/>
      <c r="O10" s="78"/>
      <c r="P10" s="78"/>
      <c r="Q10" s="78"/>
      <c r="R10" s="78"/>
      <c r="S10" s="78"/>
      <c r="T10" s="76"/>
      <c r="U10" s="76"/>
      <c r="V10" s="76"/>
      <c r="X10" s="79"/>
    </row>
    <row r="11" spans="1:25" ht="47.25" customHeight="1">
      <c r="A11" s="69"/>
      <c r="B11" s="69"/>
      <c r="C11" s="70"/>
      <c r="D11" s="80"/>
      <c r="E11" s="893"/>
      <c r="F11" s="893"/>
      <c r="G11" s="429"/>
      <c r="H11" s="847"/>
      <c r="I11" s="836" t="s">
        <v>21</v>
      </c>
      <c r="J11" s="836"/>
      <c r="K11" s="836"/>
      <c r="L11" s="69"/>
      <c r="M11" s="894"/>
      <c r="N11" s="895"/>
      <c r="O11" s="895"/>
      <c r="P11" s="895"/>
      <c r="Q11" s="895"/>
      <c r="R11" s="896" t="s">
        <v>800</v>
      </c>
      <c r="S11" s="897"/>
      <c r="T11" s="69"/>
      <c r="U11" s="69"/>
      <c r="V11" s="69"/>
      <c r="W11" s="545" t="s">
        <v>411</v>
      </c>
      <c r="X11" s="74"/>
      <c r="Y11" s="69"/>
    </row>
    <row r="12" spans="1:25" ht="18" customHeight="1">
      <c r="A12" s="69"/>
      <c r="B12" s="69"/>
      <c r="C12" s="70"/>
      <c r="D12" s="80"/>
      <c r="E12" s="893"/>
      <c r="F12" s="893"/>
      <c r="G12" s="429"/>
      <c r="H12" s="847"/>
      <c r="I12" s="819" t="s">
        <v>196</v>
      </c>
      <c r="J12" s="819"/>
      <c r="K12" s="819"/>
      <c r="L12" s="69"/>
      <c r="M12" s="898"/>
      <c r="N12" s="899"/>
      <c r="O12" s="899"/>
      <c r="P12" s="899"/>
      <c r="Q12" s="899"/>
      <c r="R12" s="899"/>
      <c r="S12" s="900"/>
      <c r="T12" s="69"/>
      <c r="U12" s="69"/>
      <c r="V12" s="69"/>
      <c r="W12" s="108" t="s">
        <v>197</v>
      </c>
      <c r="X12" s="74"/>
      <c r="Y12" s="69"/>
    </row>
    <row r="13" spans="1:25" ht="18" customHeight="1">
      <c r="A13" s="69"/>
      <c r="B13" s="69"/>
      <c r="C13" s="70"/>
      <c r="D13" s="80"/>
      <c r="E13" s="893"/>
      <c r="F13" s="893"/>
      <c r="G13" s="429"/>
      <c r="H13" s="847"/>
      <c r="I13" s="819" t="s">
        <v>198</v>
      </c>
      <c r="J13" s="819"/>
      <c r="K13" s="819"/>
      <c r="L13" s="69"/>
      <c r="M13" s="901"/>
      <c r="N13" s="902"/>
      <c r="O13" s="433" t="s">
        <v>84</v>
      </c>
      <c r="P13" s="553"/>
      <c r="Q13" s="433" t="s">
        <v>115</v>
      </c>
      <c r="R13" s="553"/>
      <c r="S13" s="434" t="s">
        <v>122</v>
      </c>
      <c r="T13" s="69"/>
      <c r="U13" s="69"/>
      <c r="V13" s="69"/>
      <c r="W13" s="384" t="s">
        <v>689</v>
      </c>
      <c r="X13" s="74"/>
      <c r="Y13" s="69"/>
    </row>
    <row r="14" spans="1:25" ht="18" customHeight="1">
      <c r="A14" s="69"/>
      <c r="B14" s="69"/>
      <c r="C14" s="70"/>
      <c r="D14" s="80"/>
      <c r="E14" s="893"/>
      <c r="F14" s="893"/>
      <c r="G14" s="429"/>
      <c r="H14" s="427"/>
      <c r="I14" s="819" t="s">
        <v>291</v>
      </c>
      <c r="J14" s="819"/>
      <c r="K14" s="819"/>
      <c r="L14" s="69"/>
      <c r="M14" s="883" t="s">
        <v>448</v>
      </c>
      <c r="N14" s="884"/>
      <c r="O14" s="884"/>
      <c r="P14" s="884"/>
      <c r="Q14" s="884"/>
      <c r="R14" s="884"/>
      <c r="S14" s="885"/>
      <c r="T14" s="69"/>
      <c r="U14" s="69"/>
      <c r="V14" s="69"/>
      <c r="W14" s="109" t="s">
        <v>506</v>
      </c>
      <c r="X14" s="74"/>
      <c r="Y14" s="69"/>
    </row>
    <row r="15" spans="1:25" ht="34.5" customHeight="1">
      <c r="A15" s="69"/>
      <c r="B15" s="69"/>
      <c r="C15" s="70"/>
      <c r="D15" s="80"/>
      <c r="E15" s="893"/>
      <c r="F15" s="893"/>
      <c r="G15" s="429"/>
      <c r="H15" s="427"/>
      <c r="I15" s="868" t="s">
        <v>199</v>
      </c>
      <c r="J15" s="868"/>
      <c r="K15" s="868"/>
      <c r="L15" s="69"/>
      <c r="M15" s="824"/>
      <c r="N15" s="825"/>
      <c r="O15" s="433" t="s">
        <v>84</v>
      </c>
      <c r="P15" s="784"/>
      <c r="Q15" s="433" t="s">
        <v>115</v>
      </c>
      <c r="R15" s="784"/>
      <c r="S15" s="434" t="s">
        <v>122</v>
      </c>
      <c r="T15" s="69"/>
      <c r="U15" s="69"/>
      <c r="V15" s="69"/>
      <c r="W15" s="772" t="s">
        <v>761</v>
      </c>
      <c r="X15" s="74"/>
      <c r="Y15" s="69"/>
    </row>
    <row r="16" spans="1:25" ht="18" customHeight="1">
      <c r="A16" s="69"/>
      <c r="B16" s="69"/>
      <c r="C16" s="70"/>
      <c r="D16" s="80"/>
      <c r="E16" s="429"/>
      <c r="F16" s="429"/>
      <c r="G16" s="429"/>
      <c r="H16" s="427"/>
      <c r="I16" s="868" t="s">
        <v>734</v>
      </c>
      <c r="J16" s="868"/>
      <c r="K16" s="868"/>
      <c r="L16" s="69"/>
      <c r="M16" s="824"/>
      <c r="N16" s="825"/>
      <c r="O16" s="433" t="s">
        <v>84</v>
      </c>
      <c r="P16" s="784"/>
      <c r="Q16" s="433" t="s">
        <v>115</v>
      </c>
      <c r="R16" s="784"/>
      <c r="S16" s="434" t="s">
        <v>122</v>
      </c>
      <c r="T16" s="69"/>
      <c r="U16" s="69"/>
      <c r="V16" s="69"/>
      <c r="W16" s="772" t="s">
        <v>583</v>
      </c>
      <c r="X16" s="74"/>
      <c r="Y16" s="69"/>
    </row>
    <row r="17" spans="1:25" ht="18.75" customHeight="1">
      <c r="A17" s="69"/>
      <c r="B17" s="69"/>
      <c r="C17" s="70"/>
      <c r="D17" s="80"/>
      <c r="E17" s="581"/>
      <c r="F17" s="581"/>
      <c r="G17" s="581"/>
      <c r="H17" s="580"/>
      <c r="I17" s="865" t="s">
        <v>602</v>
      </c>
      <c r="J17" s="865"/>
      <c r="K17" s="865"/>
      <c r="L17" s="69"/>
      <c r="M17" s="824"/>
      <c r="N17" s="825"/>
      <c r="O17" s="582" t="s">
        <v>84</v>
      </c>
      <c r="P17" s="784"/>
      <c r="Q17" s="582" t="s">
        <v>115</v>
      </c>
      <c r="R17" s="784"/>
      <c r="S17" s="583" t="s">
        <v>122</v>
      </c>
      <c r="T17" s="69"/>
      <c r="U17" s="69"/>
      <c r="V17" s="69"/>
      <c r="W17" s="773" t="s">
        <v>861</v>
      </c>
      <c r="X17" s="74"/>
      <c r="Y17" s="69"/>
    </row>
    <row r="18" spans="1:25" ht="18.75" customHeight="1">
      <c r="A18" s="69"/>
      <c r="B18" s="69"/>
      <c r="C18" s="70"/>
      <c r="D18" s="80"/>
      <c r="E18" s="556"/>
      <c r="F18" s="556"/>
      <c r="G18" s="556"/>
      <c r="H18" s="555"/>
      <c r="I18" s="865" t="s">
        <v>587</v>
      </c>
      <c r="J18" s="865"/>
      <c r="K18" s="865"/>
      <c r="L18" s="69"/>
      <c r="M18" s="824"/>
      <c r="N18" s="825"/>
      <c r="O18" s="557" t="s">
        <v>84</v>
      </c>
      <c r="P18" s="784"/>
      <c r="Q18" s="557" t="s">
        <v>115</v>
      </c>
      <c r="R18" s="784"/>
      <c r="S18" s="558" t="s">
        <v>122</v>
      </c>
      <c r="T18" s="69"/>
      <c r="U18" s="69"/>
      <c r="V18" s="69"/>
      <c r="W18" s="560" t="s">
        <v>588</v>
      </c>
      <c r="X18" s="74"/>
      <c r="Y18" s="69"/>
    </row>
    <row r="19" spans="1:25" ht="18.75" customHeight="1">
      <c r="A19" s="69"/>
      <c r="B19" s="69"/>
      <c r="C19" s="70"/>
      <c r="D19" s="80"/>
      <c r="E19" s="556"/>
      <c r="F19" s="556"/>
      <c r="G19" s="556"/>
      <c r="H19" s="555"/>
      <c r="I19" s="865" t="s">
        <v>795</v>
      </c>
      <c r="J19" s="865"/>
      <c r="K19" s="865"/>
      <c r="L19" s="69"/>
      <c r="M19" s="824"/>
      <c r="N19" s="825"/>
      <c r="O19" s="557" t="s">
        <v>84</v>
      </c>
      <c r="P19" s="784"/>
      <c r="Q19" s="557" t="s">
        <v>115</v>
      </c>
      <c r="R19" s="784"/>
      <c r="S19" s="558" t="s">
        <v>122</v>
      </c>
      <c r="T19" s="69"/>
      <c r="U19" s="69"/>
      <c r="V19" s="69"/>
      <c r="W19" s="560" t="s">
        <v>792</v>
      </c>
      <c r="X19" s="74"/>
      <c r="Y19" s="69"/>
    </row>
    <row r="20" spans="1:25" ht="18" customHeight="1">
      <c r="A20" s="69"/>
      <c r="B20" s="69"/>
      <c r="C20" s="70"/>
      <c r="D20" s="80"/>
      <c r="E20" s="548"/>
      <c r="F20" s="548"/>
      <c r="G20" s="548"/>
      <c r="H20" s="547"/>
      <c r="I20" s="868" t="s">
        <v>280</v>
      </c>
      <c r="J20" s="868"/>
      <c r="K20" s="868"/>
      <c r="L20" s="69"/>
      <c r="M20" s="824"/>
      <c r="N20" s="825"/>
      <c r="O20" s="549" t="s">
        <v>84</v>
      </c>
      <c r="P20" s="784"/>
      <c r="Q20" s="549" t="s">
        <v>115</v>
      </c>
      <c r="R20" s="784"/>
      <c r="S20" s="550" t="s">
        <v>122</v>
      </c>
      <c r="T20" s="69"/>
      <c r="U20" s="69"/>
      <c r="V20" s="69"/>
      <c r="W20" s="109" t="s">
        <v>738</v>
      </c>
      <c r="X20" s="74"/>
      <c r="Y20" s="69"/>
    </row>
    <row r="21" spans="1:25" s="188" customFormat="1">
      <c r="A21" s="111"/>
      <c r="B21" s="111"/>
      <c r="C21" s="112"/>
      <c r="D21" s="111"/>
      <c r="E21" s="111"/>
      <c r="F21" s="113"/>
      <c r="G21" s="113"/>
      <c r="H21" s="113"/>
      <c r="I21" s="114"/>
      <c r="J21" s="114"/>
      <c r="K21" s="114"/>
      <c r="L21" s="111"/>
      <c r="M21" s="115"/>
      <c r="N21" s="115"/>
      <c r="O21" s="115"/>
      <c r="P21" s="115"/>
      <c r="Q21" s="115"/>
      <c r="R21" s="115"/>
      <c r="S21" s="115"/>
      <c r="T21" s="111"/>
      <c r="U21" s="111"/>
      <c r="V21" s="111"/>
      <c r="W21" s="116"/>
      <c r="X21" s="117"/>
      <c r="Y21" s="111"/>
    </row>
    <row r="22" spans="1:25">
      <c r="A22" s="69"/>
      <c r="B22" s="69"/>
      <c r="C22" s="70"/>
      <c r="D22" s="71"/>
      <c r="E22" s="866" t="s">
        <v>216</v>
      </c>
      <c r="F22" s="866"/>
      <c r="G22" s="866"/>
      <c r="H22" s="866"/>
      <c r="I22" s="866"/>
      <c r="J22" s="866"/>
      <c r="K22" s="866"/>
      <c r="L22" s="866"/>
      <c r="M22" s="866"/>
      <c r="N22" s="866"/>
      <c r="O22" s="866"/>
      <c r="P22" s="866"/>
      <c r="Q22" s="866"/>
      <c r="R22" s="866"/>
      <c r="S22" s="866"/>
      <c r="T22" s="866"/>
      <c r="U22" s="72"/>
      <c r="V22" s="71"/>
      <c r="W22" s="73" t="s">
        <v>200</v>
      </c>
      <c r="X22" s="74"/>
      <c r="Y22" s="69"/>
    </row>
    <row r="23" spans="1:25">
      <c r="C23" s="75"/>
      <c r="E23" s="76"/>
      <c r="F23" s="76"/>
      <c r="G23" s="76"/>
      <c r="H23" s="76"/>
      <c r="I23" s="77"/>
      <c r="J23" s="77"/>
      <c r="K23" s="77"/>
      <c r="L23" s="76"/>
      <c r="M23" s="78"/>
      <c r="N23" s="78"/>
      <c r="O23" s="78"/>
      <c r="P23" s="78"/>
      <c r="Q23" s="78"/>
      <c r="R23" s="78"/>
      <c r="S23" s="78"/>
      <c r="T23" s="76"/>
      <c r="U23" s="76"/>
      <c r="V23" s="76"/>
      <c r="X23" s="79"/>
    </row>
    <row r="24" spans="1:25" ht="18" customHeight="1">
      <c r="A24" s="69"/>
      <c r="B24" s="69"/>
      <c r="C24" s="70"/>
      <c r="D24" s="80"/>
      <c r="E24" s="846" t="s">
        <v>214</v>
      </c>
      <c r="F24" s="846"/>
      <c r="G24" s="846"/>
      <c r="H24" s="847"/>
      <c r="I24" s="836" t="s">
        <v>281</v>
      </c>
      <c r="J24" s="836"/>
      <c r="K24" s="837"/>
      <c r="L24" s="69"/>
      <c r="M24" s="851"/>
      <c r="N24" s="852"/>
      <c r="O24" s="852"/>
      <c r="P24" s="852"/>
      <c r="Q24" s="852"/>
      <c r="R24" s="852"/>
      <c r="S24" s="853"/>
      <c r="T24" s="69"/>
      <c r="U24" s="69"/>
      <c r="V24" s="69"/>
      <c r="W24" s="108" t="s">
        <v>282</v>
      </c>
      <c r="X24" s="74"/>
      <c r="Y24" s="69"/>
    </row>
    <row r="25" spans="1:25" ht="18" customHeight="1">
      <c r="A25" s="69"/>
      <c r="B25" s="69"/>
      <c r="C25" s="70"/>
      <c r="D25" s="80"/>
      <c r="E25" s="846"/>
      <c r="F25" s="846"/>
      <c r="G25" s="846"/>
      <c r="H25" s="847"/>
      <c r="I25" s="879" t="s">
        <v>215</v>
      </c>
      <c r="J25" s="836"/>
      <c r="K25" s="837"/>
      <c r="L25" s="69"/>
      <c r="M25" s="851"/>
      <c r="N25" s="852"/>
      <c r="O25" s="852"/>
      <c r="P25" s="852"/>
      <c r="Q25" s="852"/>
      <c r="R25" s="852"/>
      <c r="S25" s="853"/>
      <c r="T25" s="69"/>
      <c r="U25" s="69"/>
      <c r="V25" s="69"/>
      <c r="W25" s="108" t="s">
        <v>236</v>
      </c>
      <c r="X25" s="74"/>
      <c r="Y25" s="69"/>
    </row>
    <row r="26" spans="1:25" ht="18" customHeight="1">
      <c r="A26" s="69"/>
      <c r="B26" s="69"/>
      <c r="C26" s="70"/>
      <c r="D26" s="80"/>
      <c r="E26" s="846"/>
      <c r="F26" s="846"/>
      <c r="G26" s="846"/>
      <c r="H26" s="847"/>
      <c r="I26" s="868" t="s">
        <v>201</v>
      </c>
      <c r="J26" s="869"/>
      <c r="K26" s="84" t="s">
        <v>138</v>
      </c>
      <c r="L26" s="69"/>
      <c r="M26" s="851"/>
      <c r="N26" s="852"/>
      <c r="O26" s="852"/>
      <c r="P26" s="852"/>
      <c r="Q26" s="852"/>
      <c r="R26" s="852"/>
      <c r="S26" s="853"/>
      <c r="T26" s="69"/>
      <c r="U26" s="69"/>
      <c r="V26" s="69"/>
      <c r="W26" s="110" t="s">
        <v>283</v>
      </c>
      <c r="X26" s="74"/>
      <c r="Y26" s="69"/>
    </row>
    <row r="27" spans="1:25" ht="18" customHeight="1">
      <c r="A27" s="69"/>
      <c r="B27" s="69"/>
      <c r="C27" s="70"/>
      <c r="D27" s="69"/>
      <c r="E27" s="846"/>
      <c r="F27" s="846"/>
      <c r="G27" s="846"/>
      <c r="H27" s="847"/>
      <c r="I27" s="877"/>
      <c r="J27" s="871"/>
      <c r="K27" s="84" t="s">
        <v>202</v>
      </c>
      <c r="L27" s="69"/>
      <c r="M27" s="851"/>
      <c r="N27" s="852"/>
      <c r="O27" s="852"/>
      <c r="P27" s="852"/>
      <c r="Q27" s="852"/>
      <c r="R27" s="852"/>
      <c r="S27" s="853"/>
      <c r="T27" s="69"/>
      <c r="U27" s="69"/>
      <c r="V27" s="69"/>
      <c r="W27" s="110" t="s">
        <v>283</v>
      </c>
      <c r="X27" s="74"/>
      <c r="Y27" s="69"/>
    </row>
    <row r="28" spans="1:25" ht="18" customHeight="1">
      <c r="A28" s="69"/>
      <c r="B28" s="69"/>
      <c r="C28" s="70"/>
      <c r="D28" s="69"/>
      <c r="E28" s="846"/>
      <c r="F28" s="846"/>
      <c r="G28" s="846"/>
      <c r="H28" s="847"/>
      <c r="I28" s="877"/>
      <c r="J28" s="871"/>
      <c r="K28" s="125" t="s">
        <v>209</v>
      </c>
      <c r="L28" s="69"/>
      <c r="M28" s="851"/>
      <c r="N28" s="852"/>
      <c r="O28" s="852"/>
      <c r="P28" s="852"/>
      <c r="Q28" s="852"/>
      <c r="R28" s="852"/>
      <c r="S28" s="853"/>
      <c r="T28" s="69"/>
      <c r="U28" s="69"/>
      <c r="V28" s="69"/>
      <c r="W28" s="110" t="s">
        <v>236</v>
      </c>
      <c r="X28" s="74"/>
      <c r="Y28" s="69"/>
    </row>
    <row r="29" spans="1:25" ht="18" customHeight="1">
      <c r="A29" s="69"/>
      <c r="B29" s="69"/>
      <c r="C29" s="70"/>
      <c r="D29" s="69"/>
      <c r="E29" s="846"/>
      <c r="F29" s="846"/>
      <c r="G29" s="846"/>
      <c r="H29" s="847"/>
      <c r="I29" s="819" t="s">
        <v>229</v>
      </c>
      <c r="J29" s="819"/>
      <c r="K29" s="820"/>
      <c r="L29" s="69"/>
      <c r="M29" s="189"/>
      <c r="N29" s="430"/>
      <c r="O29" s="433" t="s">
        <v>84</v>
      </c>
      <c r="P29" s="553"/>
      <c r="Q29" s="433" t="s">
        <v>115</v>
      </c>
      <c r="R29" s="553"/>
      <c r="S29" s="434" t="s">
        <v>122</v>
      </c>
      <c r="T29" s="69"/>
      <c r="U29" s="69"/>
      <c r="V29" s="69"/>
      <c r="W29" s="231" t="s">
        <v>272</v>
      </c>
      <c r="X29" s="74"/>
      <c r="Y29" s="69"/>
    </row>
    <row r="30" spans="1:25" ht="18" customHeight="1">
      <c r="A30" s="69"/>
      <c r="B30" s="69"/>
      <c r="C30" s="70"/>
      <c r="D30" s="69"/>
      <c r="E30" s="846"/>
      <c r="F30" s="846"/>
      <c r="G30" s="846"/>
      <c r="H30" s="847"/>
      <c r="I30" s="877" t="s">
        <v>203</v>
      </c>
      <c r="J30" s="871"/>
      <c r="K30" s="124" t="s">
        <v>204</v>
      </c>
      <c r="L30" s="69"/>
      <c r="M30" s="426"/>
      <c r="N30" s="106" t="s">
        <v>7</v>
      </c>
      <c r="O30" s="849"/>
      <c r="P30" s="849"/>
      <c r="Q30" s="849"/>
      <c r="R30" s="849"/>
      <c r="S30" s="850"/>
      <c r="T30" s="69"/>
      <c r="U30" s="69"/>
      <c r="V30" s="69"/>
      <c r="W30" s="110"/>
      <c r="X30" s="74"/>
      <c r="Y30" s="69"/>
    </row>
    <row r="31" spans="1:25" ht="18" customHeight="1">
      <c r="A31" s="69"/>
      <c r="B31" s="69"/>
      <c r="C31" s="70"/>
      <c r="D31" s="69"/>
      <c r="E31" s="846"/>
      <c r="F31" s="846"/>
      <c r="G31" s="846"/>
      <c r="H31" s="847"/>
      <c r="I31" s="870"/>
      <c r="J31" s="871"/>
      <c r="K31" s="84" t="s">
        <v>205</v>
      </c>
      <c r="L31" s="69"/>
      <c r="M31" s="851"/>
      <c r="N31" s="852"/>
      <c r="O31" s="852"/>
      <c r="P31" s="852"/>
      <c r="Q31" s="852"/>
      <c r="R31" s="852"/>
      <c r="S31" s="853"/>
      <c r="T31" s="69"/>
      <c r="U31" s="69"/>
      <c r="V31" s="69"/>
      <c r="W31" s="110" t="s">
        <v>206</v>
      </c>
      <c r="X31" s="74"/>
      <c r="Y31" s="69"/>
    </row>
    <row r="32" spans="1:25" ht="18" customHeight="1">
      <c r="A32" s="69"/>
      <c r="B32" s="69"/>
      <c r="C32" s="70"/>
      <c r="D32" s="69"/>
      <c r="E32" s="846"/>
      <c r="F32" s="846"/>
      <c r="G32" s="846"/>
      <c r="H32" s="847"/>
      <c r="I32" s="870"/>
      <c r="J32" s="871"/>
      <c r="K32" s="84" t="s">
        <v>11</v>
      </c>
      <c r="L32" s="69"/>
      <c r="M32" s="190"/>
      <c r="N32" s="106" t="s">
        <v>7</v>
      </c>
      <c r="O32" s="872"/>
      <c r="P32" s="873"/>
      <c r="Q32" s="106" t="s">
        <v>7</v>
      </c>
      <c r="R32" s="872"/>
      <c r="S32" s="874"/>
      <c r="T32" s="69"/>
      <c r="U32" s="69"/>
      <c r="V32" s="69"/>
      <c r="W32" s="110" t="s">
        <v>284</v>
      </c>
      <c r="X32" s="74"/>
      <c r="Y32" s="69"/>
    </row>
    <row r="33" spans="1:25" ht="18" customHeight="1">
      <c r="A33" s="69"/>
      <c r="B33" s="69"/>
      <c r="C33" s="70"/>
      <c r="D33" s="69"/>
      <c r="E33" s="846"/>
      <c r="F33" s="846"/>
      <c r="G33" s="846"/>
      <c r="H33" s="427"/>
      <c r="I33" s="819" t="s">
        <v>232</v>
      </c>
      <c r="J33" s="819"/>
      <c r="K33" s="820"/>
      <c r="L33" s="69"/>
      <c r="M33" s="903"/>
      <c r="N33" s="849"/>
      <c r="O33" s="849"/>
      <c r="P33" s="849"/>
      <c r="Q33" s="849"/>
      <c r="R33" s="849"/>
      <c r="S33" s="850"/>
      <c r="T33" s="69"/>
      <c r="U33" s="69"/>
      <c r="V33" s="69"/>
      <c r="W33" s="110" t="s">
        <v>274</v>
      </c>
      <c r="X33" s="74"/>
      <c r="Y33" s="69"/>
    </row>
    <row r="34" spans="1:25" ht="18" customHeight="1">
      <c r="A34" s="69"/>
      <c r="B34" s="69"/>
      <c r="C34" s="70"/>
      <c r="D34" s="69"/>
      <c r="E34" s="846"/>
      <c r="F34" s="846"/>
      <c r="G34" s="846"/>
      <c r="H34" s="427"/>
      <c r="I34" s="868" t="s">
        <v>287</v>
      </c>
      <c r="J34" s="868"/>
      <c r="K34" s="869"/>
      <c r="L34" s="69"/>
      <c r="M34" s="867"/>
      <c r="N34" s="852"/>
      <c r="O34" s="852"/>
      <c r="P34" s="852"/>
      <c r="Q34" s="852"/>
      <c r="R34" s="852"/>
      <c r="S34" s="853"/>
      <c r="T34" s="69"/>
      <c r="U34" s="69"/>
      <c r="V34" s="69"/>
      <c r="W34" s="110" t="s">
        <v>288</v>
      </c>
      <c r="X34" s="74"/>
      <c r="Y34" s="69"/>
    </row>
    <row r="35" spans="1:25" ht="15.75" customHeight="1">
      <c r="A35" s="69"/>
      <c r="B35" s="69"/>
      <c r="C35" s="296"/>
      <c r="D35" s="864"/>
      <c r="E35" s="864"/>
      <c r="F35" s="864"/>
      <c r="G35" s="864"/>
      <c r="H35" s="864"/>
      <c r="I35" s="864"/>
      <c r="J35" s="864"/>
      <c r="K35" s="864"/>
      <c r="L35" s="864"/>
      <c r="M35" s="864"/>
      <c r="N35" s="864"/>
      <c r="O35" s="864"/>
      <c r="P35" s="864"/>
      <c r="Q35" s="864"/>
      <c r="R35" s="864"/>
      <c r="S35" s="864"/>
      <c r="T35" s="296"/>
      <c r="U35" s="296"/>
      <c r="V35" s="296"/>
      <c r="W35" s="296"/>
      <c r="X35" s="74"/>
      <c r="Y35" s="69"/>
    </row>
    <row r="36" spans="1:25" ht="19.5" hidden="1" customHeight="1" outlineLevel="1">
      <c r="A36" s="69"/>
      <c r="B36" s="69"/>
      <c r="C36" s="70"/>
      <c r="D36" s="80"/>
      <c r="E36" s="878" t="s">
        <v>304</v>
      </c>
      <c r="F36" s="878"/>
      <c r="G36" s="878"/>
      <c r="H36" s="888"/>
      <c r="I36" s="819" t="s">
        <v>281</v>
      </c>
      <c r="J36" s="819"/>
      <c r="K36" s="820"/>
      <c r="L36" s="69"/>
      <c r="M36" s="851"/>
      <c r="N36" s="852"/>
      <c r="O36" s="852"/>
      <c r="P36" s="852"/>
      <c r="Q36" s="852"/>
      <c r="R36" s="852"/>
      <c r="S36" s="853"/>
      <c r="T36" s="69"/>
      <c r="U36" s="69"/>
      <c r="V36" s="69"/>
      <c r="W36" s="108" t="s">
        <v>282</v>
      </c>
      <c r="X36" s="74"/>
      <c r="Y36" s="69"/>
    </row>
    <row r="37" spans="1:25" hidden="1" outlineLevel="1">
      <c r="A37" s="69"/>
      <c r="B37" s="69"/>
      <c r="C37" s="70"/>
      <c r="D37" s="80"/>
      <c r="E37" s="827"/>
      <c r="F37" s="827"/>
      <c r="G37" s="827"/>
      <c r="H37" s="830"/>
      <c r="I37" s="879" t="s">
        <v>215</v>
      </c>
      <c r="J37" s="836"/>
      <c r="K37" s="837"/>
      <c r="L37" s="69"/>
      <c r="M37" s="851"/>
      <c r="N37" s="852"/>
      <c r="O37" s="852"/>
      <c r="P37" s="852"/>
      <c r="Q37" s="852"/>
      <c r="R37" s="852"/>
      <c r="S37" s="853"/>
      <c r="T37" s="69"/>
      <c r="U37" s="69"/>
      <c r="V37" s="69"/>
      <c r="W37" s="108" t="s">
        <v>236</v>
      </c>
      <c r="X37" s="74"/>
      <c r="Y37" s="69"/>
    </row>
    <row r="38" spans="1:25" hidden="1" outlineLevel="1">
      <c r="A38" s="69"/>
      <c r="B38" s="69"/>
      <c r="C38" s="70"/>
      <c r="D38" s="80"/>
      <c r="E38" s="827"/>
      <c r="F38" s="827"/>
      <c r="G38" s="827"/>
      <c r="H38" s="830"/>
      <c r="I38" s="868" t="s">
        <v>201</v>
      </c>
      <c r="J38" s="869"/>
      <c r="K38" s="84" t="s">
        <v>138</v>
      </c>
      <c r="L38" s="69"/>
      <c r="M38" s="851"/>
      <c r="N38" s="852"/>
      <c r="O38" s="852"/>
      <c r="P38" s="852"/>
      <c r="Q38" s="852"/>
      <c r="R38" s="852"/>
      <c r="S38" s="853"/>
      <c r="T38" s="69"/>
      <c r="U38" s="69"/>
      <c r="V38" s="69"/>
      <c r="W38" s="110" t="s">
        <v>283</v>
      </c>
      <c r="X38" s="74"/>
      <c r="Y38" s="69"/>
    </row>
    <row r="39" spans="1:25" hidden="1" outlineLevel="1">
      <c r="A39" s="69"/>
      <c r="B39" s="69"/>
      <c r="C39" s="70"/>
      <c r="D39" s="69"/>
      <c r="E39" s="827"/>
      <c r="F39" s="827"/>
      <c r="G39" s="827"/>
      <c r="H39" s="830"/>
      <c r="I39" s="877"/>
      <c r="J39" s="871"/>
      <c r="K39" s="84" t="s">
        <v>202</v>
      </c>
      <c r="L39" s="69"/>
      <c r="M39" s="851"/>
      <c r="N39" s="852"/>
      <c r="O39" s="852"/>
      <c r="P39" s="852"/>
      <c r="Q39" s="852"/>
      <c r="R39" s="852"/>
      <c r="S39" s="853"/>
      <c r="T39" s="69"/>
      <c r="U39" s="69"/>
      <c r="V39" s="69"/>
      <c r="W39" s="110" t="s">
        <v>283</v>
      </c>
      <c r="X39" s="74"/>
      <c r="Y39" s="69"/>
    </row>
    <row r="40" spans="1:25" hidden="1" outlineLevel="1">
      <c r="A40" s="69"/>
      <c r="B40" s="69"/>
      <c r="C40" s="70"/>
      <c r="D40" s="69"/>
      <c r="E40" s="827"/>
      <c r="F40" s="827"/>
      <c r="G40" s="827"/>
      <c r="H40" s="830"/>
      <c r="I40" s="877"/>
      <c r="J40" s="871"/>
      <c r="K40" s="125" t="s">
        <v>209</v>
      </c>
      <c r="L40" s="69"/>
      <c r="M40" s="851"/>
      <c r="N40" s="852"/>
      <c r="O40" s="852"/>
      <c r="P40" s="852"/>
      <c r="Q40" s="852"/>
      <c r="R40" s="852"/>
      <c r="S40" s="853"/>
      <c r="T40" s="69"/>
      <c r="U40" s="69"/>
      <c r="V40" s="69"/>
      <c r="W40" s="110" t="s">
        <v>236</v>
      </c>
      <c r="X40" s="74"/>
      <c r="Y40" s="69"/>
    </row>
    <row r="41" spans="1:25" ht="18.75" hidden="1" customHeight="1" outlineLevel="1">
      <c r="A41" s="69"/>
      <c r="B41" s="69"/>
      <c r="C41" s="70"/>
      <c r="D41" s="69"/>
      <c r="E41" s="827"/>
      <c r="F41" s="827"/>
      <c r="G41" s="827"/>
      <c r="H41" s="830"/>
      <c r="I41" s="819" t="s">
        <v>229</v>
      </c>
      <c r="J41" s="819"/>
      <c r="K41" s="820"/>
      <c r="L41" s="69"/>
      <c r="M41" s="189"/>
      <c r="N41" s="430"/>
      <c r="O41" s="433" t="s">
        <v>84</v>
      </c>
      <c r="P41" s="553"/>
      <c r="Q41" s="433" t="s">
        <v>115</v>
      </c>
      <c r="R41" s="553"/>
      <c r="S41" s="434" t="s">
        <v>122</v>
      </c>
      <c r="T41" s="69"/>
      <c r="U41" s="69"/>
      <c r="V41" s="69"/>
      <c r="W41" s="231" t="s">
        <v>272</v>
      </c>
      <c r="X41" s="74"/>
      <c r="Y41" s="69"/>
    </row>
    <row r="42" spans="1:25" hidden="1" outlineLevel="1">
      <c r="A42" s="69"/>
      <c r="B42" s="69"/>
      <c r="C42" s="70"/>
      <c r="D42" s="69"/>
      <c r="E42" s="827"/>
      <c r="F42" s="827"/>
      <c r="G42" s="827"/>
      <c r="H42" s="830"/>
      <c r="I42" s="877" t="s">
        <v>203</v>
      </c>
      <c r="J42" s="871"/>
      <c r="K42" s="124" t="s">
        <v>204</v>
      </c>
      <c r="L42" s="69"/>
      <c r="M42" s="426"/>
      <c r="N42" s="106" t="s">
        <v>7</v>
      </c>
      <c r="O42" s="849"/>
      <c r="P42" s="849"/>
      <c r="Q42" s="849"/>
      <c r="R42" s="849"/>
      <c r="S42" s="850"/>
      <c r="T42" s="69"/>
      <c r="U42" s="69"/>
      <c r="V42" s="69"/>
      <c r="W42" s="110"/>
      <c r="X42" s="74"/>
      <c r="Y42" s="69"/>
    </row>
    <row r="43" spans="1:25" hidden="1" outlineLevel="1">
      <c r="A43" s="69"/>
      <c r="B43" s="69"/>
      <c r="C43" s="70"/>
      <c r="D43" s="69"/>
      <c r="E43" s="827"/>
      <c r="F43" s="827"/>
      <c r="G43" s="827"/>
      <c r="H43" s="830"/>
      <c r="I43" s="877"/>
      <c r="J43" s="871"/>
      <c r="K43" s="84" t="s">
        <v>205</v>
      </c>
      <c r="L43" s="69"/>
      <c r="M43" s="851"/>
      <c r="N43" s="852"/>
      <c r="O43" s="852"/>
      <c r="P43" s="852"/>
      <c r="Q43" s="852"/>
      <c r="R43" s="852"/>
      <c r="S43" s="853"/>
      <c r="T43" s="69"/>
      <c r="U43" s="69"/>
      <c r="V43" s="69"/>
      <c r="W43" s="110" t="s">
        <v>206</v>
      </c>
      <c r="X43" s="74"/>
      <c r="Y43" s="69"/>
    </row>
    <row r="44" spans="1:25" hidden="1" outlineLevel="1">
      <c r="A44" s="69"/>
      <c r="B44" s="69"/>
      <c r="C44" s="70"/>
      <c r="D44" s="69"/>
      <c r="E44" s="827"/>
      <c r="F44" s="827"/>
      <c r="G44" s="827"/>
      <c r="H44" s="830"/>
      <c r="I44" s="877"/>
      <c r="J44" s="871"/>
      <c r="K44" s="84" t="s">
        <v>11</v>
      </c>
      <c r="L44" s="69"/>
      <c r="M44" s="190"/>
      <c r="N44" s="106" t="s">
        <v>7</v>
      </c>
      <c r="O44" s="872"/>
      <c r="P44" s="873"/>
      <c r="Q44" s="106" t="s">
        <v>7</v>
      </c>
      <c r="R44" s="872"/>
      <c r="S44" s="874"/>
      <c r="T44" s="69"/>
      <c r="U44" s="69"/>
      <c r="V44" s="69"/>
      <c r="W44" s="110" t="s">
        <v>284</v>
      </c>
      <c r="X44" s="74"/>
      <c r="Y44" s="69"/>
    </row>
    <row r="45" spans="1:25" ht="18.75" hidden="1" customHeight="1" outlineLevel="1">
      <c r="A45" s="69"/>
      <c r="B45" s="69"/>
      <c r="C45" s="70"/>
      <c r="D45" s="69"/>
      <c r="E45" s="827"/>
      <c r="F45" s="827"/>
      <c r="G45" s="827"/>
      <c r="H45" s="431"/>
      <c r="I45" s="819" t="s">
        <v>232</v>
      </c>
      <c r="J45" s="819"/>
      <c r="K45" s="820"/>
      <c r="L45" s="69"/>
      <c r="M45" s="903"/>
      <c r="N45" s="849"/>
      <c r="O45" s="849"/>
      <c r="P45" s="849"/>
      <c r="Q45" s="849"/>
      <c r="R45" s="849"/>
      <c r="S45" s="850"/>
      <c r="T45" s="69"/>
      <c r="U45" s="69"/>
      <c r="V45" s="69"/>
      <c r="W45" s="110" t="s">
        <v>274</v>
      </c>
      <c r="X45" s="74"/>
      <c r="Y45" s="69"/>
    </row>
    <row r="46" spans="1:25" ht="18.75" hidden="1" customHeight="1" outlineLevel="1">
      <c r="A46" s="69"/>
      <c r="B46" s="69"/>
      <c r="C46" s="70"/>
      <c r="D46" s="69"/>
      <c r="E46" s="827"/>
      <c r="F46" s="827"/>
      <c r="G46" s="827"/>
      <c r="H46" s="431"/>
      <c r="I46" s="868" t="s">
        <v>287</v>
      </c>
      <c r="J46" s="868"/>
      <c r="K46" s="869"/>
      <c r="L46" s="69"/>
      <c r="M46" s="867"/>
      <c r="N46" s="852"/>
      <c r="O46" s="852"/>
      <c r="P46" s="852"/>
      <c r="Q46" s="852"/>
      <c r="R46" s="852"/>
      <c r="S46" s="853"/>
      <c r="T46" s="69"/>
      <c r="U46" s="69"/>
      <c r="V46" s="69"/>
      <c r="W46" s="110" t="s">
        <v>288</v>
      </c>
      <c r="X46" s="74"/>
      <c r="Y46" s="69"/>
    </row>
    <row r="47" spans="1:25" ht="18" customHeight="1" collapsed="1">
      <c r="C47" s="75"/>
      <c r="E47" s="848" t="s">
        <v>862</v>
      </c>
      <c r="F47" s="848"/>
      <c r="G47" s="848"/>
      <c r="H47" s="848"/>
      <c r="I47" s="848"/>
      <c r="J47" s="848"/>
      <c r="K47" s="848"/>
      <c r="L47" s="848"/>
      <c r="M47" s="848"/>
      <c r="N47" s="848"/>
      <c r="O47" s="848"/>
      <c r="P47" s="848"/>
      <c r="Q47" s="848"/>
      <c r="R47" s="848"/>
      <c r="S47" s="848"/>
      <c r="T47" s="848"/>
      <c r="X47" s="79"/>
    </row>
    <row r="48" spans="1:25">
      <c r="A48" s="69"/>
      <c r="B48" s="69"/>
      <c r="C48" s="70"/>
      <c r="D48" s="71"/>
      <c r="E48" s="866" t="s">
        <v>239</v>
      </c>
      <c r="F48" s="866"/>
      <c r="G48" s="866"/>
      <c r="H48" s="866"/>
      <c r="I48" s="866"/>
      <c r="J48" s="866"/>
      <c r="K48" s="866"/>
      <c r="L48" s="866"/>
      <c r="M48" s="866"/>
      <c r="N48" s="866"/>
      <c r="O48" s="866"/>
      <c r="P48" s="866"/>
      <c r="Q48" s="866"/>
      <c r="R48" s="866"/>
      <c r="S48" s="866"/>
      <c r="T48" s="866"/>
      <c r="U48" s="72"/>
      <c r="V48" s="71"/>
      <c r="W48" s="73" t="s">
        <v>200</v>
      </c>
      <c r="X48" s="74"/>
      <c r="Y48" s="69"/>
    </row>
    <row r="49" spans="1:25" ht="33" customHeight="1">
      <c r="A49" s="86"/>
      <c r="B49" s="86"/>
      <c r="C49" s="87"/>
      <c r="D49" s="86"/>
      <c r="E49" s="86"/>
      <c r="F49" s="89"/>
      <c r="G49" s="89"/>
      <c r="H49" s="89"/>
      <c r="K49" s="185"/>
      <c r="L49" s="86"/>
      <c r="M49" s="90"/>
      <c r="N49" s="90"/>
      <c r="O49" s="90"/>
      <c r="P49" s="90"/>
      <c r="Q49" s="90"/>
      <c r="R49" s="90"/>
      <c r="S49" s="90"/>
      <c r="T49" s="86"/>
      <c r="U49" s="86"/>
      <c r="V49" s="86"/>
      <c r="X49" s="88"/>
      <c r="Y49" s="86"/>
    </row>
    <row r="50" spans="1:25" ht="18" customHeight="1">
      <c r="A50" s="69"/>
      <c r="B50" s="69"/>
      <c r="C50" s="70"/>
      <c r="D50" s="69"/>
      <c r="E50" s="846" t="s">
        <v>230</v>
      </c>
      <c r="F50" s="846"/>
      <c r="G50" s="846"/>
      <c r="H50" s="847"/>
      <c r="I50" s="879" t="s">
        <v>231</v>
      </c>
      <c r="J50" s="836"/>
      <c r="K50" s="837"/>
      <c r="L50" s="69"/>
      <c r="M50" s="851"/>
      <c r="N50" s="852"/>
      <c r="O50" s="852"/>
      <c r="P50" s="852"/>
      <c r="Q50" s="852"/>
      <c r="R50" s="852"/>
      <c r="S50" s="853"/>
      <c r="T50" s="69"/>
      <c r="U50" s="69"/>
      <c r="V50" s="69"/>
      <c r="W50" s="383" t="s">
        <v>391</v>
      </c>
      <c r="X50" s="74"/>
      <c r="Y50" s="69"/>
    </row>
    <row r="51" spans="1:25" ht="18" customHeight="1">
      <c r="A51" s="69"/>
      <c r="B51" s="69"/>
      <c r="C51" s="70"/>
      <c r="D51" s="69"/>
      <c r="E51" s="846"/>
      <c r="F51" s="846"/>
      <c r="G51" s="846"/>
      <c r="H51" s="847"/>
      <c r="I51" s="868" t="s">
        <v>23</v>
      </c>
      <c r="J51" s="868"/>
      <c r="K51" s="869"/>
      <c r="L51" s="69"/>
      <c r="M51" s="851"/>
      <c r="N51" s="852"/>
      <c r="O51" s="852"/>
      <c r="P51" s="852"/>
      <c r="Q51" s="852"/>
      <c r="R51" s="852"/>
      <c r="S51" s="853"/>
      <c r="T51" s="69"/>
      <c r="U51" s="69"/>
      <c r="V51" s="69"/>
      <c r="W51" s="319" t="s">
        <v>392</v>
      </c>
      <c r="X51" s="74"/>
      <c r="Y51" s="69"/>
    </row>
    <row r="52" spans="1:25">
      <c r="A52" s="69"/>
      <c r="B52" s="69"/>
      <c r="C52" s="70"/>
      <c r="D52" s="85"/>
      <c r="E52" s="186"/>
      <c r="F52" s="186"/>
      <c r="G52" s="186"/>
      <c r="H52" s="186"/>
      <c r="I52" s="186"/>
      <c r="J52" s="186"/>
      <c r="K52" s="186"/>
      <c r="L52" s="186"/>
      <c r="M52" s="186"/>
      <c r="N52" s="186"/>
      <c r="O52" s="186"/>
      <c r="P52" s="186"/>
      <c r="Q52" s="186"/>
      <c r="R52" s="186"/>
      <c r="S52" s="186"/>
      <c r="T52" s="186"/>
      <c r="U52" s="186"/>
      <c r="V52" s="186"/>
      <c r="W52" s="186"/>
      <c r="X52" s="74"/>
      <c r="Y52" s="69"/>
    </row>
    <row r="53" spans="1:25">
      <c r="A53" s="69"/>
      <c r="B53" s="69"/>
      <c r="C53" s="70"/>
      <c r="D53" s="71"/>
      <c r="E53" s="866" t="s">
        <v>275</v>
      </c>
      <c r="F53" s="866"/>
      <c r="G53" s="866"/>
      <c r="H53" s="866"/>
      <c r="I53" s="866"/>
      <c r="J53" s="866"/>
      <c r="K53" s="866"/>
      <c r="L53" s="866"/>
      <c r="M53" s="866"/>
      <c r="N53" s="866"/>
      <c r="O53" s="866"/>
      <c r="P53" s="866"/>
      <c r="Q53" s="866"/>
      <c r="R53" s="866"/>
      <c r="S53" s="866"/>
      <c r="T53" s="866"/>
      <c r="U53" s="72"/>
      <c r="V53" s="71"/>
      <c r="W53" s="73" t="s">
        <v>200</v>
      </c>
      <c r="X53" s="74"/>
      <c r="Y53" s="69"/>
    </row>
    <row r="54" spans="1:25">
      <c r="A54" s="86"/>
      <c r="B54" s="86"/>
      <c r="C54" s="87"/>
      <c r="D54" s="86"/>
      <c r="E54" s="229" t="s">
        <v>276</v>
      </c>
      <c r="F54" s="89"/>
      <c r="G54" s="89"/>
      <c r="H54" s="89"/>
      <c r="K54" s="185"/>
      <c r="L54" s="86"/>
      <c r="M54" s="90"/>
      <c r="N54" s="90"/>
      <c r="O54" s="90"/>
      <c r="P54" s="90"/>
      <c r="Q54" s="90"/>
      <c r="R54" s="90"/>
      <c r="S54" s="90"/>
      <c r="T54" s="86"/>
      <c r="U54" s="86"/>
      <c r="V54" s="86"/>
      <c r="W54" s="346" t="s">
        <v>393</v>
      </c>
      <c r="X54" s="88"/>
      <c r="Y54" s="86"/>
    </row>
    <row r="55" spans="1:25" ht="36" customHeight="1">
      <c r="A55" s="86"/>
      <c r="B55" s="86"/>
      <c r="C55" s="87"/>
      <c r="D55" s="86"/>
      <c r="E55" s="846" t="s">
        <v>449</v>
      </c>
      <c r="F55" s="846"/>
      <c r="G55" s="846"/>
      <c r="H55" s="458"/>
      <c r="I55" s="836" t="s">
        <v>520</v>
      </c>
      <c r="J55" s="836"/>
      <c r="K55" s="837"/>
      <c r="L55" s="86"/>
      <c r="M55" s="190"/>
      <c r="N55" s="484"/>
      <c r="O55" s="90"/>
      <c r="P55" s="90"/>
      <c r="Q55" s="90"/>
      <c r="R55" s="90"/>
      <c r="S55" s="90"/>
      <c r="T55" s="86"/>
      <c r="U55" s="86"/>
      <c r="V55" s="86"/>
      <c r="W55" s="485" t="s">
        <v>537</v>
      </c>
      <c r="X55" s="88"/>
      <c r="Y55" s="86"/>
    </row>
    <row r="56" spans="1:25" ht="18" customHeight="1">
      <c r="A56" s="86"/>
      <c r="B56" s="86"/>
      <c r="C56" s="87"/>
      <c r="D56" s="86"/>
      <c r="E56" s="846"/>
      <c r="F56" s="846"/>
      <c r="G56" s="846"/>
      <c r="H56" s="458"/>
      <c r="I56" s="877" t="s">
        <v>10</v>
      </c>
      <c r="J56" s="877"/>
      <c r="K56" s="124" t="s">
        <v>278</v>
      </c>
      <c r="L56" s="86"/>
      <c r="M56" s="851"/>
      <c r="N56" s="852"/>
      <c r="O56" s="852"/>
      <c r="P56" s="852"/>
      <c r="Q56" s="852"/>
      <c r="R56" s="852"/>
      <c r="S56" s="853"/>
      <c r="T56" s="86"/>
      <c r="U56" s="86"/>
      <c r="V56" s="86"/>
      <c r="W56" s="346"/>
      <c r="X56" s="88"/>
      <c r="Y56" s="86"/>
    </row>
    <row r="57" spans="1:25" ht="18" customHeight="1">
      <c r="A57" s="69"/>
      <c r="B57" s="69"/>
      <c r="C57" s="70"/>
      <c r="D57" s="69"/>
      <c r="E57" s="846"/>
      <c r="F57" s="846"/>
      <c r="G57" s="846"/>
      <c r="H57" s="458"/>
      <c r="I57" s="877"/>
      <c r="J57" s="877"/>
      <c r="K57" s="124" t="s">
        <v>207</v>
      </c>
      <c r="L57" s="69"/>
      <c r="M57" s="851"/>
      <c r="N57" s="852"/>
      <c r="O57" s="852"/>
      <c r="P57" s="852"/>
      <c r="Q57" s="852"/>
      <c r="R57" s="852"/>
      <c r="S57" s="853"/>
      <c r="T57" s="69"/>
      <c r="U57" s="69"/>
      <c r="V57" s="69"/>
      <c r="W57" s="110" t="s">
        <v>213</v>
      </c>
      <c r="X57" s="74"/>
      <c r="Y57" s="69"/>
    </row>
    <row r="58" spans="1:25" ht="18" customHeight="1">
      <c r="A58" s="69"/>
      <c r="B58" s="69"/>
      <c r="C58" s="70"/>
      <c r="D58" s="69"/>
      <c r="E58" s="846"/>
      <c r="F58" s="846"/>
      <c r="G58" s="846"/>
      <c r="H58" s="458"/>
      <c r="I58" s="877"/>
      <c r="J58" s="877"/>
      <c r="K58" s="84" t="s">
        <v>208</v>
      </c>
      <c r="L58" s="69"/>
      <c r="M58" s="851"/>
      <c r="N58" s="852"/>
      <c r="O58" s="852"/>
      <c r="P58" s="852"/>
      <c r="Q58" s="852"/>
      <c r="R58" s="852"/>
      <c r="S58" s="853"/>
      <c r="T58" s="69"/>
      <c r="U58" s="69"/>
      <c r="V58" s="69"/>
      <c r="W58" s="110" t="s">
        <v>213</v>
      </c>
      <c r="X58" s="74"/>
      <c r="Y58" s="69"/>
    </row>
    <row r="59" spans="1:25" ht="18" customHeight="1">
      <c r="A59" s="69"/>
      <c r="B59" s="69"/>
      <c r="C59" s="70"/>
      <c r="D59" s="69"/>
      <c r="E59" s="846"/>
      <c r="F59" s="846"/>
      <c r="G59" s="846"/>
      <c r="H59" s="458"/>
      <c r="I59" s="877"/>
      <c r="J59" s="877"/>
      <c r="K59" s="84" t="s">
        <v>202</v>
      </c>
      <c r="L59" s="69"/>
      <c r="M59" s="851"/>
      <c r="N59" s="852"/>
      <c r="O59" s="852"/>
      <c r="P59" s="852"/>
      <c r="Q59" s="852"/>
      <c r="R59" s="852"/>
      <c r="S59" s="853"/>
      <c r="T59" s="69"/>
      <c r="U59" s="69"/>
      <c r="V59" s="69"/>
      <c r="W59" s="110" t="s">
        <v>774</v>
      </c>
      <c r="X59" s="74"/>
      <c r="Y59" s="69"/>
    </row>
    <row r="60" spans="1:25" ht="18" customHeight="1">
      <c r="A60" s="69"/>
      <c r="B60" s="69"/>
      <c r="C60" s="70"/>
      <c r="D60" s="69"/>
      <c r="E60" s="846"/>
      <c r="F60" s="846"/>
      <c r="G60" s="846"/>
      <c r="H60" s="458"/>
      <c r="I60" s="836"/>
      <c r="J60" s="836"/>
      <c r="K60" s="84" t="s">
        <v>209</v>
      </c>
      <c r="L60" s="69"/>
      <c r="M60" s="851"/>
      <c r="N60" s="852"/>
      <c r="O60" s="852"/>
      <c r="P60" s="852"/>
      <c r="Q60" s="852"/>
      <c r="R60" s="852"/>
      <c r="S60" s="853"/>
      <c r="T60" s="69"/>
      <c r="U60" s="69"/>
      <c r="V60" s="69"/>
      <c r="W60" s="110" t="s">
        <v>419</v>
      </c>
      <c r="X60" s="74"/>
      <c r="Y60" s="69"/>
    </row>
    <row r="61" spans="1:25" ht="18" customHeight="1">
      <c r="A61" s="69"/>
      <c r="B61" s="69"/>
      <c r="C61" s="70"/>
      <c r="D61" s="69"/>
      <c r="E61" s="846"/>
      <c r="F61" s="846"/>
      <c r="G61" s="846"/>
      <c r="H61" s="458"/>
      <c r="I61" s="868" t="s">
        <v>210</v>
      </c>
      <c r="J61" s="869"/>
      <c r="K61" s="84" t="s">
        <v>204</v>
      </c>
      <c r="L61" s="69"/>
      <c r="M61" s="426"/>
      <c r="N61" s="106" t="s">
        <v>7</v>
      </c>
      <c r="O61" s="849"/>
      <c r="P61" s="849"/>
      <c r="Q61" s="849"/>
      <c r="R61" s="849"/>
      <c r="S61" s="850"/>
      <c r="T61" s="69"/>
      <c r="U61" s="69"/>
      <c r="V61" s="69"/>
      <c r="W61" s="110"/>
      <c r="X61" s="74"/>
      <c r="Y61" s="69"/>
    </row>
    <row r="62" spans="1:25" ht="18" customHeight="1">
      <c r="A62" s="69"/>
      <c r="B62" s="69"/>
      <c r="C62" s="70"/>
      <c r="D62" s="69"/>
      <c r="E62" s="846"/>
      <c r="F62" s="846"/>
      <c r="G62" s="846"/>
      <c r="H62" s="458"/>
      <c r="I62" s="870"/>
      <c r="J62" s="871"/>
      <c r="K62" s="84" t="s">
        <v>205</v>
      </c>
      <c r="L62" s="69"/>
      <c r="M62" s="851"/>
      <c r="N62" s="852"/>
      <c r="O62" s="852"/>
      <c r="P62" s="852"/>
      <c r="Q62" s="852"/>
      <c r="R62" s="852"/>
      <c r="S62" s="853"/>
      <c r="T62" s="69"/>
      <c r="U62" s="69"/>
      <c r="V62" s="69"/>
      <c r="W62" s="110" t="s">
        <v>206</v>
      </c>
      <c r="X62" s="74"/>
      <c r="Y62" s="69"/>
    </row>
    <row r="63" spans="1:25" ht="18" customHeight="1">
      <c r="A63" s="69"/>
      <c r="B63" s="69"/>
      <c r="C63" s="70"/>
      <c r="D63" s="69"/>
      <c r="E63" s="846"/>
      <c r="F63" s="846"/>
      <c r="G63" s="846"/>
      <c r="H63" s="458"/>
      <c r="I63" s="870"/>
      <c r="J63" s="871"/>
      <c r="K63" s="84" t="s">
        <v>11</v>
      </c>
      <c r="L63" s="69"/>
      <c r="M63" s="190"/>
      <c r="N63" s="106" t="s">
        <v>7</v>
      </c>
      <c r="O63" s="872"/>
      <c r="P63" s="873"/>
      <c r="Q63" s="106" t="s">
        <v>7</v>
      </c>
      <c r="R63" s="872"/>
      <c r="S63" s="874"/>
      <c r="T63" s="69"/>
      <c r="U63" s="69"/>
      <c r="V63" s="69"/>
      <c r="W63" s="110" t="s">
        <v>240</v>
      </c>
      <c r="X63" s="74"/>
      <c r="Y63" s="69"/>
    </row>
    <row r="64" spans="1:25" ht="18" customHeight="1">
      <c r="A64" s="69"/>
      <c r="B64" s="69"/>
      <c r="C64" s="70"/>
      <c r="D64" s="69"/>
      <c r="E64" s="846"/>
      <c r="F64" s="846"/>
      <c r="G64" s="846"/>
      <c r="H64" s="458"/>
      <c r="I64" s="870"/>
      <c r="J64" s="871"/>
      <c r="K64" s="84" t="s">
        <v>211</v>
      </c>
      <c r="L64" s="69"/>
      <c r="M64" s="190"/>
      <c r="N64" s="106" t="s">
        <v>7</v>
      </c>
      <c r="O64" s="872"/>
      <c r="P64" s="873"/>
      <c r="Q64" s="106" t="s">
        <v>7</v>
      </c>
      <c r="R64" s="872"/>
      <c r="S64" s="874"/>
      <c r="T64" s="69"/>
      <c r="U64" s="69"/>
      <c r="V64" s="69"/>
      <c r="W64" s="110" t="s">
        <v>237</v>
      </c>
      <c r="X64" s="74"/>
      <c r="Y64" s="69"/>
    </row>
    <row r="65" spans="1:25" ht="18" hidden="1" customHeight="1">
      <c r="A65" s="69"/>
      <c r="B65" s="69"/>
      <c r="C65" s="70"/>
      <c r="D65" s="69"/>
      <c r="E65" s="846"/>
      <c r="F65" s="846"/>
      <c r="G65" s="846"/>
      <c r="H65" s="458"/>
      <c r="I65" s="870"/>
      <c r="J65" s="871"/>
      <c r="K65" s="84" t="s">
        <v>441</v>
      </c>
      <c r="L65" s="404"/>
      <c r="M65" s="886"/>
      <c r="N65" s="886"/>
      <c r="O65" s="886"/>
      <c r="P65" s="886"/>
      <c r="Q65" s="886"/>
      <c r="R65" s="886"/>
      <c r="S65" s="887"/>
      <c r="T65" s="69"/>
      <c r="U65" s="69"/>
      <c r="V65" s="69"/>
      <c r="W65" s="110"/>
      <c r="X65" s="74"/>
      <c r="Y65" s="69"/>
    </row>
    <row r="66" spans="1:25" ht="18" customHeight="1">
      <c r="A66" s="69"/>
      <c r="B66" s="69"/>
      <c r="C66" s="70"/>
      <c r="D66" s="69"/>
      <c r="E66" s="846"/>
      <c r="F66" s="846"/>
      <c r="G66" s="846"/>
      <c r="H66" s="458"/>
      <c r="I66" s="870"/>
      <c r="J66" s="871"/>
      <c r="K66" s="84" t="s">
        <v>212</v>
      </c>
      <c r="L66" s="69"/>
      <c r="M66" s="867"/>
      <c r="N66" s="852"/>
      <c r="O66" s="852"/>
      <c r="P66" s="852"/>
      <c r="Q66" s="852"/>
      <c r="R66" s="852"/>
      <c r="S66" s="853"/>
      <c r="T66" s="69"/>
      <c r="U66" s="69"/>
      <c r="V66" s="69"/>
      <c r="W66" s="110" t="s">
        <v>241</v>
      </c>
      <c r="X66" s="74"/>
      <c r="Y66" s="69"/>
    </row>
    <row r="67" spans="1:25" ht="15.75" customHeight="1">
      <c r="A67" s="86"/>
      <c r="B67" s="86"/>
      <c r="C67" s="87"/>
      <c r="D67" s="864"/>
      <c r="E67" s="864"/>
      <c r="F67" s="864"/>
      <c r="G67" s="864"/>
      <c r="H67" s="864"/>
      <c r="I67" s="864"/>
      <c r="J67" s="864"/>
      <c r="K67" s="864"/>
      <c r="L67" s="864"/>
      <c r="M67" s="864"/>
      <c r="N67" s="864"/>
      <c r="O67" s="864"/>
      <c r="P67" s="864"/>
      <c r="Q67" s="864"/>
      <c r="R67" s="864"/>
      <c r="S67" s="864"/>
      <c r="T67" s="86"/>
      <c r="U67" s="86"/>
      <c r="V67" s="86"/>
      <c r="W67" s="346" t="s">
        <v>393</v>
      </c>
      <c r="X67" s="88"/>
      <c r="Y67" s="86"/>
    </row>
    <row r="68" spans="1:25" ht="36" hidden="1" customHeight="1" outlineLevel="1">
      <c r="A68" s="86"/>
      <c r="B68" s="86"/>
      <c r="C68" s="87"/>
      <c r="D68" s="86"/>
      <c r="E68" s="846" t="s">
        <v>450</v>
      </c>
      <c r="F68" s="846"/>
      <c r="G68" s="846"/>
      <c r="H68" s="458"/>
      <c r="I68" s="836" t="s">
        <v>520</v>
      </c>
      <c r="J68" s="836"/>
      <c r="K68" s="837"/>
      <c r="L68" s="86"/>
      <c r="M68" s="190"/>
      <c r="N68" s="484"/>
      <c r="O68" s="90"/>
      <c r="P68" s="90"/>
      <c r="Q68" s="90"/>
      <c r="R68" s="90"/>
      <c r="S68" s="90"/>
      <c r="T68" s="86"/>
      <c r="U68" s="86"/>
      <c r="V68" s="86"/>
      <c r="W68" s="485" t="s">
        <v>537</v>
      </c>
      <c r="X68" s="88"/>
      <c r="Y68" s="86"/>
    </row>
    <row r="69" spans="1:25" ht="18" hidden="1" customHeight="1" outlineLevel="1">
      <c r="A69" s="86"/>
      <c r="B69" s="86"/>
      <c r="C69" s="87"/>
      <c r="D69" s="86"/>
      <c r="E69" s="846"/>
      <c r="F69" s="846"/>
      <c r="G69" s="846"/>
      <c r="H69" s="458"/>
      <c r="I69" s="877" t="s">
        <v>10</v>
      </c>
      <c r="J69" s="877"/>
      <c r="K69" s="124" t="s">
        <v>278</v>
      </c>
      <c r="L69" s="86"/>
      <c r="M69" s="851"/>
      <c r="N69" s="852"/>
      <c r="O69" s="852"/>
      <c r="P69" s="852"/>
      <c r="Q69" s="852"/>
      <c r="R69" s="852"/>
      <c r="S69" s="853"/>
      <c r="T69" s="86"/>
      <c r="U69" s="86"/>
      <c r="V69" s="86"/>
      <c r="W69" s="346"/>
      <c r="X69" s="88"/>
      <c r="Y69" s="86"/>
    </row>
    <row r="70" spans="1:25" ht="18" hidden="1" customHeight="1" outlineLevel="1">
      <c r="A70" s="69"/>
      <c r="B70" s="69"/>
      <c r="C70" s="70"/>
      <c r="D70" s="69"/>
      <c r="E70" s="846"/>
      <c r="F70" s="846"/>
      <c r="G70" s="846"/>
      <c r="H70" s="847"/>
      <c r="I70" s="877"/>
      <c r="J70" s="877"/>
      <c r="K70" s="124" t="s">
        <v>207</v>
      </c>
      <c r="L70" s="69"/>
      <c r="M70" s="851"/>
      <c r="N70" s="852"/>
      <c r="O70" s="852"/>
      <c r="P70" s="852"/>
      <c r="Q70" s="852"/>
      <c r="R70" s="852"/>
      <c r="S70" s="853"/>
      <c r="T70" s="69"/>
      <c r="U70" s="69"/>
      <c r="V70" s="69"/>
      <c r="W70" s="110" t="s">
        <v>213</v>
      </c>
      <c r="X70" s="74"/>
      <c r="Y70" s="69"/>
    </row>
    <row r="71" spans="1:25" ht="18" hidden="1" customHeight="1" outlineLevel="1">
      <c r="A71" s="69"/>
      <c r="B71" s="69"/>
      <c r="C71" s="70"/>
      <c r="D71" s="69"/>
      <c r="E71" s="846"/>
      <c r="F71" s="846"/>
      <c r="G71" s="846"/>
      <c r="H71" s="847"/>
      <c r="I71" s="877"/>
      <c r="J71" s="877"/>
      <c r="K71" s="84" t="s">
        <v>208</v>
      </c>
      <c r="L71" s="69"/>
      <c r="M71" s="851"/>
      <c r="N71" s="852"/>
      <c r="O71" s="852"/>
      <c r="P71" s="852"/>
      <c r="Q71" s="852"/>
      <c r="R71" s="852"/>
      <c r="S71" s="853"/>
      <c r="T71" s="69"/>
      <c r="U71" s="69"/>
      <c r="V71" s="69"/>
      <c r="W71" s="110" t="s">
        <v>213</v>
      </c>
      <c r="X71" s="74"/>
      <c r="Y71" s="69"/>
    </row>
    <row r="72" spans="1:25" ht="18" hidden="1" customHeight="1" outlineLevel="1">
      <c r="A72" s="69"/>
      <c r="B72" s="69"/>
      <c r="C72" s="70"/>
      <c r="D72" s="69"/>
      <c r="E72" s="846"/>
      <c r="F72" s="846"/>
      <c r="G72" s="846"/>
      <c r="H72" s="847"/>
      <c r="I72" s="877"/>
      <c r="J72" s="877"/>
      <c r="K72" s="84" t="s">
        <v>202</v>
      </c>
      <c r="L72" s="69"/>
      <c r="M72" s="851"/>
      <c r="N72" s="852"/>
      <c r="O72" s="852"/>
      <c r="P72" s="852"/>
      <c r="Q72" s="852"/>
      <c r="R72" s="852"/>
      <c r="S72" s="853"/>
      <c r="T72" s="69"/>
      <c r="U72" s="69"/>
      <c r="V72" s="69"/>
      <c r="W72" s="110" t="s">
        <v>774</v>
      </c>
      <c r="X72" s="74"/>
      <c r="Y72" s="69"/>
    </row>
    <row r="73" spans="1:25" ht="18" hidden="1" customHeight="1" outlineLevel="1">
      <c r="A73" s="69"/>
      <c r="B73" s="69"/>
      <c r="C73" s="70"/>
      <c r="D73" s="69"/>
      <c r="E73" s="846"/>
      <c r="F73" s="846"/>
      <c r="G73" s="846"/>
      <c r="H73" s="847"/>
      <c r="I73" s="836"/>
      <c r="J73" s="836"/>
      <c r="K73" s="84" t="s">
        <v>209</v>
      </c>
      <c r="L73" s="69"/>
      <c r="M73" s="851"/>
      <c r="N73" s="852"/>
      <c r="O73" s="852"/>
      <c r="P73" s="852"/>
      <c r="Q73" s="852"/>
      <c r="R73" s="852"/>
      <c r="S73" s="853"/>
      <c r="T73" s="69"/>
      <c r="U73" s="69"/>
      <c r="V73" s="69"/>
      <c r="W73" s="110" t="s">
        <v>419</v>
      </c>
      <c r="X73" s="74"/>
      <c r="Y73" s="69"/>
    </row>
    <row r="74" spans="1:25" ht="18" hidden="1" customHeight="1" outlineLevel="1">
      <c r="A74" s="69"/>
      <c r="B74" s="69"/>
      <c r="C74" s="70"/>
      <c r="D74" s="69"/>
      <c r="E74" s="846"/>
      <c r="F74" s="846"/>
      <c r="G74" s="846"/>
      <c r="H74" s="847"/>
      <c r="I74" s="868" t="s">
        <v>210</v>
      </c>
      <c r="J74" s="869"/>
      <c r="K74" s="84" t="s">
        <v>204</v>
      </c>
      <c r="L74" s="69"/>
      <c r="M74" s="426"/>
      <c r="N74" s="457" t="s">
        <v>7</v>
      </c>
      <c r="O74" s="849"/>
      <c r="P74" s="849"/>
      <c r="Q74" s="849"/>
      <c r="R74" s="849"/>
      <c r="S74" s="850"/>
      <c r="T74" s="69"/>
      <c r="U74" s="69"/>
      <c r="V74" s="69"/>
      <c r="W74" s="110"/>
      <c r="X74" s="74"/>
      <c r="Y74" s="69"/>
    </row>
    <row r="75" spans="1:25" ht="18" hidden="1" customHeight="1" outlineLevel="1">
      <c r="A75" s="69"/>
      <c r="B75" s="69"/>
      <c r="C75" s="70"/>
      <c r="D75" s="69"/>
      <c r="E75" s="846"/>
      <c r="F75" s="846"/>
      <c r="G75" s="846"/>
      <c r="H75" s="847"/>
      <c r="I75" s="870"/>
      <c r="J75" s="871"/>
      <c r="K75" s="84" t="s">
        <v>205</v>
      </c>
      <c r="L75" s="69"/>
      <c r="M75" s="851"/>
      <c r="N75" s="852"/>
      <c r="O75" s="852"/>
      <c r="P75" s="852"/>
      <c r="Q75" s="852"/>
      <c r="R75" s="852"/>
      <c r="S75" s="853"/>
      <c r="T75" s="69"/>
      <c r="U75" s="69"/>
      <c r="V75" s="69"/>
      <c r="W75" s="110" t="s">
        <v>206</v>
      </c>
      <c r="X75" s="74"/>
      <c r="Y75" s="69"/>
    </row>
    <row r="76" spans="1:25" ht="18" hidden="1" customHeight="1" outlineLevel="1">
      <c r="A76" s="69"/>
      <c r="B76" s="69"/>
      <c r="C76" s="70"/>
      <c r="D76" s="69"/>
      <c r="E76" s="846"/>
      <c r="F76" s="846"/>
      <c r="G76" s="846"/>
      <c r="H76" s="847"/>
      <c r="I76" s="870"/>
      <c r="J76" s="871"/>
      <c r="K76" s="84" t="s">
        <v>11</v>
      </c>
      <c r="L76" s="69"/>
      <c r="M76" s="190"/>
      <c r="N76" s="457" t="s">
        <v>7</v>
      </c>
      <c r="O76" s="872"/>
      <c r="P76" s="873"/>
      <c r="Q76" s="457" t="s">
        <v>7</v>
      </c>
      <c r="R76" s="872"/>
      <c r="S76" s="874"/>
      <c r="T76" s="69"/>
      <c r="U76" s="69"/>
      <c r="V76" s="69"/>
      <c r="W76" s="110" t="s">
        <v>240</v>
      </c>
      <c r="X76" s="74"/>
      <c r="Y76" s="69"/>
    </row>
    <row r="77" spans="1:25" ht="18" hidden="1" customHeight="1" outlineLevel="1">
      <c r="A77" s="69"/>
      <c r="B77" s="69"/>
      <c r="C77" s="70"/>
      <c r="D77" s="69"/>
      <c r="E77" s="846"/>
      <c r="F77" s="846"/>
      <c r="G77" s="846"/>
      <c r="H77" s="847"/>
      <c r="I77" s="870"/>
      <c r="J77" s="871"/>
      <c r="K77" s="84" t="s">
        <v>211</v>
      </c>
      <c r="L77" s="69"/>
      <c r="M77" s="190"/>
      <c r="N77" s="457" t="s">
        <v>7</v>
      </c>
      <c r="O77" s="872"/>
      <c r="P77" s="873"/>
      <c r="Q77" s="457" t="s">
        <v>7</v>
      </c>
      <c r="R77" s="872"/>
      <c r="S77" s="874"/>
      <c r="T77" s="69"/>
      <c r="U77" s="69"/>
      <c r="V77" s="69"/>
      <c r="W77" s="110" t="s">
        <v>237</v>
      </c>
      <c r="X77" s="74"/>
      <c r="Y77" s="69"/>
    </row>
    <row r="78" spans="1:25" ht="18" hidden="1" customHeight="1" outlineLevel="1">
      <c r="A78" s="69"/>
      <c r="B78" s="69"/>
      <c r="C78" s="70"/>
      <c r="D78" s="69"/>
      <c r="E78" s="846"/>
      <c r="F78" s="846"/>
      <c r="G78" s="846"/>
      <c r="H78" s="847"/>
      <c r="I78" s="870"/>
      <c r="J78" s="871"/>
      <c r="K78" s="84" t="s">
        <v>212</v>
      </c>
      <c r="L78" s="69"/>
      <c r="M78" s="867"/>
      <c r="N78" s="852"/>
      <c r="O78" s="852"/>
      <c r="P78" s="852"/>
      <c r="Q78" s="852"/>
      <c r="R78" s="852"/>
      <c r="S78" s="853"/>
      <c r="T78" s="69"/>
      <c r="U78" s="69"/>
      <c r="V78" s="69"/>
      <c r="W78" s="110" t="s">
        <v>241</v>
      </c>
      <c r="X78" s="74"/>
      <c r="Y78" s="69"/>
    </row>
    <row r="79" spans="1:25" ht="18" customHeight="1" collapsed="1">
      <c r="A79" s="69"/>
      <c r="B79" s="69"/>
      <c r="C79" s="70"/>
      <c r="D79" s="85"/>
      <c r="E79" s="848" t="s">
        <v>862</v>
      </c>
      <c r="F79" s="848"/>
      <c r="G79" s="848"/>
      <c r="H79" s="848"/>
      <c r="I79" s="848"/>
      <c r="J79" s="848"/>
      <c r="K79" s="848"/>
      <c r="L79" s="848"/>
      <c r="M79" s="848"/>
      <c r="N79" s="848"/>
      <c r="O79" s="848"/>
      <c r="P79" s="848"/>
      <c r="Q79" s="848"/>
      <c r="R79" s="848"/>
      <c r="S79" s="848"/>
      <c r="T79" s="848"/>
      <c r="U79" s="186"/>
      <c r="V79" s="186"/>
      <c r="W79" s="186"/>
      <c r="X79" s="74"/>
      <c r="Y79" s="69"/>
    </row>
    <row r="80" spans="1:25">
      <c r="A80" s="69"/>
      <c r="B80" s="69"/>
      <c r="C80" s="70"/>
      <c r="D80" s="71"/>
      <c r="E80" s="866" t="s">
        <v>353</v>
      </c>
      <c r="F80" s="866"/>
      <c r="G80" s="866"/>
      <c r="H80" s="866"/>
      <c r="I80" s="866"/>
      <c r="J80" s="866"/>
      <c r="K80" s="866"/>
      <c r="L80" s="866"/>
      <c r="M80" s="866"/>
      <c r="N80" s="866"/>
      <c r="O80" s="866"/>
      <c r="P80" s="866"/>
      <c r="Q80" s="866"/>
      <c r="R80" s="866"/>
      <c r="S80" s="866"/>
      <c r="T80" s="866"/>
      <c r="U80" s="72"/>
      <c r="V80" s="71"/>
      <c r="W80" s="73" t="s">
        <v>200</v>
      </c>
      <c r="X80" s="74"/>
      <c r="Y80" s="69"/>
    </row>
    <row r="81" spans="1:25">
      <c r="A81" s="86"/>
      <c r="B81" s="86"/>
      <c r="C81" s="87"/>
      <c r="D81" s="86"/>
      <c r="E81" s="425" t="s">
        <v>394</v>
      </c>
      <c r="F81" s="89"/>
      <c r="G81" s="89"/>
      <c r="H81" s="89"/>
      <c r="K81" s="185"/>
      <c r="L81" s="86"/>
      <c r="M81" s="90"/>
      <c r="N81" s="90"/>
      <c r="O81" s="90"/>
      <c r="P81" s="90"/>
      <c r="Q81" s="90"/>
      <c r="R81" s="90"/>
      <c r="S81" s="90"/>
      <c r="T81" s="86"/>
      <c r="U81" s="86"/>
      <c r="V81" s="86"/>
      <c r="X81" s="88"/>
      <c r="Y81" s="86"/>
    </row>
    <row r="82" spans="1:25" ht="18" customHeight="1">
      <c r="A82" s="69"/>
      <c r="B82" s="69"/>
      <c r="C82" s="70"/>
      <c r="D82" s="69"/>
      <c r="E82" s="846" t="s">
        <v>507</v>
      </c>
      <c r="F82" s="846"/>
      <c r="G82" s="846"/>
      <c r="H82" s="847"/>
      <c r="I82" s="877" t="s">
        <v>10</v>
      </c>
      <c r="J82" s="871"/>
      <c r="K82" s="124" t="s">
        <v>278</v>
      </c>
      <c r="L82" s="69"/>
      <c r="M82" s="851"/>
      <c r="N82" s="852"/>
      <c r="O82" s="852"/>
      <c r="P82" s="852"/>
      <c r="Q82" s="852"/>
      <c r="R82" s="852"/>
      <c r="S82" s="853"/>
      <c r="T82" s="69"/>
      <c r="U82" s="69"/>
      <c r="V82" s="69"/>
      <c r="W82" s="319" t="s">
        <v>860</v>
      </c>
      <c r="X82" s="74"/>
      <c r="Y82" s="69"/>
    </row>
    <row r="83" spans="1:25" ht="18" customHeight="1">
      <c r="A83" s="69"/>
      <c r="B83" s="69"/>
      <c r="C83" s="70"/>
      <c r="D83" s="69"/>
      <c r="E83" s="846"/>
      <c r="F83" s="846"/>
      <c r="G83" s="846"/>
      <c r="H83" s="847"/>
      <c r="I83" s="877"/>
      <c r="J83" s="871"/>
      <c r="K83" s="124" t="s">
        <v>277</v>
      </c>
      <c r="L83" s="69"/>
      <c r="M83" s="851"/>
      <c r="N83" s="852"/>
      <c r="O83" s="852"/>
      <c r="P83" s="852"/>
      <c r="Q83" s="852"/>
      <c r="R83" s="852"/>
      <c r="S83" s="853"/>
      <c r="T83" s="69"/>
      <c r="U83" s="69"/>
      <c r="V83" s="69"/>
      <c r="W83" s="110" t="s">
        <v>279</v>
      </c>
      <c r="X83" s="74"/>
      <c r="Y83" s="69"/>
    </row>
    <row r="84" spans="1:25" ht="18" customHeight="1">
      <c r="A84" s="69"/>
      <c r="B84" s="69"/>
      <c r="C84" s="70"/>
      <c r="D84" s="69"/>
      <c r="E84" s="846"/>
      <c r="F84" s="846"/>
      <c r="G84" s="846"/>
      <c r="H84" s="847"/>
      <c r="I84" s="877"/>
      <c r="J84" s="871"/>
      <c r="K84" s="84" t="s">
        <v>208</v>
      </c>
      <c r="L84" s="69"/>
      <c r="M84" s="851"/>
      <c r="N84" s="852"/>
      <c r="O84" s="852"/>
      <c r="P84" s="852"/>
      <c r="Q84" s="852"/>
      <c r="R84" s="852"/>
      <c r="S84" s="853"/>
      <c r="T84" s="69"/>
      <c r="U84" s="69"/>
      <c r="V84" s="69"/>
      <c r="W84" s="110" t="s">
        <v>213</v>
      </c>
      <c r="X84" s="74"/>
      <c r="Y84" s="69"/>
    </row>
    <row r="85" spans="1:25" ht="18" customHeight="1">
      <c r="A85" s="69"/>
      <c r="B85" s="69"/>
      <c r="C85" s="70"/>
      <c r="D85" s="69"/>
      <c r="E85" s="846"/>
      <c r="F85" s="846"/>
      <c r="G85" s="846"/>
      <c r="H85" s="847"/>
      <c r="I85" s="877"/>
      <c r="J85" s="871"/>
      <c r="K85" s="84" t="s">
        <v>202</v>
      </c>
      <c r="L85" s="69"/>
      <c r="M85" s="851"/>
      <c r="N85" s="852"/>
      <c r="O85" s="852"/>
      <c r="P85" s="852"/>
      <c r="Q85" s="852"/>
      <c r="R85" s="852"/>
      <c r="S85" s="853"/>
      <c r="T85" s="69"/>
      <c r="U85" s="69"/>
      <c r="V85" s="69"/>
      <c r="W85" s="110"/>
      <c r="X85" s="74"/>
      <c r="Y85" s="69"/>
    </row>
    <row r="86" spans="1:25" ht="18" customHeight="1">
      <c r="A86" s="69"/>
      <c r="B86" s="69"/>
      <c r="C86" s="70"/>
      <c r="D86" s="69"/>
      <c r="E86" s="846"/>
      <c r="F86" s="846"/>
      <c r="G86" s="846"/>
      <c r="H86" s="847"/>
      <c r="I86" s="836"/>
      <c r="J86" s="837"/>
      <c r="K86" s="84" t="s">
        <v>209</v>
      </c>
      <c r="L86" s="69"/>
      <c r="M86" s="851"/>
      <c r="N86" s="852"/>
      <c r="O86" s="852"/>
      <c r="P86" s="852"/>
      <c r="Q86" s="852"/>
      <c r="R86" s="852"/>
      <c r="S86" s="853"/>
      <c r="T86" s="69"/>
      <c r="U86" s="69"/>
      <c r="V86" s="69"/>
      <c r="W86" s="110" t="s">
        <v>419</v>
      </c>
      <c r="X86" s="74"/>
      <c r="Y86" s="69"/>
    </row>
    <row r="87" spans="1:25" ht="18" customHeight="1">
      <c r="A87" s="69"/>
      <c r="B87" s="69"/>
      <c r="C87" s="70"/>
      <c r="D87" s="69"/>
      <c r="E87" s="846"/>
      <c r="F87" s="846"/>
      <c r="G87" s="846"/>
      <c r="H87" s="847"/>
      <c r="I87" s="868" t="s">
        <v>210</v>
      </c>
      <c r="J87" s="869"/>
      <c r="K87" s="84" t="s">
        <v>204</v>
      </c>
      <c r="L87" s="69"/>
      <c r="M87" s="426"/>
      <c r="N87" s="106" t="s">
        <v>7</v>
      </c>
      <c r="O87" s="849"/>
      <c r="P87" s="849"/>
      <c r="Q87" s="849"/>
      <c r="R87" s="849"/>
      <c r="S87" s="850"/>
      <c r="T87" s="69"/>
      <c r="U87" s="69"/>
      <c r="V87" s="69"/>
      <c r="W87" s="110"/>
      <c r="X87" s="74"/>
      <c r="Y87" s="69"/>
    </row>
    <row r="88" spans="1:25" ht="18" customHeight="1">
      <c r="A88" s="69"/>
      <c r="B88" s="69"/>
      <c r="C88" s="70"/>
      <c r="D88" s="69"/>
      <c r="E88" s="846"/>
      <c r="F88" s="846"/>
      <c r="G88" s="846"/>
      <c r="H88" s="847"/>
      <c r="I88" s="870"/>
      <c r="J88" s="871"/>
      <c r="K88" s="84" t="s">
        <v>205</v>
      </c>
      <c r="L88" s="69"/>
      <c r="M88" s="851"/>
      <c r="N88" s="852"/>
      <c r="O88" s="852"/>
      <c r="P88" s="852"/>
      <c r="Q88" s="852"/>
      <c r="R88" s="852"/>
      <c r="S88" s="853"/>
      <c r="T88" s="69"/>
      <c r="U88" s="69"/>
      <c r="V88" s="69"/>
      <c r="W88" s="110" t="s">
        <v>206</v>
      </c>
      <c r="X88" s="74"/>
      <c r="Y88" s="69"/>
    </row>
    <row r="89" spans="1:25" ht="18" customHeight="1">
      <c r="A89" s="69"/>
      <c r="B89" s="69"/>
      <c r="C89" s="70"/>
      <c r="D89" s="69"/>
      <c r="E89" s="846"/>
      <c r="F89" s="846"/>
      <c r="G89" s="846"/>
      <c r="H89" s="847"/>
      <c r="I89" s="870"/>
      <c r="J89" s="871"/>
      <c r="K89" s="84" t="s">
        <v>11</v>
      </c>
      <c r="L89" s="69"/>
      <c r="M89" s="190"/>
      <c r="N89" s="106" t="s">
        <v>7</v>
      </c>
      <c r="O89" s="872"/>
      <c r="P89" s="873"/>
      <c r="Q89" s="106" t="s">
        <v>7</v>
      </c>
      <c r="R89" s="872"/>
      <c r="S89" s="874"/>
      <c r="T89" s="69"/>
      <c r="U89" s="69"/>
      <c r="V89" s="69"/>
      <c r="W89" s="110" t="s">
        <v>240</v>
      </c>
      <c r="X89" s="74"/>
      <c r="Y89" s="69"/>
    </row>
    <row r="90" spans="1:25" ht="18" customHeight="1">
      <c r="A90" s="69"/>
      <c r="B90" s="69"/>
      <c r="C90" s="70"/>
      <c r="D90" s="69"/>
      <c r="E90" s="846"/>
      <c r="F90" s="846"/>
      <c r="G90" s="846"/>
      <c r="H90" s="847"/>
      <c r="I90" s="870"/>
      <c r="J90" s="871"/>
      <c r="K90" s="84" t="s">
        <v>211</v>
      </c>
      <c r="L90" s="69"/>
      <c r="M90" s="190"/>
      <c r="N90" s="106" t="s">
        <v>7</v>
      </c>
      <c r="O90" s="872"/>
      <c r="P90" s="873"/>
      <c r="Q90" s="106" t="s">
        <v>7</v>
      </c>
      <c r="R90" s="872"/>
      <c r="S90" s="874"/>
      <c r="T90" s="69"/>
      <c r="U90" s="69"/>
      <c r="V90" s="69"/>
      <c r="W90" s="110" t="s">
        <v>237</v>
      </c>
      <c r="X90" s="74"/>
      <c r="Y90" s="69"/>
    </row>
    <row r="91" spans="1:25" ht="18" hidden="1" customHeight="1">
      <c r="A91" s="69"/>
      <c r="B91" s="69"/>
      <c r="C91" s="70"/>
      <c r="D91" s="69"/>
      <c r="E91" s="846"/>
      <c r="F91" s="846"/>
      <c r="G91" s="846"/>
      <c r="H91" s="847"/>
      <c r="I91" s="870"/>
      <c r="J91" s="871"/>
      <c r="K91" s="84" t="s">
        <v>441</v>
      </c>
      <c r="L91" s="404"/>
      <c r="M91" s="875"/>
      <c r="N91" s="875"/>
      <c r="O91" s="875"/>
      <c r="P91" s="875"/>
      <c r="Q91" s="875"/>
      <c r="R91" s="875"/>
      <c r="S91" s="876"/>
      <c r="T91" s="69"/>
      <c r="U91" s="69"/>
      <c r="V91" s="69"/>
      <c r="W91" s="110"/>
      <c r="X91" s="74"/>
      <c r="Y91" s="69"/>
    </row>
    <row r="92" spans="1:25" ht="18" customHeight="1">
      <c r="A92" s="69"/>
      <c r="B92" s="69"/>
      <c r="C92" s="70"/>
      <c r="D92" s="69"/>
      <c r="E92" s="846"/>
      <c r="F92" s="846"/>
      <c r="G92" s="846"/>
      <c r="H92" s="847"/>
      <c r="I92" s="870"/>
      <c r="J92" s="871"/>
      <c r="K92" s="125" t="s">
        <v>212</v>
      </c>
      <c r="L92" s="69"/>
      <c r="M92" s="867"/>
      <c r="N92" s="852"/>
      <c r="O92" s="852"/>
      <c r="P92" s="852"/>
      <c r="Q92" s="852"/>
      <c r="R92" s="852"/>
      <c r="S92" s="853"/>
      <c r="T92" s="69"/>
      <c r="U92" s="69"/>
      <c r="V92" s="69"/>
      <c r="W92" s="110" t="s">
        <v>241</v>
      </c>
      <c r="X92" s="74"/>
      <c r="Y92" s="69"/>
    </row>
    <row r="93" spans="1:25" hidden="1">
      <c r="A93" s="69"/>
      <c r="B93" s="69"/>
      <c r="C93" s="70"/>
      <c r="D93" s="186"/>
      <c r="E93" s="186"/>
      <c r="F93" s="186"/>
      <c r="G93" s="186"/>
      <c r="H93" s="186"/>
      <c r="I93" s="186"/>
      <c r="J93" s="186"/>
      <c r="K93" s="186"/>
      <c r="L93" s="186"/>
      <c r="M93" s="186"/>
      <c r="N93" s="186"/>
      <c r="O93" s="186"/>
      <c r="P93" s="186"/>
      <c r="Q93" s="186"/>
      <c r="R93" s="186"/>
      <c r="S93" s="186"/>
      <c r="T93" s="186"/>
      <c r="U93" s="186"/>
      <c r="V93" s="186"/>
      <c r="W93" s="186"/>
      <c r="X93" s="74"/>
      <c r="Y93" s="69"/>
    </row>
    <row r="94" spans="1:25">
      <c r="A94" s="69"/>
      <c r="B94" s="69"/>
      <c r="C94" s="70"/>
      <c r="D94" s="85"/>
      <c r="E94" s="186"/>
      <c r="F94" s="186"/>
      <c r="G94" s="186"/>
      <c r="H94" s="186"/>
      <c r="I94" s="186"/>
      <c r="J94" s="186"/>
      <c r="K94" s="186"/>
      <c r="L94" s="186"/>
      <c r="M94" s="186"/>
      <c r="N94" s="186"/>
      <c r="O94" s="186"/>
      <c r="P94" s="186"/>
      <c r="Q94" s="186"/>
      <c r="R94" s="186"/>
      <c r="S94" s="186"/>
      <c r="T94" s="186"/>
      <c r="U94" s="186"/>
      <c r="V94" s="186"/>
      <c r="W94" s="186"/>
      <c r="X94" s="74"/>
      <c r="Y94" s="69"/>
    </row>
    <row r="95" spans="1:25">
      <c r="A95" s="69"/>
      <c r="B95" s="69"/>
      <c r="C95" s="70"/>
      <c r="D95" s="71"/>
      <c r="E95" s="866" t="s">
        <v>336</v>
      </c>
      <c r="F95" s="866"/>
      <c r="G95" s="866"/>
      <c r="H95" s="866"/>
      <c r="I95" s="866"/>
      <c r="J95" s="866"/>
      <c r="K95" s="866"/>
      <c r="L95" s="866"/>
      <c r="M95" s="866"/>
      <c r="N95" s="866"/>
      <c r="O95" s="866"/>
      <c r="P95" s="866"/>
      <c r="Q95" s="866"/>
      <c r="R95" s="866"/>
      <c r="S95" s="866"/>
      <c r="T95" s="866"/>
      <c r="U95" s="72"/>
      <c r="V95" s="71"/>
      <c r="W95" s="73" t="s">
        <v>200</v>
      </c>
      <c r="X95" s="74"/>
      <c r="Y95" s="69"/>
    </row>
    <row r="96" spans="1:25">
      <c r="A96" s="86"/>
      <c r="B96" s="86"/>
      <c r="C96" s="87"/>
      <c r="D96" s="86"/>
      <c r="E96" s="229" t="s">
        <v>276</v>
      </c>
      <c r="F96" s="89"/>
      <c r="G96" s="89"/>
      <c r="H96" s="89"/>
      <c r="K96" s="185"/>
      <c r="L96" s="86"/>
      <c r="M96" s="372"/>
      <c r="N96" s="372"/>
      <c r="O96" s="372"/>
      <c r="P96" s="372"/>
      <c r="Q96" s="372"/>
      <c r="R96" s="372"/>
      <c r="S96" s="372"/>
      <c r="T96" s="86"/>
      <c r="U96" s="86"/>
      <c r="V96" s="86"/>
      <c r="W96" s="346" t="s">
        <v>285</v>
      </c>
      <c r="X96" s="88"/>
      <c r="Y96" s="86"/>
    </row>
    <row r="97" spans="1:25" ht="18" customHeight="1">
      <c r="A97" s="69"/>
      <c r="B97" s="69"/>
      <c r="C97" s="70"/>
      <c r="D97" s="69"/>
      <c r="E97" s="827" t="s">
        <v>863</v>
      </c>
      <c r="F97" s="827"/>
      <c r="G97" s="827"/>
      <c r="H97" s="830"/>
      <c r="I97" s="836" t="s">
        <v>338</v>
      </c>
      <c r="J97" s="836"/>
      <c r="K97" s="837"/>
      <c r="L97" s="529"/>
      <c r="M97" s="824"/>
      <c r="N97" s="825"/>
      <c r="O97" s="809" t="s">
        <v>84</v>
      </c>
      <c r="P97" s="808"/>
      <c r="Q97" s="809" t="s">
        <v>115</v>
      </c>
      <c r="R97" s="808"/>
      <c r="S97" s="810" t="s">
        <v>122</v>
      </c>
      <c r="T97" s="69"/>
      <c r="U97" s="69"/>
      <c r="V97" s="69"/>
      <c r="W97" s="110" t="s">
        <v>340</v>
      </c>
      <c r="X97" s="74"/>
      <c r="Y97" s="69"/>
    </row>
    <row r="98" spans="1:25" ht="18" customHeight="1">
      <c r="A98" s="69"/>
      <c r="B98" s="69"/>
      <c r="C98" s="70"/>
      <c r="D98" s="69"/>
      <c r="E98" s="827"/>
      <c r="F98" s="827"/>
      <c r="G98" s="827"/>
      <c r="H98" s="830"/>
      <c r="I98" s="836" t="s">
        <v>339</v>
      </c>
      <c r="J98" s="836"/>
      <c r="K98" s="837"/>
      <c r="L98" s="529"/>
      <c r="M98" s="824"/>
      <c r="N98" s="825"/>
      <c r="O98" s="809" t="s">
        <v>84</v>
      </c>
      <c r="P98" s="808"/>
      <c r="Q98" s="809" t="s">
        <v>115</v>
      </c>
      <c r="R98" s="808"/>
      <c r="S98" s="810" t="s">
        <v>122</v>
      </c>
      <c r="T98" s="69"/>
      <c r="U98" s="69"/>
      <c r="V98" s="69"/>
      <c r="W98" s="110"/>
      <c r="X98" s="74"/>
      <c r="Y98" s="69"/>
    </row>
    <row r="99" spans="1:25" ht="18" customHeight="1">
      <c r="A99" s="69"/>
      <c r="B99" s="69"/>
      <c r="C99" s="70"/>
      <c r="D99" s="69"/>
      <c r="E99" s="827"/>
      <c r="F99" s="827"/>
      <c r="G99" s="827"/>
      <c r="H99" s="830"/>
      <c r="I99" s="819" t="s">
        <v>347</v>
      </c>
      <c r="J99" s="819"/>
      <c r="K99" s="820"/>
      <c r="L99" s="529"/>
      <c r="M99" s="821"/>
      <c r="N99" s="822"/>
      <c r="O99" s="822"/>
      <c r="P99" s="822"/>
      <c r="Q99" s="822"/>
      <c r="R99" s="822"/>
      <c r="S99" s="823"/>
      <c r="T99" s="69"/>
      <c r="U99" s="69"/>
      <c r="V99" s="69"/>
      <c r="W99" s="110"/>
      <c r="X99" s="74"/>
      <c r="Y99" s="69"/>
    </row>
    <row r="100" spans="1:25" ht="18" customHeight="1">
      <c r="A100" s="69"/>
      <c r="B100" s="69"/>
      <c r="C100" s="70"/>
      <c r="D100" s="69"/>
      <c r="E100" s="827"/>
      <c r="F100" s="827"/>
      <c r="G100" s="827"/>
      <c r="H100" s="830"/>
      <c r="I100" s="819" t="s">
        <v>888</v>
      </c>
      <c r="J100" s="819"/>
      <c r="K100" s="820"/>
      <c r="L100" s="529"/>
      <c r="M100" s="821"/>
      <c r="N100" s="822"/>
      <c r="O100" s="822"/>
      <c r="P100" s="822"/>
      <c r="Q100" s="822"/>
      <c r="R100" s="822"/>
      <c r="S100" s="823"/>
      <c r="T100" s="69"/>
      <c r="U100" s="69"/>
      <c r="V100" s="69"/>
      <c r="W100" s="110"/>
      <c r="X100" s="74"/>
      <c r="Y100" s="69"/>
    </row>
    <row r="101" spans="1:25" ht="18" customHeight="1">
      <c r="A101" s="69"/>
      <c r="B101" s="69"/>
      <c r="C101" s="70"/>
      <c r="D101" s="69"/>
      <c r="E101" s="827"/>
      <c r="F101" s="827"/>
      <c r="G101" s="827"/>
      <c r="H101" s="830"/>
      <c r="I101" s="819" t="s">
        <v>341</v>
      </c>
      <c r="J101" s="819"/>
      <c r="K101" s="820"/>
      <c r="L101" s="529"/>
      <c r="M101" s="821"/>
      <c r="N101" s="822"/>
      <c r="O101" s="822"/>
      <c r="P101" s="822"/>
      <c r="Q101" s="822"/>
      <c r="R101" s="822"/>
      <c r="S101" s="823"/>
      <c r="T101" s="69"/>
      <c r="U101" s="69"/>
      <c r="V101" s="69"/>
      <c r="W101" s="110"/>
      <c r="X101" s="74"/>
      <c r="Y101" s="69"/>
    </row>
    <row r="102" spans="1:25" ht="18" customHeight="1">
      <c r="A102" s="69"/>
      <c r="B102" s="69"/>
      <c r="C102" s="70"/>
      <c r="D102" s="69"/>
      <c r="E102" s="827"/>
      <c r="F102" s="827"/>
      <c r="G102" s="827"/>
      <c r="H102" s="830"/>
      <c r="I102" s="819" t="s">
        <v>889</v>
      </c>
      <c r="J102" s="819"/>
      <c r="K102" s="820"/>
      <c r="L102" s="529"/>
      <c r="M102" s="821"/>
      <c r="N102" s="822"/>
      <c r="O102" s="822"/>
      <c r="P102" s="822"/>
      <c r="Q102" s="822"/>
      <c r="R102" s="822"/>
      <c r="S102" s="823"/>
      <c r="T102" s="69"/>
      <c r="U102" s="69"/>
      <c r="V102" s="69"/>
      <c r="W102" s="110"/>
      <c r="X102" s="74"/>
      <c r="Y102" s="69"/>
    </row>
    <row r="103" spans="1:25" ht="18" customHeight="1">
      <c r="A103" s="69"/>
      <c r="B103" s="69"/>
      <c r="C103" s="70"/>
      <c r="D103" s="69"/>
      <c r="E103" s="827"/>
      <c r="F103" s="827"/>
      <c r="G103" s="827"/>
      <c r="H103" s="830"/>
      <c r="I103" s="819" t="s">
        <v>342</v>
      </c>
      <c r="J103" s="819"/>
      <c r="K103" s="820"/>
      <c r="L103" s="529"/>
      <c r="M103" s="821"/>
      <c r="N103" s="822"/>
      <c r="O103" s="822"/>
      <c r="P103" s="822"/>
      <c r="Q103" s="822"/>
      <c r="R103" s="822"/>
      <c r="S103" s="823"/>
      <c r="T103" s="69"/>
      <c r="U103" s="69"/>
      <c r="V103" s="69"/>
      <c r="W103" s="110"/>
      <c r="X103" s="74"/>
      <c r="Y103" s="69"/>
    </row>
    <row r="104" spans="1:25" ht="18" customHeight="1">
      <c r="A104" s="69"/>
      <c r="B104" s="69"/>
      <c r="C104" s="70"/>
      <c r="D104" s="69"/>
      <c r="E104" s="827"/>
      <c r="F104" s="827"/>
      <c r="G104" s="827"/>
      <c r="H104" s="830"/>
      <c r="I104" s="819" t="s">
        <v>343</v>
      </c>
      <c r="J104" s="819"/>
      <c r="K104" s="820"/>
      <c r="L104" s="529"/>
      <c r="M104" s="821"/>
      <c r="N104" s="822"/>
      <c r="O104" s="822"/>
      <c r="P104" s="822"/>
      <c r="Q104" s="822"/>
      <c r="R104" s="822"/>
      <c r="S104" s="823"/>
      <c r="T104" s="69"/>
      <c r="U104" s="69"/>
      <c r="V104" s="69"/>
      <c r="W104" s="110"/>
      <c r="X104" s="74"/>
      <c r="Y104" s="69"/>
    </row>
    <row r="105" spans="1:25" ht="18" customHeight="1">
      <c r="A105" s="69"/>
      <c r="B105" s="69"/>
      <c r="C105" s="70"/>
      <c r="D105" s="69"/>
      <c r="E105" s="827"/>
      <c r="F105" s="827"/>
      <c r="G105" s="827"/>
      <c r="H105" s="830"/>
      <c r="I105" s="819" t="s">
        <v>344</v>
      </c>
      <c r="J105" s="819"/>
      <c r="K105" s="820"/>
      <c r="L105" s="529"/>
      <c r="M105" s="821"/>
      <c r="N105" s="822"/>
      <c r="O105" s="822"/>
      <c r="P105" s="822"/>
      <c r="Q105" s="822"/>
      <c r="R105" s="822"/>
      <c r="S105" s="823"/>
      <c r="T105" s="69"/>
      <c r="U105" s="69"/>
      <c r="V105" s="69"/>
      <c r="W105" s="110"/>
      <c r="X105" s="74"/>
      <c r="Y105" s="69"/>
    </row>
    <row r="106" spans="1:25" ht="18" customHeight="1" thickBot="1">
      <c r="A106" s="69"/>
      <c r="B106" s="69"/>
      <c r="C106" s="70"/>
      <c r="D106" s="69"/>
      <c r="E106" s="828"/>
      <c r="F106" s="828"/>
      <c r="G106" s="828"/>
      <c r="H106" s="831"/>
      <c r="I106" s="841" t="s">
        <v>345</v>
      </c>
      <c r="J106" s="841"/>
      <c r="K106" s="842"/>
      <c r="L106" s="817"/>
      <c r="M106" s="880"/>
      <c r="N106" s="881"/>
      <c r="O106" s="881"/>
      <c r="P106" s="881"/>
      <c r="Q106" s="881"/>
      <c r="R106" s="881"/>
      <c r="S106" s="882"/>
      <c r="T106" s="69"/>
      <c r="U106" s="69"/>
      <c r="V106" s="69"/>
      <c r="W106" s="110"/>
      <c r="X106" s="74"/>
      <c r="Y106" s="69"/>
    </row>
    <row r="107" spans="1:25" ht="18" customHeight="1" thickTop="1">
      <c r="A107" s="69"/>
      <c r="B107" s="69"/>
      <c r="C107" s="70"/>
      <c r="D107" s="69"/>
      <c r="E107" s="826" t="s">
        <v>864</v>
      </c>
      <c r="F107" s="826"/>
      <c r="G107" s="826"/>
      <c r="H107" s="829"/>
      <c r="I107" s="832" t="s">
        <v>338</v>
      </c>
      <c r="J107" s="832"/>
      <c r="K107" s="833"/>
      <c r="L107" s="69"/>
      <c r="M107" s="834"/>
      <c r="N107" s="835"/>
      <c r="O107" s="814" t="s">
        <v>84</v>
      </c>
      <c r="P107" s="815"/>
      <c r="Q107" s="814" t="s">
        <v>115</v>
      </c>
      <c r="R107" s="815"/>
      <c r="S107" s="816" t="s">
        <v>122</v>
      </c>
      <c r="T107" s="69"/>
      <c r="U107" s="69"/>
      <c r="V107" s="69"/>
      <c r="W107" s="110" t="s">
        <v>866</v>
      </c>
      <c r="X107" s="74"/>
      <c r="Y107" s="69"/>
    </row>
    <row r="108" spans="1:25" ht="18" customHeight="1">
      <c r="A108" s="69"/>
      <c r="B108" s="69"/>
      <c r="C108" s="70"/>
      <c r="D108" s="69"/>
      <c r="E108" s="827"/>
      <c r="F108" s="827"/>
      <c r="G108" s="827"/>
      <c r="H108" s="830"/>
      <c r="I108" s="836" t="s">
        <v>339</v>
      </c>
      <c r="J108" s="836"/>
      <c r="K108" s="837"/>
      <c r="L108" s="69"/>
      <c r="M108" s="824"/>
      <c r="N108" s="825"/>
      <c r="O108" s="809" t="s">
        <v>84</v>
      </c>
      <c r="P108" s="808"/>
      <c r="Q108" s="809" t="s">
        <v>115</v>
      </c>
      <c r="R108" s="808"/>
      <c r="S108" s="810" t="s">
        <v>122</v>
      </c>
      <c r="T108" s="69"/>
      <c r="U108" s="69"/>
      <c r="V108" s="69"/>
      <c r="W108" s="110"/>
      <c r="X108" s="74"/>
      <c r="Y108" s="69"/>
    </row>
    <row r="109" spans="1:25" ht="18" customHeight="1">
      <c r="A109" s="69"/>
      <c r="B109" s="69"/>
      <c r="C109" s="70"/>
      <c r="D109" s="69"/>
      <c r="E109" s="827"/>
      <c r="F109" s="827"/>
      <c r="G109" s="827"/>
      <c r="H109" s="830"/>
      <c r="I109" s="819" t="s">
        <v>347</v>
      </c>
      <c r="J109" s="819"/>
      <c r="K109" s="820"/>
      <c r="L109" s="69"/>
      <c r="M109" s="821"/>
      <c r="N109" s="822"/>
      <c r="O109" s="822"/>
      <c r="P109" s="822"/>
      <c r="Q109" s="822"/>
      <c r="R109" s="822"/>
      <c r="S109" s="823"/>
      <c r="T109" s="69"/>
      <c r="U109" s="69"/>
      <c r="V109" s="69"/>
      <c r="W109" s="110"/>
      <c r="X109" s="74"/>
      <c r="Y109" s="69"/>
    </row>
    <row r="110" spans="1:25" ht="18" customHeight="1">
      <c r="A110" s="69"/>
      <c r="B110" s="69"/>
      <c r="C110" s="70"/>
      <c r="D110" s="69"/>
      <c r="E110" s="827"/>
      <c r="F110" s="827"/>
      <c r="G110" s="827"/>
      <c r="H110" s="830"/>
      <c r="I110" s="819" t="s">
        <v>888</v>
      </c>
      <c r="J110" s="819"/>
      <c r="K110" s="820"/>
      <c r="L110" s="529"/>
      <c r="M110" s="821"/>
      <c r="N110" s="822"/>
      <c r="O110" s="822"/>
      <c r="P110" s="822"/>
      <c r="Q110" s="822"/>
      <c r="R110" s="822"/>
      <c r="S110" s="823"/>
      <c r="T110" s="69"/>
      <c r="U110" s="69"/>
      <c r="V110" s="69"/>
      <c r="W110" s="110"/>
      <c r="X110" s="74"/>
      <c r="Y110" s="69"/>
    </row>
    <row r="111" spans="1:25" ht="18" customHeight="1">
      <c r="A111" s="69"/>
      <c r="B111" s="69"/>
      <c r="C111" s="70"/>
      <c r="D111" s="69"/>
      <c r="E111" s="827"/>
      <c r="F111" s="827"/>
      <c r="G111" s="827"/>
      <c r="H111" s="830"/>
      <c r="I111" s="819" t="s">
        <v>341</v>
      </c>
      <c r="J111" s="819"/>
      <c r="K111" s="820"/>
      <c r="L111" s="69"/>
      <c r="M111" s="821"/>
      <c r="N111" s="822"/>
      <c r="O111" s="822"/>
      <c r="P111" s="822"/>
      <c r="Q111" s="822"/>
      <c r="R111" s="822"/>
      <c r="S111" s="823"/>
      <c r="T111" s="69"/>
      <c r="U111" s="69"/>
      <c r="V111" s="69"/>
      <c r="W111" s="110"/>
      <c r="X111" s="74"/>
      <c r="Y111" s="69"/>
    </row>
    <row r="112" spans="1:25" ht="18" customHeight="1">
      <c r="A112" s="69"/>
      <c r="B112" s="69"/>
      <c r="C112" s="70"/>
      <c r="D112" s="69"/>
      <c r="E112" s="827"/>
      <c r="F112" s="827"/>
      <c r="G112" s="827"/>
      <c r="H112" s="830"/>
      <c r="I112" s="819" t="s">
        <v>889</v>
      </c>
      <c r="J112" s="819"/>
      <c r="K112" s="820"/>
      <c r="L112" s="529"/>
      <c r="M112" s="821"/>
      <c r="N112" s="822"/>
      <c r="O112" s="822"/>
      <c r="P112" s="822"/>
      <c r="Q112" s="822"/>
      <c r="R112" s="822"/>
      <c r="S112" s="823"/>
      <c r="T112" s="69"/>
      <c r="U112" s="69"/>
      <c r="V112" s="69"/>
      <c r="W112" s="110"/>
      <c r="X112" s="74"/>
      <c r="Y112" s="69"/>
    </row>
    <row r="113" spans="1:25" ht="18" customHeight="1">
      <c r="A113" s="69"/>
      <c r="B113" s="69"/>
      <c r="C113" s="70"/>
      <c r="D113" s="69"/>
      <c r="E113" s="827"/>
      <c r="F113" s="827"/>
      <c r="G113" s="827"/>
      <c r="H113" s="830"/>
      <c r="I113" s="819" t="s">
        <v>342</v>
      </c>
      <c r="J113" s="819"/>
      <c r="K113" s="820"/>
      <c r="L113" s="69"/>
      <c r="M113" s="821"/>
      <c r="N113" s="822"/>
      <c r="O113" s="822"/>
      <c r="P113" s="822"/>
      <c r="Q113" s="822"/>
      <c r="R113" s="822"/>
      <c r="S113" s="823"/>
      <c r="T113" s="69"/>
      <c r="U113" s="69"/>
      <c r="V113" s="69"/>
      <c r="W113" s="110"/>
      <c r="X113" s="74"/>
      <c r="Y113" s="69"/>
    </row>
    <row r="114" spans="1:25" ht="18" customHeight="1">
      <c r="A114" s="69"/>
      <c r="B114" s="69"/>
      <c r="C114" s="70"/>
      <c r="D114" s="69"/>
      <c r="E114" s="827"/>
      <c r="F114" s="827"/>
      <c r="G114" s="827"/>
      <c r="H114" s="830"/>
      <c r="I114" s="819" t="s">
        <v>343</v>
      </c>
      <c r="J114" s="819"/>
      <c r="K114" s="820"/>
      <c r="L114" s="69"/>
      <c r="M114" s="821"/>
      <c r="N114" s="822"/>
      <c r="O114" s="822"/>
      <c r="P114" s="822"/>
      <c r="Q114" s="822"/>
      <c r="R114" s="822"/>
      <c r="S114" s="823"/>
      <c r="T114" s="69"/>
      <c r="U114" s="69"/>
      <c r="V114" s="69"/>
      <c r="W114" s="110"/>
      <c r="X114" s="74"/>
      <c r="Y114" s="69"/>
    </row>
    <row r="115" spans="1:25" ht="18" customHeight="1">
      <c r="A115" s="69"/>
      <c r="B115" s="69"/>
      <c r="C115" s="70"/>
      <c r="D115" s="69"/>
      <c r="E115" s="827"/>
      <c r="F115" s="827"/>
      <c r="G115" s="827"/>
      <c r="H115" s="830"/>
      <c r="I115" s="819" t="s">
        <v>344</v>
      </c>
      <c r="J115" s="819"/>
      <c r="K115" s="820"/>
      <c r="L115" s="69"/>
      <c r="M115" s="838"/>
      <c r="N115" s="839"/>
      <c r="O115" s="839"/>
      <c r="P115" s="839"/>
      <c r="Q115" s="839"/>
      <c r="R115" s="839"/>
      <c r="S115" s="840"/>
      <c r="T115" s="69"/>
      <c r="U115" s="69"/>
      <c r="V115" s="69"/>
      <c r="W115" s="110"/>
      <c r="X115" s="74"/>
      <c r="Y115" s="69"/>
    </row>
    <row r="116" spans="1:25" ht="18" customHeight="1" thickBot="1">
      <c r="A116" s="69"/>
      <c r="B116" s="69"/>
      <c r="C116" s="70"/>
      <c r="D116" s="69"/>
      <c r="E116" s="828"/>
      <c r="F116" s="828"/>
      <c r="G116" s="828"/>
      <c r="H116" s="831"/>
      <c r="I116" s="841" t="s">
        <v>345</v>
      </c>
      <c r="J116" s="841"/>
      <c r="K116" s="842"/>
      <c r="L116" s="69"/>
      <c r="M116" s="843"/>
      <c r="N116" s="844"/>
      <c r="O116" s="844"/>
      <c r="P116" s="844"/>
      <c r="Q116" s="844"/>
      <c r="R116" s="844"/>
      <c r="S116" s="845"/>
      <c r="T116" s="69"/>
      <c r="U116" s="69"/>
      <c r="V116" s="69"/>
      <c r="W116" s="110"/>
      <c r="X116" s="74"/>
      <c r="Y116" s="69"/>
    </row>
    <row r="117" spans="1:25" ht="18" customHeight="1" thickTop="1">
      <c r="A117" s="69"/>
      <c r="B117" s="69"/>
      <c r="C117" s="70"/>
      <c r="D117" s="69"/>
      <c r="E117" s="827" t="s">
        <v>865</v>
      </c>
      <c r="F117" s="827"/>
      <c r="G117" s="827"/>
      <c r="H117" s="847"/>
      <c r="I117" s="836" t="s">
        <v>338</v>
      </c>
      <c r="J117" s="836"/>
      <c r="K117" s="837"/>
      <c r="L117" s="69"/>
      <c r="M117" s="834"/>
      <c r="N117" s="835"/>
      <c r="O117" s="814" t="s">
        <v>84</v>
      </c>
      <c r="P117" s="815"/>
      <c r="Q117" s="814" t="s">
        <v>115</v>
      </c>
      <c r="R117" s="815"/>
      <c r="S117" s="816" t="s">
        <v>122</v>
      </c>
      <c r="T117" s="69"/>
      <c r="U117" s="69"/>
      <c r="V117" s="69"/>
      <c r="W117" s="110" t="s">
        <v>867</v>
      </c>
      <c r="X117" s="74"/>
      <c r="Y117" s="69"/>
    </row>
    <row r="118" spans="1:25" ht="18" customHeight="1">
      <c r="A118" s="69"/>
      <c r="B118" s="69"/>
      <c r="C118" s="70"/>
      <c r="D118" s="69"/>
      <c r="E118" s="827"/>
      <c r="F118" s="827"/>
      <c r="G118" s="827"/>
      <c r="H118" s="847"/>
      <c r="I118" s="836" t="s">
        <v>339</v>
      </c>
      <c r="J118" s="836"/>
      <c r="K118" s="837"/>
      <c r="L118" s="69"/>
      <c r="M118" s="824"/>
      <c r="N118" s="825"/>
      <c r="O118" s="809" t="s">
        <v>84</v>
      </c>
      <c r="P118" s="808"/>
      <c r="Q118" s="809" t="s">
        <v>115</v>
      </c>
      <c r="R118" s="808"/>
      <c r="S118" s="810" t="s">
        <v>122</v>
      </c>
      <c r="T118" s="69"/>
      <c r="U118" s="69"/>
      <c r="V118" s="69"/>
      <c r="W118" s="110"/>
      <c r="X118" s="74"/>
      <c r="Y118" s="69"/>
    </row>
    <row r="119" spans="1:25" ht="18" customHeight="1">
      <c r="A119" s="69"/>
      <c r="B119" s="69"/>
      <c r="C119" s="70"/>
      <c r="D119" s="69"/>
      <c r="E119" s="827"/>
      <c r="F119" s="827"/>
      <c r="G119" s="827"/>
      <c r="H119" s="847"/>
      <c r="I119" s="819" t="s">
        <v>347</v>
      </c>
      <c r="J119" s="819"/>
      <c r="K119" s="820"/>
      <c r="L119" s="69"/>
      <c r="M119" s="821"/>
      <c r="N119" s="822"/>
      <c r="O119" s="822"/>
      <c r="P119" s="822"/>
      <c r="Q119" s="822"/>
      <c r="R119" s="822"/>
      <c r="S119" s="823"/>
      <c r="T119" s="69"/>
      <c r="U119" s="69"/>
      <c r="V119" s="69"/>
      <c r="W119" s="110"/>
      <c r="X119" s="74"/>
      <c r="Y119" s="69"/>
    </row>
    <row r="120" spans="1:25" ht="18" customHeight="1">
      <c r="A120" s="69"/>
      <c r="B120" s="69"/>
      <c r="C120" s="70"/>
      <c r="D120" s="69"/>
      <c r="E120" s="827"/>
      <c r="F120" s="827"/>
      <c r="G120" s="827"/>
      <c r="H120" s="847"/>
      <c r="I120" s="819" t="s">
        <v>888</v>
      </c>
      <c r="J120" s="819"/>
      <c r="K120" s="820"/>
      <c r="L120" s="529"/>
      <c r="M120" s="821"/>
      <c r="N120" s="822"/>
      <c r="O120" s="822"/>
      <c r="P120" s="822"/>
      <c r="Q120" s="822"/>
      <c r="R120" s="822"/>
      <c r="S120" s="823"/>
      <c r="T120" s="69"/>
      <c r="U120" s="69"/>
      <c r="V120" s="69"/>
      <c r="W120" s="110"/>
      <c r="X120" s="74"/>
      <c r="Y120" s="69"/>
    </row>
    <row r="121" spans="1:25" ht="18" customHeight="1">
      <c r="A121" s="69"/>
      <c r="B121" s="69"/>
      <c r="C121" s="70"/>
      <c r="D121" s="69"/>
      <c r="E121" s="827"/>
      <c r="F121" s="827"/>
      <c r="G121" s="827"/>
      <c r="H121" s="847"/>
      <c r="I121" s="819" t="s">
        <v>341</v>
      </c>
      <c r="J121" s="819"/>
      <c r="K121" s="820"/>
      <c r="L121" s="69"/>
      <c r="M121" s="821"/>
      <c r="N121" s="822"/>
      <c r="O121" s="822"/>
      <c r="P121" s="822"/>
      <c r="Q121" s="822"/>
      <c r="R121" s="822"/>
      <c r="S121" s="823"/>
      <c r="T121" s="69"/>
      <c r="U121" s="69"/>
      <c r="V121" s="69"/>
      <c r="W121" s="110"/>
      <c r="X121" s="74"/>
      <c r="Y121" s="69"/>
    </row>
    <row r="122" spans="1:25" ht="18" customHeight="1">
      <c r="A122" s="69"/>
      <c r="B122" s="69"/>
      <c r="C122" s="70"/>
      <c r="D122" s="69"/>
      <c r="E122" s="827"/>
      <c r="F122" s="827"/>
      <c r="G122" s="827"/>
      <c r="H122" s="847"/>
      <c r="I122" s="819" t="s">
        <v>889</v>
      </c>
      <c r="J122" s="819"/>
      <c r="K122" s="820"/>
      <c r="L122" s="529"/>
      <c r="M122" s="821"/>
      <c r="N122" s="822"/>
      <c r="O122" s="822"/>
      <c r="P122" s="822"/>
      <c r="Q122" s="822"/>
      <c r="R122" s="822"/>
      <c r="S122" s="823"/>
      <c r="T122" s="69"/>
      <c r="U122" s="69"/>
      <c r="V122" s="69"/>
      <c r="W122" s="110"/>
      <c r="X122" s="74"/>
      <c r="Y122" s="69"/>
    </row>
    <row r="123" spans="1:25" ht="18" customHeight="1">
      <c r="A123" s="69"/>
      <c r="B123" s="69"/>
      <c r="C123" s="70"/>
      <c r="D123" s="69"/>
      <c r="E123" s="827"/>
      <c r="F123" s="827"/>
      <c r="G123" s="827"/>
      <c r="H123" s="847"/>
      <c r="I123" s="819" t="s">
        <v>342</v>
      </c>
      <c r="J123" s="819"/>
      <c r="K123" s="820"/>
      <c r="L123" s="69"/>
      <c r="M123" s="821"/>
      <c r="N123" s="822"/>
      <c r="O123" s="822"/>
      <c r="P123" s="822"/>
      <c r="Q123" s="822"/>
      <c r="R123" s="822"/>
      <c r="S123" s="823"/>
      <c r="T123" s="69"/>
      <c r="U123" s="69"/>
      <c r="V123" s="69"/>
      <c r="W123" s="110"/>
      <c r="X123" s="74"/>
      <c r="Y123" s="69"/>
    </row>
    <row r="124" spans="1:25" ht="18" customHeight="1">
      <c r="A124" s="69"/>
      <c r="B124" s="69"/>
      <c r="C124" s="70"/>
      <c r="D124" s="69"/>
      <c r="E124" s="827"/>
      <c r="F124" s="827"/>
      <c r="G124" s="827"/>
      <c r="H124" s="847"/>
      <c r="I124" s="819" t="s">
        <v>343</v>
      </c>
      <c r="J124" s="819"/>
      <c r="K124" s="820"/>
      <c r="L124" s="69"/>
      <c r="M124" s="821"/>
      <c r="N124" s="822"/>
      <c r="O124" s="822"/>
      <c r="P124" s="822"/>
      <c r="Q124" s="822"/>
      <c r="R124" s="822"/>
      <c r="S124" s="823"/>
      <c r="T124" s="69"/>
      <c r="U124" s="69"/>
      <c r="V124" s="69"/>
      <c r="W124" s="110"/>
      <c r="X124" s="74"/>
      <c r="Y124" s="69"/>
    </row>
    <row r="125" spans="1:25" ht="18" customHeight="1">
      <c r="A125" s="69"/>
      <c r="B125" s="69"/>
      <c r="C125" s="70"/>
      <c r="D125" s="69"/>
      <c r="E125" s="827"/>
      <c r="F125" s="827"/>
      <c r="G125" s="827"/>
      <c r="H125" s="847"/>
      <c r="I125" s="819" t="s">
        <v>344</v>
      </c>
      <c r="J125" s="819"/>
      <c r="K125" s="820"/>
      <c r="L125" s="69"/>
      <c r="M125" s="821"/>
      <c r="N125" s="822"/>
      <c r="O125" s="822"/>
      <c r="P125" s="822"/>
      <c r="Q125" s="822"/>
      <c r="R125" s="822"/>
      <c r="S125" s="823"/>
      <c r="T125" s="69"/>
      <c r="U125" s="69"/>
      <c r="V125" s="69"/>
      <c r="W125" s="110"/>
      <c r="X125" s="74"/>
      <c r="Y125" s="69"/>
    </row>
    <row r="126" spans="1:25" ht="18" customHeight="1">
      <c r="A126" s="69"/>
      <c r="B126" s="69"/>
      <c r="C126" s="70"/>
      <c r="D126" s="69"/>
      <c r="E126" s="827"/>
      <c r="F126" s="827"/>
      <c r="G126" s="827"/>
      <c r="H126" s="847"/>
      <c r="I126" s="819" t="s">
        <v>345</v>
      </c>
      <c r="J126" s="819"/>
      <c r="K126" s="820"/>
      <c r="L126" s="69"/>
      <c r="M126" s="821"/>
      <c r="N126" s="822"/>
      <c r="O126" s="822"/>
      <c r="P126" s="822"/>
      <c r="Q126" s="822"/>
      <c r="R126" s="822"/>
      <c r="S126" s="823"/>
      <c r="T126" s="69"/>
      <c r="U126" s="69"/>
      <c r="V126" s="69"/>
      <c r="W126" s="110"/>
      <c r="X126" s="74"/>
      <c r="Y126" s="69"/>
    </row>
    <row r="127" spans="1:25" ht="15.75" customHeight="1">
      <c r="A127" s="86"/>
      <c r="B127" s="86"/>
      <c r="C127" s="87"/>
      <c r="D127" s="864"/>
      <c r="E127" s="864"/>
      <c r="F127" s="864"/>
      <c r="G127" s="864"/>
      <c r="H127" s="864"/>
      <c r="I127" s="864"/>
      <c r="J127" s="864"/>
      <c r="K127" s="864"/>
      <c r="L127" s="864"/>
      <c r="M127" s="864"/>
      <c r="N127" s="864"/>
      <c r="O127" s="864"/>
      <c r="P127" s="864"/>
      <c r="Q127" s="864"/>
      <c r="R127" s="864"/>
      <c r="S127" s="864"/>
      <c r="T127" s="86"/>
      <c r="U127" s="86"/>
      <c r="V127" s="86"/>
      <c r="W127" s="346"/>
      <c r="X127" s="88"/>
      <c r="Y127" s="86"/>
    </row>
    <row r="128" spans="1:25" ht="18" hidden="1" customHeight="1" outlineLevel="1">
      <c r="A128" s="69"/>
      <c r="B128" s="69"/>
      <c r="C128" s="70"/>
      <c r="D128" s="69"/>
      <c r="E128" s="846" t="s">
        <v>887</v>
      </c>
      <c r="F128" s="846"/>
      <c r="G128" s="846"/>
      <c r="H128" s="847"/>
      <c r="I128" s="836" t="s">
        <v>338</v>
      </c>
      <c r="J128" s="836"/>
      <c r="K128" s="837"/>
      <c r="L128" s="69"/>
      <c r="M128" s="824"/>
      <c r="N128" s="825"/>
      <c r="O128" s="433" t="s">
        <v>84</v>
      </c>
      <c r="P128" s="428"/>
      <c r="Q128" s="433" t="s">
        <v>115</v>
      </c>
      <c r="R128" s="428"/>
      <c r="S128" s="434" t="s">
        <v>122</v>
      </c>
      <c r="T128" s="69"/>
      <c r="U128" s="69"/>
      <c r="V128" s="69"/>
      <c r="W128" s="110" t="s">
        <v>340</v>
      </c>
      <c r="X128" s="74"/>
      <c r="Y128" s="69"/>
    </row>
    <row r="129" spans="1:31" ht="18" hidden="1" customHeight="1" outlineLevel="1">
      <c r="A129" s="69"/>
      <c r="B129" s="69"/>
      <c r="C129" s="70"/>
      <c r="D129" s="69"/>
      <c r="E129" s="846"/>
      <c r="F129" s="846"/>
      <c r="G129" s="846"/>
      <c r="H129" s="847"/>
      <c r="I129" s="836" t="s">
        <v>339</v>
      </c>
      <c r="J129" s="836"/>
      <c r="K129" s="837"/>
      <c r="L129" s="69"/>
      <c r="M129" s="824"/>
      <c r="N129" s="825"/>
      <c r="O129" s="433" t="s">
        <v>84</v>
      </c>
      <c r="P129" s="428"/>
      <c r="Q129" s="433" t="s">
        <v>115</v>
      </c>
      <c r="R129" s="428"/>
      <c r="S129" s="434" t="s">
        <v>122</v>
      </c>
      <c r="T129" s="69"/>
      <c r="U129" s="69"/>
      <c r="V129" s="69"/>
      <c r="W129" s="110"/>
      <c r="X129" s="74"/>
      <c r="Y129" s="69"/>
    </row>
    <row r="130" spans="1:31" ht="18" hidden="1" customHeight="1" outlineLevel="1">
      <c r="A130" s="69"/>
      <c r="B130" s="69"/>
      <c r="C130" s="70"/>
      <c r="D130" s="69"/>
      <c r="E130" s="846"/>
      <c r="F130" s="846"/>
      <c r="G130" s="846"/>
      <c r="H130" s="847"/>
      <c r="I130" s="819" t="s">
        <v>347</v>
      </c>
      <c r="J130" s="819"/>
      <c r="K130" s="820"/>
      <c r="L130" s="69"/>
      <c r="M130" s="821"/>
      <c r="N130" s="822"/>
      <c r="O130" s="822"/>
      <c r="P130" s="822"/>
      <c r="Q130" s="822"/>
      <c r="R130" s="822"/>
      <c r="S130" s="823"/>
      <c r="T130" s="69"/>
      <c r="U130" s="69"/>
      <c r="V130" s="69"/>
      <c r="W130" s="110"/>
      <c r="X130" s="74"/>
      <c r="Y130" s="69"/>
    </row>
    <row r="131" spans="1:31" ht="18" hidden="1" customHeight="1" outlineLevel="1">
      <c r="A131" s="69"/>
      <c r="B131" s="69"/>
      <c r="C131" s="70"/>
      <c r="D131" s="69"/>
      <c r="E131" s="846"/>
      <c r="F131" s="846"/>
      <c r="G131" s="846"/>
      <c r="H131" s="847"/>
      <c r="I131" s="819" t="s">
        <v>888</v>
      </c>
      <c r="J131" s="819"/>
      <c r="K131" s="820"/>
      <c r="L131" s="529"/>
      <c r="M131" s="821"/>
      <c r="N131" s="822"/>
      <c r="O131" s="822"/>
      <c r="P131" s="822"/>
      <c r="Q131" s="822"/>
      <c r="R131" s="822"/>
      <c r="S131" s="823"/>
      <c r="T131" s="69"/>
      <c r="U131" s="69"/>
      <c r="V131" s="69"/>
      <c r="W131" s="110"/>
      <c r="X131" s="74"/>
      <c r="Y131" s="69"/>
    </row>
    <row r="132" spans="1:31" ht="18" hidden="1" customHeight="1" outlineLevel="1">
      <c r="A132" s="69"/>
      <c r="B132" s="69"/>
      <c r="C132" s="70"/>
      <c r="D132" s="69"/>
      <c r="E132" s="846"/>
      <c r="F132" s="846"/>
      <c r="G132" s="846"/>
      <c r="H132" s="847"/>
      <c r="I132" s="819" t="s">
        <v>341</v>
      </c>
      <c r="J132" s="819"/>
      <c r="K132" s="820"/>
      <c r="L132" s="69"/>
      <c r="M132" s="821"/>
      <c r="N132" s="822"/>
      <c r="O132" s="822"/>
      <c r="P132" s="822"/>
      <c r="Q132" s="822"/>
      <c r="R132" s="822"/>
      <c r="S132" s="823"/>
      <c r="T132" s="69"/>
      <c r="U132" s="69"/>
      <c r="V132" s="69"/>
      <c r="W132" s="110"/>
      <c r="X132" s="74"/>
      <c r="Y132" s="69"/>
      <c r="AE132" s="546"/>
    </row>
    <row r="133" spans="1:31" ht="18" hidden="1" customHeight="1" outlineLevel="1">
      <c r="A133" s="69"/>
      <c r="B133" s="69"/>
      <c r="C133" s="70"/>
      <c r="D133" s="69"/>
      <c r="E133" s="846"/>
      <c r="F133" s="846"/>
      <c r="G133" s="846"/>
      <c r="H133" s="847"/>
      <c r="I133" s="819" t="s">
        <v>889</v>
      </c>
      <c r="J133" s="819"/>
      <c r="K133" s="820"/>
      <c r="L133" s="529"/>
      <c r="M133" s="821"/>
      <c r="N133" s="822"/>
      <c r="O133" s="822"/>
      <c r="P133" s="822"/>
      <c r="Q133" s="822"/>
      <c r="R133" s="822"/>
      <c r="S133" s="823"/>
      <c r="T133" s="69"/>
      <c r="U133" s="69"/>
      <c r="V133" s="69"/>
      <c r="W133" s="110"/>
      <c r="X133" s="74"/>
      <c r="Y133" s="69"/>
    </row>
    <row r="134" spans="1:31" ht="18" hidden="1" customHeight="1" outlineLevel="1">
      <c r="A134" s="69"/>
      <c r="B134" s="69"/>
      <c r="C134" s="70"/>
      <c r="D134" s="69"/>
      <c r="E134" s="846"/>
      <c r="F134" s="846"/>
      <c r="G134" s="846"/>
      <c r="H134" s="847"/>
      <c r="I134" s="819" t="s">
        <v>342</v>
      </c>
      <c r="J134" s="819"/>
      <c r="K134" s="820"/>
      <c r="L134" s="69"/>
      <c r="M134" s="821"/>
      <c r="N134" s="822"/>
      <c r="O134" s="822"/>
      <c r="P134" s="822"/>
      <c r="Q134" s="822"/>
      <c r="R134" s="822"/>
      <c r="S134" s="823"/>
      <c r="T134" s="69"/>
      <c r="U134" s="69"/>
      <c r="V134" s="69"/>
      <c r="W134" s="110"/>
      <c r="X134" s="74"/>
      <c r="Y134" s="69"/>
    </row>
    <row r="135" spans="1:31" ht="18" hidden="1" customHeight="1" outlineLevel="1">
      <c r="A135" s="69"/>
      <c r="B135" s="69"/>
      <c r="C135" s="70"/>
      <c r="D135" s="69"/>
      <c r="E135" s="846"/>
      <c r="F135" s="846"/>
      <c r="G135" s="846"/>
      <c r="H135" s="847"/>
      <c r="I135" s="819" t="s">
        <v>343</v>
      </c>
      <c r="J135" s="819"/>
      <c r="K135" s="820"/>
      <c r="L135" s="69"/>
      <c r="M135" s="821"/>
      <c r="N135" s="822"/>
      <c r="O135" s="822"/>
      <c r="P135" s="822"/>
      <c r="Q135" s="822"/>
      <c r="R135" s="822"/>
      <c r="S135" s="823"/>
      <c r="T135" s="69"/>
      <c r="U135" s="69"/>
      <c r="V135" s="69"/>
      <c r="W135" s="110"/>
      <c r="X135" s="74"/>
      <c r="Y135" s="69"/>
      <c r="AC135" s="546"/>
    </row>
    <row r="136" spans="1:31" ht="18" hidden="1" customHeight="1" outlineLevel="1">
      <c r="A136" s="69"/>
      <c r="B136" s="69"/>
      <c r="C136" s="70"/>
      <c r="D136" s="69"/>
      <c r="E136" s="846"/>
      <c r="F136" s="846"/>
      <c r="G136" s="846"/>
      <c r="H136" s="847"/>
      <c r="I136" s="819" t="s">
        <v>344</v>
      </c>
      <c r="J136" s="819"/>
      <c r="K136" s="820"/>
      <c r="L136" s="69"/>
      <c r="M136" s="821"/>
      <c r="N136" s="822"/>
      <c r="O136" s="822"/>
      <c r="P136" s="822"/>
      <c r="Q136" s="822"/>
      <c r="R136" s="822"/>
      <c r="S136" s="823"/>
      <c r="T136" s="69"/>
      <c r="U136" s="69"/>
      <c r="V136" s="69"/>
      <c r="W136" s="110"/>
      <c r="X136" s="74"/>
      <c r="Y136" s="69"/>
    </row>
    <row r="137" spans="1:31" ht="18" hidden="1" customHeight="1" outlineLevel="1" thickBot="1">
      <c r="A137" s="69"/>
      <c r="B137" s="69"/>
      <c r="C137" s="70"/>
      <c r="D137" s="69"/>
      <c r="E137" s="846"/>
      <c r="F137" s="846"/>
      <c r="G137" s="846"/>
      <c r="H137" s="847"/>
      <c r="I137" s="819" t="s">
        <v>345</v>
      </c>
      <c r="J137" s="819"/>
      <c r="K137" s="820"/>
      <c r="L137" s="69"/>
      <c r="M137" s="880"/>
      <c r="N137" s="881"/>
      <c r="O137" s="881"/>
      <c r="P137" s="881"/>
      <c r="Q137" s="881"/>
      <c r="R137" s="881"/>
      <c r="S137" s="882"/>
      <c r="T137" s="69"/>
      <c r="U137" s="69"/>
      <c r="V137" s="69"/>
      <c r="W137" s="110"/>
      <c r="X137" s="74"/>
      <c r="Y137" s="69"/>
    </row>
    <row r="138" spans="1:31" ht="18" hidden="1" customHeight="1" outlineLevel="1" thickTop="1">
      <c r="A138" s="69"/>
      <c r="B138" s="69"/>
      <c r="C138" s="70"/>
      <c r="D138" s="69"/>
      <c r="E138" s="826" t="s">
        <v>868</v>
      </c>
      <c r="F138" s="826"/>
      <c r="G138" s="826"/>
      <c r="H138" s="829"/>
      <c r="I138" s="832" t="s">
        <v>338</v>
      </c>
      <c r="J138" s="832"/>
      <c r="K138" s="833"/>
      <c r="L138" s="69"/>
      <c r="M138" s="834"/>
      <c r="N138" s="835"/>
      <c r="O138" s="814" t="s">
        <v>84</v>
      </c>
      <c r="P138" s="815"/>
      <c r="Q138" s="814" t="s">
        <v>115</v>
      </c>
      <c r="R138" s="815"/>
      <c r="S138" s="816" t="s">
        <v>122</v>
      </c>
      <c r="T138" s="69"/>
      <c r="U138" s="69"/>
      <c r="V138" s="69"/>
      <c r="W138" s="110" t="s">
        <v>866</v>
      </c>
      <c r="X138" s="74"/>
      <c r="Y138" s="69"/>
    </row>
    <row r="139" spans="1:31" ht="18" hidden="1" customHeight="1" outlineLevel="1">
      <c r="A139" s="69"/>
      <c r="B139" s="69"/>
      <c r="C139" s="70"/>
      <c r="D139" s="69"/>
      <c r="E139" s="827"/>
      <c r="F139" s="827"/>
      <c r="G139" s="827"/>
      <c r="H139" s="830"/>
      <c r="I139" s="836" t="s">
        <v>339</v>
      </c>
      <c r="J139" s="836"/>
      <c r="K139" s="837"/>
      <c r="L139" s="69"/>
      <c r="M139" s="824"/>
      <c r="N139" s="825"/>
      <c r="O139" s="809" t="s">
        <v>84</v>
      </c>
      <c r="P139" s="808"/>
      <c r="Q139" s="809" t="s">
        <v>115</v>
      </c>
      <c r="R139" s="808"/>
      <c r="S139" s="810" t="s">
        <v>122</v>
      </c>
      <c r="T139" s="69"/>
      <c r="U139" s="69"/>
      <c r="V139" s="69"/>
      <c r="W139" s="110"/>
      <c r="X139" s="74"/>
      <c r="Y139" s="69"/>
    </row>
    <row r="140" spans="1:31" ht="18" hidden="1" customHeight="1" outlineLevel="1">
      <c r="A140" s="69"/>
      <c r="B140" s="69"/>
      <c r="C140" s="70"/>
      <c r="D140" s="69"/>
      <c r="E140" s="827"/>
      <c r="F140" s="827"/>
      <c r="G140" s="827"/>
      <c r="H140" s="830"/>
      <c r="I140" s="819" t="s">
        <v>347</v>
      </c>
      <c r="J140" s="819"/>
      <c r="K140" s="820"/>
      <c r="L140" s="69"/>
      <c r="M140" s="821"/>
      <c r="N140" s="822"/>
      <c r="O140" s="822"/>
      <c r="P140" s="822"/>
      <c r="Q140" s="822"/>
      <c r="R140" s="822"/>
      <c r="S140" s="823"/>
      <c r="T140" s="69"/>
      <c r="U140" s="69"/>
      <c r="V140" s="69"/>
      <c r="W140" s="110"/>
      <c r="X140" s="74"/>
      <c r="Y140" s="69"/>
    </row>
    <row r="141" spans="1:31" ht="18" hidden="1" customHeight="1" outlineLevel="1">
      <c r="A141" s="69"/>
      <c r="B141" s="69"/>
      <c r="C141" s="70"/>
      <c r="D141" s="69"/>
      <c r="E141" s="827"/>
      <c r="F141" s="827"/>
      <c r="G141" s="827"/>
      <c r="H141" s="830"/>
      <c r="I141" s="819" t="s">
        <v>888</v>
      </c>
      <c r="J141" s="819"/>
      <c r="K141" s="820"/>
      <c r="L141" s="529"/>
      <c r="M141" s="821"/>
      <c r="N141" s="822"/>
      <c r="O141" s="822"/>
      <c r="P141" s="822"/>
      <c r="Q141" s="822"/>
      <c r="R141" s="822"/>
      <c r="S141" s="823"/>
      <c r="T141" s="69"/>
      <c r="U141" s="69"/>
      <c r="V141" s="69"/>
      <c r="W141" s="110"/>
      <c r="X141" s="74"/>
      <c r="Y141" s="69"/>
    </row>
    <row r="142" spans="1:31" ht="18" hidden="1" customHeight="1" outlineLevel="1">
      <c r="A142" s="69"/>
      <c r="B142" s="69"/>
      <c r="C142" s="70"/>
      <c r="D142" s="69"/>
      <c r="E142" s="827"/>
      <c r="F142" s="827"/>
      <c r="G142" s="827"/>
      <c r="H142" s="830"/>
      <c r="I142" s="819" t="s">
        <v>341</v>
      </c>
      <c r="J142" s="819"/>
      <c r="K142" s="820"/>
      <c r="L142" s="69"/>
      <c r="M142" s="821"/>
      <c r="N142" s="822"/>
      <c r="O142" s="822"/>
      <c r="P142" s="822"/>
      <c r="Q142" s="822"/>
      <c r="R142" s="822"/>
      <c r="S142" s="823"/>
      <c r="T142" s="69"/>
      <c r="U142" s="69"/>
      <c r="V142" s="69"/>
      <c r="W142" s="110"/>
      <c r="X142" s="74"/>
      <c r="Y142" s="69"/>
    </row>
    <row r="143" spans="1:31" ht="18" hidden="1" customHeight="1" outlineLevel="1">
      <c r="A143" s="69"/>
      <c r="B143" s="69"/>
      <c r="C143" s="70"/>
      <c r="D143" s="69"/>
      <c r="E143" s="827"/>
      <c r="F143" s="827"/>
      <c r="G143" s="827"/>
      <c r="H143" s="830"/>
      <c r="I143" s="819" t="s">
        <v>889</v>
      </c>
      <c r="J143" s="819"/>
      <c r="K143" s="820"/>
      <c r="L143" s="529"/>
      <c r="M143" s="821"/>
      <c r="N143" s="822"/>
      <c r="O143" s="822"/>
      <c r="P143" s="822"/>
      <c r="Q143" s="822"/>
      <c r="R143" s="822"/>
      <c r="S143" s="823"/>
      <c r="T143" s="69"/>
      <c r="U143" s="69"/>
      <c r="V143" s="69"/>
      <c r="W143" s="110"/>
      <c r="X143" s="74"/>
      <c r="Y143" s="69"/>
    </row>
    <row r="144" spans="1:31" ht="18" hidden="1" customHeight="1" outlineLevel="1">
      <c r="A144" s="69"/>
      <c r="B144" s="69"/>
      <c r="C144" s="70"/>
      <c r="D144" s="69"/>
      <c r="E144" s="827"/>
      <c r="F144" s="827"/>
      <c r="G144" s="827"/>
      <c r="H144" s="830"/>
      <c r="I144" s="819" t="s">
        <v>342</v>
      </c>
      <c r="J144" s="819"/>
      <c r="K144" s="820"/>
      <c r="L144" s="69"/>
      <c r="M144" s="821"/>
      <c r="N144" s="822"/>
      <c r="O144" s="822"/>
      <c r="P144" s="822"/>
      <c r="Q144" s="822"/>
      <c r="R144" s="822"/>
      <c r="S144" s="823"/>
      <c r="T144" s="69"/>
      <c r="U144" s="69"/>
      <c r="V144" s="69"/>
      <c r="W144" s="110"/>
      <c r="X144" s="74"/>
      <c r="Y144" s="69"/>
    </row>
    <row r="145" spans="1:25" ht="18" hidden="1" customHeight="1" outlineLevel="1">
      <c r="A145" s="69"/>
      <c r="B145" s="69"/>
      <c r="C145" s="70"/>
      <c r="D145" s="69"/>
      <c r="E145" s="827"/>
      <c r="F145" s="827"/>
      <c r="G145" s="827"/>
      <c r="H145" s="830"/>
      <c r="I145" s="819" t="s">
        <v>343</v>
      </c>
      <c r="J145" s="819"/>
      <c r="K145" s="820"/>
      <c r="L145" s="69"/>
      <c r="M145" s="821"/>
      <c r="N145" s="822"/>
      <c r="O145" s="822"/>
      <c r="P145" s="822"/>
      <c r="Q145" s="822"/>
      <c r="R145" s="822"/>
      <c r="S145" s="823"/>
      <c r="T145" s="69"/>
      <c r="U145" s="69"/>
      <c r="V145" s="69"/>
      <c r="W145" s="110"/>
      <c r="X145" s="74"/>
      <c r="Y145" s="69"/>
    </row>
    <row r="146" spans="1:25" ht="18" hidden="1" customHeight="1" outlineLevel="1">
      <c r="A146" s="69"/>
      <c r="B146" s="69"/>
      <c r="C146" s="70"/>
      <c r="D146" s="69"/>
      <c r="E146" s="827"/>
      <c r="F146" s="827"/>
      <c r="G146" s="827"/>
      <c r="H146" s="830"/>
      <c r="I146" s="819" t="s">
        <v>344</v>
      </c>
      <c r="J146" s="819"/>
      <c r="K146" s="820"/>
      <c r="L146" s="69"/>
      <c r="M146" s="838"/>
      <c r="N146" s="839"/>
      <c r="O146" s="839"/>
      <c r="P146" s="839"/>
      <c r="Q146" s="839"/>
      <c r="R146" s="839"/>
      <c r="S146" s="840"/>
      <c r="T146" s="69"/>
      <c r="U146" s="69"/>
      <c r="V146" s="69"/>
      <c r="W146" s="110"/>
      <c r="X146" s="74"/>
      <c r="Y146" s="69"/>
    </row>
    <row r="147" spans="1:25" ht="18" hidden="1" customHeight="1" outlineLevel="1" thickBot="1">
      <c r="A147" s="69"/>
      <c r="B147" s="69"/>
      <c r="C147" s="70"/>
      <c r="D147" s="69"/>
      <c r="E147" s="828"/>
      <c r="F147" s="828"/>
      <c r="G147" s="828"/>
      <c r="H147" s="831"/>
      <c r="I147" s="841" t="s">
        <v>345</v>
      </c>
      <c r="J147" s="841"/>
      <c r="K147" s="842"/>
      <c r="L147" s="69"/>
      <c r="M147" s="843"/>
      <c r="N147" s="844"/>
      <c r="O147" s="844"/>
      <c r="P147" s="844"/>
      <c r="Q147" s="844"/>
      <c r="R147" s="844"/>
      <c r="S147" s="845"/>
      <c r="T147" s="69"/>
      <c r="U147" s="69"/>
      <c r="V147" s="69"/>
      <c r="W147" s="110"/>
      <c r="X147" s="74"/>
      <c r="Y147" s="69"/>
    </row>
    <row r="148" spans="1:25" ht="18" hidden="1" customHeight="1" outlineLevel="1" thickTop="1">
      <c r="A148" s="69"/>
      <c r="B148" s="69"/>
      <c r="C148" s="70"/>
      <c r="D148" s="69"/>
      <c r="E148" s="827" t="s">
        <v>869</v>
      </c>
      <c r="F148" s="827"/>
      <c r="G148" s="827"/>
      <c r="H148" s="847"/>
      <c r="I148" s="836" t="s">
        <v>338</v>
      </c>
      <c r="J148" s="836"/>
      <c r="K148" s="837"/>
      <c r="L148" s="69"/>
      <c r="M148" s="834"/>
      <c r="N148" s="835"/>
      <c r="O148" s="814" t="s">
        <v>84</v>
      </c>
      <c r="P148" s="815"/>
      <c r="Q148" s="814" t="s">
        <v>115</v>
      </c>
      <c r="R148" s="815"/>
      <c r="S148" s="816" t="s">
        <v>122</v>
      </c>
      <c r="T148" s="69"/>
      <c r="U148" s="69"/>
      <c r="V148" s="69"/>
      <c r="W148" s="110" t="s">
        <v>867</v>
      </c>
      <c r="X148" s="74"/>
      <c r="Y148" s="69"/>
    </row>
    <row r="149" spans="1:25" ht="18" hidden="1" customHeight="1" outlineLevel="1">
      <c r="A149" s="69"/>
      <c r="B149" s="69"/>
      <c r="C149" s="70"/>
      <c r="D149" s="69"/>
      <c r="E149" s="827"/>
      <c r="F149" s="827"/>
      <c r="G149" s="827"/>
      <c r="H149" s="847"/>
      <c r="I149" s="836" t="s">
        <v>339</v>
      </c>
      <c r="J149" s="836"/>
      <c r="K149" s="837"/>
      <c r="L149" s="69"/>
      <c r="M149" s="824"/>
      <c r="N149" s="825"/>
      <c r="O149" s="809" t="s">
        <v>84</v>
      </c>
      <c r="P149" s="808"/>
      <c r="Q149" s="809" t="s">
        <v>115</v>
      </c>
      <c r="R149" s="808"/>
      <c r="S149" s="810" t="s">
        <v>122</v>
      </c>
      <c r="T149" s="69"/>
      <c r="U149" s="69"/>
      <c r="V149" s="69"/>
      <c r="W149" s="110"/>
      <c r="X149" s="74"/>
      <c r="Y149" s="69"/>
    </row>
    <row r="150" spans="1:25" ht="18" hidden="1" customHeight="1" outlineLevel="1">
      <c r="A150" s="69"/>
      <c r="B150" s="69"/>
      <c r="C150" s="70"/>
      <c r="D150" s="69"/>
      <c r="E150" s="827"/>
      <c r="F150" s="827"/>
      <c r="G150" s="827"/>
      <c r="H150" s="847"/>
      <c r="I150" s="819" t="s">
        <v>347</v>
      </c>
      <c r="J150" s="819"/>
      <c r="K150" s="820"/>
      <c r="L150" s="69"/>
      <c r="M150" s="821"/>
      <c r="N150" s="822"/>
      <c r="O150" s="822"/>
      <c r="P150" s="822"/>
      <c r="Q150" s="822"/>
      <c r="R150" s="822"/>
      <c r="S150" s="823"/>
      <c r="T150" s="69"/>
      <c r="U150" s="69"/>
      <c r="V150" s="69"/>
      <c r="W150" s="110"/>
      <c r="X150" s="74"/>
      <c r="Y150" s="69"/>
    </row>
    <row r="151" spans="1:25" ht="18" hidden="1" customHeight="1" outlineLevel="1">
      <c r="A151" s="69"/>
      <c r="B151" s="69"/>
      <c r="C151" s="70"/>
      <c r="D151" s="69"/>
      <c r="E151" s="827"/>
      <c r="F151" s="827"/>
      <c r="G151" s="827"/>
      <c r="H151" s="847"/>
      <c r="I151" s="819" t="s">
        <v>888</v>
      </c>
      <c r="J151" s="819"/>
      <c r="K151" s="820"/>
      <c r="L151" s="529"/>
      <c r="M151" s="821"/>
      <c r="N151" s="822"/>
      <c r="O151" s="822"/>
      <c r="P151" s="822"/>
      <c r="Q151" s="822"/>
      <c r="R151" s="822"/>
      <c r="S151" s="823"/>
      <c r="T151" s="69"/>
      <c r="U151" s="69"/>
      <c r="V151" s="69"/>
      <c r="W151" s="110"/>
      <c r="X151" s="74"/>
      <c r="Y151" s="69"/>
    </row>
    <row r="152" spans="1:25" ht="18" hidden="1" customHeight="1" outlineLevel="1">
      <c r="A152" s="69"/>
      <c r="B152" s="69"/>
      <c r="C152" s="70"/>
      <c r="D152" s="69"/>
      <c r="E152" s="827"/>
      <c r="F152" s="827"/>
      <c r="G152" s="827"/>
      <c r="H152" s="847"/>
      <c r="I152" s="819" t="s">
        <v>341</v>
      </c>
      <c r="J152" s="819"/>
      <c r="K152" s="820"/>
      <c r="L152" s="69"/>
      <c r="M152" s="821"/>
      <c r="N152" s="822"/>
      <c r="O152" s="822"/>
      <c r="P152" s="822"/>
      <c r="Q152" s="822"/>
      <c r="R152" s="822"/>
      <c r="S152" s="823"/>
      <c r="T152" s="69"/>
      <c r="U152" s="69"/>
      <c r="V152" s="69"/>
      <c r="W152" s="110"/>
      <c r="X152" s="74"/>
      <c r="Y152" s="69"/>
    </row>
    <row r="153" spans="1:25" ht="18" hidden="1" customHeight="1" outlineLevel="1">
      <c r="A153" s="69"/>
      <c r="B153" s="69"/>
      <c r="C153" s="70"/>
      <c r="D153" s="69"/>
      <c r="E153" s="827"/>
      <c r="F153" s="827"/>
      <c r="G153" s="827"/>
      <c r="H153" s="847"/>
      <c r="I153" s="819" t="s">
        <v>889</v>
      </c>
      <c r="J153" s="819"/>
      <c r="K153" s="820"/>
      <c r="L153" s="529"/>
      <c r="M153" s="821"/>
      <c r="N153" s="822"/>
      <c r="O153" s="822"/>
      <c r="P153" s="822"/>
      <c r="Q153" s="822"/>
      <c r="R153" s="822"/>
      <c r="S153" s="823"/>
      <c r="T153" s="69"/>
      <c r="U153" s="69"/>
      <c r="V153" s="69"/>
      <c r="W153" s="110"/>
      <c r="X153" s="74"/>
      <c r="Y153" s="69"/>
    </row>
    <row r="154" spans="1:25" ht="18" hidden="1" customHeight="1" outlineLevel="1">
      <c r="A154" s="69"/>
      <c r="B154" s="69"/>
      <c r="C154" s="70"/>
      <c r="D154" s="69"/>
      <c r="E154" s="827"/>
      <c r="F154" s="827"/>
      <c r="G154" s="827"/>
      <c r="H154" s="847"/>
      <c r="I154" s="819" t="s">
        <v>342</v>
      </c>
      <c r="J154" s="819"/>
      <c r="K154" s="820"/>
      <c r="L154" s="69"/>
      <c r="M154" s="821"/>
      <c r="N154" s="822"/>
      <c r="O154" s="822"/>
      <c r="P154" s="822"/>
      <c r="Q154" s="822"/>
      <c r="R154" s="822"/>
      <c r="S154" s="823"/>
      <c r="T154" s="69"/>
      <c r="U154" s="69"/>
      <c r="V154" s="69"/>
      <c r="W154" s="110"/>
      <c r="X154" s="74"/>
      <c r="Y154" s="69"/>
    </row>
    <row r="155" spans="1:25" ht="18" hidden="1" customHeight="1" outlineLevel="1">
      <c r="A155" s="69"/>
      <c r="B155" s="69"/>
      <c r="C155" s="70"/>
      <c r="D155" s="69"/>
      <c r="E155" s="827"/>
      <c r="F155" s="827"/>
      <c r="G155" s="827"/>
      <c r="H155" s="847"/>
      <c r="I155" s="819" t="s">
        <v>343</v>
      </c>
      <c r="J155" s="819"/>
      <c r="K155" s="820"/>
      <c r="L155" s="69"/>
      <c r="M155" s="821"/>
      <c r="N155" s="822"/>
      <c r="O155" s="822"/>
      <c r="P155" s="822"/>
      <c r="Q155" s="822"/>
      <c r="R155" s="822"/>
      <c r="S155" s="823"/>
      <c r="T155" s="69"/>
      <c r="U155" s="69"/>
      <c r="V155" s="69"/>
      <c r="W155" s="110"/>
      <c r="X155" s="74"/>
      <c r="Y155" s="69"/>
    </row>
    <row r="156" spans="1:25" ht="18" hidden="1" customHeight="1" outlineLevel="1">
      <c r="A156" s="69"/>
      <c r="B156" s="69"/>
      <c r="C156" s="70"/>
      <c r="D156" s="69"/>
      <c r="E156" s="827"/>
      <c r="F156" s="827"/>
      <c r="G156" s="827"/>
      <c r="H156" s="847"/>
      <c r="I156" s="819" t="s">
        <v>344</v>
      </c>
      <c r="J156" s="819"/>
      <c r="K156" s="820"/>
      <c r="L156" s="69"/>
      <c r="M156" s="821"/>
      <c r="N156" s="822"/>
      <c r="O156" s="822"/>
      <c r="P156" s="822"/>
      <c r="Q156" s="822"/>
      <c r="R156" s="822"/>
      <c r="S156" s="823"/>
      <c r="T156" s="69"/>
      <c r="U156" s="69"/>
      <c r="V156" s="69"/>
      <c r="W156" s="110"/>
      <c r="X156" s="74"/>
      <c r="Y156" s="69"/>
    </row>
    <row r="157" spans="1:25" ht="18" hidden="1" customHeight="1" outlineLevel="1">
      <c r="A157" s="69"/>
      <c r="B157" s="69"/>
      <c r="C157" s="70"/>
      <c r="D157" s="69"/>
      <c r="E157" s="827"/>
      <c r="F157" s="827"/>
      <c r="G157" s="827"/>
      <c r="H157" s="847"/>
      <c r="I157" s="819" t="s">
        <v>345</v>
      </c>
      <c r="J157" s="819"/>
      <c r="K157" s="820"/>
      <c r="L157" s="69"/>
      <c r="M157" s="821"/>
      <c r="N157" s="822"/>
      <c r="O157" s="822"/>
      <c r="P157" s="822"/>
      <c r="Q157" s="822"/>
      <c r="R157" s="822"/>
      <c r="S157" s="823"/>
      <c r="T157" s="69"/>
      <c r="U157" s="69"/>
      <c r="V157" s="69"/>
      <c r="W157" s="110"/>
      <c r="X157" s="74"/>
      <c r="Y157" s="69"/>
    </row>
    <row r="158" spans="1:25" hidden="1" outlineLevel="1">
      <c r="C158" s="70"/>
      <c r="D158" s="186"/>
      <c r="E158" s="186"/>
      <c r="F158" s="186"/>
      <c r="G158" s="186"/>
      <c r="H158" s="186"/>
      <c r="I158" s="186"/>
      <c r="J158" s="186"/>
      <c r="K158" s="186"/>
      <c r="L158" s="186"/>
      <c r="M158" s="186"/>
      <c r="N158" s="186"/>
      <c r="O158" s="186"/>
      <c r="P158" s="186"/>
      <c r="Q158" s="186"/>
      <c r="R158" s="186"/>
      <c r="S158" s="186"/>
      <c r="T158" s="186"/>
      <c r="U158" s="186"/>
      <c r="V158" s="186"/>
      <c r="W158" s="186"/>
      <c r="X158" s="74"/>
    </row>
    <row r="159" spans="1:25" ht="18.75" customHeight="1" collapsed="1">
      <c r="A159" s="69"/>
      <c r="B159" s="69"/>
      <c r="C159" s="70"/>
      <c r="D159" s="85"/>
      <c r="E159" s="848" t="s">
        <v>862</v>
      </c>
      <c r="F159" s="848"/>
      <c r="G159" s="848"/>
      <c r="H159" s="848"/>
      <c r="I159" s="848"/>
      <c r="J159" s="848"/>
      <c r="K159" s="848"/>
      <c r="L159" s="848"/>
      <c r="M159" s="848"/>
      <c r="N159" s="848"/>
      <c r="O159" s="848"/>
      <c r="P159" s="848"/>
      <c r="Q159" s="848"/>
      <c r="R159" s="848"/>
      <c r="S159" s="848"/>
      <c r="T159" s="848"/>
      <c r="U159" s="186"/>
      <c r="V159" s="186"/>
      <c r="W159" s="186"/>
      <c r="X159" s="74"/>
      <c r="Y159" s="69"/>
    </row>
    <row r="160" spans="1:25">
      <c r="A160" s="69"/>
      <c r="B160" s="69"/>
      <c r="C160" s="70"/>
      <c r="D160" s="71"/>
      <c r="E160" s="866" t="s">
        <v>418</v>
      </c>
      <c r="F160" s="866"/>
      <c r="G160" s="866"/>
      <c r="H160" s="866"/>
      <c r="I160" s="866"/>
      <c r="J160" s="866"/>
      <c r="K160" s="866"/>
      <c r="L160" s="866"/>
      <c r="M160" s="866"/>
      <c r="N160" s="866"/>
      <c r="O160" s="866"/>
      <c r="P160" s="866"/>
      <c r="Q160" s="866"/>
      <c r="R160" s="866"/>
      <c r="S160" s="866"/>
      <c r="T160" s="866"/>
      <c r="U160" s="72"/>
      <c r="V160" s="71"/>
      <c r="W160" s="73" t="s">
        <v>200</v>
      </c>
      <c r="X160" s="74"/>
      <c r="Y160" s="69"/>
    </row>
    <row r="161" spans="1:25">
      <c r="A161" s="86"/>
      <c r="B161" s="86"/>
      <c r="C161" s="87"/>
      <c r="D161" s="86"/>
      <c r="E161" s="86"/>
      <c r="F161" s="89"/>
      <c r="G161" s="89"/>
      <c r="H161" s="89"/>
      <c r="K161" s="185"/>
      <c r="L161" s="86"/>
      <c r="M161" s="90"/>
      <c r="N161" s="90"/>
      <c r="O161" s="90"/>
      <c r="P161" s="90"/>
      <c r="Q161" s="90"/>
      <c r="R161" s="90"/>
      <c r="S161" s="90"/>
      <c r="T161" s="86"/>
      <c r="U161" s="86"/>
      <c r="V161" s="86"/>
      <c r="X161" s="88"/>
      <c r="Y161" s="86"/>
    </row>
    <row r="162" spans="1:25" ht="18" customHeight="1">
      <c r="A162" s="69"/>
      <c r="B162" s="69"/>
      <c r="C162" s="70"/>
      <c r="D162" s="69"/>
      <c r="E162" s="846" t="s">
        <v>242</v>
      </c>
      <c r="F162" s="910"/>
      <c r="G162" s="910"/>
      <c r="H162" s="427"/>
      <c r="I162" s="836" t="s">
        <v>243</v>
      </c>
      <c r="J162" s="836"/>
      <c r="K162" s="837"/>
      <c r="L162" s="69"/>
      <c r="M162" s="851"/>
      <c r="N162" s="852"/>
      <c r="O162" s="852"/>
      <c r="P162" s="852"/>
      <c r="Q162" s="852"/>
      <c r="R162" s="852"/>
      <c r="S162" s="853"/>
      <c r="T162" s="69"/>
      <c r="U162" s="69"/>
      <c r="V162" s="69"/>
      <c r="W162" s="384" t="s">
        <v>412</v>
      </c>
      <c r="X162" s="74"/>
      <c r="Y162" s="69"/>
    </row>
    <row r="163" spans="1:25" ht="18" customHeight="1">
      <c r="A163" s="69"/>
      <c r="B163" s="69"/>
      <c r="C163" s="70"/>
      <c r="D163" s="69"/>
      <c r="E163" s="846"/>
      <c r="F163" s="910"/>
      <c r="G163" s="910"/>
      <c r="H163" s="427"/>
      <c r="I163" s="819" t="s">
        <v>244</v>
      </c>
      <c r="J163" s="819"/>
      <c r="K163" s="820"/>
      <c r="L163" s="69"/>
      <c r="M163" s="851"/>
      <c r="N163" s="852"/>
      <c r="O163" s="852"/>
      <c r="P163" s="852"/>
      <c r="Q163" s="852"/>
      <c r="R163" s="852"/>
      <c r="S163" s="853"/>
      <c r="T163" s="69"/>
      <c r="U163" s="69"/>
      <c r="V163" s="69"/>
      <c r="W163" s="110" t="s">
        <v>254</v>
      </c>
      <c r="X163" s="74"/>
      <c r="Y163" s="69"/>
    </row>
    <row r="164" spans="1:25" ht="18" customHeight="1">
      <c r="A164" s="69"/>
      <c r="B164" s="69"/>
      <c r="C164" s="70"/>
      <c r="D164" s="69"/>
      <c r="E164" s="846"/>
      <c r="F164" s="910"/>
      <c r="G164" s="910"/>
      <c r="H164" s="427"/>
      <c r="I164" s="819" t="s">
        <v>244</v>
      </c>
      <c r="J164" s="819"/>
      <c r="K164" s="820"/>
      <c r="L164" s="69"/>
      <c r="M164" s="907"/>
      <c r="N164" s="908"/>
      <c r="O164" s="908"/>
      <c r="P164" s="908"/>
      <c r="Q164" s="908"/>
      <c r="R164" s="908"/>
      <c r="S164" s="909"/>
      <c r="T164" s="69"/>
      <c r="U164" s="69"/>
      <c r="V164" s="69"/>
      <c r="W164" s="110" t="s">
        <v>245</v>
      </c>
      <c r="X164" s="74"/>
      <c r="Y164" s="69"/>
    </row>
    <row r="165" spans="1:25" ht="18" customHeight="1">
      <c r="A165" s="69"/>
      <c r="B165" s="530"/>
      <c r="C165" s="529"/>
      <c r="D165" s="69"/>
      <c r="E165" s="910"/>
      <c r="F165" s="910"/>
      <c r="G165" s="910"/>
      <c r="H165" s="427"/>
      <c r="I165" s="868" t="s">
        <v>244</v>
      </c>
      <c r="J165" s="868"/>
      <c r="K165" s="869"/>
      <c r="L165" s="532"/>
      <c r="M165" s="904"/>
      <c r="N165" s="905"/>
      <c r="O165" s="905"/>
      <c r="P165" s="905"/>
      <c r="Q165" s="905"/>
      <c r="R165" s="905"/>
      <c r="S165" s="906"/>
      <c r="T165" s="69"/>
      <c r="U165" s="69"/>
      <c r="V165" s="69"/>
      <c r="W165" s="531" t="s">
        <v>245</v>
      </c>
      <c r="X165" s="530"/>
      <c r="Y165" s="69"/>
    </row>
    <row r="166" spans="1:25">
      <c r="A166" s="86"/>
      <c r="B166" s="86"/>
      <c r="C166" s="70"/>
      <c r="D166" s="186"/>
      <c r="E166" s="186"/>
      <c r="F166" s="186"/>
      <c r="G166" s="186"/>
      <c r="H166" s="186"/>
      <c r="I166" s="186"/>
      <c r="J166" s="186"/>
      <c r="K166" s="186"/>
      <c r="L166" s="186"/>
      <c r="M166" s="186"/>
      <c r="N166" s="186"/>
      <c r="O166" s="186"/>
      <c r="P166" s="186"/>
      <c r="Q166" s="186"/>
      <c r="R166" s="186"/>
      <c r="S166" s="186"/>
      <c r="T166" s="186"/>
      <c r="U166" s="186"/>
      <c r="V166" s="186"/>
      <c r="W166" s="186"/>
      <c r="X166" s="74"/>
      <c r="Y166" s="86"/>
    </row>
    <row r="167" spans="1:25">
      <c r="C167" s="70"/>
      <c r="D167" s="71"/>
      <c r="E167" s="866" t="s">
        <v>605</v>
      </c>
      <c r="F167" s="866"/>
      <c r="G167" s="866"/>
      <c r="H167" s="866"/>
      <c r="I167" s="866"/>
      <c r="J167" s="866"/>
      <c r="K167" s="866"/>
      <c r="L167" s="866"/>
      <c r="M167" s="866"/>
      <c r="N167" s="866"/>
      <c r="O167" s="866"/>
      <c r="P167" s="866"/>
      <c r="Q167" s="866"/>
      <c r="R167" s="866"/>
      <c r="S167" s="866"/>
      <c r="T167" s="866"/>
      <c r="U167" s="72"/>
      <c r="V167" s="71"/>
      <c r="W167" s="73" t="s">
        <v>200</v>
      </c>
      <c r="X167" s="74"/>
    </row>
    <row r="168" spans="1:25">
      <c r="A168" s="98"/>
      <c r="C168" s="87"/>
      <c r="D168" s="86"/>
      <c r="E168" s="86"/>
      <c r="F168" s="89"/>
      <c r="G168" s="89"/>
      <c r="H168" s="89"/>
      <c r="K168" s="185"/>
      <c r="L168" s="86"/>
      <c r="M168" s="90"/>
      <c r="N168" s="90"/>
      <c r="O168" s="90"/>
      <c r="P168" s="90"/>
      <c r="Q168" s="90"/>
      <c r="R168" s="90"/>
      <c r="S168" s="90"/>
      <c r="T168" s="86"/>
      <c r="U168" s="86"/>
      <c r="V168" s="86"/>
      <c r="X168" s="88"/>
    </row>
    <row r="169" spans="1:25" ht="16.5" customHeight="1">
      <c r="A169" s="98"/>
      <c r="C169" s="70"/>
      <c r="D169" s="69"/>
      <c r="E169" s="856" t="s">
        <v>607</v>
      </c>
      <c r="F169" s="856"/>
      <c r="G169" s="856"/>
      <c r="H169" s="774"/>
      <c r="I169" s="862" t="s">
        <v>88</v>
      </c>
      <c r="J169" s="862"/>
      <c r="K169" s="863"/>
      <c r="L169" s="69"/>
      <c r="M169" s="851"/>
      <c r="N169" s="852"/>
      <c r="O169" s="852"/>
      <c r="P169" s="852"/>
      <c r="Q169" s="852"/>
      <c r="R169" s="852"/>
      <c r="S169" s="853"/>
      <c r="T169" s="69"/>
      <c r="U169" s="69"/>
      <c r="V169" s="69"/>
      <c r="W169" s="319" t="s">
        <v>609</v>
      </c>
      <c r="X169" s="74"/>
    </row>
    <row r="170" spans="1:25">
      <c r="A170" s="98"/>
      <c r="C170" s="70"/>
      <c r="D170" s="69"/>
      <c r="E170" s="856"/>
      <c r="F170" s="856"/>
      <c r="G170" s="856"/>
      <c r="H170" s="774"/>
      <c r="I170" s="854" t="s">
        <v>89</v>
      </c>
      <c r="J170" s="854"/>
      <c r="K170" s="855"/>
      <c r="L170" s="69"/>
      <c r="M170" s="851"/>
      <c r="N170" s="852"/>
      <c r="O170" s="852"/>
      <c r="P170" s="852"/>
      <c r="Q170" s="852"/>
      <c r="R170" s="852"/>
      <c r="S170" s="853"/>
      <c r="T170" s="69"/>
      <c r="U170" s="69"/>
      <c r="V170" s="69"/>
      <c r="W170" s="110"/>
      <c r="X170" s="74"/>
    </row>
    <row r="171" spans="1:25" ht="16.5" customHeight="1">
      <c r="A171" s="98"/>
      <c r="C171" s="70"/>
      <c r="D171" s="69"/>
      <c r="E171" s="856"/>
      <c r="F171" s="856"/>
      <c r="G171" s="856"/>
      <c r="H171" s="774"/>
      <c r="I171" s="858" t="s">
        <v>608</v>
      </c>
      <c r="J171" s="858"/>
      <c r="K171" s="859"/>
      <c r="L171" s="69"/>
      <c r="M171" s="851"/>
      <c r="N171" s="852"/>
      <c r="O171" s="852"/>
      <c r="P171" s="852"/>
      <c r="Q171" s="852"/>
      <c r="R171" s="852"/>
      <c r="S171" s="853"/>
      <c r="T171" s="69"/>
      <c r="U171" s="69"/>
      <c r="V171" s="69"/>
      <c r="W171" s="110"/>
      <c r="X171" s="74"/>
    </row>
    <row r="172" spans="1:25" ht="18" customHeight="1">
      <c r="A172" s="69"/>
      <c r="B172" s="69"/>
      <c r="C172" s="70"/>
      <c r="D172" s="69"/>
      <c r="E172" s="856"/>
      <c r="F172" s="856"/>
      <c r="G172" s="856"/>
      <c r="H172" s="774"/>
      <c r="I172" s="854" t="s">
        <v>204</v>
      </c>
      <c r="J172" s="854"/>
      <c r="K172" s="855"/>
      <c r="L172" s="69"/>
      <c r="M172" s="785"/>
      <c r="N172" s="106" t="s">
        <v>7</v>
      </c>
      <c r="O172" s="849"/>
      <c r="P172" s="849"/>
      <c r="Q172" s="849"/>
      <c r="R172" s="849"/>
      <c r="S172" s="850"/>
      <c r="T172" s="69"/>
      <c r="U172" s="69"/>
      <c r="V172" s="69"/>
      <c r="W172" s="110"/>
      <c r="X172" s="74"/>
      <c r="Y172" s="69"/>
    </row>
    <row r="173" spans="1:25" ht="18" customHeight="1">
      <c r="A173" s="69"/>
      <c r="B173" s="69"/>
      <c r="C173" s="70"/>
      <c r="D173" s="69"/>
      <c r="E173" s="857"/>
      <c r="F173" s="857"/>
      <c r="G173" s="857"/>
      <c r="H173" s="774"/>
      <c r="I173" s="854" t="s">
        <v>205</v>
      </c>
      <c r="J173" s="854"/>
      <c r="K173" s="855"/>
      <c r="L173" s="69"/>
      <c r="M173" s="851"/>
      <c r="N173" s="852"/>
      <c r="O173" s="852"/>
      <c r="P173" s="852"/>
      <c r="Q173" s="852"/>
      <c r="R173" s="852"/>
      <c r="S173" s="853"/>
      <c r="T173" s="69"/>
      <c r="U173" s="69"/>
      <c r="V173" s="69"/>
      <c r="W173" s="110"/>
      <c r="X173" s="74"/>
      <c r="Y173" s="69"/>
    </row>
    <row r="174" spans="1:25">
      <c r="A174" s="98"/>
      <c r="C174" s="70"/>
      <c r="D174" s="69"/>
      <c r="E174" s="860" t="s">
        <v>606</v>
      </c>
      <c r="F174" s="860"/>
      <c r="G174" s="860"/>
      <c r="H174" s="774"/>
      <c r="I174" s="862" t="s">
        <v>88</v>
      </c>
      <c r="J174" s="862"/>
      <c r="K174" s="863"/>
      <c r="L174" s="69"/>
      <c r="M174" s="851"/>
      <c r="N174" s="852"/>
      <c r="O174" s="852"/>
      <c r="P174" s="852"/>
      <c r="Q174" s="852"/>
      <c r="R174" s="852"/>
      <c r="S174" s="853"/>
      <c r="T174" s="69"/>
      <c r="U174" s="69"/>
      <c r="V174" s="69"/>
      <c r="W174" s="110"/>
      <c r="X174" s="74"/>
    </row>
    <row r="175" spans="1:25">
      <c r="A175" s="98"/>
      <c r="C175" s="70"/>
      <c r="D175" s="69"/>
      <c r="E175" s="861"/>
      <c r="F175" s="861"/>
      <c r="G175" s="861"/>
      <c r="H175" s="774"/>
      <c r="I175" s="854" t="s">
        <v>89</v>
      </c>
      <c r="J175" s="854"/>
      <c r="K175" s="855"/>
      <c r="L175" s="69"/>
      <c r="M175" s="851"/>
      <c r="N175" s="852"/>
      <c r="O175" s="852"/>
      <c r="P175" s="852"/>
      <c r="Q175" s="852"/>
      <c r="R175" s="852"/>
      <c r="S175" s="853"/>
      <c r="T175" s="69"/>
      <c r="U175" s="69"/>
      <c r="V175" s="69"/>
      <c r="W175" s="110"/>
      <c r="X175" s="74"/>
    </row>
    <row r="176" spans="1:25">
      <c r="A176" s="98"/>
      <c r="C176" s="70"/>
      <c r="D176" s="69"/>
      <c r="E176" s="861"/>
      <c r="F176" s="861"/>
      <c r="G176" s="861"/>
      <c r="H176" s="774"/>
      <c r="I176" s="858" t="s">
        <v>608</v>
      </c>
      <c r="J176" s="858"/>
      <c r="K176" s="859"/>
      <c r="L176" s="69"/>
      <c r="M176" s="851"/>
      <c r="N176" s="852"/>
      <c r="O176" s="852"/>
      <c r="P176" s="852"/>
      <c r="Q176" s="852"/>
      <c r="R176" s="852"/>
      <c r="S176" s="853"/>
      <c r="T176" s="69"/>
      <c r="U176" s="69"/>
      <c r="V176" s="69"/>
      <c r="W176" s="110"/>
      <c r="X176" s="74"/>
    </row>
    <row r="177" spans="1:25">
      <c r="A177" s="98"/>
      <c r="C177" s="70"/>
      <c r="D177" s="69"/>
      <c r="E177" s="861"/>
      <c r="F177" s="861"/>
      <c r="G177" s="861"/>
      <c r="H177" s="774"/>
      <c r="I177" s="854" t="s">
        <v>204</v>
      </c>
      <c r="J177" s="854"/>
      <c r="K177" s="855"/>
      <c r="L177" s="69"/>
      <c r="M177" s="579"/>
      <c r="N177" s="106" t="s">
        <v>7</v>
      </c>
      <c r="O177" s="849"/>
      <c r="P177" s="849"/>
      <c r="Q177" s="849"/>
      <c r="R177" s="849"/>
      <c r="S177" s="850"/>
      <c r="T177" s="69"/>
      <c r="U177" s="69"/>
      <c r="V177" s="69"/>
      <c r="W177" s="110"/>
      <c r="X177" s="74"/>
    </row>
    <row r="178" spans="1:25" ht="16.5" customHeight="1">
      <c r="A178" s="98"/>
      <c r="C178" s="70"/>
      <c r="D178" s="69"/>
      <c r="E178" s="861"/>
      <c r="F178" s="861"/>
      <c r="G178" s="861"/>
      <c r="H178" s="774"/>
      <c r="I178" s="854" t="s">
        <v>205</v>
      </c>
      <c r="J178" s="854"/>
      <c r="K178" s="855"/>
      <c r="L178" s="69"/>
      <c r="M178" s="851"/>
      <c r="N178" s="852"/>
      <c r="O178" s="852"/>
      <c r="P178" s="852"/>
      <c r="Q178" s="852"/>
      <c r="R178" s="852"/>
      <c r="S178" s="853"/>
      <c r="T178" s="69"/>
      <c r="U178" s="69"/>
      <c r="V178" s="69"/>
      <c r="W178" s="110"/>
      <c r="X178" s="74"/>
    </row>
    <row r="179" spans="1:25">
      <c r="A179" s="86"/>
      <c r="B179" s="86"/>
      <c r="C179" s="70"/>
      <c r="D179" s="186"/>
      <c r="E179" s="186"/>
      <c r="F179" s="186"/>
      <c r="G179" s="186"/>
      <c r="H179" s="186"/>
      <c r="I179" s="186"/>
      <c r="J179" s="186"/>
      <c r="K179" s="186"/>
      <c r="L179" s="186"/>
      <c r="M179" s="186"/>
      <c r="N179" s="186"/>
      <c r="O179" s="186"/>
      <c r="P179" s="186"/>
      <c r="Q179" s="186"/>
      <c r="R179" s="186"/>
      <c r="S179" s="186"/>
      <c r="T179" s="186"/>
      <c r="U179" s="186"/>
      <c r="V179" s="186"/>
      <c r="W179" s="186"/>
      <c r="X179" s="74"/>
      <c r="Y179" s="86"/>
    </row>
    <row r="180" spans="1:25">
      <c r="C180" s="70"/>
      <c r="D180" s="71"/>
      <c r="E180" s="866" t="s">
        <v>604</v>
      </c>
      <c r="F180" s="866"/>
      <c r="G180" s="866"/>
      <c r="H180" s="866"/>
      <c r="I180" s="866"/>
      <c r="J180" s="866"/>
      <c r="K180" s="866"/>
      <c r="L180" s="866"/>
      <c r="M180" s="866"/>
      <c r="N180" s="866"/>
      <c r="O180" s="866"/>
      <c r="P180" s="866"/>
      <c r="Q180" s="866"/>
      <c r="R180" s="866"/>
      <c r="S180" s="866"/>
      <c r="T180" s="866"/>
      <c r="U180" s="72"/>
      <c r="V180" s="71"/>
      <c r="W180" s="73" t="s">
        <v>200</v>
      </c>
      <c r="X180" s="74"/>
    </row>
    <row r="181" spans="1:25">
      <c r="A181" s="98"/>
      <c r="C181" s="87"/>
      <c r="D181" s="86"/>
      <c r="E181" s="86"/>
      <c r="F181" s="89"/>
      <c r="G181" s="89"/>
      <c r="H181" s="89"/>
      <c r="K181" s="185"/>
      <c r="L181" s="86"/>
      <c r="M181" s="90"/>
      <c r="N181" s="90"/>
      <c r="O181" s="90"/>
      <c r="P181" s="90"/>
      <c r="Q181" s="90"/>
      <c r="R181" s="90"/>
      <c r="S181" s="90"/>
      <c r="T181" s="86"/>
      <c r="U181" s="86"/>
      <c r="V181" s="86"/>
      <c r="X181" s="88"/>
    </row>
    <row r="182" spans="1:25">
      <c r="A182" s="98"/>
      <c r="C182" s="70"/>
      <c r="D182" s="69"/>
      <c r="E182" s="846"/>
      <c r="F182" s="846"/>
      <c r="G182" s="846"/>
      <c r="H182" s="528"/>
      <c r="I182" s="836" t="s">
        <v>549</v>
      </c>
      <c r="J182" s="836"/>
      <c r="K182" s="915"/>
      <c r="L182" s="69"/>
      <c r="M182" s="913"/>
      <c r="N182" s="914"/>
      <c r="O182" s="914"/>
      <c r="P182" s="914"/>
      <c r="Q182" s="911" t="s">
        <v>564</v>
      </c>
      <c r="R182" s="911"/>
      <c r="S182" s="912"/>
      <c r="T182" s="69"/>
      <c r="U182" s="69"/>
      <c r="V182" s="69"/>
      <c r="W182" s="110" t="s">
        <v>550</v>
      </c>
      <c r="X182" s="74"/>
    </row>
    <row r="183" spans="1:25">
      <c r="A183" s="98"/>
      <c r="C183" s="70"/>
      <c r="D183" s="69"/>
      <c r="E183" s="846"/>
      <c r="F183" s="846"/>
      <c r="G183" s="846"/>
      <c r="H183" s="528"/>
      <c r="I183" s="819" t="s">
        <v>551</v>
      </c>
      <c r="J183" s="819"/>
      <c r="K183" s="820"/>
      <c r="L183" s="69"/>
      <c r="M183" s="913"/>
      <c r="N183" s="914"/>
      <c r="O183" s="914"/>
      <c r="P183" s="914"/>
      <c r="Q183" s="911" t="s">
        <v>564</v>
      </c>
      <c r="R183" s="911"/>
      <c r="S183" s="912"/>
      <c r="T183" s="69"/>
      <c r="U183" s="69"/>
      <c r="V183" s="69"/>
      <c r="W183" s="110" t="s">
        <v>870</v>
      </c>
      <c r="X183" s="74"/>
    </row>
    <row r="184" spans="1:25" ht="36" customHeight="1">
      <c r="A184" s="98"/>
      <c r="C184" s="70"/>
      <c r="D184" s="69"/>
      <c r="E184" s="846"/>
      <c r="F184" s="846"/>
      <c r="G184" s="846"/>
      <c r="H184" s="528"/>
      <c r="I184" s="879" t="s">
        <v>553</v>
      </c>
      <c r="J184" s="879"/>
      <c r="K184" s="916"/>
      <c r="L184" s="69"/>
      <c r="M184" s="913"/>
      <c r="N184" s="914"/>
      <c r="O184" s="914"/>
      <c r="P184" s="914"/>
      <c r="Q184" s="911" t="s">
        <v>564</v>
      </c>
      <c r="R184" s="911"/>
      <c r="S184" s="912"/>
      <c r="T184" s="69"/>
      <c r="U184" s="69"/>
      <c r="V184" s="69"/>
      <c r="W184" s="110" t="s">
        <v>552</v>
      </c>
      <c r="X184" s="74"/>
    </row>
    <row r="185" spans="1:25">
      <c r="A185" s="98"/>
      <c r="C185" s="91"/>
      <c r="D185" s="92"/>
      <c r="E185" s="92"/>
      <c r="F185" s="93"/>
      <c r="G185" s="93"/>
      <c r="H185" s="93"/>
      <c r="I185" s="94"/>
      <c r="J185" s="94"/>
      <c r="K185" s="94"/>
      <c r="L185" s="92"/>
      <c r="M185" s="95"/>
      <c r="N185" s="95"/>
      <c r="O185" s="95"/>
      <c r="P185" s="95"/>
      <c r="Q185" s="95"/>
      <c r="R185" s="95"/>
      <c r="S185" s="95"/>
      <c r="T185" s="92"/>
      <c r="U185" s="92"/>
      <c r="V185" s="92"/>
      <c r="W185" s="96"/>
      <c r="X185" s="97"/>
    </row>
    <row r="186" spans="1:25">
      <c r="A186" s="98"/>
    </row>
    <row r="187" spans="1:25">
      <c r="A187" s="98"/>
      <c r="B187" s="99"/>
      <c r="C187" s="99"/>
      <c r="D187" s="99"/>
      <c r="E187" s="99"/>
      <c r="F187" s="100"/>
      <c r="G187" s="100"/>
      <c r="H187" s="100"/>
      <c r="I187" s="101"/>
      <c r="J187" s="101"/>
      <c r="K187" s="101"/>
      <c r="L187" s="99"/>
      <c r="M187" s="102"/>
      <c r="N187" s="102"/>
      <c r="O187" s="102"/>
      <c r="P187" s="102"/>
      <c r="Q187" s="102"/>
      <c r="R187" s="102"/>
      <c r="S187" s="102"/>
      <c r="T187" s="99"/>
      <c r="U187" s="99"/>
      <c r="V187" s="99"/>
      <c r="W187" s="103"/>
      <c r="X187" s="99"/>
      <c r="Y187" s="99"/>
    </row>
    <row r="188" spans="1:25">
      <c r="A188" s="98"/>
      <c r="B188" s="99"/>
      <c r="C188" s="99"/>
      <c r="D188" s="99"/>
      <c r="E188" s="99"/>
      <c r="F188" s="100"/>
      <c r="G188" s="100"/>
      <c r="H188" s="100"/>
      <c r="I188" s="101"/>
      <c r="J188" s="101"/>
      <c r="K188" s="101"/>
      <c r="L188" s="99"/>
      <c r="M188" s="102"/>
      <c r="N188" s="102"/>
      <c r="O188" s="102"/>
      <c r="P188" s="102"/>
      <c r="Q188" s="102"/>
      <c r="R188" s="102"/>
      <c r="S188" s="102"/>
      <c r="T188" s="99"/>
      <c r="U188" s="99"/>
      <c r="V188" s="99"/>
      <c r="W188" s="103"/>
      <c r="X188" s="99"/>
      <c r="Y188" s="99"/>
    </row>
    <row r="189" spans="1:25">
      <c r="A189" s="98"/>
      <c r="B189" s="99"/>
      <c r="C189" s="99"/>
      <c r="D189" s="99"/>
      <c r="E189" s="99"/>
      <c r="F189" s="100"/>
      <c r="G189" s="100"/>
      <c r="H189" s="100"/>
      <c r="I189" s="101"/>
      <c r="J189" s="101"/>
      <c r="K189" s="101"/>
      <c r="L189" s="99"/>
      <c r="M189" s="102"/>
      <c r="N189" s="102"/>
      <c r="O189" s="102"/>
      <c r="P189" s="102"/>
      <c r="Q189" s="102"/>
      <c r="R189" s="102"/>
      <c r="S189" s="102"/>
      <c r="T189" s="99"/>
      <c r="U189" s="99"/>
      <c r="V189" s="99"/>
      <c r="W189" s="103"/>
      <c r="X189" s="99"/>
      <c r="Y189" s="99"/>
    </row>
    <row r="190" spans="1:25">
      <c r="A190" s="98"/>
      <c r="B190" s="99"/>
      <c r="C190" s="99"/>
      <c r="D190" s="99"/>
      <c r="E190" s="99"/>
      <c r="F190" s="100"/>
      <c r="G190" s="100"/>
      <c r="H190" s="100"/>
      <c r="I190" s="101"/>
      <c r="J190" s="101"/>
      <c r="K190" s="101"/>
      <c r="L190" s="99"/>
      <c r="M190" s="102"/>
      <c r="N190" s="102"/>
      <c r="O190" s="102"/>
      <c r="P190" s="102"/>
      <c r="Q190" s="102"/>
      <c r="R190" s="102"/>
      <c r="S190" s="102"/>
      <c r="T190" s="99"/>
      <c r="U190" s="99"/>
      <c r="V190" s="99"/>
      <c r="W190" s="103"/>
      <c r="X190" s="99"/>
      <c r="Y190" s="99"/>
    </row>
    <row r="191" spans="1:25">
      <c r="A191" s="98"/>
      <c r="B191" s="99"/>
      <c r="C191" s="99"/>
      <c r="D191" s="99"/>
      <c r="E191" s="99"/>
      <c r="F191" s="100"/>
      <c r="G191" s="100"/>
      <c r="H191" s="100"/>
      <c r="I191" s="101"/>
      <c r="J191" s="101"/>
      <c r="K191" s="101"/>
      <c r="L191" s="99"/>
      <c r="M191" s="102"/>
      <c r="N191" s="102"/>
      <c r="O191" s="102"/>
      <c r="P191" s="102"/>
      <c r="Q191" s="102"/>
      <c r="R191" s="102"/>
      <c r="S191" s="102"/>
      <c r="T191" s="99"/>
      <c r="U191" s="99"/>
      <c r="V191" s="99"/>
      <c r="W191" s="103"/>
      <c r="X191" s="99"/>
      <c r="Y191" s="99"/>
    </row>
    <row r="192" spans="1:25">
      <c r="A192" s="98"/>
      <c r="B192" s="99"/>
      <c r="C192" s="99"/>
      <c r="D192" s="99"/>
      <c r="E192" s="99"/>
      <c r="F192" s="100"/>
      <c r="G192" s="100"/>
      <c r="H192" s="100"/>
      <c r="I192" s="101"/>
      <c r="J192" s="101"/>
      <c r="K192" s="101"/>
      <c r="L192" s="99"/>
      <c r="M192" s="102"/>
      <c r="N192" s="102"/>
      <c r="O192" s="102"/>
      <c r="P192" s="102"/>
      <c r="Q192" s="102"/>
      <c r="R192" s="102"/>
      <c r="S192" s="102"/>
      <c r="T192" s="99"/>
      <c r="U192" s="99"/>
      <c r="V192" s="99"/>
      <c r="W192" s="103"/>
      <c r="X192" s="99"/>
      <c r="Y192" s="99"/>
    </row>
    <row r="193" spans="2:25">
      <c r="B193" s="99"/>
      <c r="C193" s="99"/>
      <c r="D193" s="99"/>
      <c r="E193" s="99"/>
      <c r="F193" s="100"/>
      <c r="G193" s="100"/>
      <c r="H193" s="100"/>
      <c r="I193" s="101"/>
      <c r="J193" s="101"/>
      <c r="K193" s="101"/>
      <c r="L193" s="99"/>
      <c r="M193" s="102"/>
      <c r="N193" s="102"/>
      <c r="O193" s="102"/>
      <c r="P193" s="102"/>
      <c r="Q193" s="102"/>
      <c r="R193" s="102"/>
      <c r="S193" s="102"/>
      <c r="T193" s="99"/>
      <c r="U193" s="99"/>
      <c r="V193" s="99"/>
      <c r="W193" s="103"/>
      <c r="X193" s="99"/>
      <c r="Y193" s="99"/>
    </row>
    <row r="194" spans="2:25">
      <c r="B194" s="99"/>
      <c r="C194" s="99"/>
      <c r="D194" s="99"/>
      <c r="E194" s="99"/>
      <c r="F194" s="100"/>
      <c r="G194" s="100"/>
      <c r="H194" s="100"/>
      <c r="I194" s="101"/>
      <c r="J194" s="101"/>
      <c r="K194" s="101"/>
      <c r="L194" s="99"/>
      <c r="M194" s="102"/>
      <c r="N194" s="102"/>
      <c r="O194" s="102"/>
      <c r="P194" s="102"/>
      <c r="Q194" s="102"/>
      <c r="R194" s="102"/>
      <c r="S194" s="102"/>
      <c r="T194" s="99"/>
      <c r="U194" s="99"/>
      <c r="V194" s="99"/>
      <c r="W194" s="103"/>
      <c r="X194" s="99"/>
      <c r="Y194" s="99"/>
    </row>
    <row r="195" spans="2:25">
      <c r="B195" s="99"/>
      <c r="C195" s="99"/>
      <c r="D195" s="99"/>
      <c r="E195" s="99"/>
      <c r="F195" s="100"/>
      <c r="G195" s="100"/>
      <c r="H195" s="100"/>
      <c r="I195" s="101"/>
      <c r="J195" s="101"/>
      <c r="K195" s="101"/>
      <c r="L195" s="99"/>
      <c r="M195" s="102"/>
      <c r="N195" s="102"/>
      <c r="O195" s="102"/>
      <c r="P195" s="102"/>
      <c r="Q195" s="102"/>
      <c r="R195" s="102"/>
      <c r="S195" s="102"/>
      <c r="T195" s="99"/>
      <c r="U195" s="99"/>
      <c r="V195" s="99"/>
      <c r="W195" s="103"/>
      <c r="X195" s="99"/>
      <c r="Y195" s="99"/>
    </row>
    <row r="196" spans="2:25">
      <c r="B196" s="99"/>
      <c r="C196" s="99"/>
      <c r="D196" s="99"/>
      <c r="E196" s="99"/>
      <c r="F196" s="100"/>
      <c r="G196" s="100"/>
      <c r="H196" s="100"/>
      <c r="I196" s="101"/>
      <c r="J196" s="101"/>
      <c r="K196" s="101"/>
      <c r="L196" s="99"/>
      <c r="M196" s="102"/>
      <c r="N196" s="102"/>
      <c r="O196" s="102"/>
      <c r="P196" s="102"/>
      <c r="Q196" s="102"/>
      <c r="R196" s="102"/>
      <c r="S196" s="102"/>
      <c r="T196" s="99"/>
      <c r="U196" s="99"/>
      <c r="V196" s="99"/>
      <c r="W196" s="103"/>
      <c r="X196" s="99"/>
      <c r="Y196" s="99"/>
    </row>
    <row r="197" spans="2:25">
      <c r="B197" s="99"/>
      <c r="C197" s="99"/>
      <c r="D197" s="99"/>
      <c r="E197" s="99"/>
      <c r="F197" s="100"/>
      <c r="G197" s="100"/>
      <c r="H197" s="100"/>
      <c r="I197" s="101"/>
      <c r="J197" s="101"/>
      <c r="K197" s="101"/>
      <c r="L197" s="99"/>
      <c r="M197" s="102"/>
      <c r="N197" s="102"/>
      <c r="O197" s="102"/>
      <c r="P197" s="102"/>
      <c r="Q197" s="102"/>
      <c r="R197" s="102"/>
      <c r="S197" s="102"/>
      <c r="T197" s="99"/>
      <c r="U197" s="99"/>
      <c r="V197" s="99"/>
      <c r="W197" s="103"/>
      <c r="X197" s="99"/>
      <c r="Y197" s="99"/>
    </row>
    <row r="198" spans="2:25">
      <c r="B198" s="99"/>
      <c r="C198" s="99"/>
      <c r="D198" s="99"/>
      <c r="E198" s="99"/>
      <c r="F198" s="100"/>
      <c r="G198" s="100"/>
      <c r="H198" s="100"/>
      <c r="I198" s="101"/>
      <c r="J198" s="101"/>
      <c r="K198" s="101"/>
      <c r="L198" s="99"/>
      <c r="M198" s="102"/>
      <c r="N198" s="102"/>
      <c r="O198" s="102"/>
      <c r="P198" s="102"/>
      <c r="Q198" s="102"/>
      <c r="R198" s="102"/>
      <c r="S198" s="102"/>
      <c r="T198" s="99"/>
      <c r="U198" s="99"/>
      <c r="V198" s="99"/>
      <c r="W198" s="103"/>
      <c r="X198" s="99"/>
      <c r="Y198" s="99"/>
    </row>
    <row r="199" spans="2:25">
      <c r="B199" s="99"/>
      <c r="C199" s="99"/>
      <c r="D199" s="99"/>
      <c r="E199" s="99"/>
      <c r="F199" s="100"/>
      <c r="G199" s="100"/>
      <c r="H199" s="100"/>
      <c r="I199" s="101"/>
      <c r="J199" s="101"/>
      <c r="K199" s="101"/>
      <c r="L199" s="99"/>
      <c r="M199" s="102"/>
      <c r="N199" s="102"/>
      <c r="O199" s="102"/>
      <c r="P199" s="102"/>
      <c r="Q199" s="102"/>
      <c r="R199" s="102"/>
      <c r="S199" s="102"/>
      <c r="T199" s="99"/>
      <c r="U199" s="99"/>
      <c r="V199" s="99"/>
      <c r="W199" s="103"/>
      <c r="X199" s="99"/>
      <c r="Y199" s="99"/>
    </row>
    <row r="200" spans="2:25">
      <c r="B200" s="99"/>
      <c r="C200" s="99"/>
      <c r="D200" s="99"/>
      <c r="E200" s="99"/>
      <c r="F200" s="100"/>
      <c r="G200" s="100"/>
      <c r="H200" s="100"/>
      <c r="I200" s="101"/>
      <c r="J200" s="101"/>
      <c r="K200" s="101"/>
      <c r="L200" s="99"/>
      <c r="M200" s="102"/>
      <c r="N200" s="102"/>
      <c r="O200" s="102"/>
      <c r="P200" s="102"/>
      <c r="Q200" s="102"/>
      <c r="R200" s="102"/>
      <c r="S200" s="102"/>
      <c r="T200" s="99"/>
      <c r="U200" s="99"/>
      <c r="V200" s="99"/>
      <c r="W200" s="103"/>
      <c r="X200" s="99"/>
      <c r="Y200" s="99"/>
    </row>
    <row r="201" spans="2:25">
      <c r="B201" s="99"/>
      <c r="C201" s="99"/>
      <c r="D201" s="99"/>
      <c r="E201" s="99"/>
      <c r="F201" s="100"/>
      <c r="G201" s="100"/>
      <c r="H201" s="100"/>
      <c r="I201" s="101"/>
      <c r="J201" s="101"/>
      <c r="K201" s="101"/>
      <c r="L201" s="99"/>
      <c r="M201" s="102"/>
      <c r="N201" s="102"/>
      <c r="O201" s="102"/>
      <c r="P201" s="102"/>
      <c r="Q201" s="102"/>
      <c r="R201" s="102"/>
      <c r="S201" s="102"/>
      <c r="T201" s="99"/>
      <c r="U201" s="99"/>
      <c r="V201" s="99"/>
      <c r="W201" s="103"/>
      <c r="X201" s="99"/>
      <c r="Y201" s="99"/>
    </row>
    <row r="202" spans="2:25">
      <c r="B202" s="99"/>
      <c r="C202" s="99"/>
      <c r="D202" s="99"/>
      <c r="E202" s="99"/>
      <c r="F202" s="100"/>
      <c r="G202" s="100"/>
      <c r="H202" s="100"/>
      <c r="I202" s="101"/>
      <c r="J202" s="101"/>
      <c r="K202" s="101"/>
      <c r="L202" s="99"/>
      <c r="M202" s="102"/>
      <c r="N202" s="102"/>
      <c r="O202" s="102"/>
      <c r="P202" s="102"/>
      <c r="Q202" s="102"/>
      <c r="R202" s="102"/>
      <c r="S202" s="102"/>
      <c r="T202" s="99"/>
      <c r="U202" s="99"/>
      <c r="V202" s="99"/>
      <c r="W202" s="103"/>
      <c r="X202" s="99"/>
      <c r="Y202" s="99"/>
    </row>
    <row r="203" spans="2:25">
      <c r="B203" s="99"/>
      <c r="C203" s="99"/>
      <c r="D203" s="99"/>
      <c r="E203" s="99"/>
      <c r="F203" s="100"/>
      <c r="G203" s="100"/>
      <c r="H203" s="100"/>
      <c r="I203" s="101"/>
      <c r="J203" s="101"/>
      <c r="K203" s="101"/>
      <c r="L203" s="99"/>
      <c r="M203" s="102"/>
      <c r="N203" s="102"/>
      <c r="O203" s="102"/>
      <c r="P203" s="102"/>
      <c r="Q203" s="102"/>
      <c r="R203" s="102"/>
      <c r="S203" s="102"/>
      <c r="T203" s="99"/>
      <c r="U203" s="99"/>
      <c r="V203" s="99"/>
      <c r="W203" s="103"/>
      <c r="X203" s="99"/>
      <c r="Y203" s="99"/>
    </row>
    <row r="204" spans="2:25">
      <c r="B204" s="99"/>
      <c r="C204" s="99"/>
      <c r="D204" s="99"/>
      <c r="E204" s="99"/>
      <c r="F204" s="100"/>
      <c r="G204" s="100"/>
      <c r="H204" s="100"/>
      <c r="I204" s="101"/>
      <c r="J204" s="101"/>
      <c r="K204" s="101"/>
      <c r="L204" s="99"/>
      <c r="M204" s="102"/>
      <c r="N204" s="102"/>
      <c r="O204" s="102"/>
      <c r="P204" s="102"/>
      <c r="Q204" s="102"/>
      <c r="R204" s="102"/>
      <c r="S204" s="102"/>
      <c r="T204" s="99"/>
      <c r="U204" s="99"/>
      <c r="V204" s="99"/>
      <c r="W204" s="103"/>
      <c r="X204" s="99"/>
      <c r="Y204" s="99"/>
    </row>
    <row r="205" spans="2:25">
      <c r="B205" s="99"/>
      <c r="C205" s="99"/>
      <c r="D205" s="99"/>
      <c r="E205" s="99"/>
      <c r="F205" s="100"/>
      <c r="G205" s="100"/>
      <c r="H205" s="100"/>
      <c r="I205" s="101"/>
      <c r="J205" s="101"/>
      <c r="K205" s="101"/>
      <c r="L205" s="99"/>
      <c r="M205" s="102"/>
      <c r="N205" s="102"/>
      <c r="O205" s="102"/>
      <c r="P205" s="102"/>
      <c r="Q205" s="102"/>
      <c r="R205" s="102"/>
      <c r="S205" s="102"/>
      <c r="T205" s="99"/>
      <c r="U205" s="99"/>
      <c r="V205" s="99"/>
      <c r="W205" s="103"/>
      <c r="X205" s="99"/>
      <c r="Y205" s="99"/>
    </row>
    <row r="206" spans="2:25">
      <c r="B206" s="99"/>
      <c r="C206" s="99"/>
      <c r="D206" s="99"/>
      <c r="E206" s="99"/>
      <c r="F206" s="100"/>
      <c r="G206" s="100"/>
      <c r="H206" s="100"/>
      <c r="I206" s="101"/>
      <c r="J206" s="101"/>
      <c r="K206" s="101"/>
      <c r="L206" s="99"/>
      <c r="M206" s="102"/>
      <c r="N206" s="102"/>
      <c r="O206" s="102"/>
      <c r="P206" s="102"/>
      <c r="Q206" s="102"/>
      <c r="R206" s="102"/>
      <c r="S206" s="102"/>
      <c r="T206" s="99"/>
      <c r="U206" s="99"/>
      <c r="V206" s="99"/>
      <c r="W206" s="103"/>
      <c r="X206" s="99"/>
      <c r="Y206" s="99"/>
    </row>
    <row r="207" spans="2:25">
      <c r="B207" s="99"/>
      <c r="C207" s="99"/>
      <c r="D207" s="99"/>
      <c r="E207" s="99"/>
      <c r="F207" s="100"/>
      <c r="G207" s="100"/>
      <c r="H207" s="100"/>
      <c r="I207" s="101"/>
      <c r="J207" s="101"/>
      <c r="K207" s="101"/>
      <c r="L207" s="99"/>
      <c r="M207" s="102"/>
      <c r="N207" s="102"/>
      <c r="O207" s="102"/>
      <c r="P207" s="102"/>
      <c r="Q207" s="102"/>
      <c r="R207" s="102"/>
      <c r="S207" s="102"/>
      <c r="T207" s="99"/>
      <c r="U207" s="99"/>
      <c r="V207" s="99"/>
      <c r="W207" s="103"/>
      <c r="X207" s="99"/>
      <c r="Y207" s="99"/>
    </row>
    <row r="208" spans="2:25">
      <c r="B208" s="99"/>
      <c r="C208" s="99"/>
      <c r="D208" s="99"/>
      <c r="E208" s="99"/>
      <c r="F208" s="100"/>
      <c r="G208" s="100"/>
      <c r="H208" s="100"/>
      <c r="I208" s="101"/>
      <c r="J208" s="101"/>
      <c r="K208" s="101"/>
      <c r="L208" s="99"/>
      <c r="M208" s="102"/>
      <c r="N208" s="102"/>
      <c r="O208" s="102"/>
      <c r="P208" s="102"/>
      <c r="Q208" s="102"/>
      <c r="R208" s="102"/>
      <c r="S208" s="102"/>
      <c r="T208" s="99"/>
      <c r="U208" s="99"/>
      <c r="V208" s="99"/>
      <c r="W208" s="103"/>
      <c r="X208" s="99"/>
      <c r="Y208" s="99"/>
    </row>
    <row r="209" spans="2:25">
      <c r="B209" s="99"/>
      <c r="C209" s="99"/>
      <c r="D209" s="99"/>
      <c r="E209" s="99"/>
      <c r="F209" s="100"/>
      <c r="G209" s="100"/>
      <c r="H209" s="100"/>
      <c r="I209" s="101"/>
      <c r="J209" s="101"/>
      <c r="K209" s="101"/>
      <c r="L209" s="99"/>
      <c r="M209" s="102"/>
      <c r="N209" s="102"/>
      <c r="O209" s="102"/>
      <c r="P209" s="102"/>
      <c r="Q209" s="102"/>
      <c r="R209" s="102"/>
      <c r="S209" s="102"/>
      <c r="T209" s="99"/>
      <c r="U209" s="99"/>
      <c r="V209" s="99"/>
      <c r="W209" s="103"/>
      <c r="X209" s="99"/>
      <c r="Y209" s="99"/>
    </row>
    <row r="210" spans="2:25">
      <c r="B210" s="99"/>
      <c r="C210" s="99"/>
      <c r="D210" s="99"/>
      <c r="E210" s="99"/>
      <c r="F210" s="100"/>
      <c r="G210" s="100"/>
      <c r="H210" s="100"/>
      <c r="I210" s="101"/>
      <c r="J210" s="101"/>
      <c r="K210" s="101"/>
      <c r="L210" s="99"/>
      <c r="M210" s="102"/>
      <c r="N210" s="102"/>
      <c r="O210" s="102"/>
      <c r="P210" s="102"/>
      <c r="Q210" s="102"/>
      <c r="R210" s="102"/>
      <c r="S210" s="102"/>
      <c r="T210" s="99"/>
      <c r="U210" s="99"/>
      <c r="V210" s="99"/>
      <c r="W210" s="103"/>
      <c r="X210" s="99"/>
      <c r="Y210" s="99"/>
    </row>
    <row r="211" spans="2:25">
      <c r="B211" s="99"/>
      <c r="C211" s="99"/>
      <c r="D211" s="99"/>
      <c r="E211" s="99"/>
      <c r="F211" s="100"/>
      <c r="G211" s="100"/>
      <c r="H211" s="100"/>
      <c r="I211" s="101"/>
      <c r="J211" s="101"/>
      <c r="K211" s="101"/>
      <c r="L211" s="99"/>
      <c r="M211" s="102"/>
      <c r="N211" s="102"/>
      <c r="O211" s="102"/>
      <c r="P211" s="102"/>
      <c r="Q211" s="102"/>
      <c r="R211" s="102"/>
      <c r="S211" s="102"/>
      <c r="T211" s="99"/>
      <c r="U211" s="99"/>
      <c r="V211" s="99"/>
      <c r="W211" s="103"/>
      <c r="X211" s="99"/>
      <c r="Y211" s="99"/>
    </row>
    <row r="212" spans="2:25">
      <c r="B212" s="99"/>
      <c r="C212" s="99"/>
      <c r="D212" s="99"/>
      <c r="E212" s="99"/>
      <c r="F212" s="100"/>
      <c r="G212" s="100"/>
      <c r="H212" s="100"/>
      <c r="I212" s="101"/>
      <c r="J212" s="101"/>
      <c r="K212" s="101"/>
      <c r="L212" s="99"/>
      <c r="M212" s="102"/>
      <c r="N212" s="102"/>
      <c r="O212" s="102"/>
      <c r="P212" s="102"/>
      <c r="Q212" s="102"/>
      <c r="R212" s="102"/>
      <c r="S212" s="102"/>
      <c r="T212" s="99"/>
      <c r="U212" s="99"/>
      <c r="V212" s="99"/>
      <c r="W212" s="103"/>
      <c r="X212" s="99"/>
      <c r="Y212" s="99"/>
    </row>
    <row r="213" spans="2:25">
      <c r="B213" s="99"/>
      <c r="C213" s="99"/>
      <c r="D213" s="99"/>
      <c r="E213" s="99"/>
      <c r="F213" s="100"/>
      <c r="G213" s="100"/>
      <c r="H213" s="100"/>
      <c r="I213" s="101"/>
      <c r="J213" s="101"/>
      <c r="K213" s="101"/>
      <c r="L213" s="99"/>
      <c r="M213" s="102"/>
      <c r="N213" s="102"/>
      <c r="O213" s="102"/>
      <c r="P213" s="102"/>
      <c r="Q213" s="102"/>
      <c r="R213" s="102"/>
      <c r="S213" s="102"/>
      <c r="T213" s="99"/>
      <c r="U213" s="99"/>
      <c r="V213" s="99"/>
      <c r="W213" s="103"/>
      <c r="X213" s="99"/>
      <c r="Y213" s="99"/>
    </row>
    <row r="214" spans="2:25">
      <c r="B214" s="99"/>
      <c r="C214" s="99"/>
      <c r="D214" s="99"/>
      <c r="E214" s="99"/>
      <c r="F214" s="100"/>
      <c r="G214" s="100"/>
      <c r="H214" s="100"/>
      <c r="I214" s="101"/>
      <c r="J214" s="101"/>
      <c r="K214" s="101"/>
      <c r="L214" s="99"/>
      <c r="M214" s="102"/>
      <c r="N214" s="102"/>
      <c r="O214" s="102"/>
      <c r="P214" s="102"/>
      <c r="Q214" s="102"/>
      <c r="R214" s="102"/>
      <c r="S214" s="102"/>
      <c r="T214" s="99"/>
      <c r="U214" s="99"/>
      <c r="V214" s="99"/>
      <c r="W214" s="103"/>
      <c r="X214" s="99"/>
      <c r="Y214" s="99"/>
    </row>
    <row r="215" spans="2:25">
      <c r="B215" s="99"/>
      <c r="C215" s="99"/>
      <c r="D215" s="99"/>
      <c r="E215" s="99"/>
      <c r="F215" s="100"/>
      <c r="G215" s="100"/>
      <c r="H215" s="100"/>
      <c r="I215" s="101"/>
      <c r="J215" s="101"/>
      <c r="K215" s="101"/>
      <c r="L215" s="99"/>
      <c r="M215" s="102"/>
      <c r="N215" s="102"/>
      <c r="O215" s="102"/>
      <c r="P215" s="102"/>
      <c r="Q215" s="102"/>
      <c r="R215" s="102"/>
      <c r="S215" s="102"/>
      <c r="T215" s="99"/>
      <c r="U215" s="99"/>
      <c r="V215" s="99"/>
      <c r="W215" s="103"/>
      <c r="X215" s="99"/>
      <c r="Y215" s="99"/>
    </row>
    <row r="216" spans="2:25">
      <c r="B216" s="99"/>
      <c r="C216" s="99"/>
      <c r="D216" s="99"/>
      <c r="E216" s="99"/>
      <c r="F216" s="100"/>
      <c r="G216" s="100"/>
      <c r="H216" s="100"/>
      <c r="I216" s="101"/>
      <c r="J216" s="101"/>
      <c r="K216" s="101"/>
      <c r="L216" s="99"/>
      <c r="M216" s="102"/>
      <c r="N216" s="102"/>
      <c r="O216" s="102"/>
      <c r="P216" s="102"/>
      <c r="Q216" s="102"/>
      <c r="R216" s="102"/>
      <c r="S216" s="102"/>
      <c r="T216" s="99"/>
      <c r="U216" s="99"/>
      <c r="V216" s="99"/>
      <c r="W216" s="103"/>
      <c r="X216" s="99"/>
      <c r="Y216" s="99"/>
    </row>
    <row r="217" spans="2:25">
      <c r="B217" s="99"/>
      <c r="C217" s="99"/>
      <c r="D217" s="99"/>
      <c r="E217" s="99"/>
      <c r="F217" s="100"/>
      <c r="G217" s="100"/>
      <c r="H217" s="100"/>
      <c r="I217" s="101"/>
      <c r="J217" s="101"/>
      <c r="K217" s="101"/>
      <c r="L217" s="99"/>
      <c r="M217" s="102"/>
      <c r="N217" s="102"/>
      <c r="O217" s="102"/>
      <c r="P217" s="102"/>
      <c r="Q217" s="102"/>
      <c r="R217" s="102"/>
      <c r="S217" s="102"/>
      <c r="T217" s="99"/>
      <c r="U217" s="99"/>
      <c r="V217" s="99"/>
      <c r="W217" s="103"/>
      <c r="X217" s="99"/>
      <c r="Y217" s="99"/>
    </row>
    <row r="218" spans="2:25">
      <c r="B218" s="99"/>
      <c r="C218" s="99"/>
      <c r="D218" s="99"/>
      <c r="E218" s="99"/>
      <c r="F218" s="100"/>
      <c r="G218" s="100"/>
      <c r="H218" s="100"/>
      <c r="I218" s="101"/>
      <c r="J218" s="101"/>
      <c r="K218" s="101"/>
      <c r="L218" s="99"/>
      <c r="M218" s="102"/>
      <c r="N218" s="102"/>
      <c r="O218" s="102"/>
      <c r="P218" s="102"/>
      <c r="Q218" s="102"/>
      <c r="R218" s="102"/>
      <c r="S218" s="102"/>
      <c r="T218" s="99"/>
      <c r="U218" s="99"/>
      <c r="V218" s="99"/>
      <c r="W218" s="103"/>
      <c r="X218" s="99"/>
      <c r="Y218" s="99"/>
    </row>
    <row r="219" spans="2:25">
      <c r="B219" s="99"/>
      <c r="C219" s="99"/>
      <c r="D219" s="99"/>
      <c r="E219" s="99"/>
      <c r="F219" s="100"/>
      <c r="G219" s="100"/>
      <c r="H219" s="100"/>
      <c r="I219" s="101"/>
      <c r="J219" s="101"/>
      <c r="K219" s="101"/>
      <c r="L219" s="99"/>
      <c r="M219" s="102"/>
      <c r="N219" s="102"/>
      <c r="O219" s="102"/>
      <c r="P219" s="102"/>
      <c r="Q219" s="102"/>
      <c r="R219" s="102"/>
      <c r="S219" s="102"/>
      <c r="T219" s="99"/>
      <c r="U219" s="99"/>
      <c r="V219" s="99"/>
      <c r="W219" s="103"/>
      <c r="X219" s="99"/>
      <c r="Y219" s="99"/>
    </row>
    <row r="220" spans="2:25">
      <c r="B220" s="99"/>
      <c r="C220" s="99"/>
      <c r="D220" s="99"/>
      <c r="E220" s="99"/>
      <c r="F220" s="100"/>
      <c r="G220" s="100"/>
      <c r="H220" s="100"/>
      <c r="I220" s="101"/>
      <c r="J220" s="101"/>
      <c r="K220" s="101"/>
      <c r="L220" s="99"/>
      <c r="M220" s="102"/>
      <c r="N220" s="102"/>
      <c r="O220" s="102"/>
      <c r="P220" s="102"/>
      <c r="Q220" s="102"/>
      <c r="R220" s="102"/>
      <c r="S220" s="102"/>
      <c r="T220" s="99"/>
      <c r="U220" s="99"/>
      <c r="V220" s="99"/>
      <c r="W220" s="103"/>
      <c r="X220" s="99"/>
      <c r="Y220" s="99"/>
    </row>
    <row r="221" spans="2:25">
      <c r="B221" s="99"/>
      <c r="C221" s="99"/>
      <c r="D221" s="99"/>
      <c r="E221" s="99"/>
      <c r="F221" s="100"/>
      <c r="G221" s="100"/>
      <c r="H221" s="100"/>
      <c r="I221" s="101"/>
      <c r="J221" s="101"/>
      <c r="K221" s="101"/>
      <c r="L221" s="99"/>
      <c r="M221" s="102"/>
      <c r="N221" s="102"/>
      <c r="O221" s="102"/>
      <c r="P221" s="102"/>
      <c r="Q221" s="102"/>
      <c r="R221" s="102"/>
      <c r="S221" s="102"/>
      <c r="T221" s="99"/>
      <c r="U221" s="99"/>
      <c r="V221" s="99"/>
      <c r="W221" s="103"/>
      <c r="X221" s="99"/>
      <c r="Y221" s="99"/>
    </row>
    <row r="222" spans="2:25">
      <c r="B222" s="99"/>
      <c r="C222" s="99"/>
      <c r="D222" s="99"/>
      <c r="E222" s="99"/>
      <c r="F222" s="100"/>
      <c r="G222" s="100"/>
      <c r="H222" s="100"/>
      <c r="I222" s="101"/>
      <c r="J222" s="101"/>
      <c r="K222" s="101"/>
      <c r="L222" s="99"/>
      <c r="M222" s="102"/>
      <c r="N222" s="102"/>
      <c r="O222" s="102"/>
      <c r="P222" s="102"/>
      <c r="Q222" s="102"/>
      <c r="R222" s="102"/>
      <c r="S222" s="102"/>
      <c r="T222" s="99"/>
      <c r="U222" s="99"/>
      <c r="V222" s="99"/>
      <c r="W222" s="103"/>
      <c r="X222" s="99"/>
      <c r="Y222" s="99"/>
    </row>
    <row r="223" spans="2:25">
      <c r="B223" s="99"/>
      <c r="C223" s="99"/>
      <c r="D223" s="99"/>
      <c r="E223" s="99"/>
      <c r="F223" s="100"/>
      <c r="G223" s="100"/>
      <c r="H223" s="100"/>
      <c r="I223" s="101"/>
      <c r="J223" s="101"/>
      <c r="K223" s="101"/>
      <c r="L223" s="99"/>
      <c r="M223" s="102"/>
      <c r="N223" s="102"/>
      <c r="O223" s="102"/>
      <c r="P223" s="102"/>
      <c r="Q223" s="102"/>
      <c r="R223" s="102"/>
      <c r="S223" s="102"/>
      <c r="T223" s="99"/>
      <c r="U223" s="99"/>
      <c r="V223" s="99"/>
      <c r="W223" s="103"/>
      <c r="X223" s="99"/>
      <c r="Y223" s="99"/>
    </row>
    <row r="224" spans="2:25">
      <c r="B224" s="99"/>
      <c r="C224" s="99"/>
      <c r="D224" s="99"/>
      <c r="E224" s="99"/>
      <c r="F224" s="100"/>
      <c r="G224" s="100"/>
      <c r="H224" s="100"/>
      <c r="I224" s="101"/>
      <c r="J224" s="101"/>
      <c r="K224" s="101"/>
      <c r="L224" s="99"/>
      <c r="M224" s="102"/>
      <c r="N224" s="102"/>
      <c r="O224" s="102"/>
      <c r="P224" s="102"/>
      <c r="Q224" s="102"/>
      <c r="R224" s="102"/>
      <c r="S224" s="102"/>
      <c r="T224" s="99"/>
      <c r="U224" s="99"/>
      <c r="V224" s="99"/>
      <c r="W224" s="103"/>
      <c r="X224" s="99"/>
      <c r="Y224" s="99"/>
    </row>
    <row r="225" spans="2:25">
      <c r="B225" s="99"/>
      <c r="C225" s="99"/>
      <c r="D225" s="99"/>
      <c r="E225" s="99"/>
      <c r="F225" s="100"/>
      <c r="G225" s="100"/>
      <c r="H225" s="100"/>
      <c r="I225" s="101"/>
      <c r="J225" s="101"/>
      <c r="K225" s="101"/>
      <c r="L225" s="99"/>
      <c r="M225" s="102"/>
      <c r="N225" s="102"/>
      <c r="O225" s="102"/>
      <c r="P225" s="102"/>
      <c r="Q225" s="102"/>
      <c r="R225" s="102"/>
      <c r="S225" s="102"/>
      <c r="T225" s="99"/>
      <c r="U225" s="99"/>
      <c r="V225" s="99"/>
      <c r="W225" s="103"/>
      <c r="X225" s="99"/>
      <c r="Y225" s="99"/>
    </row>
    <row r="226" spans="2:25">
      <c r="B226" s="99"/>
      <c r="C226" s="99"/>
      <c r="D226" s="99"/>
      <c r="E226" s="99"/>
      <c r="F226" s="100"/>
      <c r="G226" s="100"/>
      <c r="H226" s="100"/>
      <c r="I226" s="101"/>
      <c r="J226" s="101"/>
      <c r="K226" s="101"/>
      <c r="L226" s="99"/>
      <c r="M226" s="102"/>
      <c r="N226" s="102"/>
      <c r="O226" s="102"/>
      <c r="P226" s="102"/>
      <c r="Q226" s="102"/>
      <c r="R226" s="102"/>
      <c r="S226" s="102"/>
      <c r="T226" s="99"/>
      <c r="U226" s="99"/>
      <c r="V226" s="99"/>
      <c r="W226" s="103"/>
      <c r="X226" s="99"/>
      <c r="Y226" s="99"/>
    </row>
    <row r="227" spans="2:25">
      <c r="B227" s="99"/>
      <c r="C227" s="99"/>
      <c r="D227" s="99"/>
      <c r="E227" s="99"/>
      <c r="F227" s="100"/>
      <c r="G227" s="100"/>
      <c r="H227" s="100"/>
      <c r="I227" s="101"/>
      <c r="J227" s="101"/>
      <c r="K227" s="101"/>
      <c r="L227" s="99"/>
      <c r="M227" s="102"/>
      <c r="N227" s="102"/>
      <c r="O227" s="102"/>
      <c r="P227" s="102"/>
      <c r="Q227" s="102"/>
      <c r="R227" s="102"/>
      <c r="S227" s="102"/>
      <c r="T227" s="99"/>
      <c r="U227" s="99"/>
      <c r="V227" s="99"/>
      <c r="W227" s="103"/>
      <c r="X227" s="99"/>
      <c r="Y227" s="99"/>
    </row>
    <row r="228" spans="2:25">
      <c r="B228" s="99"/>
      <c r="C228" s="99"/>
      <c r="D228" s="99"/>
      <c r="E228" s="99"/>
      <c r="F228" s="100"/>
      <c r="G228" s="100"/>
      <c r="H228" s="100"/>
      <c r="I228" s="101"/>
      <c r="J228" s="101"/>
      <c r="K228" s="101"/>
      <c r="L228" s="99"/>
      <c r="M228" s="102"/>
      <c r="N228" s="102"/>
      <c r="O228" s="102"/>
      <c r="P228" s="102"/>
      <c r="Q228" s="102"/>
      <c r="R228" s="102"/>
      <c r="S228" s="102"/>
      <c r="T228" s="99"/>
      <c r="U228" s="99"/>
      <c r="V228" s="99"/>
      <c r="W228" s="103"/>
      <c r="X228" s="99"/>
      <c r="Y228" s="99"/>
    </row>
    <row r="229" spans="2:25">
      <c r="B229" s="99"/>
      <c r="C229" s="99"/>
      <c r="D229" s="99"/>
      <c r="E229" s="99"/>
      <c r="F229" s="100"/>
      <c r="G229" s="100"/>
      <c r="H229" s="100"/>
      <c r="I229" s="101"/>
      <c r="J229" s="101"/>
      <c r="K229" s="101"/>
      <c r="L229" s="99"/>
      <c r="M229" s="102"/>
      <c r="N229" s="102"/>
      <c r="O229" s="102"/>
      <c r="P229" s="102"/>
      <c r="Q229" s="102"/>
      <c r="R229" s="102"/>
      <c r="S229" s="102"/>
      <c r="T229" s="99"/>
      <c r="U229" s="99"/>
      <c r="V229" s="99"/>
      <c r="W229" s="103"/>
      <c r="X229" s="99"/>
      <c r="Y229" s="99"/>
    </row>
    <row r="230" spans="2:25">
      <c r="B230" s="99"/>
      <c r="C230" s="99"/>
      <c r="D230" s="99"/>
      <c r="E230" s="99"/>
      <c r="F230" s="100"/>
      <c r="G230" s="100"/>
      <c r="H230" s="100"/>
      <c r="I230" s="101"/>
      <c r="J230" s="101"/>
      <c r="K230" s="101"/>
      <c r="L230" s="99"/>
      <c r="M230" s="102"/>
      <c r="N230" s="102"/>
      <c r="O230" s="102"/>
      <c r="P230" s="102"/>
      <c r="Q230" s="102"/>
      <c r="R230" s="102"/>
      <c r="S230" s="102"/>
      <c r="T230" s="99"/>
      <c r="U230" s="99"/>
      <c r="V230" s="99"/>
      <c r="W230" s="103"/>
      <c r="X230" s="99"/>
      <c r="Y230" s="99"/>
    </row>
    <row r="231" spans="2:25">
      <c r="B231" s="99"/>
      <c r="C231" s="99"/>
      <c r="D231" s="99"/>
      <c r="E231" s="99"/>
      <c r="F231" s="100"/>
      <c r="G231" s="100"/>
      <c r="H231" s="100"/>
      <c r="I231" s="101"/>
      <c r="J231" s="101"/>
      <c r="K231" s="101"/>
      <c r="L231" s="99"/>
      <c r="M231" s="102"/>
      <c r="N231" s="102"/>
      <c r="O231" s="102"/>
      <c r="P231" s="102"/>
      <c r="Q231" s="102"/>
      <c r="R231" s="102"/>
      <c r="S231" s="102"/>
      <c r="T231" s="99"/>
      <c r="U231" s="99"/>
      <c r="V231" s="99"/>
      <c r="W231" s="103"/>
      <c r="X231" s="99"/>
      <c r="Y231" s="99"/>
    </row>
    <row r="232" spans="2:25">
      <c r="B232" s="99"/>
      <c r="C232" s="99"/>
      <c r="D232" s="99"/>
      <c r="E232" s="99"/>
      <c r="F232" s="100"/>
      <c r="G232" s="100"/>
      <c r="H232" s="100"/>
      <c r="I232" s="101"/>
      <c r="J232" s="101"/>
      <c r="K232" s="101"/>
      <c r="L232" s="99"/>
      <c r="M232" s="102"/>
      <c r="N232" s="102"/>
      <c r="O232" s="102"/>
      <c r="P232" s="102"/>
      <c r="Q232" s="102"/>
      <c r="R232" s="102"/>
      <c r="S232" s="102"/>
      <c r="T232" s="99"/>
      <c r="U232" s="99"/>
      <c r="V232" s="99"/>
      <c r="W232" s="103"/>
      <c r="X232" s="99"/>
      <c r="Y232" s="99"/>
    </row>
    <row r="233" spans="2:25">
      <c r="B233" s="99"/>
      <c r="C233" s="99"/>
      <c r="D233" s="99"/>
      <c r="E233" s="99"/>
      <c r="F233" s="100"/>
      <c r="G233" s="100"/>
      <c r="H233" s="100"/>
      <c r="I233" s="101"/>
      <c r="J233" s="101"/>
      <c r="K233" s="101"/>
      <c r="L233" s="99"/>
      <c r="M233" s="102"/>
      <c r="N233" s="102"/>
      <c r="O233" s="102"/>
      <c r="P233" s="102"/>
      <c r="Q233" s="102"/>
      <c r="R233" s="102"/>
      <c r="S233" s="102"/>
      <c r="T233" s="99"/>
      <c r="U233" s="99"/>
      <c r="V233" s="99"/>
      <c r="W233" s="103"/>
      <c r="X233" s="99"/>
      <c r="Y233" s="99"/>
    </row>
    <row r="234" spans="2:25">
      <c r="B234" s="99"/>
      <c r="C234" s="99"/>
      <c r="D234" s="99"/>
      <c r="E234" s="99"/>
      <c r="F234" s="100"/>
      <c r="G234" s="100"/>
      <c r="H234" s="100"/>
      <c r="I234" s="101"/>
      <c r="J234" s="101"/>
      <c r="K234" s="101"/>
      <c r="L234" s="99"/>
      <c r="M234" s="102"/>
      <c r="N234" s="102"/>
      <c r="O234" s="102"/>
      <c r="P234" s="102"/>
      <c r="Q234" s="102"/>
      <c r="R234" s="102"/>
      <c r="S234" s="102"/>
      <c r="T234" s="99"/>
      <c r="U234" s="99"/>
      <c r="V234" s="99"/>
      <c r="W234" s="103"/>
      <c r="X234" s="99"/>
      <c r="Y234" s="99"/>
    </row>
    <row r="235" spans="2:25">
      <c r="B235" s="99"/>
      <c r="C235" s="99"/>
      <c r="D235" s="99"/>
      <c r="E235" s="99"/>
      <c r="F235" s="100"/>
      <c r="G235" s="100"/>
      <c r="H235" s="100"/>
      <c r="I235" s="101"/>
      <c r="J235" s="101"/>
      <c r="K235" s="101"/>
      <c r="L235" s="99"/>
      <c r="M235" s="102"/>
      <c r="N235" s="102"/>
      <c r="O235" s="102"/>
      <c r="P235" s="102"/>
      <c r="Q235" s="102"/>
      <c r="R235" s="102"/>
      <c r="S235" s="102"/>
      <c r="T235" s="99"/>
      <c r="U235" s="99"/>
      <c r="V235" s="99"/>
      <c r="W235" s="103"/>
      <c r="X235" s="99"/>
      <c r="Y235" s="99"/>
    </row>
    <row r="236" spans="2:25">
      <c r="B236" s="99"/>
      <c r="C236" s="99"/>
      <c r="D236" s="99"/>
      <c r="E236" s="99"/>
      <c r="F236" s="100"/>
      <c r="G236" s="100"/>
      <c r="H236" s="100"/>
      <c r="I236" s="101"/>
      <c r="J236" s="101"/>
      <c r="K236" s="101"/>
      <c r="L236" s="99"/>
      <c r="M236" s="102"/>
      <c r="N236" s="102"/>
      <c r="O236" s="102"/>
      <c r="P236" s="102"/>
      <c r="Q236" s="102"/>
      <c r="R236" s="102"/>
      <c r="S236" s="102"/>
      <c r="T236" s="99"/>
      <c r="U236" s="99"/>
      <c r="V236" s="99"/>
      <c r="W236" s="103"/>
      <c r="X236" s="99"/>
      <c r="Y236" s="99"/>
    </row>
    <row r="237" spans="2:25">
      <c r="B237" s="99"/>
      <c r="C237" s="99"/>
      <c r="D237" s="99"/>
      <c r="E237" s="99"/>
      <c r="F237" s="100"/>
      <c r="G237" s="100"/>
      <c r="H237" s="100"/>
      <c r="I237" s="101"/>
      <c r="J237" s="101"/>
      <c r="K237" s="101"/>
      <c r="L237" s="99"/>
      <c r="M237" s="102"/>
      <c r="N237" s="102"/>
      <c r="O237" s="102"/>
      <c r="P237" s="102"/>
      <c r="Q237" s="102"/>
      <c r="R237" s="102"/>
      <c r="S237" s="102"/>
      <c r="T237" s="99"/>
      <c r="U237" s="99"/>
      <c r="V237" s="99"/>
      <c r="W237" s="103"/>
      <c r="X237" s="99"/>
      <c r="Y237" s="99"/>
    </row>
    <row r="238" spans="2:25">
      <c r="B238" s="99"/>
      <c r="C238" s="99"/>
      <c r="D238" s="99"/>
      <c r="E238" s="99"/>
      <c r="F238" s="100"/>
      <c r="G238" s="100"/>
      <c r="H238" s="100"/>
      <c r="I238" s="101"/>
      <c r="J238" s="101"/>
      <c r="K238" s="101"/>
      <c r="L238" s="99"/>
      <c r="M238" s="102"/>
      <c r="N238" s="102"/>
      <c r="O238" s="102"/>
      <c r="P238" s="102"/>
      <c r="Q238" s="102"/>
      <c r="R238" s="102"/>
      <c r="S238" s="102"/>
      <c r="T238" s="99"/>
      <c r="U238" s="99"/>
      <c r="V238" s="99"/>
      <c r="W238" s="103"/>
      <c r="X238" s="99"/>
      <c r="Y238" s="99"/>
    </row>
    <row r="239" spans="2:25">
      <c r="B239" s="99"/>
      <c r="C239" s="99"/>
      <c r="D239" s="99"/>
      <c r="E239" s="99"/>
      <c r="F239" s="100"/>
      <c r="G239" s="100"/>
      <c r="H239" s="100"/>
      <c r="I239" s="101"/>
      <c r="J239" s="101"/>
      <c r="K239" s="101"/>
      <c r="L239" s="99"/>
      <c r="M239" s="102"/>
      <c r="N239" s="102"/>
      <c r="O239" s="102"/>
      <c r="P239" s="102"/>
      <c r="Q239" s="102"/>
      <c r="R239" s="102"/>
      <c r="S239" s="102"/>
      <c r="T239" s="99"/>
      <c r="U239" s="99"/>
      <c r="V239" s="99"/>
      <c r="W239" s="103"/>
      <c r="X239" s="99"/>
      <c r="Y239" s="99"/>
    </row>
    <row r="240" spans="2:25">
      <c r="B240" s="99"/>
      <c r="C240" s="99"/>
      <c r="D240" s="99"/>
      <c r="E240" s="99"/>
      <c r="F240" s="100"/>
      <c r="G240" s="100"/>
      <c r="H240" s="100"/>
      <c r="I240" s="101"/>
      <c r="J240" s="101"/>
      <c r="K240" s="101"/>
      <c r="L240" s="99"/>
      <c r="M240" s="102"/>
      <c r="N240" s="102"/>
      <c r="O240" s="102"/>
      <c r="P240" s="102"/>
      <c r="Q240" s="102"/>
      <c r="R240" s="102"/>
      <c r="S240" s="102"/>
      <c r="T240" s="99"/>
      <c r="U240" s="99"/>
      <c r="V240" s="99"/>
      <c r="W240" s="103"/>
      <c r="X240" s="99"/>
      <c r="Y240" s="99"/>
    </row>
    <row r="241" spans="2:25">
      <c r="B241" s="99"/>
      <c r="C241" s="99"/>
      <c r="D241" s="99"/>
      <c r="E241" s="99"/>
      <c r="F241" s="100"/>
      <c r="G241" s="100"/>
      <c r="H241" s="100"/>
      <c r="I241" s="101"/>
      <c r="J241" s="101"/>
      <c r="K241" s="101"/>
      <c r="L241" s="99"/>
      <c r="M241" s="102"/>
      <c r="N241" s="102"/>
      <c r="O241" s="102"/>
      <c r="P241" s="102"/>
      <c r="Q241" s="102"/>
      <c r="R241" s="102"/>
      <c r="S241" s="102"/>
      <c r="T241" s="99"/>
      <c r="U241" s="99"/>
      <c r="V241" s="99"/>
      <c r="W241" s="103"/>
      <c r="X241" s="99"/>
      <c r="Y241" s="99"/>
    </row>
    <row r="242" spans="2:25">
      <c r="B242" s="99"/>
      <c r="C242" s="99"/>
      <c r="D242" s="99"/>
      <c r="E242" s="99"/>
      <c r="F242" s="100"/>
      <c r="G242" s="100"/>
      <c r="H242" s="100"/>
      <c r="I242" s="101"/>
      <c r="J242" s="101"/>
      <c r="K242" s="101"/>
      <c r="L242" s="99"/>
      <c r="M242" s="102"/>
      <c r="N242" s="102"/>
      <c r="O242" s="102"/>
      <c r="P242" s="102"/>
      <c r="Q242" s="102"/>
      <c r="R242" s="102"/>
      <c r="S242" s="102"/>
      <c r="T242" s="99"/>
      <c r="U242" s="99"/>
      <c r="V242" s="99"/>
      <c r="W242" s="103"/>
      <c r="X242" s="99"/>
      <c r="Y242" s="99"/>
    </row>
    <row r="243" spans="2:25">
      <c r="B243" s="99"/>
      <c r="C243" s="99"/>
      <c r="D243" s="99"/>
      <c r="E243" s="99"/>
      <c r="F243" s="100"/>
      <c r="G243" s="100"/>
      <c r="H243" s="100"/>
      <c r="I243" s="101"/>
      <c r="J243" s="101"/>
      <c r="K243" s="101"/>
      <c r="L243" s="99"/>
      <c r="M243" s="102"/>
      <c r="N243" s="102"/>
      <c r="O243" s="102"/>
      <c r="P243" s="102"/>
      <c r="Q243" s="102"/>
      <c r="R243" s="102"/>
      <c r="S243" s="102"/>
      <c r="T243" s="99"/>
      <c r="U243" s="99"/>
      <c r="V243" s="99"/>
      <c r="W243" s="103"/>
      <c r="X243" s="99"/>
      <c r="Y243" s="99"/>
    </row>
    <row r="244" spans="2:25">
      <c r="B244" s="99"/>
      <c r="C244" s="99"/>
      <c r="D244" s="99"/>
      <c r="E244" s="99"/>
      <c r="F244" s="100"/>
      <c r="G244" s="100"/>
      <c r="H244" s="100"/>
      <c r="I244" s="101"/>
      <c r="J244" s="101"/>
      <c r="K244" s="101"/>
      <c r="L244" s="99"/>
      <c r="M244" s="102"/>
      <c r="N244" s="102"/>
      <c r="O244" s="102"/>
      <c r="P244" s="102"/>
      <c r="Q244" s="102"/>
      <c r="R244" s="102"/>
      <c r="S244" s="102"/>
      <c r="T244" s="99"/>
      <c r="U244" s="99"/>
      <c r="V244" s="99"/>
      <c r="W244" s="103"/>
      <c r="X244" s="99"/>
      <c r="Y244" s="99"/>
    </row>
    <row r="245" spans="2:25">
      <c r="B245" s="99"/>
      <c r="C245" s="99"/>
      <c r="D245" s="99"/>
      <c r="E245" s="99"/>
      <c r="F245" s="100"/>
      <c r="G245" s="100"/>
      <c r="H245" s="100"/>
      <c r="I245" s="101"/>
      <c r="J245" s="101"/>
      <c r="K245" s="101"/>
      <c r="L245" s="99"/>
      <c r="M245" s="102"/>
      <c r="N245" s="102"/>
      <c r="O245" s="102"/>
      <c r="P245" s="102"/>
      <c r="Q245" s="102"/>
      <c r="R245" s="102"/>
      <c r="S245" s="102"/>
      <c r="T245" s="99"/>
      <c r="U245" s="99"/>
      <c r="V245" s="99"/>
      <c r="W245" s="103"/>
      <c r="X245" s="99"/>
      <c r="Y245" s="99"/>
    </row>
    <row r="246" spans="2:25">
      <c r="B246" s="99"/>
      <c r="C246" s="99"/>
      <c r="D246" s="99"/>
      <c r="E246" s="99"/>
      <c r="F246" s="100"/>
      <c r="G246" s="100"/>
      <c r="H246" s="100"/>
      <c r="I246" s="101"/>
      <c r="J246" s="101"/>
      <c r="K246" s="101"/>
      <c r="L246" s="99"/>
      <c r="M246" s="102"/>
      <c r="N246" s="102"/>
      <c r="O246" s="102"/>
      <c r="P246" s="102"/>
      <c r="Q246" s="102"/>
      <c r="R246" s="102"/>
      <c r="S246" s="102"/>
      <c r="T246" s="99"/>
      <c r="U246" s="99"/>
      <c r="V246" s="99"/>
      <c r="W246" s="103"/>
      <c r="X246" s="99"/>
      <c r="Y246" s="99"/>
    </row>
    <row r="247" spans="2:25">
      <c r="B247" s="99"/>
      <c r="C247" s="99"/>
      <c r="D247" s="99"/>
      <c r="E247" s="99"/>
      <c r="F247" s="100"/>
      <c r="G247" s="100"/>
      <c r="H247" s="100"/>
      <c r="I247" s="101"/>
      <c r="J247" s="101"/>
      <c r="K247" s="101"/>
      <c r="L247" s="99"/>
      <c r="M247" s="102"/>
      <c r="N247" s="102"/>
      <c r="O247" s="102"/>
      <c r="P247" s="102"/>
      <c r="Q247" s="102"/>
      <c r="R247" s="102"/>
      <c r="S247" s="102"/>
      <c r="T247" s="99"/>
      <c r="U247" s="99"/>
      <c r="V247" s="99"/>
      <c r="W247" s="103"/>
      <c r="X247" s="99"/>
      <c r="Y247" s="99"/>
    </row>
    <row r="248" spans="2:25">
      <c r="B248" s="99"/>
      <c r="C248" s="99"/>
      <c r="D248" s="99"/>
      <c r="E248" s="99"/>
      <c r="F248" s="100"/>
      <c r="G248" s="100"/>
      <c r="H248" s="100"/>
      <c r="I248" s="101"/>
      <c r="J248" s="101"/>
      <c r="K248" s="101"/>
      <c r="L248" s="99"/>
      <c r="M248" s="102"/>
      <c r="N248" s="102"/>
      <c r="O248" s="102"/>
      <c r="P248" s="102"/>
      <c r="Q248" s="102"/>
      <c r="R248" s="102"/>
      <c r="S248" s="102"/>
      <c r="T248" s="99"/>
      <c r="U248" s="99"/>
      <c r="V248" s="99"/>
      <c r="W248" s="103"/>
      <c r="X248" s="99"/>
      <c r="Y248" s="99"/>
    </row>
    <row r="249" spans="2:25">
      <c r="B249" s="99"/>
      <c r="C249" s="99"/>
      <c r="D249" s="99"/>
      <c r="E249" s="99"/>
      <c r="F249" s="100"/>
      <c r="G249" s="100"/>
      <c r="H249" s="100"/>
      <c r="I249" s="101"/>
      <c r="J249" s="101"/>
      <c r="K249" s="101"/>
      <c r="L249" s="99"/>
      <c r="M249" s="102"/>
      <c r="N249" s="102"/>
      <c r="O249" s="102"/>
      <c r="P249" s="102"/>
      <c r="Q249" s="102"/>
      <c r="R249" s="102"/>
      <c r="S249" s="102"/>
      <c r="T249" s="99"/>
      <c r="U249" s="99"/>
      <c r="V249" s="99"/>
      <c r="W249" s="103"/>
      <c r="X249" s="99"/>
      <c r="Y249" s="99"/>
    </row>
    <row r="250" spans="2:25">
      <c r="B250" s="99"/>
      <c r="C250" s="99"/>
      <c r="D250" s="99"/>
      <c r="E250" s="99"/>
      <c r="F250" s="100"/>
      <c r="G250" s="100"/>
      <c r="H250" s="100"/>
      <c r="I250" s="101"/>
      <c r="J250" s="101"/>
      <c r="K250" s="101"/>
      <c r="L250" s="99"/>
      <c r="M250" s="102"/>
      <c r="N250" s="102"/>
      <c r="O250" s="102"/>
      <c r="P250" s="102"/>
      <c r="Q250" s="102"/>
      <c r="R250" s="102"/>
      <c r="S250" s="102"/>
      <c r="T250" s="99"/>
      <c r="U250" s="99"/>
      <c r="V250" s="99"/>
      <c r="W250" s="103"/>
      <c r="X250" s="99"/>
      <c r="Y250" s="99"/>
    </row>
    <row r="251" spans="2:25">
      <c r="B251" s="99"/>
      <c r="C251" s="99"/>
      <c r="D251" s="99"/>
      <c r="E251" s="99"/>
      <c r="F251" s="100"/>
      <c r="G251" s="100"/>
      <c r="H251" s="100"/>
      <c r="I251" s="101"/>
      <c r="J251" s="101"/>
      <c r="K251" s="101"/>
      <c r="L251" s="99"/>
      <c r="M251" s="102"/>
      <c r="N251" s="102"/>
      <c r="O251" s="102"/>
      <c r="P251" s="102"/>
      <c r="Q251" s="102"/>
      <c r="R251" s="102"/>
      <c r="S251" s="102"/>
      <c r="T251" s="99"/>
      <c r="U251" s="99"/>
      <c r="V251" s="99"/>
      <c r="W251" s="103"/>
      <c r="X251" s="99"/>
      <c r="Y251" s="99"/>
    </row>
    <row r="252" spans="2:25">
      <c r="B252" s="99"/>
      <c r="C252" s="99"/>
      <c r="D252" s="99"/>
      <c r="E252" s="99"/>
      <c r="F252" s="100"/>
      <c r="G252" s="100"/>
      <c r="H252" s="100"/>
      <c r="I252" s="101"/>
      <c r="J252" s="101"/>
      <c r="K252" s="101"/>
      <c r="L252" s="99"/>
      <c r="M252" s="102"/>
      <c r="N252" s="102"/>
      <c r="O252" s="102"/>
      <c r="P252" s="102"/>
      <c r="Q252" s="102"/>
      <c r="R252" s="102"/>
      <c r="S252" s="102"/>
      <c r="T252" s="99"/>
      <c r="U252" s="99"/>
      <c r="V252" s="99"/>
      <c r="W252" s="103"/>
      <c r="X252" s="99"/>
      <c r="Y252" s="99"/>
    </row>
    <row r="253" spans="2:25">
      <c r="B253" s="99"/>
      <c r="C253" s="99"/>
      <c r="D253" s="99"/>
      <c r="E253" s="99"/>
      <c r="F253" s="100"/>
      <c r="G253" s="100"/>
      <c r="H253" s="100"/>
      <c r="I253" s="101"/>
      <c r="J253" s="101"/>
      <c r="K253" s="101"/>
      <c r="L253" s="99"/>
      <c r="M253" s="102"/>
      <c r="N253" s="102"/>
      <c r="O253" s="102"/>
      <c r="P253" s="102"/>
      <c r="Q253" s="102"/>
      <c r="R253" s="102"/>
      <c r="S253" s="102"/>
      <c r="T253" s="99"/>
      <c r="U253" s="99"/>
      <c r="V253" s="99"/>
      <c r="W253" s="103"/>
      <c r="X253" s="99"/>
      <c r="Y253" s="99"/>
    </row>
    <row r="254" spans="2:25">
      <c r="B254" s="99"/>
      <c r="C254" s="99"/>
      <c r="D254" s="99"/>
      <c r="E254" s="99"/>
      <c r="F254" s="100"/>
      <c r="G254" s="100"/>
      <c r="H254" s="100"/>
      <c r="I254" s="101"/>
      <c r="J254" s="101"/>
      <c r="K254" s="101"/>
      <c r="L254" s="99"/>
      <c r="M254" s="102"/>
      <c r="N254" s="102"/>
      <c r="O254" s="102"/>
      <c r="P254" s="102"/>
      <c r="Q254" s="102"/>
      <c r="R254" s="102"/>
      <c r="S254" s="102"/>
      <c r="T254" s="99"/>
      <c r="U254" s="99"/>
      <c r="V254" s="99"/>
      <c r="W254" s="103"/>
      <c r="X254" s="99"/>
      <c r="Y254" s="99"/>
    </row>
    <row r="255" spans="2:25">
      <c r="B255" s="99"/>
      <c r="C255" s="99"/>
      <c r="D255" s="99"/>
      <c r="E255" s="99"/>
      <c r="F255" s="100"/>
      <c r="G255" s="100"/>
      <c r="H255" s="100"/>
      <c r="I255" s="101"/>
      <c r="J255" s="101"/>
      <c r="K255" s="101"/>
      <c r="L255" s="99"/>
      <c r="M255" s="102"/>
      <c r="N255" s="102"/>
      <c r="O255" s="102"/>
      <c r="P255" s="102"/>
      <c r="Q255" s="102"/>
      <c r="R255" s="102"/>
      <c r="S255" s="102"/>
      <c r="T255" s="99"/>
      <c r="U255" s="99"/>
      <c r="V255" s="99"/>
      <c r="W255" s="103"/>
      <c r="X255" s="99"/>
      <c r="Y255" s="99"/>
    </row>
    <row r="256" spans="2:25">
      <c r="B256" s="99"/>
      <c r="C256" s="99"/>
      <c r="D256" s="99"/>
      <c r="E256" s="99"/>
      <c r="F256" s="100"/>
      <c r="G256" s="100"/>
      <c r="H256" s="100"/>
      <c r="I256" s="101"/>
      <c r="J256" s="101"/>
      <c r="K256" s="101"/>
      <c r="L256" s="99"/>
      <c r="M256" s="102"/>
      <c r="N256" s="102"/>
      <c r="O256" s="102"/>
      <c r="P256" s="102"/>
      <c r="Q256" s="102"/>
      <c r="R256" s="102"/>
      <c r="S256" s="102"/>
      <c r="T256" s="99"/>
      <c r="U256" s="99"/>
      <c r="V256" s="99"/>
      <c r="W256" s="103"/>
      <c r="X256" s="99"/>
      <c r="Y256" s="99"/>
    </row>
    <row r="257" spans="2:25">
      <c r="B257" s="99"/>
      <c r="C257" s="99"/>
      <c r="D257" s="99"/>
      <c r="E257" s="99"/>
      <c r="F257" s="100"/>
      <c r="G257" s="100"/>
      <c r="H257" s="100"/>
      <c r="I257" s="101"/>
      <c r="J257" s="101"/>
      <c r="K257" s="101"/>
      <c r="L257" s="99"/>
      <c r="M257" s="102"/>
      <c r="N257" s="102"/>
      <c r="O257" s="102"/>
      <c r="P257" s="102"/>
      <c r="Q257" s="102"/>
      <c r="R257" s="102"/>
      <c r="S257" s="102"/>
      <c r="T257" s="99"/>
      <c r="U257" s="99"/>
      <c r="V257" s="99"/>
      <c r="W257" s="103"/>
      <c r="X257" s="99"/>
      <c r="Y257" s="99"/>
    </row>
    <row r="258" spans="2:25">
      <c r="B258" s="99"/>
      <c r="C258" s="99"/>
      <c r="D258" s="99"/>
      <c r="E258" s="99"/>
      <c r="F258" s="100"/>
      <c r="G258" s="100"/>
      <c r="H258" s="100"/>
      <c r="I258" s="101"/>
      <c r="J258" s="101"/>
      <c r="K258" s="101"/>
      <c r="L258" s="99"/>
      <c r="M258" s="102"/>
      <c r="N258" s="102"/>
      <c r="O258" s="102"/>
      <c r="P258" s="102"/>
      <c r="Q258" s="102"/>
      <c r="R258" s="102"/>
      <c r="S258" s="102"/>
      <c r="T258" s="99"/>
      <c r="U258" s="99"/>
      <c r="V258" s="99"/>
      <c r="W258" s="103"/>
      <c r="X258" s="99"/>
      <c r="Y258" s="99"/>
    </row>
    <row r="259" spans="2:25">
      <c r="B259" s="99"/>
      <c r="C259" s="99"/>
      <c r="D259" s="99"/>
      <c r="E259" s="99"/>
      <c r="F259" s="100"/>
      <c r="G259" s="100"/>
      <c r="H259" s="100"/>
      <c r="I259" s="101"/>
      <c r="J259" s="101"/>
      <c r="K259" s="101"/>
      <c r="L259" s="99"/>
      <c r="M259" s="102"/>
      <c r="N259" s="102"/>
      <c r="O259" s="102"/>
      <c r="P259" s="102"/>
      <c r="Q259" s="102"/>
      <c r="R259" s="102"/>
      <c r="S259" s="102"/>
      <c r="T259" s="99"/>
      <c r="U259" s="99"/>
      <c r="V259" s="99"/>
      <c r="W259" s="103"/>
      <c r="X259" s="99"/>
      <c r="Y259" s="99"/>
    </row>
    <row r="260" spans="2:25">
      <c r="B260" s="99"/>
      <c r="C260" s="99"/>
      <c r="D260" s="99"/>
      <c r="E260" s="99"/>
      <c r="F260" s="100"/>
      <c r="G260" s="100"/>
      <c r="H260" s="100"/>
      <c r="I260" s="101"/>
      <c r="J260" s="101"/>
      <c r="K260" s="101"/>
      <c r="L260" s="99"/>
      <c r="M260" s="102"/>
      <c r="N260" s="102"/>
      <c r="O260" s="102"/>
      <c r="P260" s="102"/>
      <c r="Q260" s="102"/>
      <c r="R260" s="102"/>
      <c r="S260" s="102"/>
      <c r="T260" s="99"/>
      <c r="U260" s="99"/>
      <c r="V260" s="99"/>
      <c r="W260" s="103"/>
      <c r="X260" s="99"/>
      <c r="Y260" s="99"/>
    </row>
    <row r="261" spans="2:25">
      <c r="B261" s="99"/>
      <c r="C261" s="99"/>
      <c r="D261" s="99"/>
      <c r="E261" s="99"/>
      <c r="F261" s="100"/>
      <c r="G261" s="100"/>
      <c r="H261" s="100"/>
      <c r="I261" s="101"/>
      <c r="J261" s="101"/>
      <c r="K261" s="101"/>
      <c r="L261" s="99"/>
      <c r="M261" s="102"/>
      <c r="N261" s="102"/>
      <c r="O261" s="102"/>
      <c r="P261" s="102"/>
      <c r="Q261" s="102"/>
      <c r="R261" s="102"/>
      <c r="S261" s="102"/>
      <c r="T261" s="99"/>
      <c r="U261" s="99"/>
      <c r="V261" s="99"/>
      <c r="W261" s="103"/>
      <c r="X261" s="99"/>
      <c r="Y261" s="99"/>
    </row>
  </sheetData>
  <sheetProtection sheet="1" formatRows="0" selectLockedCells="1"/>
  <mergeCells count="311">
    <mergeCell ref="Q183:S183"/>
    <mergeCell ref="Q184:S184"/>
    <mergeCell ref="M182:P182"/>
    <mergeCell ref="M183:P183"/>
    <mergeCell ref="M184:P184"/>
    <mergeCell ref="E180:T180"/>
    <mergeCell ref="E182:G184"/>
    <mergeCell ref="I182:K182"/>
    <mergeCell ref="I183:K183"/>
    <mergeCell ref="I184:K184"/>
    <mergeCell ref="Q182:S182"/>
    <mergeCell ref="E148:G157"/>
    <mergeCell ref="H148:H157"/>
    <mergeCell ref="I148:K148"/>
    <mergeCell ref="M148:N148"/>
    <mergeCell ref="I149:K149"/>
    <mergeCell ref="M149:N149"/>
    <mergeCell ref="I150:K150"/>
    <mergeCell ref="M150:S150"/>
    <mergeCell ref="I18:K18"/>
    <mergeCell ref="M18:N18"/>
    <mergeCell ref="I19:K19"/>
    <mergeCell ref="M19:N19"/>
    <mergeCell ref="I20:K20"/>
    <mergeCell ref="M20:N20"/>
    <mergeCell ref="I135:K135"/>
    <mergeCell ref="M135:S135"/>
    <mergeCell ref="I136:K136"/>
    <mergeCell ref="M136:S136"/>
    <mergeCell ref="I137:K137"/>
    <mergeCell ref="M137:S137"/>
    <mergeCell ref="R32:S32"/>
    <mergeCell ref="I33:K33"/>
    <mergeCell ref="R44:S44"/>
    <mergeCell ref="I45:K45"/>
    <mergeCell ref="I162:K162"/>
    <mergeCell ref="I165:K165"/>
    <mergeCell ref="I163:K163"/>
    <mergeCell ref="M162:S162"/>
    <mergeCell ref="M165:S165"/>
    <mergeCell ref="M163:S163"/>
    <mergeCell ref="I164:K164"/>
    <mergeCell ref="M164:S164"/>
    <mergeCell ref="E160:T160"/>
    <mergeCell ref="E162:G165"/>
    <mergeCell ref="M45:S45"/>
    <mergeCell ref="I46:K46"/>
    <mergeCell ref="M46:S46"/>
    <mergeCell ref="M33:S33"/>
    <mergeCell ref="I36:K36"/>
    <mergeCell ref="M36:S36"/>
    <mergeCell ref="I37:K37"/>
    <mergeCell ref="M37:S37"/>
    <mergeCell ref="I38:J40"/>
    <mergeCell ref="I25:K25"/>
    <mergeCell ref="O30:S30"/>
    <mergeCell ref="M31:S31"/>
    <mergeCell ref="O32:P32"/>
    <mergeCell ref="O42:S42"/>
    <mergeCell ref="M43:S43"/>
    <mergeCell ref="O44:P44"/>
    <mergeCell ref="C2:X2"/>
    <mergeCell ref="C7:X7"/>
    <mergeCell ref="E9:T9"/>
    <mergeCell ref="C4:M5"/>
    <mergeCell ref="E11:F15"/>
    <mergeCell ref="H11:H13"/>
    <mergeCell ref="I11:K11"/>
    <mergeCell ref="I14:K14"/>
    <mergeCell ref="M11:Q11"/>
    <mergeCell ref="I15:K15"/>
    <mergeCell ref="M15:N15"/>
    <mergeCell ref="R11:S11"/>
    <mergeCell ref="I12:K12"/>
    <mergeCell ref="M12:S12"/>
    <mergeCell ref="I13:K13"/>
    <mergeCell ref="M13:N13"/>
    <mergeCell ref="I29:K29"/>
    <mergeCell ref="M14:S14"/>
    <mergeCell ref="I16:K16"/>
    <mergeCell ref="M16:N16"/>
    <mergeCell ref="E53:T53"/>
    <mergeCell ref="M66:S66"/>
    <mergeCell ref="O61:S61"/>
    <mergeCell ref="I51:K51"/>
    <mergeCell ref="O63:P63"/>
    <mergeCell ref="R63:S63"/>
    <mergeCell ref="M25:S25"/>
    <mergeCell ref="I26:J28"/>
    <mergeCell ref="M26:S26"/>
    <mergeCell ref="M27:S27"/>
    <mergeCell ref="M28:S28"/>
    <mergeCell ref="M57:S57"/>
    <mergeCell ref="I61:J66"/>
    <mergeCell ref="M62:S62"/>
    <mergeCell ref="M65:S65"/>
    <mergeCell ref="H36:H44"/>
    <mergeCell ref="O64:P64"/>
    <mergeCell ref="M38:S38"/>
    <mergeCell ref="M39:S39"/>
    <mergeCell ref="E22:T22"/>
    <mergeCell ref="R64:S64"/>
    <mergeCell ref="I106:K106"/>
    <mergeCell ref="M97:N97"/>
    <mergeCell ref="M98:N98"/>
    <mergeCell ref="M104:S104"/>
    <mergeCell ref="M106:S106"/>
    <mergeCell ref="E95:T95"/>
    <mergeCell ref="H97:H106"/>
    <mergeCell ref="M101:S101"/>
    <mergeCell ref="M103:S103"/>
    <mergeCell ref="M105:S105"/>
    <mergeCell ref="M99:S99"/>
    <mergeCell ref="I97:K97"/>
    <mergeCell ref="I101:K101"/>
    <mergeCell ref="I98:K98"/>
    <mergeCell ref="I103:K103"/>
    <mergeCell ref="I104:K104"/>
    <mergeCell ref="E97:G106"/>
    <mergeCell ref="I99:K99"/>
    <mergeCell ref="I105:K105"/>
    <mergeCell ref="I100:K100"/>
    <mergeCell ref="M100:S100"/>
    <mergeCell ref="I102:K102"/>
    <mergeCell ref="M102:S102"/>
    <mergeCell ref="E24:G34"/>
    <mergeCell ref="E36:G46"/>
    <mergeCell ref="E50:G51"/>
    <mergeCell ref="M40:S40"/>
    <mergeCell ref="I41:K41"/>
    <mergeCell ref="I42:J44"/>
    <mergeCell ref="E48:T48"/>
    <mergeCell ref="M58:S58"/>
    <mergeCell ref="I56:J60"/>
    <mergeCell ref="M50:S50"/>
    <mergeCell ref="M51:S51"/>
    <mergeCell ref="H24:H32"/>
    <mergeCell ref="I30:J32"/>
    <mergeCell ref="M56:S56"/>
    <mergeCell ref="M34:S34"/>
    <mergeCell ref="I34:K34"/>
    <mergeCell ref="M59:S59"/>
    <mergeCell ref="M60:S60"/>
    <mergeCell ref="I24:K24"/>
    <mergeCell ref="H50:H51"/>
    <mergeCell ref="I50:K50"/>
    <mergeCell ref="E55:G66"/>
    <mergeCell ref="I55:K55"/>
    <mergeCell ref="M24:S24"/>
    <mergeCell ref="M85:S85"/>
    <mergeCell ref="M86:S86"/>
    <mergeCell ref="E80:T80"/>
    <mergeCell ref="R90:S90"/>
    <mergeCell ref="E82:G92"/>
    <mergeCell ref="O76:P76"/>
    <mergeCell ref="R76:S76"/>
    <mergeCell ref="O90:P90"/>
    <mergeCell ref="E68:G78"/>
    <mergeCell ref="I68:K68"/>
    <mergeCell ref="H70:H78"/>
    <mergeCell ref="H82:H92"/>
    <mergeCell ref="I82:J86"/>
    <mergeCell ref="I74:J78"/>
    <mergeCell ref="M70:S70"/>
    <mergeCell ref="M71:S71"/>
    <mergeCell ref="M72:S72"/>
    <mergeCell ref="M73:S73"/>
    <mergeCell ref="O74:S74"/>
    <mergeCell ref="M75:S75"/>
    <mergeCell ref="R89:S89"/>
    <mergeCell ref="I69:J73"/>
    <mergeCell ref="M69:S69"/>
    <mergeCell ref="D67:S67"/>
    <mergeCell ref="D35:S35"/>
    <mergeCell ref="D127:S127"/>
    <mergeCell ref="I17:K17"/>
    <mergeCell ref="M17:N17"/>
    <mergeCell ref="E167:T167"/>
    <mergeCell ref="I169:K169"/>
    <mergeCell ref="I170:K170"/>
    <mergeCell ref="I171:K171"/>
    <mergeCell ref="M169:S169"/>
    <mergeCell ref="M170:S170"/>
    <mergeCell ref="M171:S171"/>
    <mergeCell ref="M92:S92"/>
    <mergeCell ref="M83:S83"/>
    <mergeCell ref="I87:J92"/>
    <mergeCell ref="O87:S87"/>
    <mergeCell ref="M88:S88"/>
    <mergeCell ref="O89:P89"/>
    <mergeCell ref="O77:P77"/>
    <mergeCell ref="R77:S77"/>
    <mergeCell ref="M78:S78"/>
    <mergeCell ref="M91:S91"/>
    <mergeCell ref="M82:S82"/>
    <mergeCell ref="M84:S84"/>
    <mergeCell ref="O172:S172"/>
    <mergeCell ref="M173:S173"/>
    <mergeCell ref="I172:K172"/>
    <mergeCell ref="I173:K173"/>
    <mergeCell ref="E169:G173"/>
    <mergeCell ref="I176:K176"/>
    <mergeCell ref="M176:S176"/>
    <mergeCell ref="I177:K177"/>
    <mergeCell ref="O177:S177"/>
    <mergeCell ref="E174:G178"/>
    <mergeCell ref="I174:K174"/>
    <mergeCell ref="I175:K175"/>
    <mergeCell ref="I178:K178"/>
    <mergeCell ref="M174:S174"/>
    <mergeCell ref="M175:S175"/>
    <mergeCell ref="M178:S178"/>
    <mergeCell ref="E47:T47"/>
    <mergeCell ref="E79:T79"/>
    <mergeCell ref="E159:T159"/>
    <mergeCell ref="E107:G116"/>
    <mergeCell ref="H107:H116"/>
    <mergeCell ref="I107:K107"/>
    <mergeCell ref="M107:N107"/>
    <mergeCell ref="I108:K108"/>
    <mergeCell ref="M108:N108"/>
    <mergeCell ref="I109:K109"/>
    <mergeCell ref="M109:S109"/>
    <mergeCell ref="I111:K111"/>
    <mergeCell ref="M111:S111"/>
    <mergeCell ref="I113:K113"/>
    <mergeCell ref="M113:S113"/>
    <mergeCell ref="I114:K114"/>
    <mergeCell ref="M114:S114"/>
    <mergeCell ref="I115:K115"/>
    <mergeCell ref="M115:S115"/>
    <mergeCell ref="I116:K116"/>
    <mergeCell ref="M116:S116"/>
    <mergeCell ref="E117:G126"/>
    <mergeCell ref="H117:H126"/>
    <mergeCell ref="I117:K117"/>
    <mergeCell ref="E128:G137"/>
    <mergeCell ref="H128:H137"/>
    <mergeCell ref="I128:K128"/>
    <mergeCell ref="M117:N117"/>
    <mergeCell ref="I118:K118"/>
    <mergeCell ref="M118:N118"/>
    <mergeCell ref="I119:K119"/>
    <mergeCell ref="M119:S119"/>
    <mergeCell ref="I121:K121"/>
    <mergeCell ref="M121:S121"/>
    <mergeCell ref="I123:K123"/>
    <mergeCell ref="M123:S123"/>
    <mergeCell ref="I129:K129"/>
    <mergeCell ref="M129:N129"/>
    <mergeCell ref="M134:S134"/>
    <mergeCell ref="M125:S125"/>
    <mergeCell ref="I126:K126"/>
    <mergeCell ref="E138:G147"/>
    <mergeCell ref="H138:H147"/>
    <mergeCell ref="I138:K138"/>
    <mergeCell ref="M138:N138"/>
    <mergeCell ref="I139:K139"/>
    <mergeCell ref="M139:N139"/>
    <mergeCell ref="I140:K140"/>
    <mergeCell ref="M140:S140"/>
    <mergeCell ref="I142:K142"/>
    <mergeCell ref="M142:S142"/>
    <mergeCell ref="I144:K144"/>
    <mergeCell ref="M144:S144"/>
    <mergeCell ref="I145:K145"/>
    <mergeCell ref="M145:S145"/>
    <mergeCell ref="I146:K146"/>
    <mergeCell ref="M146:S146"/>
    <mergeCell ref="I147:K147"/>
    <mergeCell ref="M147:S147"/>
    <mergeCell ref="I151:K151"/>
    <mergeCell ref="M151:S151"/>
    <mergeCell ref="I143:K143"/>
    <mergeCell ref="I157:K157"/>
    <mergeCell ref="M157:S157"/>
    <mergeCell ref="M126:S126"/>
    <mergeCell ref="I154:K154"/>
    <mergeCell ref="M154:S154"/>
    <mergeCell ref="I155:K155"/>
    <mergeCell ref="M155:S155"/>
    <mergeCell ref="I156:K156"/>
    <mergeCell ref="M156:S156"/>
    <mergeCell ref="I130:K130"/>
    <mergeCell ref="M130:S130"/>
    <mergeCell ref="I132:K132"/>
    <mergeCell ref="M132:S132"/>
    <mergeCell ref="I134:K134"/>
    <mergeCell ref="M143:S143"/>
    <mergeCell ref="I153:K153"/>
    <mergeCell ref="M153:S153"/>
    <mergeCell ref="I152:K152"/>
    <mergeCell ref="M152:S152"/>
    <mergeCell ref="I110:K110"/>
    <mergeCell ref="M110:S110"/>
    <mergeCell ref="I120:K120"/>
    <mergeCell ref="M120:S120"/>
    <mergeCell ref="I131:K131"/>
    <mergeCell ref="M131:S131"/>
    <mergeCell ref="I141:K141"/>
    <mergeCell ref="M141:S141"/>
    <mergeCell ref="I112:K112"/>
    <mergeCell ref="M112:S112"/>
    <mergeCell ref="I122:K122"/>
    <mergeCell ref="M122:S122"/>
    <mergeCell ref="I133:K133"/>
    <mergeCell ref="M133:S133"/>
    <mergeCell ref="I124:K124"/>
    <mergeCell ref="M124:S124"/>
    <mergeCell ref="I125:K125"/>
    <mergeCell ref="M128:N128"/>
  </mergeCells>
  <phoneticPr fontId="3"/>
  <conditionalFormatting sqref="M11:S13 M14 M15:S20">
    <cfRule type="containsBlanks" dxfId="275" priority="42">
      <formula>LEN(TRIM(M11))=0</formula>
    </cfRule>
  </conditionalFormatting>
  <conditionalFormatting sqref="M24:S34">
    <cfRule type="containsBlanks" dxfId="274" priority="47">
      <formula>LEN(TRIM(M24))=0</formula>
    </cfRule>
  </conditionalFormatting>
  <conditionalFormatting sqref="M61:S64 M66:S66">
    <cfRule type="containsBlanks" dxfId="273" priority="86">
      <formula>LEN(TRIM(M61))=0</formula>
    </cfRule>
  </conditionalFormatting>
  <conditionalFormatting sqref="M162:S165">
    <cfRule type="containsBlanks" dxfId="272" priority="109">
      <formula>LEN(TRIM(M162))=0</formula>
    </cfRule>
  </conditionalFormatting>
  <conditionalFormatting sqref="M50:S51">
    <cfRule type="containsBlanks" dxfId="271" priority="81">
      <formula>LEN(TRIM(M50))=0</formula>
    </cfRule>
  </conditionalFormatting>
  <conditionalFormatting sqref="M33:S33">
    <cfRule type="expression" dxfId="270" priority="52">
      <formula>LEN(INDIRECT(ADDRESS(ROW(),COLUMN())))&lt;&gt;13</formula>
    </cfRule>
  </conditionalFormatting>
  <conditionalFormatting sqref="M82:S90 M92:S92">
    <cfRule type="containsBlanks" dxfId="269" priority="92">
      <formula>LEN(TRIM(M82))=0</formula>
    </cfRule>
  </conditionalFormatting>
  <conditionalFormatting sqref="M163:S165">
    <cfRule type="expression" dxfId="268" priority="108">
      <formula>$M$162="無し"</formula>
    </cfRule>
  </conditionalFormatting>
  <conditionalFormatting sqref="M36:S46">
    <cfRule type="containsBlanks" dxfId="267" priority="68">
      <formula>LEN(TRIM(M36))=0</formula>
    </cfRule>
  </conditionalFormatting>
  <conditionalFormatting sqref="M45:S45">
    <cfRule type="expression" dxfId="266" priority="78">
      <formula>LEN(INDIRECT(ADDRESS(ROW(),COLUMN())))&lt;&gt;13</formula>
    </cfRule>
  </conditionalFormatting>
  <conditionalFormatting sqref="M97:S99 M101:S101 M103:S106">
    <cfRule type="containsBlanks" dxfId="265" priority="93">
      <formula>LEN(TRIM(M97))=0</formula>
    </cfRule>
  </conditionalFormatting>
  <conditionalFormatting sqref="M56:S60">
    <cfRule type="containsBlanks" dxfId="264" priority="39">
      <formula>LEN(TRIM(M56))=0</formula>
    </cfRule>
  </conditionalFormatting>
  <conditionalFormatting sqref="M128:S130 M132:S132 M134:S137">
    <cfRule type="containsBlanks" dxfId="263" priority="38">
      <formula>LEN(TRIM(M128))=0</formula>
    </cfRule>
  </conditionalFormatting>
  <conditionalFormatting sqref="M56:S66">
    <cfRule type="expression" dxfId="262" priority="37">
      <formula>$M$27=""</formula>
    </cfRule>
  </conditionalFormatting>
  <conditionalFormatting sqref="M74:S78">
    <cfRule type="containsBlanks" dxfId="261" priority="36">
      <formula>LEN(TRIM(M74))=0</formula>
    </cfRule>
  </conditionalFormatting>
  <conditionalFormatting sqref="M69:S73">
    <cfRule type="containsBlanks" dxfId="260" priority="35">
      <formula>LEN(TRIM(M69))=0</formula>
    </cfRule>
  </conditionalFormatting>
  <conditionalFormatting sqref="M69:S78">
    <cfRule type="expression" dxfId="259" priority="34">
      <formula>$M$39=""</formula>
    </cfRule>
  </conditionalFormatting>
  <conditionalFormatting sqref="M55">
    <cfRule type="containsBlanks" dxfId="258" priority="33">
      <formula>LEN(TRIM(M55))=0</formula>
    </cfRule>
  </conditionalFormatting>
  <conditionalFormatting sqref="M55">
    <cfRule type="expression" dxfId="257" priority="32">
      <formula>$M$27=""</formula>
    </cfRule>
  </conditionalFormatting>
  <conditionalFormatting sqref="M68">
    <cfRule type="expression" dxfId="256" priority="30">
      <formula>$M$27=""</formula>
    </cfRule>
  </conditionalFormatting>
  <conditionalFormatting sqref="M68">
    <cfRule type="containsBlanks" dxfId="255" priority="31">
      <formula>LEN(TRIM(M68))=0</formula>
    </cfRule>
  </conditionalFormatting>
  <conditionalFormatting sqref="M182:M184">
    <cfRule type="containsBlanks" dxfId="254" priority="28">
      <formula>LEN(TRIM(M182))=0</formula>
    </cfRule>
  </conditionalFormatting>
  <conditionalFormatting sqref="M169:S171">
    <cfRule type="containsBlanks" dxfId="253" priority="26">
      <formula>LEN(TRIM(M169))=0</formula>
    </cfRule>
  </conditionalFormatting>
  <conditionalFormatting sqref="M172:S173">
    <cfRule type="containsBlanks" dxfId="252" priority="22">
      <formula>LEN(TRIM(M172))=0</formula>
    </cfRule>
  </conditionalFormatting>
  <conditionalFormatting sqref="M175:S176">
    <cfRule type="containsBlanks" dxfId="251" priority="21">
      <formula>LEN(TRIM(M175))=0</formula>
    </cfRule>
  </conditionalFormatting>
  <conditionalFormatting sqref="M177:S178">
    <cfRule type="containsBlanks" dxfId="250" priority="19">
      <formula>LEN(TRIM(M177))=0</formula>
    </cfRule>
  </conditionalFormatting>
  <conditionalFormatting sqref="M174:S174">
    <cfRule type="containsBlanks" dxfId="249" priority="18">
      <formula>LEN(TRIM(M174))=0</formula>
    </cfRule>
  </conditionalFormatting>
  <conditionalFormatting sqref="M107:S109 M111:S111 M113:S116">
    <cfRule type="containsBlanks" dxfId="248" priority="17">
      <formula>LEN(TRIM(M107))=0</formula>
    </cfRule>
  </conditionalFormatting>
  <conditionalFormatting sqref="M117:S119 M121:S121 M123:S126">
    <cfRule type="containsBlanks" dxfId="247" priority="16">
      <formula>LEN(TRIM(M117))=0</formula>
    </cfRule>
  </conditionalFormatting>
  <conditionalFormatting sqref="M138:S140 M142:S142 M144:S147">
    <cfRule type="containsBlanks" dxfId="246" priority="15">
      <formula>LEN(TRIM(M138))=0</formula>
    </cfRule>
  </conditionalFormatting>
  <conditionalFormatting sqref="M148:S150 M152:S152 M154:S157">
    <cfRule type="containsBlanks" dxfId="245" priority="14">
      <formula>LEN(TRIM(M148))=0</formula>
    </cfRule>
  </conditionalFormatting>
  <conditionalFormatting sqref="M100:S100">
    <cfRule type="containsBlanks" dxfId="244" priority="12">
      <formula>LEN(TRIM(M100))=0</formula>
    </cfRule>
  </conditionalFormatting>
  <conditionalFormatting sqref="M102:S102">
    <cfRule type="containsBlanks" dxfId="243" priority="11">
      <formula>LEN(TRIM(M102))=0</formula>
    </cfRule>
  </conditionalFormatting>
  <conditionalFormatting sqref="M110:S110">
    <cfRule type="containsBlanks" dxfId="242" priority="10">
      <formula>LEN(TRIM(M110))=0</formula>
    </cfRule>
  </conditionalFormatting>
  <conditionalFormatting sqref="M120:S120">
    <cfRule type="containsBlanks" dxfId="241" priority="9">
      <formula>LEN(TRIM(M120))=0</formula>
    </cfRule>
  </conditionalFormatting>
  <conditionalFormatting sqref="M131:S131">
    <cfRule type="containsBlanks" dxfId="240" priority="8">
      <formula>LEN(TRIM(M131))=0</formula>
    </cfRule>
  </conditionalFormatting>
  <conditionalFormatting sqref="M141:S141">
    <cfRule type="containsBlanks" dxfId="239" priority="7">
      <formula>LEN(TRIM(M141))=0</formula>
    </cfRule>
  </conditionalFormatting>
  <conditionalFormatting sqref="M151:S151">
    <cfRule type="containsBlanks" dxfId="238" priority="6">
      <formula>LEN(TRIM(M151))=0</formula>
    </cfRule>
  </conditionalFormatting>
  <conditionalFormatting sqref="M112:S112">
    <cfRule type="containsBlanks" dxfId="237" priority="5">
      <formula>LEN(TRIM(M112))=0</formula>
    </cfRule>
  </conditionalFormatting>
  <conditionalFormatting sqref="M122:S122">
    <cfRule type="containsBlanks" dxfId="236" priority="4">
      <formula>LEN(TRIM(M122))=0</formula>
    </cfRule>
  </conditionalFormatting>
  <conditionalFormatting sqref="M133:S133">
    <cfRule type="containsBlanks" dxfId="235" priority="3">
      <formula>LEN(TRIM(M133))=0</formula>
    </cfRule>
  </conditionalFormatting>
  <conditionalFormatting sqref="M143:S143">
    <cfRule type="containsBlanks" dxfId="234" priority="2">
      <formula>LEN(TRIM(M143))=0</formula>
    </cfRule>
  </conditionalFormatting>
  <conditionalFormatting sqref="M153:S153">
    <cfRule type="containsBlanks" dxfId="233" priority="1">
      <formula>LEN(TRIM(M153))=0</formula>
    </cfRule>
  </conditionalFormatting>
  <dataValidations xWindow="593" yWindow="627" count="17">
    <dataValidation imeMode="hiragana" allowBlank="1" showInputMessage="1" showErrorMessage="1" sqref="M24:S25 M36:S37 M11:S11 M69:S73 M83:S86 Q182:Q184 M56:S60 M182:M184 M163:S165 M169:S171 M174:S176" xr:uid="{00000000-0002-0000-0000-000000000000}"/>
    <dataValidation type="list" showInputMessage="1" showErrorMessage="1" sqref="M12:S12" xr:uid="{00000000-0002-0000-0000-000002000000}">
      <formula1>"単年度事業,２年度事業（１年目）,３年度事業（１年目）"</formula1>
    </dataValidation>
    <dataValidation type="list" allowBlank="1" showInputMessage="1" showErrorMessage="1" prompt="入力必須" sqref="M162:S162" xr:uid="{00000000-0002-0000-0000-000004000000}">
      <formula1>"有り,無し"</formula1>
    </dataValidation>
    <dataValidation imeMode="halfAlpha" allowBlank="1" showInputMessage="1" showErrorMessage="1" sqref="M78:S78 R97:R98 M92:S92 M89:M90 M140:S147 O63:P64 R63:S64 P97:P98 M61 O61:S61 M87 O87:S87 O89:P90 R89:S90 M63:M64 R15:R20 R128:R129 P128:P129 R13 P13 M66:S66 O76:P77 R76:S77 M74 O74:S74 M76:M77 M172 O172:S172 M177 O177:S177 P15:P20 P148:P149 R107:R108 P107:P108 M99:S106 R117:R118 P117:P118 M109:S116 M130:S137 R138:R139 P138:P139 M119:S126 R148:R149 M150:S157" xr:uid="{750D8E2C-8D8A-415A-854E-4BC58328E5A8}"/>
    <dataValidation type="textLength" imeMode="halfAlpha" operator="equal" allowBlank="1" showInputMessage="1" showErrorMessage="1" error="西暦で入力してください" sqref="M128:N129 M97:N98 M13:N13 M15:N20 M107:N108 M117:N118 M138:N139 M148:N149" xr:uid="{203D3E9F-DE81-4EC8-A020-6679B0DC530E}">
      <formula1>4</formula1>
    </dataValidation>
    <dataValidation type="list" imeMode="off" allowBlank="1" showInputMessage="1" sqref="M51:S51" xr:uid="{3C1E25C5-5E60-4779-9EAF-98E283134E4E}">
      <formula1>"登録申請中"</formula1>
    </dataValidation>
    <dataValidation imeMode="hiragana" allowBlank="1" showInputMessage="1" prompt="個人申請は入力不要" sqref="M26:S27 M38:S39" xr:uid="{77E8E8BD-E1CD-4D75-B99F-6FCB10C88340}"/>
    <dataValidation imeMode="hiragana" allowBlank="1" showInputMessage="1" showErrorMessage="1" prompt="個人申請は入力不要" sqref="M28:S28 M40:S40" xr:uid="{EFA32F65-93F4-48C1-8809-599A3EC198C5}"/>
    <dataValidation type="list" imeMode="disabled" allowBlank="1" showInputMessage="1" showErrorMessage="1" prompt="法人申請の場合、生年月日の入力不要" sqref="M29 M41" xr:uid="{3583C399-CA24-4CC3-9C38-EE48425B3385}">
      <formula1>"明治,大正,昭和,平成"</formula1>
    </dataValidation>
    <dataValidation imeMode="hiragana" allowBlank="1" showInputMessage="1" showErrorMessage="1" prompt="都道府県から入力_x000a_商業登記簿記載の住所と整合をとること" sqref="M31:S31 M43:S43" xr:uid="{BAAD3DD1-A063-4AA2-90DE-826373AE5CA4}"/>
    <dataValidation imeMode="halfAlpha" allowBlank="1" showInputMessage="1" showErrorMessage="1" prompt="国税庁｜法人番号公表サイト参照" sqref="M33:S33 M45:S45" xr:uid="{CC44275A-3D56-42C4-AC00-3CB14B8CE70D}"/>
    <dataValidation imeMode="halfAlpha" allowBlank="1" showInputMessage="1" showErrorMessage="1" prompt="個人申請の場合は本欄にメールアドレスを入力" sqref="M34:S34 M46:S46" xr:uid="{D8FEAC41-D73D-4CE9-A4D3-368797CEA466}"/>
    <dataValidation imeMode="hiragana" allowBlank="1" showInputMessage="1" showErrorMessage="1" prompt="本事業に関与するZEHデベロッパーの登録名称を入力" sqref="M50:S50" xr:uid="{C76B7859-7D79-4AC8-8888-AB65C106D647}"/>
    <dataValidation imeMode="hiragana" allowBlank="1" showInputMessage="1" showErrorMessage="1" prompt="公募要領P32に記載のとおり、個人またはZEHデベロッパー登録を受けていない法人で、本事業への累積申請戸数が25戸以下であるもののみ、申請実務協力者の入力可_x000a__x000a_また、申請実務協力者は本事業に関与するZEHデベロッパーに限る" sqref="M82:S82" xr:uid="{309D37E7-480F-41FE-BD67-4B213E3E0F4D}"/>
    <dataValidation imeMode="hiragana" allowBlank="1" showInputMessage="1" showErrorMessage="1" prompt="都道府県から入力" sqref="M88:S88 M62:S62 M75:S75 M173:S173 M178:S178" xr:uid="{7F1E9FD9-9FC4-4D97-91E1-1F8AF87711CC}"/>
    <dataValidation imeMode="off" allowBlank="1" showInputMessage="1" showErrorMessage="1" sqref="N29 P29 R29 N41 P41 R41 M30 O30:S30 M32 O32:P32 R32:S32 M42 O42:S42 M44 O44:P44 R44:S44" xr:uid="{655572D2-BED2-47F3-85AB-88BFADF7437D}"/>
    <dataValidation type="list" imeMode="hiragana" allowBlank="1" showInputMessage="1" showErrorMessage="1" sqref="M55 M68" xr:uid="{3388C361-6F88-4C70-90E3-E2CFC8A173EF}">
      <formula1>"●,－"</formula1>
    </dataValidation>
  </dataValidations>
  <pageMargins left="0.9055118110236221" right="0.47244094488188981" top="0.31496062992125984" bottom="0.19685039370078741" header="0.19685039370078741" footer="0.19685039370078741"/>
  <pageSetup paperSize="9" scale="33" orientation="portrait" r:id="rId1"/>
  <headerFooter scaleWithDoc="0">
    <oddFooter>&amp;R&amp;"ＭＳ 明朝,標準"&amp;8&amp;K01+026R4低層ZEH-M_ver.1</oddFooter>
  </headerFooter>
  <ignoredErrors>
    <ignoredError sqref="N63:N64 N61 Q63:Q64 Q16 Q15 Q13 O16 O15 O13 N30"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B1:AL50"/>
  <sheetViews>
    <sheetView showGridLines="0" view="pageBreakPreview" zoomScaleNormal="90" zoomScaleSheetLayoutView="100" workbookViewId="0">
      <selection activeCell="B23" sqref="B23:AG24"/>
    </sheetView>
  </sheetViews>
  <sheetFormatPr defaultColWidth="2.875" defaultRowHeight="16.5" customHeight="1"/>
  <cols>
    <col min="1" max="1" width="1.375" style="20" customWidth="1"/>
    <col min="2" max="4" width="2.875" style="20"/>
    <col min="5" max="5" width="13.375" style="20" customWidth="1"/>
    <col min="6" max="6" width="6.875" style="20" customWidth="1"/>
    <col min="7" max="7" width="2.875" style="20"/>
    <col min="8" max="8" width="5.25" style="20" customWidth="1"/>
    <col min="9" max="10" width="2.875" style="20"/>
    <col min="11" max="11" width="2.875" style="20" customWidth="1"/>
    <col min="12" max="12" width="6.125" style="20" customWidth="1"/>
    <col min="13" max="25" width="2.875" style="20"/>
    <col min="26" max="26" width="2.875" style="21"/>
    <col min="27" max="33" width="2.875" style="20"/>
    <col min="34" max="34" width="1" style="180" customWidth="1"/>
    <col min="35" max="35" width="2.875" style="521"/>
    <col min="36" max="16384" width="2.875" style="20"/>
  </cols>
  <sheetData>
    <row r="1" spans="2:38" s="182" customFormat="1" ht="21" customHeight="1">
      <c r="B1" s="508" t="s">
        <v>227</v>
      </c>
      <c r="C1" s="181"/>
      <c r="D1" s="181"/>
      <c r="E1" s="181"/>
      <c r="F1" s="181"/>
      <c r="G1" s="181"/>
      <c r="AD1" s="120"/>
      <c r="AI1" s="520"/>
    </row>
    <row r="2" spans="2:38" s="172" customFormat="1" ht="21" customHeight="1">
      <c r="B2" s="508" t="s">
        <v>839</v>
      </c>
      <c r="C2" s="171"/>
      <c r="D2" s="171"/>
      <c r="E2" s="171"/>
      <c r="F2" s="171"/>
      <c r="G2" s="171"/>
      <c r="AD2" s="173"/>
      <c r="AH2" s="182"/>
      <c r="AI2" s="520"/>
    </row>
    <row r="3" spans="2:38" ht="18.75">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194"/>
    </row>
    <row r="4" spans="2:38" ht="16.5" customHeight="1">
      <c r="B4" s="58" t="s">
        <v>700</v>
      </c>
      <c r="C4" s="58"/>
      <c r="D4" s="58"/>
      <c r="E4" s="58"/>
      <c r="F4" s="58"/>
      <c r="G4" s="58"/>
      <c r="H4" s="58"/>
      <c r="I4" s="58"/>
      <c r="J4" s="58"/>
      <c r="K4" s="58"/>
      <c r="L4" s="58"/>
      <c r="M4" s="58"/>
      <c r="N4" s="58"/>
      <c r="O4" s="58"/>
      <c r="P4" s="58"/>
      <c r="AE4" s="58"/>
      <c r="AF4" s="58"/>
      <c r="AG4" s="58"/>
    </row>
    <row r="5" spans="2:38" ht="16.5" customHeight="1">
      <c r="B5" s="22" t="s">
        <v>234</v>
      </c>
      <c r="C5" s="23"/>
      <c r="D5" s="23"/>
      <c r="E5" s="23"/>
      <c r="F5" s="23"/>
      <c r="G5" s="24"/>
      <c r="H5" s="24"/>
      <c r="I5" s="24"/>
      <c r="J5" s="24"/>
      <c r="K5" s="24"/>
      <c r="L5" s="24"/>
      <c r="M5" s="24"/>
      <c r="N5" s="24"/>
      <c r="O5" s="24"/>
      <c r="P5" s="24"/>
      <c r="Q5" s="24"/>
      <c r="R5" s="24"/>
      <c r="S5" s="24"/>
      <c r="T5" s="24"/>
      <c r="U5" s="24"/>
      <c r="V5" s="24"/>
      <c r="W5" s="24"/>
      <c r="X5" s="24"/>
      <c r="Y5" s="24"/>
      <c r="Z5" s="24"/>
      <c r="AA5" s="24"/>
    </row>
    <row r="6" spans="2:38" ht="23.1" customHeight="1">
      <c r="B6" s="1621" t="s">
        <v>400</v>
      </c>
      <c r="C6" s="1621"/>
      <c r="D6" s="1621"/>
      <c r="E6" s="1621"/>
      <c r="F6" s="1621"/>
      <c r="G6" s="1612" t="str">
        <f>IF(入力シート!M14="","",入力シート!M14)</f>
        <v>交付決定日</v>
      </c>
      <c r="H6" s="1613"/>
      <c r="I6" s="1613"/>
      <c r="J6" s="1613"/>
      <c r="K6" s="1613"/>
      <c r="L6" s="1613"/>
      <c r="M6" s="1613"/>
      <c r="N6" s="1613"/>
      <c r="O6" s="1614"/>
      <c r="AG6" s="25"/>
      <c r="AI6" s="522"/>
    </row>
    <row r="7" spans="2:38" ht="36" customHeight="1">
      <c r="B7" s="1603" t="s">
        <v>601</v>
      </c>
      <c r="C7" s="1604"/>
      <c r="D7" s="1604"/>
      <c r="E7" s="1604"/>
      <c r="F7" s="1605"/>
      <c r="G7" s="1606" t="str">
        <f>IF(入力シート!M17="","",入力シート!M17)</f>
        <v/>
      </c>
      <c r="H7" s="1607"/>
      <c r="I7" s="551" t="s">
        <v>84</v>
      </c>
      <c r="J7" s="1607" t="str">
        <f>IF(入力シート!P17="","",入力シート!P17)</f>
        <v/>
      </c>
      <c r="K7" s="1607"/>
      <c r="L7" s="551" t="s">
        <v>85</v>
      </c>
      <c r="M7" s="1607" t="str">
        <f>IF(入力シート!R17="","",入力シート!R17)</f>
        <v/>
      </c>
      <c r="N7" s="1607"/>
      <c r="O7" s="552" t="s">
        <v>86</v>
      </c>
      <c r="P7" s="1608" t="s">
        <v>603</v>
      </c>
      <c r="Q7" s="1609"/>
      <c r="R7" s="1609"/>
      <c r="S7" s="1609"/>
      <c r="T7" s="1609"/>
      <c r="U7" s="1609"/>
      <c r="V7" s="1609"/>
      <c r="W7" s="1609"/>
      <c r="X7" s="1609"/>
      <c r="Y7" s="1609"/>
      <c r="Z7" s="1609"/>
      <c r="AA7" s="1609"/>
      <c r="AB7" s="1609"/>
      <c r="AC7" s="1609"/>
      <c r="AD7" s="1609"/>
      <c r="AE7" s="1609"/>
      <c r="AF7" s="1609"/>
      <c r="AG7" s="1609"/>
      <c r="AH7" s="1609"/>
      <c r="AI7" s="523"/>
      <c r="AJ7" s="26"/>
      <c r="AK7" s="26"/>
      <c r="AL7" s="26"/>
    </row>
    <row r="8" spans="2:38" ht="36" customHeight="1">
      <c r="B8" s="1603" t="s">
        <v>589</v>
      </c>
      <c r="C8" s="1604"/>
      <c r="D8" s="1604"/>
      <c r="E8" s="1604"/>
      <c r="F8" s="1605"/>
      <c r="G8" s="1606" t="str">
        <f>IF(入力シート!M18="","",入力シート!M18)</f>
        <v/>
      </c>
      <c r="H8" s="1607"/>
      <c r="I8" s="551" t="s">
        <v>84</v>
      </c>
      <c r="J8" s="1607" t="str">
        <f>IF(入力シート!P18="","",入力シート!P18)</f>
        <v/>
      </c>
      <c r="K8" s="1607"/>
      <c r="L8" s="551" t="s">
        <v>85</v>
      </c>
      <c r="M8" s="1607" t="str">
        <f>IF(入力シート!R18="","",入力シート!R18)</f>
        <v/>
      </c>
      <c r="N8" s="1607"/>
      <c r="O8" s="552" t="s">
        <v>86</v>
      </c>
      <c r="P8" s="1608" t="s">
        <v>793</v>
      </c>
      <c r="Q8" s="1609"/>
      <c r="R8" s="1609"/>
      <c r="S8" s="1609"/>
      <c r="T8" s="1609"/>
      <c r="U8" s="1609"/>
      <c r="V8" s="1609"/>
      <c r="W8" s="1609"/>
      <c r="X8" s="1609"/>
      <c r="Y8" s="1609"/>
      <c r="Z8" s="1609"/>
      <c r="AA8" s="1609"/>
      <c r="AB8" s="1609"/>
      <c r="AC8" s="1609"/>
      <c r="AD8" s="1609"/>
      <c r="AE8" s="1609"/>
      <c r="AF8" s="1609"/>
      <c r="AG8" s="1609"/>
      <c r="AH8" s="1609"/>
      <c r="AI8" s="523"/>
      <c r="AJ8" s="26"/>
      <c r="AK8" s="26"/>
      <c r="AL8" s="26"/>
    </row>
    <row r="9" spans="2:38" ht="36" customHeight="1">
      <c r="B9" s="1603" t="s">
        <v>794</v>
      </c>
      <c r="C9" s="1604"/>
      <c r="D9" s="1604"/>
      <c r="E9" s="1604"/>
      <c r="F9" s="1605"/>
      <c r="G9" s="1606" t="str">
        <f>IF(入力シート!M19="","",入力シート!M19)</f>
        <v/>
      </c>
      <c r="H9" s="1607"/>
      <c r="I9" s="551" t="s">
        <v>84</v>
      </c>
      <c r="J9" s="1607" t="str">
        <f>IF(入力シート!P19="","",入力シート!P19)</f>
        <v/>
      </c>
      <c r="K9" s="1607"/>
      <c r="L9" s="551" t="s">
        <v>85</v>
      </c>
      <c r="M9" s="1607" t="str">
        <f>IF(入力シート!R19="","",入力シート!R19)</f>
        <v/>
      </c>
      <c r="N9" s="1607"/>
      <c r="O9" s="552" t="s">
        <v>86</v>
      </c>
      <c r="P9" s="1608" t="s">
        <v>590</v>
      </c>
      <c r="Q9" s="1609"/>
      <c r="R9" s="1609"/>
      <c r="S9" s="1609"/>
      <c r="T9" s="1609"/>
      <c r="U9" s="1609"/>
      <c r="V9" s="1609"/>
      <c r="W9" s="1609"/>
      <c r="X9" s="1609"/>
      <c r="Y9" s="1609"/>
      <c r="Z9" s="1609"/>
      <c r="AA9" s="1609"/>
      <c r="AB9" s="1609"/>
      <c r="AC9" s="1609"/>
      <c r="AD9" s="1609"/>
      <c r="AE9" s="1609"/>
      <c r="AF9" s="1609"/>
      <c r="AG9" s="1609"/>
      <c r="AH9" s="1609"/>
      <c r="AI9" s="523"/>
      <c r="AJ9" s="26"/>
      <c r="AK9" s="26"/>
      <c r="AL9" s="26"/>
    </row>
    <row r="10" spans="2:38" ht="36" customHeight="1">
      <c r="B10" s="1603" t="s">
        <v>559</v>
      </c>
      <c r="C10" s="1604"/>
      <c r="D10" s="1604"/>
      <c r="E10" s="1604"/>
      <c r="F10" s="1605"/>
      <c r="G10" s="1610" t="str">
        <f>IF(入力シート!M20="","",入力シート!M20)</f>
        <v/>
      </c>
      <c r="H10" s="1611"/>
      <c r="I10" s="104" t="s">
        <v>84</v>
      </c>
      <c r="J10" s="1611" t="str">
        <f>IF(入力シート!P20="","",入力シート!P20)</f>
        <v/>
      </c>
      <c r="K10" s="1611"/>
      <c r="L10" s="104" t="s">
        <v>85</v>
      </c>
      <c r="M10" s="1611" t="str">
        <f>IF(入力シート!R20="","",入力シート!R20)</f>
        <v/>
      </c>
      <c r="N10" s="1611"/>
      <c r="O10" s="105" t="s">
        <v>86</v>
      </c>
      <c r="P10" s="1608" t="s">
        <v>311</v>
      </c>
      <c r="Q10" s="1609"/>
      <c r="R10" s="1609"/>
      <c r="S10" s="1609"/>
      <c r="T10" s="1609"/>
      <c r="U10" s="1609"/>
      <c r="V10" s="1609"/>
      <c r="W10" s="1609"/>
      <c r="X10" s="1609"/>
      <c r="Y10" s="1609"/>
      <c r="Z10" s="1609"/>
      <c r="AA10" s="1609"/>
      <c r="AB10" s="1609"/>
      <c r="AC10" s="1609"/>
      <c r="AD10" s="1609"/>
      <c r="AE10" s="1609"/>
      <c r="AF10" s="1609"/>
      <c r="AG10" s="1609"/>
      <c r="AH10" s="1609"/>
      <c r="AI10" s="523"/>
      <c r="AJ10" s="26"/>
      <c r="AK10" s="26"/>
      <c r="AL10" s="26"/>
    </row>
    <row r="11" spans="2:38" ht="6" customHeight="1">
      <c r="B11" s="27"/>
      <c r="C11" s="27"/>
      <c r="D11" s="27"/>
      <c r="E11" s="27"/>
      <c r="F11" s="27"/>
      <c r="G11" s="27"/>
      <c r="H11" s="27"/>
      <c r="I11" s="488"/>
      <c r="J11" s="27"/>
      <c r="K11" s="27"/>
      <c r="L11" s="27"/>
      <c r="M11" s="27"/>
      <c r="N11" s="27"/>
      <c r="O11" s="27"/>
      <c r="P11" s="27"/>
      <c r="Q11" s="28"/>
      <c r="R11" s="28"/>
      <c r="S11" s="28"/>
      <c r="T11" s="28"/>
      <c r="U11" s="28"/>
      <c r="V11" s="28"/>
      <c r="W11" s="28"/>
      <c r="X11" s="28"/>
      <c r="Y11" s="28"/>
      <c r="Z11" s="28"/>
      <c r="AA11" s="28"/>
      <c r="AB11" s="28"/>
      <c r="AC11" s="28"/>
      <c r="AD11" s="28"/>
      <c r="AI11" s="522"/>
    </row>
    <row r="12" spans="2:38" ht="16.5" customHeight="1">
      <c r="B12" s="22" t="s">
        <v>248</v>
      </c>
      <c r="C12" s="23"/>
      <c r="D12" s="23"/>
      <c r="E12" s="23"/>
      <c r="F12" s="23"/>
      <c r="G12" s="24"/>
      <c r="H12" s="24"/>
      <c r="I12" s="24"/>
      <c r="J12" s="24"/>
      <c r="K12" s="24"/>
      <c r="L12" s="24"/>
      <c r="M12" s="24"/>
      <c r="N12" s="24"/>
      <c r="O12" s="24"/>
      <c r="P12" s="24"/>
      <c r="Q12" s="24"/>
      <c r="R12" s="24"/>
      <c r="S12" s="24"/>
      <c r="T12" s="24"/>
      <c r="U12" s="24"/>
      <c r="V12" s="24"/>
      <c r="W12" s="24"/>
      <c r="X12" s="24"/>
      <c r="Y12" s="24"/>
      <c r="Z12" s="24"/>
      <c r="AA12" s="24"/>
      <c r="AH12" s="20"/>
      <c r="AI12" s="522"/>
    </row>
    <row r="13" spans="2:38" ht="26.25" customHeight="1">
      <c r="B13" s="1622" t="s">
        <v>87</v>
      </c>
      <c r="C13" s="1623"/>
      <c r="D13" s="1624" t="s">
        <v>88</v>
      </c>
      <c r="E13" s="1624"/>
      <c r="F13" s="1624"/>
      <c r="G13" s="1625" t="str">
        <f>IF(入力シート!M169="","",入力シート!M169)</f>
        <v/>
      </c>
      <c r="H13" s="1626"/>
      <c r="I13" s="1626"/>
      <c r="J13" s="1626"/>
      <c r="K13" s="1626"/>
      <c r="L13" s="1626"/>
      <c r="M13" s="1627"/>
      <c r="N13" s="1602" t="s">
        <v>89</v>
      </c>
      <c r="O13" s="1602"/>
      <c r="P13" s="1602"/>
      <c r="Q13" s="1625" t="str">
        <f>IF(入力シート!M170="","",入力シート!M170)</f>
        <v/>
      </c>
      <c r="R13" s="1626"/>
      <c r="S13" s="1626"/>
      <c r="T13" s="1626"/>
      <c r="U13" s="1626"/>
      <c r="V13" s="1626"/>
      <c r="W13" s="1627"/>
      <c r="X13" s="1602" t="s">
        <v>90</v>
      </c>
      <c r="Y13" s="1602"/>
      <c r="Z13" s="1602"/>
      <c r="AA13" s="1625" t="str">
        <f>IF(入力シート!M171="","",入力シート!M171)</f>
        <v/>
      </c>
      <c r="AB13" s="1626"/>
      <c r="AC13" s="1626"/>
      <c r="AD13" s="1626"/>
      <c r="AE13" s="1626"/>
      <c r="AF13" s="1626"/>
      <c r="AG13" s="1627"/>
      <c r="AH13" s="20"/>
      <c r="AI13" s="522"/>
    </row>
    <row r="14" spans="2:38" ht="22.5" customHeight="1">
      <c r="B14" s="1622"/>
      <c r="C14" s="1623"/>
      <c r="D14" s="1624" t="s">
        <v>91</v>
      </c>
      <c r="E14" s="1624"/>
      <c r="F14" s="1624"/>
      <c r="G14" s="218" t="s">
        <v>6</v>
      </c>
      <c r="H14" s="1631" t="str">
        <f>IF(入力シート!M172="","",入力シート!M172)</f>
        <v/>
      </c>
      <c r="I14" s="1628"/>
      <c r="J14" s="219" t="s">
        <v>7</v>
      </c>
      <c r="K14" s="1630" t="str">
        <f>IF(入力シート!O172="","",入力シート!O172)</f>
        <v/>
      </c>
      <c r="L14" s="1631"/>
      <c r="M14" s="1632"/>
      <c r="N14" s="1632"/>
      <c r="O14" s="1633"/>
      <c r="P14" s="1634"/>
      <c r="Q14" s="1634"/>
      <c r="R14" s="1634"/>
      <c r="S14" s="1634"/>
      <c r="T14" s="1635"/>
      <c r="U14" s="1632"/>
      <c r="V14" s="1633"/>
      <c r="W14" s="1636"/>
      <c r="X14" s="1636"/>
      <c r="Y14" s="1636"/>
      <c r="Z14" s="1636"/>
      <c r="AA14" s="1636"/>
      <c r="AB14" s="1636"/>
      <c r="AC14" s="1636"/>
      <c r="AD14" s="1636"/>
      <c r="AE14" s="1636"/>
      <c r="AF14" s="1636"/>
      <c r="AG14" s="1637"/>
      <c r="AH14" s="20"/>
      <c r="AI14" s="522"/>
    </row>
    <row r="15" spans="2:38" ht="26.25" customHeight="1">
      <c r="B15" s="1623"/>
      <c r="C15" s="1623"/>
      <c r="D15" s="1624"/>
      <c r="E15" s="1624"/>
      <c r="F15" s="1624"/>
      <c r="G15" s="1628" t="str">
        <f>IF(入力シート!M173="","",入力シート!M173)</f>
        <v/>
      </c>
      <c r="H15" s="1629"/>
      <c r="I15" s="1629"/>
      <c r="J15" s="1629"/>
      <c r="K15" s="1629"/>
      <c r="L15" s="1629"/>
      <c r="M15" s="1629"/>
      <c r="N15" s="1629"/>
      <c r="O15" s="1629"/>
      <c r="P15" s="1629"/>
      <c r="Q15" s="1629"/>
      <c r="R15" s="1629"/>
      <c r="S15" s="1629"/>
      <c r="T15" s="1629"/>
      <c r="U15" s="1629"/>
      <c r="V15" s="1629"/>
      <c r="W15" s="1629"/>
      <c r="X15" s="1629"/>
      <c r="Y15" s="1629"/>
      <c r="Z15" s="1629"/>
      <c r="AA15" s="1629"/>
      <c r="AB15" s="1629"/>
      <c r="AC15" s="1629"/>
      <c r="AD15" s="1629"/>
      <c r="AE15" s="1629"/>
      <c r="AF15" s="1629"/>
      <c r="AG15" s="1630"/>
      <c r="AH15" s="20"/>
      <c r="AI15" s="522"/>
    </row>
    <row r="16" spans="2:38" ht="26.25" customHeight="1">
      <c r="B16" s="1642" t="s">
        <v>92</v>
      </c>
      <c r="C16" s="1623"/>
      <c r="D16" s="1624" t="s">
        <v>88</v>
      </c>
      <c r="E16" s="1624"/>
      <c r="F16" s="1624"/>
      <c r="G16" s="1639" t="str">
        <f>IF(入力シート!M174="","",入力シート!M174)</f>
        <v/>
      </c>
      <c r="H16" s="1640"/>
      <c r="I16" s="1640"/>
      <c r="J16" s="1640"/>
      <c r="K16" s="1640"/>
      <c r="L16" s="1640"/>
      <c r="M16" s="1641"/>
      <c r="N16" s="1638" t="s">
        <v>89</v>
      </c>
      <c r="O16" s="1638"/>
      <c r="P16" s="1638"/>
      <c r="Q16" s="1639" t="str">
        <f>IF(入力シート!M175="","",入力シート!M175)</f>
        <v/>
      </c>
      <c r="R16" s="1640"/>
      <c r="S16" s="1640"/>
      <c r="T16" s="1640"/>
      <c r="U16" s="1640"/>
      <c r="V16" s="1640"/>
      <c r="W16" s="1641"/>
      <c r="X16" s="1638" t="s">
        <v>90</v>
      </c>
      <c r="Y16" s="1638"/>
      <c r="Z16" s="1638"/>
      <c r="AA16" s="1625" t="str">
        <f>IF(入力シート!M176="","",入力シート!M176)</f>
        <v/>
      </c>
      <c r="AB16" s="1626"/>
      <c r="AC16" s="1626"/>
      <c r="AD16" s="1626"/>
      <c r="AE16" s="1626"/>
      <c r="AF16" s="1626"/>
      <c r="AG16" s="1627"/>
      <c r="AH16" s="20"/>
      <c r="AI16" s="522"/>
    </row>
    <row r="17" spans="2:36" ht="22.5" customHeight="1">
      <c r="B17" s="1642"/>
      <c r="C17" s="1623"/>
      <c r="D17" s="1624" t="s">
        <v>91</v>
      </c>
      <c r="E17" s="1624"/>
      <c r="F17" s="1624"/>
      <c r="G17" s="218" t="s">
        <v>6</v>
      </c>
      <c r="H17" s="1631" t="str">
        <f>IF(入力シート!M177="","",入力シート!M177)</f>
        <v/>
      </c>
      <c r="I17" s="1628"/>
      <c r="J17" s="219" t="s">
        <v>7</v>
      </c>
      <c r="K17" s="1630" t="str">
        <f>IF(入力シート!O177="","",入力シート!O177)</f>
        <v/>
      </c>
      <c r="L17" s="1631"/>
      <c r="M17" s="1632"/>
      <c r="N17" s="1632"/>
      <c r="O17" s="1633"/>
      <c r="P17" s="1634"/>
      <c r="Q17" s="1634"/>
      <c r="R17" s="1634"/>
      <c r="S17" s="1634"/>
      <c r="T17" s="1635"/>
      <c r="U17" s="1632"/>
      <c r="V17" s="1633"/>
      <c r="W17" s="1636"/>
      <c r="X17" s="1636"/>
      <c r="Y17" s="1636"/>
      <c r="Z17" s="1636"/>
      <c r="AA17" s="1636"/>
      <c r="AB17" s="1636"/>
      <c r="AC17" s="1636"/>
      <c r="AD17" s="1636"/>
      <c r="AE17" s="1636"/>
      <c r="AF17" s="1636"/>
      <c r="AG17" s="1637"/>
      <c r="AH17" s="20"/>
      <c r="AI17" s="522"/>
    </row>
    <row r="18" spans="2:36" ht="26.25" customHeight="1">
      <c r="B18" s="1623"/>
      <c r="C18" s="1623"/>
      <c r="D18" s="1624"/>
      <c r="E18" s="1624"/>
      <c r="F18" s="1624"/>
      <c r="G18" s="1628" t="str">
        <f>IF(入力シート!M178="","",入力シート!M178)</f>
        <v/>
      </c>
      <c r="H18" s="1629"/>
      <c r="I18" s="1629"/>
      <c r="J18" s="1629"/>
      <c r="K18" s="1629"/>
      <c r="L18" s="1629"/>
      <c r="M18" s="1629"/>
      <c r="N18" s="1629"/>
      <c r="O18" s="1629"/>
      <c r="P18" s="1629"/>
      <c r="Q18" s="1629"/>
      <c r="R18" s="1629"/>
      <c r="S18" s="1629"/>
      <c r="T18" s="1629"/>
      <c r="U18" s="1629"/>
      <c r="V18" s="1629"/>
      <c r="W18" s="1629"/>
      <c r="X18" s="1629"/>
      <c r="Y18" s="1629"/>
      <c r="Z18" s="1629"/>
      <c r="AA18" s="1629"/>
      <c r="AB18" s="1629"/>
      <c r="AC18" s="1629"/>
      <c r="AD18" s="1629"/>
      <c r="AE18" s="1629"/>
      <c r="AF18" s="1629"/>
      <c r="AG18" s="1630"/>
      <c r="AH18" s="20"/>
      <c r="AI18" s="522"/>
    </row>
    <row r="19" spans="2:36" ht="19.5" customHeight="1">
      <c r="B19" s="22"/>
      <c r="C19" s="220"/>
      <c r="D19" s="220"/>
      <c r="E19" s="220"/>
      <c r="F19" s="220"/>
      <c r="G19" s="588"/>
      <c r="H19" s="220"/>
      <c r="I19" s="220"/>
      <c r="J19" s="220"/>
      <c r="K19" s="220"/>
      <c r="L19" s="220"/>
      <c r="M19" s="220"/>
      <c r="N19" s="220"/>
      <c r="O19" s="220"/>
      <c r="P19" s="28"/>
      <c r="Q19" s="28"/>
      <c r="R19" s="28"/>
      <c r="S19" s="28"/>
      <c r="T19" s="28"/>
      <c r="U19" s="28"/>
      <c r="V19" s="28"/>
      <c r="W19" s="28"/>
      <c r="X19" s="28"/>
      <c r="Y19" s="28"/>
      <c r="Z19" s="28"/>
      <c r="AA19" s="28"/>
      <c r="AH19" s="20"/>
      <c r="AI19" s="522"/>
    </row>
    <row r="20" spans="2:36" ht="18.75" customHeight="1">
      <c r="B20" s="58" t="s">
        <v>701</v>
      </c>
      <c r="C20" s="221"/>
      <c r="D20" s="221"/>
      <c r="E20" s="221"/>
      <c r="F20" s="221"/>
      <c r="G20" s="221"/>
      <c r="H20" s="221"/>
      <c r="I20" s="221"/>
      <c r="J20" s="221"/>
      <c r="K20" s="221"/>
      <c r="L20" s="221"/>
      <c r="M20" s="221"/>
      <c r="N20" s="221"/>
      <c r="O20" s="221"/>
      <c r="Z20" s="20"/>
      <c r="AH20" s="20"/>
      <c r="AI20" s="522"/>
    </row>
    <row r="21" spans="2:36" ht="16.5" customHeight="1">
      <c r="B21" s="22" t="s">
        <v>290</v>
      </c>
      <c r="C21" s="222"/>
      <c r="D21" s="222"/>
      <c r="E21" s="222"/>
      <c r="F21" s="222"/>
      <c r="G21" s="222"/>
      <c r="H21" s="222"/>
      <c r="I21" s="222"/>
      <c r="J21" s="222"/>
      <c r="K21" s="222"/>
      <c r="L21" s="222"/>
      <c r="M21" s="222"/>
      <c r="N21" s="222"/>
      <c r="O21" s="223"/>
      <c r="P21" s="223"/>
      <c r="Q21" s="223"/>
      <c r="R21" s="223"/>
      <c r="S21" s="223"/>
      <c r="T21" s="223"/>
      <c r="U21" s="223"/>
      <c r="V21" s="223"/>
      <c r="W21" s="223"/>
      <c r="X21" s="223"/>
      <c r="Y21" s="223"/>
      <c r="Z21" s="223"/>
      <c r="AA21" s="223"/>
      <c r="AB21" s="223"/>
      <c r="AC21" s="223"/>
      <c r="AD21" s="223"/>
      <c r="AE21" s="223"/>
      <c r="AF21" s="223"/>
      <c r="AG21" s="223"/>
      <c r="AH21" s="20"/>
      <c r="AI21" s="522"/>
    </row>
    <row r="22" spans="2:36" ht="16.5" customHeight="1">
      <c r="B22" s="224" t="s">
        <v>266</v>
      </c>
      <c r="C22" s="225"/>
      <c r="D22" s="225"/>
      <c r="E22" s="225"/>
      <c r="F22" s="225"/>
      <c r="G22" s="225"/>
      <c r="H22" s="225"/>
      <c r="I22" s="225"/>
      <c r="J22" s="225"/>
      <c r="K22" s="225"/>
      <c r="L22" s="225"/>
      <c r="M22" s="225"/>
      <c r="N22" s="225"/>
      <c r="O22" s="223"/>
      <c r="P22" s="223"/>
      <c r="Q22" s="223"/>
      <c r="R22" s="223"/>
      <c r="S22" s="223"/>
      <c r="T22" s="223"/>
      <c r="U22" s="223"/>
      <c r="V22" s="223"/>
      <c r="W22" s="223"/>
      <c r="X22" s="223"/>
      <c r="Y22" s="223"/>
      <c r="Z22" s="223"/>
      <c r="AA22" s="223"/>
      <c r="AB22" s="223"/>
      <c r="AC22" s="223"/>
      <c r="AD22" s="223"/>
      <c r="AE22" s="223"/>
      <c r="AF22" s="223"/>
      <c r="AG22" s="223"/>
      <c r="AH22" s="20"/>
      <c r="AI22" s="522"/>
    </row>
    <row r="23" spans="2:36" ht="255" customHeight="1">
      <c r="B23" s="1615"/>
      <c r="C23" s="1616"/>
      <c r="D23" s="1616"/>
      <c r="E23" s="1616"/>
      <c r="F23" s="1616"/>
      <c r="G23" s="1616"/>
      <c r="H23" s="1616"/>
      <c r="I23" s="1616"/>
      <c r="J23" s="1616"/>
      <c r="K23" s="1616"/>
      <c r="L23" s="1616"/>
      <c r="M23" s="1616"/>
      <c r="N23" s="1616"/>
      <c r="O23" s="1616"/>
      <c r="P23" s="1616"/>
      <c r="Q23" s="1616"/>
      <c r="R23" s="1616"/>
      <c r="S23" s="1616"/>
      <c r="T23" s="1616"/>
      <c r="U23" s="1616"/>
      <c r="V23" s="1616"/>
      <c r="W23" s="1616"/>
      <c r="X23" s="1616"/>
      <c r="Y23" s="1616"/>
      <c r="Z23" s="1616"/>
      <c r="AA23" s="1616"/>
      <c r="AB23" s="1616"/>
      <c r="AC23" s="1616"/>
      <c r="AD23" s="1616"/>
      <c r="AE23" s="1616"/>
      <c r="AF23" s="1616"/>
      <c r="AG23" s="1617"/>
      <c r="AH23" s="20"/>
      <c r="AI23" s="524" t="s">
        <v>357</v>
      </c>
    </row>
    <row r="24" spans="2:36" ht="255" customHeight="1">
      <c r="B24" s="1618"/>
      <c r="C24" s="1619"/>
      <c r="D24" s="1619"/>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c r="AG24" s="1620"/>
      <c r="AJ24" s="226"/>
    </row>
    <row r="32" spans="2:36" ht="16.5" customHeight="1">
      <c r="V32" s="227"/>
      <c r="Z32" s="20"/>
    </row>
    <row r="33" spans="26:26" ht="16.5" customHeight="1">
      <c r="Z33" s="20"/>
    </row>
    <row r="34" spans="26:26" ht="16.5" customHeight="1">
      <c r="Z34" s="20"/>
    </row>
    <row r="35" spans="26:26" ht="16.5" customHeight="1">
      <c r="Z35" s="20"/>
    </row>
    <row r="36" spans="26:26" ht="16.5" customHeight="1">
      <c r="Z36" s="20"/>
    </row>
    <row r="37" spans="26:26" ht="16.5" customHeight="1">
      <c r="Z37" s="20"/>
    </row>
    <row r="38" spans="26:26" ht="16.5" customHeight="1">
      <c r="Z38" s="20"/>
    </row>
    <row r="39" spans="26:26" ht="16.5" customHeight="1">
      <c r="Z39" s="20"/>
    </row>
    <row r="40" spans="26:26" ht="16.5" customHeight="1">
      <c r="Z40" s="20"/>
    </row>
    <row r="41" spans="26:26" ht="16.5" customHeight="1">
      <c r="Z41" s="20"/>
    </row>
    <row r="42" spans="26:26" ht="16.5" customHeight="1">
      <c r="Z42" s="20"/>
    </row>
    <row r="43" spans="26:26" ht="16.5" customHeight="1">
      <c r="Z43" s="20"/>
    </row>
    <row r="44" spans="26:26" ht="16.5" customHeight="1">
      <c r="Z44" s="20"/>
    </row>
    <row r="45" spans="26:26" ht="16.5" customHeight="1">
      <c r="Z45" s="20"/>
    </row>
    <row r="46" spans="26:26" ht="16.5" customHeight="1">
      <c r="Z46" s="20"/>
    </row>
    <row r="47" spans="26:26" ht="16.5" customHeight="1">
      <c r="Z47" s="20"/>
    </row>
    <row r="48" spans="26:26" ht="16.5" customHeight="1">
      <c r="Z48" s="20"/>
    </row>
    <row r="49" spans="26:26" ht="16.5" customHeight="1">
      <c r="Z49" s="20"/>
    </row>
    <row r="50" spans="26:26" ht="16.5" customHeight="1">
      <c r="Z50" s="20"/>
    </row>
  </sheetData>
  <sheetProtection sheet="1" selectLockedCells="1"/>
  <dataConsolidate/>
  <mergeCells count="53">
    <mergeCell ref="B8:F8"/>
    <mergeCell ref="G8:H8"/>
    <mergeCell ref="J8:K8"/>
    <mergeCell ref="M8:N8"/>
    <mergeCell ref="P8:AH8"/>
    <mergeCell ref="B16:C18"/>
    <mergeCell ref="D16:F16"/>
    <mergeCell ref="G16:M16"/>
    <mergeCell ref="D17:F18"/>
    <mergeCell ref="H17:I17"/>
    <mergeCell ref="K17:L17"/>
    <mergeCell ref="M17:O17"/>
    <mergeCell ref="W14:AG14"/>
    <mergeCell ref="G15:AG15"/>
    <mergeCell ref="X16:Z16"/>
    <mergeCell ref="T17:V17"/>
    <mergeCell ref="W17:AG17"/>
    <mergeCell ref="N16:P16"/>
    <mergeCell ref="Q16:W16"/>
    <mergeCell ref="AA16:AG16"/>
    <mergeCell ref="P17:S17"/>
    <mergeCell ref="G6:O6"/>
    <mergeCell ref="B23:AG24"/>
    <mergeCell ref="B6:F6"/>
    <mergeCell ref="B13:C15"/>
    <mergeCell ref="D13:F13"/>
    <mergeCell ref="G13:M13"/>
    <mergeCell ref="N13:P13"/>
    <mergeCell ref="G18:AG18"/>
    <mergeCell ref="AA13:AG13"/>
    <mergeCell ref="D14:F15"/>
    <mergeCell ref="H14:I14"/>
    <mergeCell ref="K14:L14"/>
    <mergeCell ref="M14:O14"/>
    <mergeCell ref="Q13:W13"/>
    <mergeCell ref="P14:S14"/>
    <mergeCell ref="T14:V14"/>
    <mergeCell ref="X13:Z13"/>
    <mergeCell ref="B7:F7"/>
    <mergeCell ref="G7:H7"/>
    <mergeCell ref="J7:K7"/>
    <mergeCell ref="M7:N7"/>
    <mergeCell ref="P7:AH7"/>
    <mergeCell ref="P10:AH10"/>
    <mergeCell ref="P9:AH9"/>
    <mergeCell ref="B10:F10"/>
    <mergeCell ref="G10:H10"/>
    <mergeCell ref="J10:K10"/>
    <mergeCell ref="M10:N10"/>
    <mergeCell ref="B9:F9"/>
    <mergeCell ref="G9:H9"/>
    <mergeCell ref="J9:K9"/>
    <mergeCell ref="M9:N9"/>
  </mergeCells>
  <phoneticPr fontId="3"/>
  <conditionalFormatting sqref="A1:XFD5 A6:G6 P6:XFD6 A15:XFD16 A14:L14 AH14:XFD14 A18:XFD1048576 A17:L17 AH17:XFD17 A7:XFD13">
    <cfRule type="expression" dxfId="169" priority="2">
      <formula>_xlfn.ISFORMULA(A1)=TRUE</formula>
    </cfRule>
  </conditionalFormatting>
  <dataValidations count="2">
    <dataValidation imeMode="hiragana" allowBlank="1" showInputMessage="1" showErrorMessage="1" sqref="B23 G13:M13 Q13:W13 AA13:AG13 P14:S14 W14:AG14 G15:AG15 G16:M16 Q16:W16 AA16:AG16 G18:AG18 P17:S17 W17:AG17" xr:uid="{342EB956-66CB-4A79-BDD6-1B39E0931C18}"/>
    <dataValidation imeMode="off" allowBlank="1" showInputMessage="1" showErrorMessage="1" sqref="H14:I14 K14:L14 H17:I17 K17:L17" xr:uid="{00542AF2-5680-4CE8-899F-6B74BC63BE37}"/>
  </dataValidations>
  <pageMargins left="0.9055118110236221" right="0.47244094488188981" top="0.51181102362204722" bottom="0.19685039370078741" header="0.19685039370078741" footer="0.19685039370078741"/>
  <pageSetup paperSize="9" scale="71" orientation="portrait" r:id="rId1"/>
  <headerFooter scaleWithDoc="0">
    <oddFooter>&amp;R&amp;"ＭＳ 明朝,標準"&amp;8&amp;K00-024R4低層ZEH-M_ver.1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BY64"/>
  <sheetViews>
    <sheetView showGridLines="0" view="pageBreakPreview" zoomScaleNormal="55" zoomScaleSheetLayoutView="100" workbookViewId="0">
      <selection activeCell="B6" sqref="B6"/>
    </sheetView>
  </sheetViews>
  <sheetFormatPr defaultColWidth="9" defaultRowHeight="18.75"/>
  <cols>
    <col min="1" max="1" width="2.375" style="393" customWidth="1"/>
    <col min="2" max="77" width="2.625" style="274" customWidth="1"/>
    <col min="78" max="16384" width="9" style="274"/>
  </cols>
  <sheetData>
    <row r="1" spans="1:77" s="273" customFormat="1" ht="22.5" customHeight="1">
      <c r="A1" s="392"/>
      <c r="B1" s="507" t="s">
        <v>359</v>
      </c>
    </row>
    <row r="2" spans="1:77" s="273" customFormat="1" ht="29.25" customHeight="1">
      <c r="A2" s="392"/>
      <c r="B2" s="525" t="s">
        <v>358</v>
      </c>
    </row>
    <row r="3" spans="1:77" ht="18.75" customHeight="1">
      <c r="B3" s="1643"/>
      <c r="C3" s="1643"/>
      <c r="D3" s="1643"/>
      <c r="E3" s="1643"/>
      <c r="F3" s="1643"/>
      <c r="G3" s="1643"/>
      <c r="H3" s="1643"/>
      <c r="I3" s="1643"/>
      <c r="J3" s="1643"/>
      <c r="K3" s="1643"/>
      <c r="L3" s="1643"/>
      <c r="M3" s="1643"/>
      <c r="N3" s="1643"/>
      <c r="O3" s="1643"/>
      <c r="P3" s="1643"/>
      <c r="Q3" s="1643"/>
      <c r="R3" s="1643"/>
      <c r="S3" s="1643"/>
      <c r="T3" s="1643"/>
      <c r="U3" s="1643"/>
      <c r="V3" s="1643"/>
      <c r="W3" s="1643"/>
      <c r="X3" s="1643"/>
      <c r="Y3" s="1643"/>
      <c r="Z3" s="1643"/>
      <c r="AA3" s="1643"/>
      <c r="AB3" s="1643"/>
      <c r="AC3" s="1643"/>
      <c r="AD3" s="1643"/>
      <c r="AE3" s="1643"/>
      <c r="AF3" s="1643"/>
      <c r="AG3" s="1643"/>
      <c r="AH3" s="1643"/>
      <c r="AI3" s="1643"/>
      <c r="AJ3" s="1643"/>
      <c r="AK3" s="1643"/>
      <c r="AL3" s="1643"/>
      <c r="AM3" s="1643"/>
      <c r="AN3" s="1643"/>
      <c r="AO3" s="1643"/>
      <c r="AP3" s="1643"/>
      <c r="AQ3" s="1643"/>
      <c r="AR3" s="1643"/>
      <c r="AS3" s="1643"/>
      <c r="AT3" s="1643"/>
      <c r="AU3" s="1643"/>
      <c r="AV3" s="1643"/>
      <c r="AW3" s="1643"/>
      <c r="AX3" s="1643"/>
      <c r="AY3" s="1643"/>
      <c r="AZ3" s="1643"/>
      <c r="BA3" s="1643"/>
      <c r="BB3" s="1643"/>
      <c r="BC3" s="1643"/>
      <c r="BD3" s="1643"/>
      <c r="BE3" s="1643"/>
      <c r="BF3" s="1643"/>
      <c r="BG3" s="1643"/>
      <c r="BH3" s="1643"/>
      <c r="BI3" s="1643"/>
      <c r="BJ3" s="1643"/>
      <c r="BK3" s="1643"/>
      <c r="BL3" s="1643"/>
      <c r="BM3" s="1643"/>
      <c r="BN3" s="1643"/>
      <c r="BO3" s="1643"/>
      <c r="BP3" s="1643"/>
      <c r="BQ3" s="1643"/>
      <c r="BR3" s="1643"/>
      <c r="BS3" s="1643"/>
      <c r="BT3" s="1643"/>
      <c r="BU3" s="1643"/>
      <c r="BV3" s="1643"/>
      <c r="BW3" s="1643"/>
    </row>
    <row r="4" spans="1:77" ht="24.95" customHeight="1">
      <c r="A4" s="394"/>
      <c r="B4" s="1644" t="s">
        <v>702</v>
      </c>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1644"/>
      <c r="AR4" s="1644"/>
      <c r="AS4" s="1644"/>
      <c r="AT4" s="1644"/>
      <c r="AU4" s="1644"/>
      <c r="AV4" s="1644"/>
      <c r="AW4" s="1644"/>
      <c r="AX4" s="1644"/>
      <c r="AY4" s="1644"/>
      <c r="AZ4" s="1644"/>
      <c r="BA4" s="1644"/>
      <c r="BB4" s="1644"/>
      <c r="BC4" s="1644"/>
      <c r="BD4" s="1644"/>
      <c r="BE4" s="1644"/>
      <c r="BF4" s="1644"/>
      <c r="BG4" s="1644"/>
      <c r="BH4" s="1644"/>
      <c r="BI4" s="1644"/>
      <c r="BJ4" s="1644"/>
      <c r="BK4" s="1644"/>
      <c r="BL4" s="1644"/>
      <c r="BM4" s="1644"/>
      <c r="BN4" s="1644"/>
      <c r="BO4" s="1644"/>
      <c r="BP4" s="1644"/>
      <c r="BQ4" s="1644"/>
      <c r="BR4" s="1644"/>
      <c r="BS4" s="1644"/>
      <c r="BT4" s="1644"/>
      <c r="BU4" s="1644"/>
      <c r="BV4" s="1644"/>
      <c r="BW4" s="1644"/>
      <c r="BX4" s="275"/>
      <c r="BY4" s="275"/>
    </row>
    <row r="5" spans="1:77" ht="24.95" customHeight="1">
      <c r="A5" s="394"/>
      <c r="B5" s="1645" t="s">
        <v>302</v>
      </c>
      <c r="C5" s="1646"/>
      <c r="D5" s="1646"/>
      <c r="E5" s="1646"/>
      <c r="F5" s="1646"/>
      <c r="G5" s="1646"/>
      <c r="H5" s="1647"/>
      <c r="I5" s="1652" t="str">
        <f>IF(入力シート!M11="","",入力シート!M11)&amp;"低層ＺＥＨ－Ｍ促進事業"</f>
        <v>低層ＺＥＨ－Ｍ促進事業</v>
      </c>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4"/>
      <c r="AM5" s="1648" t="s">
        <v>303</v>
      </c>
      <c r="AN5" s="1648"/>
      <c r="AO5" s="1648"/>
      <c r="AP5" s="1648"/>
      <c r="AQ5" s="1645"/>
      <c r="AR5" s="1649" t="str">
        <f>IF(入力シート!M24="","",(IF(入力シート!M36="",入力シート!M24,入力シート!M24&amp;"／"&amp;入力シート!M36)))</f>
        <v/>
      </c>
      <c r="AS5" s="1650"/>
      <c r="AT5" s="1650"/>
      <c r="AU5" s="1650"/>
      <c r="AV5" s="1650"/>
      <c r="AW5" s="1650"/>
      <c r="AX5" s="1650"/>
      <c r="AY5" s="1650"/>
      <c r="AZ5" s="1650"/>
      <c r="BA5" s="1650"/>
      <c r="BB5" s="1650"/>
      <c r="BC5" s="1650"/>
      <c r="BD5" s="1650"/>
      <c r="BE5" s="1650"/>
      <c r="BF5" s="1650"/>
      <c r="BG5" s="1650"/>
      <c r="BH5" s="1650"/>
      <c r="BI5" s="1650"/>
      <c r="BJ5" s="1650"/>
      <c r="BK5" s="1650"/>
      <c r="BL5" s="1650"/>
      <c r="BM5" s="1650"/>
      <c r="BN5" s="1650"/>
      <c r="BO5" s="1650"/>
      <c r="BP5" s="1650"/>
      <c r="BQ5" s="1650"/>
      <c r="BR5" s="1650"/>
      <c r="BS5" s="1650"/>
      <c r="BT5" s="1650"/>
      <c r="BU5" s="1650"/>
      <c r="BV5" s="1650"/>
      <c r="BW5" s="1651"/>
    </row>
    <row r="6" spans="1:77" s="281" customFormat="1" ht="24.95" customHeight="1">
      <c r="A6" s="394"/>
      <c r="B6" s="276"/>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c r="AE6" s="277"/>
      <c r="AF6" s="278"/>
      <c r="AG6" s="278"/>
      <c r="AH6" s="278"/>
      <c r="AI6" s="278"/>
      <c r="AJ6" s="278"/>
      <c r="AK6" s="279"/>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80"/>
    </row>
    <row r="7" spans="1:77" s="281" customFormat="1" ht="24.95" customHeight="1">
      <c r="A7" s="394"/>
      <c r="B7" s="276"/>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80"/>
    </row>
    <row r="8" spans="1:77" s="281" customFormat="1" ht="24.95" customHeight="1">
      <c r="A8" s="394"/>
      <c r="B8" s="276"/>
      <c r="C8" s="277"/>
      <c r="D8" s="277"/>
      <c r="E8" s="277"/>
      <c r="F8" s="277"/>
      <c r="G8" s="277"/>
      <c r="H8" s="277"/>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c r="BH8" s="277"/>
      <c r="BI8" s="277"/>
      <c r="BJ8" s="277"/>
      <c r="BK8" s="277"/>
      <c r="BL8" s="277"/>
      <c r="BM8" s="277"/>
      <c r="BN8" s="277"/>
      <c r="BO8" s="277"/>
      <c r="BP8" s="277"/>
      <c r="BQ8" s="277"/>
      <c r="BR8" s="277"/>
      <c r="BS8" s="277"/>
      <c r="BT8" s="277"/>
      <c r="BU8" s="277"/>
      <c r="BV8" s="277"/>
      <c r="BW8" s="280"/>
    </row>
    <row r="9" spans="1:77" s="281" customFormat="1" ht="24.95" customHeight="1">
      <c r="A9" s="394"/>
      <c r="B9" s="276"/>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c r="BH9" s="277"/>
      <c r="BI9" s="277"/>
      <c r="BJ9" s="277"/>
      <c r="BK9" s="277"/>
      <c r="BL9" s="277"/>
      <c r="BM9" s="277"/>
      <c r="BN9" s="277"/>
      <c r="BO9" s="277"/>
      <c r="BP9" s="277"/>
      <c r="BQ9" s="277"/>
      <c r="BR9" s="277"/>
      <c r="BS9" s="277"/>
      <c r="BT9" s="277"/>
      <c r="BU9" s="277"/>
      <c r="BV9" s="277"/>
      <c r="BW9" s="280"/>
    </row>
    <row r="10" spans="1:77" s="281" customFormat="1" ht="24.95" customHeight="1">
      <c r="A10" s="394"/>
      <c r="B10" s="276"/>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7"/>
      <c r="BT10" s="277"/>
      <c r="BU10" s="277"/>
      <c r="BV10" s="277"/>
      <c r="BW10" s="280"/>
    </row>
    <row r="11" spans="1:77" s="281" customFormat="1" ht="24.95" customHeight="1">
      <c r="A11" s="394"/>
      <c r="B11" s="276"/>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c r="BO11" s="277"/>
      <c r="BP11" s="277"/>
      <c r="BQ11" s="277"/>
      <c r="BR11" s="277"/>
      <c r="BS11" s="277"/>
      <c r="BT11" s="277"/>
      <c r="BU11" s="277"/>
      <c r="BV11" s="277"/>
      <c r="BW11" s="280"/>
    </row>
    <row r="12" spans="1:77" s="281" customFormat="1" ht="24.95" customHeight="1">
      <c r="A12" s="394"/>
      <c r="B12" s="276"/>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c r="BH12" s="277"/>
      <c r="BI12" s="277"/>
      <c r="BJ12" s="277"/>
      <c r="BK12" s="277"/>
      <c r="BL12" s="277"/>
      <c r="BM12" s="277"/>
      <c r="BN12" s="277"/>
      <c r="BO12" s="277"/>
      <c r="BP12" s="277"/>
      <c r="BQ12" s="277"/>
      <c r="BR12" s="277"/>
      <c r="BS12" s="277"/>
      <c r="BT12" s="277"/>
      <c r="BU12" s="277"/>
      <c r="BV12" s="277"/>
      <c r="BW12" s="280"/>
    </row>
    <row r="13" spans="1:77" s="281" customFormat="1" ht="24.95" customHeight="1">
      <c r="A13" s="394"/>
      <c r="B13" s="276"/>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7"/>
      <c r="BG13" s="277"/>
      <c r="BH13" s="277"/>
      <c r="BI13" s="277"/>
      <c r="BJ13" s="277"/>
      <c r="BK13" s="277"/>
      <c r="BL13" s="277"/>
      <c r="BM13" s="277"/>
      <c r="BN13" s="277"/>
      <c r="BO13" s="277"/>
      <c r="BP13" s="277"/>
      <c r="BQ13" s="277"/>
      <c r="BR13" s="277"/>
      <c r="BS13" s="277"/>
      <c r="BT13" s="277"/>
      <c r="BU13" s="277"/>
      <c r="BV13" s="277"/>
      <c r="BW13" s="280"/>
    </row>
    <row r="14" spans="1:77" s="281" customFormat="1" ht="24.95" customHeight="1">
      <c r="A14" s="394"/>
      <c r="B14" s="276"/>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7"/>
      <c r="BG14" s="277"/>
      <c r="BH14" s="277"/>
      <c r="BI14" s="277"/>
      <c r="BJ14" s="277"/>
      <c r="BK14" s="277"/>
      <c r="BL14" s="277"/>
      <c r="BM14" s="277"/>
      <c r="BN14" s="277"/>
      <c r="BO14" s="277"/>
      <c r="BP14" s="277"/>
      <c r="BQ14" s="277"/>
      <c r="BR14" s="277"/>
      <c r="BS14" s="277"/>
      <c r="BT14" s="277"/>
      <c r="BU14" s="277"/>
      <c r="BV14" s="277"/>
      <c r="BW14" s="280"/>
    </row>
    <row r="15" spans="1:77" s="281" customFormat="1" ht="24.95" customHeight="1">
      <c r="A15" s="394"/>
      <c r="B15" s="276"/>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7"/>
      <c r="BG15" s="277"/>
      <c r="BH15" s="277"/>
      <c r="BI15" s="277"/>
      <c r="BJ15" s="277"/>
      <c r="BK15" s="277"/>
      <c r="BL15" s="277"/>
      <c r="BM15" s="277"/>
      <c r="BN15" s="277"/>
      <c r="BO15" s="277"/>
      <c r="BP15" s="277"/>
      <c r="BQ15" s="277"/>
      <c r="BR15" s="277"/>
      <c r="BS15" s="277"/>
      <c r="BT15" s="277"/>
      <c r="BU15" s="277"/>
      <c r="BV15" s="277"/>
      <c r="BW15" s="280"/>
    </row>
    <row r="16" spans="1:77" s="281" customFormat="1" ht="24.95" customHeight="1">
      <c r="A16" s="394"/>
      <c r="B16" s="276"/>
      <c r="C16" s="277"/>
      <c r="D16" s="277"/>
      <c r="E16" s="277"/>
      <c r="F16" s="277"/>
      <c r="G16" s="277"/>
      <c r="H16" s="277"/>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7"/>
      <c r="BG16" s="277"/>
      <c r="BH16" s="277"/>
      <c r="BI16" s="277"/>
      <c r="BJ16" s="277"/>
      <c r="BK16" s="277"/>
      <c r="BL16" s="277"/>
      <c r="BM16" s="277"/>
      <c r="BN16" s="277"/>
      <c r="BO16" s="277"/>
      <c r="BP16" s="277"/>
      <c r="BQ16" s="277"/>
      <c r="BR16" s="277"/>
      <c r="BS16" s="277"/>
      <c r="BT16" s="277"/>
      <c r="BU16" s="277"/>
      <c r="BV16" s="277"/>
      <c r="BW16" s="280"/>
    </row>
    <row r="17" spans="1:75" s="281" customFormat="1" ht="24.95" customHeight="1">
      <c r="A17" s="394"/>
      <c r="B17" s="276"/>
      <c r="C17" s="277"/>
      <c r="D17" s="277"/>
      <c r="E17" s="277"/>
      <c r="F17" s="277"/>
      <c r="G17" s="277"/>
      <c r="H17" s="277"/>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7"/>
      <c r="BG17" s="277"/>
      <c r="BH17" s="277"/>
      <c r="BI17" s="277"/>
      <c r="BJ17" s="277"/>
      <c r="BK17" s="277"/>
      <c r="BL17" s="277"/>
      <c r="BM17" s="277"/>
      <c r="BN17" s="277"/>
      <c r="BO17" s="277"/>
      <c r="BP17" s="277"/>
      <c r="BQ17" s="277"/>
      <c r="BR17" s="277"/>
      <c r="BS17" s="277"/>
      <c r="BT17" s="277"/>
      <c r="BU17" s="277"/>
      <c r="BV17" s="277"/>
      <c r="BW17" s="280"/>
    </row>
    <row r="18" spans="1:75" s="281" customFormat="1" ht="24.95" customHeight="1">
      <c r="A18" s="394"/>
      <c r="B18" s="276"/>
      <c r="C18" s="277"/>
      <c r="D18" s="277"/>
      <c r="E18" s="277"/>
      <c r="F18" s="277"/>
      <c r="G18" s="277"/>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7"/>
      <c r="BG18" s="277"/>
      <c r="BH18" s="277"/>
      <c r="BI18" s="277"/>
      <c r="BJ18" s="277"/>
      <c r="BK18" s="277"/>
      <c r="BL18" s="277"/>
      <c r="BM18" s="277"/>
      <c r="BN18" s="277"/>
      <c r="BO18" s="277"/>
      <c r="BP18" s="277"/>
      <c r="BQ18" s="277"/>
      <c r="BR18" s="277"/>
      <c r="BS18" s="277"/>
      <c r="BT18" s="277"/>
      <c r="BU18" s="277"/>
      <c r="BV18" s="277"/>
      <c r="BW18" s="280"/>
    </row>
    <row r="19" spans="1:75" s="281" customFormat="1" ht="24.95" customHeight="1">
      <c r="A19" s="394"/>
      <c r="B19" s="276"/>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7"/>
      <c r="BG19" s="277"/>
      <c r="BH19" s="277"/>
      <c r="BI19" s="277"/>
      <c r="BJ19" s="277"/>
      <c r="BK19" s="277"/>
      <c r="BL19" s="277"/>
      <c r="BM19" s="277"/>
      <c r="BN19" s="277"/>
      <c r="BO19" s="277"/>
      <c r="BP19" s="277"/>
      <c r="BQ19" s="277"/>
      <c r="BR19" s="277"/>
      <c r="BS19" s="277"/>
      <c r="BT19" s="277"/>
      <c r="BU19" s="277"/>
      <c r="BV19" s="277"/>
      <c r="BW19" s="280"/>
    </row>
    <row r="20" spans="1:75" s="281" customFormat="1" ht="24.95" customHeight="1">
      <c r="A20" s="394"/>
      <c r="B20" s="276"/>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80"/>
    </row>
    <row r="21" spans="1:75" s="281" customFormat="1" ht="24.95" customHeight="1">
      <c r="A21" s="394"/>
      <c r="B21" s="276"/>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277"/>
      <c r="BF21" s="277"/>
      <c r="BG21" s="277"/>
      <c r="BH21" s="277"/>
      <c r="BI21" s="277"/>
      <c r="BJ21" s="277"/>
      <c r="BK21" s="277"/>
      <c r="BL21" s="277"/>
      <c r="BM21" s="277"/>
      <c r="BN21" s="277"/>
      <c r="BO21" s="277"/>
      <c r="BP21" s="277"/>
      <c r="BQ21" s="277"/>
      <c r="BR21" s="277"/>
      <c r="BS21" s="277"/>
      <c r="BT21" s="277"/>
      <c r="BU21" s="277"/>
      <c r="BV21" s="277"/>
      <c r="BW21" s="280"/>
    </row>
    <row r="22" spans="1:75" s="281" customFormat="1" ht="24.95" customHeight="1">
      <c r="A22" s="394"/>
      <c r="B22" s="276"/>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80"/>
    </row>
    <row r="23" spans="1:75" s="281" customFormat="1" ht="24.95" customHeight="1">
      <c r="A23" s="394"/>
      <c r="B23" s="276"/>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277"/>
      <c r="BE23" s="277"/>
      <c r="BF23" s="277"/>
      <c r="BG23" s="277"/>
      <c r="BH23" s="277"/>
      <c r="BI23" s="277"/>
      <c r="BJ23" s="277"/>
      <c r="BK23" s="277"/>
      <c r="BL23" s="277"/>
      <c r="BM23" s="277"/>
      <c r="BN23" s="277"/>
      <c r="BO23" s="277"/>
      <c r="BP23" s="277"/>
      <c r="BQ23" s="277"/>
      <c r="BR23" s="277"/>
      <c r="BS23" s="277"/>
      <c r="BT23" s="277"/>
      <c r="BU23" s="277"/>
      <c r="BV23" s="277"/>
      <c r="BW23" s="280"/>
    </row>
    <row r="24" spans="1:75" s="281" customFormat="1" ht="24.95" customHeight="1">
      <c r="A24" s="394"/>
      <c r="B24" s="276"/>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80"/>
    </row>
    <row r="25" spans="1:75" s="281" customFormat="1" ht="24.95" customHeight="1">
      <c r="A25" s="394"/>
      <c r="B25" s="276"/>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7"/>
      <c r="BG25" s="277"/>
      <c r="BH25" s="277"/>
      <c r="BI25" s="277"/>
      <c r="BJ25" s="277"/>
      <c r="BK25" s="277"/>
      <c r="BL25" s="277"/>
      <c r="BM25" s="277"/>
      <c r="BN25" s="277"/>
      <c r="BO25" s="277"/>
      <c r="BP25" s="277"/>
      <c r="BQ25" s="277"/>
      <c r="BR25" s="277"/>
      <c r="BS25" s="277"/>
      <c r="BT25" s="277"/>
      <c r="BU25" s="277"/>
      <c r="BV25" s="277"/>
      <c r="BW25" s="280"/>
    </row>
    <row r="26" spans="1:75" s="281" customFormat="1" ht="24.95" customHeight="1">
      <c r="A26" s="394"/>
      <c r="B26" s="276"/>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277"/>
      <c r="BI26" s="277"/>
      <c r="BJ26" s="277"/>
      <c r="BK26" s="277"/>
      <c r="BL26" s="277"/>
      <c r="BM26" s="277"/>
      <c r="BN26" s="277"/>
      <c r="BO26" s="277"/>
      <c r="BP26" s="277"/>
      <c r="BQ26" s="277"/>
      <c r="BR26" s="277"/>
      <c r="BS26" s="277"/>
      <c r="BT26" s="277"/>
      <c r="BU26" s="277"/>
      <c r="BV26" s="277"/>
      <c r="BW26" s="280"/>
    </row>
    <row r="27" spans="1:75" s="281" customFormat="1" ht="24.95" customHeight="1">
      <c r="A27" s="394"/>
      <c r="B27" s="276"/>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c r="AJ27" s="277"/>
      <c r="AK27" s="277"/>
      <c r="AL27" s="277"/>
      <c r="AM27" s="277"/>
      <c r="AN27" s="277"/>
      <c r="AO27" s="277"/>
      <c r="AP27" s="277"/>
      <c r="AQ27" s="277"/>
      <c r="AR27" s="277"/>
      <c r="AS27" s="277"/>
      <c r="AT27" s="277"/>
      <c r="AU27" s="277"/>
      <c r="AV27" s="277"/>
      <c r="AW27" s="277"/>
      <c r="AX27" s="277"/>
      <c r="AY27" s="277"/>
      <c r="AZ27" s="277"/>
      <c r="BA27" s="277"/>
      <c r="BB27" s="277"/>
      <c r="BC27" s="277"/>
      <c r="BD27" s="277"/>
      <c r="BE27" s="277"/>
      <c r="BF27" s="277"/>
      <c r="BG27" s="277"/>
      <c r="BH27" s="277"/>
      <c r="BI27" s="277"/>
      <c r="BJ27" s="277"/>
      <c r="BK27" s="277"/>
      <c r="BL27" s="277"/>
      <c r="BM27" s="277"/>
      <c r="BN27" s="277"/>
      <c r="BO27" s="277"/>
      <c r="BP27" s="277"/>
      <c r="BQ27" s="277"/>
      <c r="BR27" s="277"/>
      <c r="BS27" s="277"/>
      <c r="BT27" s="277"/>
      <c r="BU27" s="277"/>
      <c r="BV27" s="277"/>
      <c r="BW27" s="280"/>
    </row>
    <row r="28" spans="1:75" s="281" customFormat="1" ht="24.95" customHeight="1">
      <c r="A28" s="394"/>
      <c r="B28" s="276"/>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80"/>
    </row>
    <row r="29" spans="1:75" s="281" customFormat="1" ht="24.95" customHeight="1">
      <c r="A29" s="394"/>
      <c r="B29" s="276"/>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7"/>
      <c r="BG29" s="277"/>
      <c r="BH29" s="277"/>
      <c r="BI29" s="277"/>
      <c r="BJ29" s="277"/>
      <c r="BK29" s="277"/>
      <c r="BL29" s="277"/>
      <c r="BM29" s="277"/>
      <c r="BN29" s="277"/>
      <c r="BO29" s="277"/>
      <c r="BP29" s="277"/>
      <c r="BQ29" s="277"/>
      <c r="BR29" s="277"/>
      <c r="BS29" s="277"/>
      <c r="BT29" s="277"/>
      <c r="BU29" s="277"/>
      <c r="BV29" s="277"/>
      <c r="BW29" s="280"/>
    </row>
    <row r="30" spans="1:75" s="281" customFormat="1" ht="24.95" customHeight="1">
      <c r="A30" s="394"/>
      <c r="B30" s="276"/>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c r="BH30" s="277"/>
      <c r="BI30" s="277"/>
      <c r="BJ30" s="277"/>
      <c r="BK30" s="277"/>
      <c r="BL30" s="277"/>
      <c r="BM30" s="277"/>
      <c r="BN30" s="277"/>
      <c r="BO30" s="277"/>
      <c r="BP30" s="277"/>
      <c r="BQ30" s="277"/>
      <c r="BR30" s="277"/>
      <c r="BS30" s="277"/>
      <c r="BT30" s="277"/>
      <c r="BU30" s="277"/>
      <c r="BV30" s="277"/>
      <c r="BW30" s="280"/>
    </row>
    <row r="31" spans="1:75" s="281" customFormat="1" ht="24.95" customHeight="1">
      <c r="A31" s="394"/>
      <c r="B31" s="276"/>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80"/>
    </row>
    <row r="32" spans="1:75" s="281" customFormat="1" ht="24.95" customHeight="1">
      <c r="A32" s="394"/>
      <c r="B32" s="276"/>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c r="AN32" s="277"/>
      <c r="AO32" s="277"/>
      <c r="AP32" s="277"/>
      <c r="AQ32" s="277"/>
      <c r="AR32" s="277"/>
      <c r="AS32" s="277"/>
      <c r="AT32" s="277"/>
      <c r="AU32" s="277"/>
      <c r="AV32" s="277"/>
      <c r="AW32" s="277"/>
      <c r="AX32" s="277"/>
      <c r="AY32" s="277"/>
      <c r="AZ32" s="277"/>
      <c r="BA32" s="277"/>
      <c r="BB32" s="277"/>
      <c r="BC32" s="277"/>
      <c r="BD32" s="277"/>
      <c r="BE32" s="277"/>
      <c r="BF32" s="277"/>
      <c r="BG32" s="277"/>
      <c r="BH32" s="277"/>
      <c r="BI32" s="277"/>
      <c r="BJ32" s="277"/>
      <c r="BK32" s="277"/>
      <c r="BL32" s="277"/>
      <c r="BM32" s="277"/>
      <c r="BN32" s="277"/>
      <c r="BO32" s="277"/>
      <c r="BP32" s="277"/>
      <c r="BQ32" s="277"/>
      <c r="BR32" s="277"/>
      <c r="BS32" s="277"/>
      <c r="BT32" s="277"/>
      <c r="BU32" s="277"/>
      <c r="BV32" s="277"/>
      <c r="BW32" s="280"/>
    </row>
    <row r="33" spans="1:75" s="281" customFormat="1" ht="24.95" customHeight="1">
      <c r="A33" s="394"/>
      <c r="B33" s="276"/>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80"/>
    </row>
    <row r="34" spans="1:75" s="281" customFormat="1" ht="24.95" customHeight="1">
      <c r="A34" s="394"/>
      <c r="B34" s="276"/>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7"/>
      <c r="AN34" s="277"/>
      <c r="AO34" s="277"/>
      <c r="AP34" s="277"/>
      <c r="AQ34" s="277"/>
      <c r="AR34" s="277"/>
      <c r="AS34" s="277"/>
      <c r="AT34" s="277"/>
      <c r="AU34" s="277"/>
      <c r="AV34" s="277"/>
      <c r="AW34" s="277"/>
      <c r="AX34" s="277"/>
      <c r="AY34" s="277"/>
      <c r="AZ34" s="277"/>
      <c r="BA34" s="277"/>
      <c r="BB34" s="277"/>
      <c r="BC34" s="277"/>
      <c r="BD34" s="277"/>
      <c r="BE34" s="277"/>
      <c r="BF34" s="277"/>
      <c r="BG34" s="277"/>
      <c r="BH34" s="277"/>
      <c r="BI34" s="277"/>
      <c r="BJ34" s="277"/>
      <c r="BK34" s="277"/>
      <c r="BL34" s="277"/>
      <c r="BM34" s="277"/>
      <c r="BN34" s="277"/>
      <c r="BO34" s="277"/>
      <c r="BP34" s="277"/>
      <c r="BQ34" s="277"/>
      <c r="BR34" s="277"/>
      <c r="BS34" s="277"/>
      <c r="BT34" s="277"/>
      <c r="BU34" s="277"/>
      <c r="BV34" s="277"/>
      <c r="BW34" s="280"/>
    </row>
    <row r="35" spans="1:75" s="281" customFormat="1" ht="24.95" customHeight="1">
      <c r="A35" s="394"/>
      <c r="B35" s="276"/>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80"/>
    </row>
    <row r="36" spans="1:75" s="281" customFormat="1" ht="24.95" customHeight="1">
      <c r="A36" s="394"/>
      <c r="B36" s="276"/>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80"/>
    </row>
    <row r="37" spans="1:75" s="281" customFormat="1" ht="24.95" customHeight="1">
      <c r="A37" s="394"/>
      <c r="B37" s="276"/>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277"/>
      <c r="BF37" s="277"/>
      <c r="BG37" s="277"/>
      <c r="BH37" s="277"/>
      <c r="BI37" s="277"/>
      <c r="BJ37" s="277"/>
      <c r="BK37" s="277"/>
      <c r="BL37" s="277"/>
      <c r="BM37" s="277"/>
      <c r="BN37" s="277"/>
      <c r="BO37" s="277"/>
      <c r="BP37" s="277"/>
      <c r="BQ37" s="277"/>
      <c r="BR37" s="277"/>
      <c r="BS37" s="277"/>
      <c r="BT37" s="277"/>
      <c r="BU37" s="277"/>
      <c r="BV37" s="277"/>
      <c r="BW37" s="280"/>
    </row>
    <row r="38" spans="1:75" s="281" customFormat="1" ht="24.95" customHeight="1">
      <c r="A38" s="395"/>
      <c r="B38" s="282"/>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4"/>
    </row>
    <row r="39" spans="1:75" s="281" customFormat="1" ht="24.95" customHeight="1">
      <c r="A39" s="393"/>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7"/>
      <c r="BG39" s="277"/>
      <c r="BH39" s="277"/>
      <c r="BI39" s="277"/>
      <c r="BJ39" s="277"/>
      <c r="BK39" s="277"/>
      <c r="BL39" s="277"/>
      <c r="BM39" s="277"/>
      <c r="BN39" s="277"/>
      <c r="BO39" s="277"/>
      <c r="BP39" s="277"/>
      <c r="BQ39" s="277"/>
      <c r="BR39" s="277"/>
      <c r="BS39" s="277"/>
      <c r="BT39" s="277"/>
      <c r="BU39" s="277"/>
      <c r="BV39" s="277"/>
      <c r="BW39" s="278"/>
    </row>
    <row r="40" spans="1:75" s="281" customFormat="1" ht="24.95" customHeight="1">
      <c r="A40" s="393"/>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row>
    <row r="41" spans="1:75" ht="24.95" customHeight="1">
      <c r="B41" s="783"/>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3"/>
      <c r="BH41" s="783"/>
      <c r="BI41" s="783"/>
      <c r="BJ41" s="783"/>
      <c r="BK41" s="783"/>
      <c r="BL41" s="783"/>
      <c r="BM41" s="783"/>
      <c r="BN41" s="783"/>
      <c r="BO41" s="783"/>
      <c r="BP41" s="783"/>
      <c r="BQ41" s="783"/>
      <c r="BR41" s="783"/>
      <c r="BS41" s="783"/>
      <c r="BT41" s="783"/>
      <c r="BU41" s="783"/>
      <c r="BV41" s="783"/>
      <c r="BW41" s="783"/>
    </row>
    <row r="42" spans="1:75" ht="24.95" customHeight="1">
      <c r="B42" s="783"/>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783"/>
      <c r="BN42" s="783"/>
      <c r="BO42" s="783"/>
      <c r="BP42" s="783"/>
      <c r="BQ42" s="783"/>
      <c r="BR42" s="783"/>
      <c r="BS42" s="783"/>
      <c r="BT42" s="783"/>
      <c r="BU42" s="783"/>
      <c r="BV42" s="783"/>
      <c r="BW42" s="783"/>
    </row>
    <row r="43" spans="1:75" ht="24.95" customHeight="1">
      <c r="B43" s="783"/>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3"/>
      <c r="BN43" s="783"/>
      <c r="BO43" s="783"/>
      <c r="BP43" s="783"/>
      <c r="BQ43" s="783"/>
      <c r="BR43" s="783"/>
      <c r="BS43" s="783"/>
      <c r="BT43" s="783"/>
      <c r="BU43" s="783"/>
      <c r="BV43" s="783"/>
      <c r="BW43" s="783"/>
    </row>
    <row r="44" spans="1:75" ht="24.95" customHeight="1">
      <c r="B44" s="783"/>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3"/>
      <c r="AZ44" s="783"/>
      <c r="BA44" s="783"/>
      <c r="BB44" s="783"/>
      <c r="BC44" s="783"/>
      <c r="BD44" s="783"/>
      <c r="BE44" s="783"/>
      <c r="BF44" s="783"/>
      <c r="BG44" s="783"/>
      <c r="BH44" s="783"/>
      <c r="BI44" s="783"/>
      <c r="BJ44" s="783"/>
      <c r="BK44" s="783"/>
      <c r="BL44" s="783"/>
      <c r="BM44" s="783"/>
      <c r="BN44" s="783"/>
      <c r="BO44" s="783"/>
      <c r="BP44" s="783"/>
      <c r="BQ44" s="783"/>
      <c r="BR44" s="783"/>
      <c r="BS44" s="783"/>
      <c r="BT44" s="783"/>
      <c r="BU44" s="783"/>
      <c r="BV44" s="783"/>
      <c r="BW44" s="783"/>
    </row>
    <row r="45" spans="1:75" ht="24.95" customHeight="1">
      <c r="B45" s="783"/>
      <c r="C45" s="783"/>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3"/>
      <c r="BH45" s="783"/>
      <c r="BI45" s="783"/>
      <c r="BJ45" s="783"/>
      <c r="BK45" s="783"/>
      <c r="BL45" s="783"/>
      <c r="BM45" s="783"/>
      <c r="BN45" s="783"/>
      <c r="BO45" s="783"/>
      <c r="BP45" s="783"/>
      <c r="BQ45" s="783"/>
      <c r="BR45" s="783"/>
      <c r="BS45" s="783"/>
      <c r="BT45" s="783"/>
      <c r="BU45" s="783"/>
      <c r="BV45" s="783"/>
      <c r="BW45" s="783"/>
    </row>
    <row r="46" spans="1:75" ht="24.95" customHeight="1">
      <c r="B46" s="783"/>
      <c r="C46" s="783"/>
      <c r="D46" s="783"/>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c r="BB46" s="783"/>
      <c r="BC46" s="783"/>
      <c r="BD46" s="783"/>
      <c r="BE46" s="783"/>
      <c r="BF46" s="783"/>
      <c r="BG46" s="783"/>
      <c r="BH46" s="783"/>
      <c r="BI46" s="783"/>
      <c r="BJ46" s="783"/>
      <c r="BK46" s="783"/>
      <c r="BL46" s="783"/>
      <c r="BM46" s="783"/>
      <c r="BN46" s="783"/>
      <c r="BO46" s="783"/>
      <c r="BP46" s="783"/>
      <c r="BQ46" s="783"/>
      <c r="BR46" s="783"/>
      <c r="BS46" s="783"/>
      <c r="BT46" s="783"/>
      <c r="BU46" s="783"/>
      <c r="BV46" s="783"/>
      <c r="BW46" s="783"/>
    </row>
    <row r="47" spans="1:75" ht="24.95" customHeight="1">
      <c r="B47" s="783"/>
      <c r="C47" s="783"/>
      <c r="D47" s="783"/>
      <c r="E47" s="783"/>
      <c r="F47" s="783"/>
      <c r="G47" s="783"/>
      <c r="H47" s="783"/>
      <c r="I47" s="783"/>
      <c r="J47" s="783"/>
      <c r="K47" s="783"/>
      <c r="L47" s="783"/>
      <c r="M47" s="783"/>
      <c r="N47" s="783"/>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row>
    <row r="48" spans="1:75" ht="24.95" customHeight="1">
      <c r="B48" s="783"/>
      <c r="C48" s="783"/>
      <c r="D48" s="783"/>
      <c r="E48" s="783"/>
      <c r="F48" s="783"/>
      <c r="G48" s="783"/>
      <c r="H48" s="783"/>
      <c r="I48" s="783"/>
      <c r="J48" s="783"/>
      <c r="K48" s="783"/>
      <c r="L48" s="783"/>
      <c r="M48" s="783"/>
      <c r="N48" s="783"/>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row>
    <row r="49" spans="2:75" ht="24.95" customHeight="1">
      <c r="B49" s="783"/>
      <c r="C49" s="783"/>
      <c r="D49" s="783"/>
      <c r="E49" s="783"/>
      <c r="F49" s="783"/>
      <c r="G49" s="783"/>
      <c r="H49" s="783"/>
      <c r="I49" s="783"/>
      <c r="J49" s="783"/>
      <c r="K49" s="783"/>
      <c r="L49" s="783"/>
      <c r="M49" s="783"/>
      <c r="N49" s="783"/>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3"/>
      <c r="BH49" s="783"/>
      <c r="BI49" s="783"/>
      <c r="BJ49" s="783"/>
      <c r="BK49" s="783"/>
      <c r="BL49" s="783"/>
      <c r="BM49" s="783"/>
      <c r="BN49" s="783"/>
      <c r="BO49" s="783"/>
      <c r="BP49" s="783"/>
      <c r="BQ49" s="783"/>
      <c r="BR49" s="783"/>
      <c r="BS49" s="783"/>
      <c r="BT49" s="783"/>
      <c r="BU49" s="783"/>
      <c r="BV49" s="783"/>
      <c r="BW49" s="783"/>
    </row>
    <row r="50" spans="2:75" ht="24.95" customHeight="1">
      <c r="B50" s="783"/>
      <c r="C50" s="783"/>
      <c r="D50" s="783"/>
      <c r="E50" s="783"/>
      <c r="F50" s="783"/>
      <c r="G50" s="783"/>
      <c r="H50" s="783"/>
      <c r="I50" s="783"/>
      <c r="J50" s="783"/>
      <c r="K50" s="783"/>
      <c r="L50" s="783"/>
      <c r="M50" s="783"/>
      <c r="N50" s="783"/>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3"/>
      <c r="BT50" s="783"/>
      <c r="BU50" s="783"/>
      <c r="BV50" s="783"/>
      <c r="BW50" s="783"/>
    </row>
    <row r="51" spans="2:75" ht="24.95" customHeight="1">
      <c r="B51" s="783"/>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783"/>
      <c r="BO51" s="783"/>
      <c r="BP51" s="783"/>
      <c r="BQ51" s="783"/>
      <c r="BR51" s="783"/>
      <c r="BS51" s="783"/>
      <c r="BT51" s="783"/>
      <c r="BU51" s="783"/>
      <c r="BV51" s="783"/>
      <c r="BW51" s="783"/>
    </row>
    <row r="52" spans="2:75" ht="24.95" customHeight="1">
      <c r="B52" s="783"/>
      <c r="C52" s="783"/>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783"/>
      <c r="BG52" s="783"/>
      <c r="BH52" s="783"/>
      <c r="BI52" s="783"/>
      <c r="BJ52" s="783"/>
      <c r="BK52" s="783"/>
      <c r="BL52" s="783"/>
      <c r="BM52" s="783"/>
      <c r="BN52" s="783"/>
      <c r="BO52" s="783"/>
      <c r="BP52" s="783"/>
      <c r="BQ52" s="783"/>
      <c r="BR52" s="783"/>
      <c r="BS52" s="783"/>
      <c r="BT52" s="783"/>
      <c r="BU52" s="783"/>
      <c r="BV52" s="783"/>
      <c r="BW52" s="783"/>
    </row>
    <row r="53" spans="2:75" ht="24.95" customHeight="1">
      <c r="B53" s="783"/>
      <c r="C53" s="783"/>
      <c r="D53" s="783"/>
      <c r="E53" s="783"/>
      <c r="F53" s="783"/>
      <c r="G53" s="783"/>
      <c r="H53" s="783"/>
      <c r="I53" s="783"/>
      <c r="J53" s="783"/>
      <c r="K53" s="783"/>
      <c r="L53" s="783"/>
      <c r="M53" s="783"/>
      <c r="N53" s="783"/>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3"/>
      <c r="BK53" s="783"/>
      <c r="BL53" s="783"/>
      <c r="BM53" s="783"/>
      <c r="BN53" s="783"/>
      <c r="BO53" s="783"/>
      <c r="BP53" s="783"/>
      <c r="BQ53" s="783"/>
      <c r="BR53" s="783"/>
      <c r="BS53" s="783"/>
      <c r="BT53" s="783"/>
      <c r="BU53" s="783"/>
      <c r="BV53" s="783"/>
      <c r="BW53" s="783"/>
    </row>
    <row r="54" spans="2:75" ht="24.95" customHeight="1">
      <c r="B54" s="783"/>
      <c r="C54" s="783"/>
      <c r="D54" s="783"/>
      <c r="E54" s="783"/>
      <c r="F54" s="783"/>
      <c r="G54" s="783"/>
      <c r="H54" s="783"/>
      <c r="I54" s="783"/>
      <c r="J54" s="783"/>
      <c r="K54" s="783"/>
      <c r="L54" s="783"/>
      <c r="M54" s="783"/>
      <c r="N54" s="783"/>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783"/>
      <c r="BG54" s="783"/>
      <c r="BH54" s="783"/>
      <c r="BI54" s="783"/>
      <c r="BJ54" s="783"/>
      <c r="BK54" s="783"/>
      <c r="BL54" s="783"/>
      <c r="BM54" s="783"/>
      <c r="BN54" s="783"/>
      <c r="BO54" s="783"/>
      <c r="BP54" s="783"/>
      <c r="BQ54" s="783"/>
      <c r="BR54" s="783"/>
      <c r="BS54" s="783"/>
      <c r="BT54" s="783"/>
      <c r="BU54" s="783"/>
      <c r="BV54" s="783"/>
      <c r="BW54" s="783"/>
    </row>
    <row r="55" spans="2:75" ht="24.95" customHeight="1">
      <c r="B55" s="783"/>
      <c r="C55" s="783"/>
      <c r="D55" s="783"/>
      <c r="E55" s="783"/>
      <c r="F55" s="783"/>
      <c r="G55" s="783"/>
      <c r="H55" s="783"/>
      <c r="I55" s="783"/>
      <c r="J55" s="783"/>
      <c r="K55" s="783"/>
      <c r="L55" s="783"/>
      <c r="M55" s="783"/>
      <c r="N55" s="783"/>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783"/>
      <c r="BG55" s="783"/>
      <c r="BH55" s="783"/>
      <c r="BI55" s="783"/>
      <c r="BJ55" s="783"/>
      <c r="BK55" s="783"/>
      <c r="BL55" s="783"/>
      <c r="BM55" s="783"/>
      <c r="BN55" s="783"/>
      <c r="BO55" s="783"/>
      <c r="BP55" s="783"/>
      <c r="BQ55" s="783"/>
      <c r="BR55" s="783"/>
      <c r="BS55" s="783"/>
      <c r="BT55" s="783"/>
      <c r="BU55" s="783"/>
      <c r="BV55" s="783"/>
      <c r="BW55" s="783"/>
    </row>
    <row r="56" spans="2:75" ht="24.95" customHeight="1">
      <c r="B56" s="783"/>
      <c r="C56" s="783"/>
      <c r="D56" s="783"/>
      <c r="E56" s="783"/>
      <c r="F56" s="783"/>
      <c r="G56" s="783"/>
      <c r="H56" s="783"/>
      <c r="I56" s="783"/>
      <c r="J56" s="783"/>
      <c r="K56" s="783"/>
      <c r="L56" s="783"/>
      <c r="M56" s="783"/>
      <c r="N56" s="783"/>
      <c r="O56" s="783"/>
      <c r="P56" s="783"/>
      <c r="Q56" s="783"/>
      <c r="R56" s="783"/>
      <c r="S56" s="783"/>
      <c r="T56" s="783"/>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783"/>
      <c r="BG56" s="783"/>
      <c r="BH56" s="783"/>
      <c r="BI56" s="783"/>
      <c r="BJ56" s="783"/>
      <c r="BK56" s="783"/>
      <c r="BL56" s="783"/>
      <c r="BM56" s="783"/>
      <c r="BN56" s="783"/>
      <c r="BO56" s="783"/>
      <c r="BP56" s="783"/>
      <c r="BQ56" s="783"/>
      <c r="BR56" s="783"/>
      <c r="BS56" s="783"/>
      <c r="BT56" s="783"/>
      <c r="BU56" s="783"/>
      <c r="BV56" s="783"/>
      <c r="BW56" s="783"/>
    </row>
    <row r="57" spans="2:75" ht="24.95" customHeight="1">
      <c r="B57" s="783"/>
      <c r="C57" s="783"/>
      <c r="D57" s="783"/>
      <c r="E57" s="783"/>
      <c r="F57" s="783"/>
      <c r="G57" s="783"/>
      <c r="H57" s="783"/>
      <c r="I57" s="783"/>
      <c r="J57" s="783"/>
      <c r="K57" s="783"/>
      <c r="L57" s="783"/>
      <c r="M57" s="783"/>
      <c r="N57" s="783"/>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3"/>
      <c r="BT57" s="783"/>
      <c r="BU57" s="783"/>
      <c r="BV57" s="783"/>
      <c r="BW57" s="783"/>
    </row>
    <row r="58" spans="2:75" ht="24.95" customHeight="1">
      <c r="B58" s="783"/>
      <c r="C58" s="783"/>
      <c r="D58" s="783"/>
      <c r="E58" s="783"/>
      <c r="F58" s="783"/>
      <c r="G58" s="783"/>
      <c r="H58" s="783"/>
      <c r="I58" s="783"/>
      <c r="J58" s="783"/>
      <c r="K58" s="783"/>
      <c r="L58" s="783"/>
      <c r="M58" s="783"/>
      <c r="N58" s="783"/>
      <c r="O58" s="783"/>
      <c r="P58" s="783"/>
      <c r="Q58" s="783"/>
      <c r="R58" s="783"/>
      <c r="S58" s="783"/>
      <c r="T58" s="783"/>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row>
    <row r="59" spans="2:75" ht="24.95" customHeight="1">
      <c r="B59" s="783"/>
      <c r="C59" s="783"/>
      <c r="D59" s="783"/>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s="783"/>
      <c r="BK59" s="783"/>
      <c r="BL59" s="783"/>
      <c r="BM59" s="783"/>
      <c r="BN59" s="783"/>
      <c r="BO59" s="783"/>
      <c r="BP59" s="783"/>
      <c r="BQ59" s="783"/>
      <c r="BR59" s="783"/>
      <c r="BS59" s="783"/>
      <c r="BT59" s="783"/>
      <c r="BU59" s="783"/>
      <c r="BV59" s="783"/>
      <c r="BW59" s="783"/>
    </row>
    <row r="60" spans="2:75" ht="24.95" customHeight="1">
      <c r="B60" s="783"/>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row>
    <row r="61" spans="2:75" ht="24.95" customHeight="1">
      <c r="B61" s="783"/>
      <c r="C61" s="783"/>
      <c r="D61" s="783"/>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s="783"/>
      <c r="BK61" s="783"/>
      <c r="BL61" s="783"/>
      <c r="BM61" s="783"/>
      <c r="BN61" s="783"/>
      <c r="BO61" s="783"/>
      <c r="BP61" s="783"/>
      <c r="BQ61" s="783"/>
      <c r="BR61" s="783"/>
      <c r="BS61" s="783"/>
      <c r="BT61" s="783"/>
      <c r="BU61" s="783"/>
      <c r="BV61" s="783"/>
      <c r="BW61" s="783"/>
    </row>
    <row r="62" spans="2:75" ht="24.95" customHeight="1">
      <c r="B62" s="783"/>
      <c r="C62" s="783"/>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row>
    <row r="63" spans="2:75" ht="24.95" customHeight="1">
      <c r="B63" s="783"/>
      <c r="C63" s="783"/>
      <c r="D63" s="783"/>
      <c r="E63" s="783"/>
      <c r="F63" s="783"/>
      <c r="G63" s="783"/>
      <c r="H63" s="783"/>
      <c r="I63" s="783"/>
      <c r="J63" s="783"/>
      <c r="K63" s="783"/>
      <c r="L63" s="783"/>
      <c r="M63" s="783"/>
      <c r="N63" s="783"/>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s="783"/>
      <c r="BK63" s="783"/>
      <c r="BL63" s="783"/>
      <c r="BM63" s="783"/>
      <c r="BN63" s="783"/>
      <c r="BO63" s="783"/>
      <c r="BP63" s="783"/>
      <c r="BQ63" s="783"/>
      <c r="BR63" s="783"/>
      <c r="BS63" s="783"/>
      <c r="BT63" s="783"/>
      <c r="BU63" s="783"/>
      <c r="BV63" s="783"/>
      <c r="BW63" s="783"/>
    </row>
    <row r="64" spans="2:75" ht="24.95" customHeight="1">
      <c r="B64" s="783"/>
      <c r="C64" s="783"/>
      <c r="D64" s="783"/>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row>
  </sheetData>
  <sheetProtection sheet="1" formatCells="0" formatColumns="0" formatRows="0" deleteColumns="0" deleteRows="0" selectLockedCells="1"/>
  <mergeCells count="6">
    <mergeCell ref="B3:BW3"/>
    <mergeCell ref="B4:BW4"/>
    <mergeCell ref="B5:H5"/>
    <mergeCell ref="AM5:AQ5"/>
    <mergeCell ref="AR5:BW5"/>
    <mergeCell ref="I5:AL5"/>
  </mergeCells>
  <phoneticPr fontId="3"/>
  <conditionalFormatting sqref="A6:XFD1048576 A5:I5 AM5:XFD5 A1:XFD4">
    <cfRule type="expression" dxfId="168" priority="1">
      <formula>_xlfn.ISFORMULA(A1)=TRUE</formula>
    </cfRule>
  </conditionalFormatting>
  <pageMargins left="0.9055118110236221" right="0.47244094488188981" top="0.31496062992125984" bottom="0.19685039370078741" header="0.19685039370078741" footer="0.19685039370078741"/>
  <pageSetup paperSize="8" scale="88" orientation="landscape" r:id="rId1"/>
  <headerFooter scaleWithDoc="0">
    <oddFooter>&amp;R&amp;"ＭＳ 明朝,標準"&amp;8&amp;K00-024R4低層ZEH-M_ver.1</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pageSetUpPr fitToPage="1"/>
  </sheetPr>
  <dimension ref="A1:AQ244"/>
  <sheetViews>
    <sheetView showGridLines="0" view="pageBreakPreview" zoomScale="85" zoomScaleNormal="90" zoomScaleSheetLayoutView="85" zoomScalePageLayoutView="77" workbookViewId="0">
      <selection activeCell="J15" sqref="J15:L15"/>
    </sheetView>
  </sheetViews>
  <sheetFormatPr defaultColWidth="2.875" defaultRowHeight="18.75"/>
  <cols>
    <col min="1" max="1" width="2.125" style="362" customWidth="1"/>
    <col min="2" max="3" width="2.875" style="20" customWidth="1"/>
    <col min="4" max="4" width="3.75" style="20" customWidth="1"/>
    <col min="5" max="5" width="4.625" style="20" customWidth="1"/>
    <col min="6" max="7" width="4.125" style="20" customWidth="1"/>
    <col min="8" max="8" width="10.625" style="20" customWidth="1"/>
    <col min="9" max="24" width="7.75" style="20" customWidth="1"/>
    <col min="25" max="26" width="7.75" style="370" customWidth="1"/>
    <col min="27" max="27" width="6" style="370" customWidth="1"/>
    <col min="28" max="28" width="6" style="20" customWidth="1"/>
    <col min="29" max="29" width="13.75" style="315" customWidth="1"/>
    <col min="30" max="16384" width="2.875" style="20"/>
  </cols>
  <sheetData>
    <row r="1" spans="1:29" s="182" customFormat="1" ht="25.5">
      <c r="A1" s="365"/>
      <c r="B1" s="508" t="s">
        <v>227</v>
      </c>
      <c r="C1" s="181"/>
      <c r="D1" s="181"/>
      <c r="E1" s="181"/>
    </row>
    <row r="2" spans="1:29" s="182" customFormat="1" ht="25.5">
      <c r="A2" s="365"/>
      <c r="B2" s="508" t="s">
        <v>331</v>
      </c>
      <c r="C2" s="181"/>
      <c r="D2" s="181"/>
      <c r="E2" s="181"/>
    </row>
    <row r="3" spans="1:29" ht="25.5">
      <c r="A3" s="361"/>
      <c r="B3" s="58" t="s">
        <v>703</v>
      </c>
      <c r="C3" s="58"/>
      <c r="D3" s="58"/>
      <c r="E3" s="58"/>
      <c r="F3" s="58"/>
      <c r="G3" s="58"/>
      <c r="H3" s="58"/>
      <c r="I3" s="58"/>
      <c r="J3" s="58"/>
      <c r="K3" s="58"/>
      <c r="L3" s="58"/>
      <c r="M3" s="58"/>
      <c r="N3" s="58"/>
      <c r="O3" s="58"/>
      <c r="P3" s="58"/>
      <c r="Q3" s="58"/>
      <c r="R3" s="58"/>
      <c r="S3" s="58"/>
      <c r="T3" s="58"/>
      <c r="U3" s="58"/>
      <c r="V3" s="58"/>
      <c r="W3" s="58"/>
      <c r="X3" s="58"/>
      <c r="Y3" s="58"/>
      <c r="Z3" s="318"/>
      <c r="AA3" s="318"/>
      <c r="AB3" s="318"/>
    </row>
    <row r="4" spans="1:29" ht="16.5">
      <c r="B4" s="1681" t="s">
        <v>258</v>
      </c>
      <c r="C4" s="1682"/>
      <c r="D4" s="1682"/>
      <c r="E4" s="1682"/>
      <c r="F4" s="1682"/>
      <c r="G4" s="1682"/>
      <c r="H4" s="1683"/>
      <c r="I4" s="1705" t="str">
        <f>IF(入力シート!M11="","",入力シート!M11)&amp;"低層ＺＥＨ－Ｍ促進事業"</f>
        <v>低層ＺＥＨ－Ｍ促進事業</v>
      </c>
      <c r="J4" s="1706"/>
      <c r="K4" s="1706"/>
      <c r="L4" s="1706"/>
      <c r="M4" s="1706"/>
      <c r="N4" s="1706"/>
      <c r="O4" s="1706"/>
      <c r="P4" s="1706"/>
      <c r="Q4" s="1706"/>
      <c r="R4" s="1706"/>
      <c r="S4" s="1706"/>
      <c r="T4" s="1706"/>
      <c r="U4" s="1706"/>
      <c r="V4" s="1706"/>
      <c r="W4" s="1707"/>
      <c r="X4" s="559"/>
      <c r="Y4" s="559"/>
      <c r="Z4" s="559"/>
      <c r="AA4" s="559"/>
      <c r="AB4" s="559"/>
      <c r="AC4" s="559"/>
    </row>
    <row r="5" spans="1:29" ht="16.5">
      <c r="B5" s="1699"/>
      <c r="C5" s="1700"/>
      <c r="D5" s="1700"/>
      <c r="E5" s="1700"/>
      <c r="F5" s="1700"/>
      <c r="G5" s="1700"/>
      <c r="H5" s="1701"/>
      <c r="I5" s="1708"/>
      <c r="J5" s="1709"/>
      <c r="K5" s="1709"/>
      <c r="L5" s="1709"/>
      <c r="M5" s="1709"/>
      <c r="N5" s="1709"/>
      <c r="O5" s="1709"/>
      <c r="P5" s="1709"/>
      <c r="Q5" s="1709"/>
      <c r="R5" s="1709"/>
      <c r="S5" s="1709"/>
      <c r="T5" s="1709"/>
      <c r="U5" s="1709"/>
      <c r="V5" s="1709"/>
      <c r="W5" s="1710"/>
      <c r="X5" s="559"/>
      <c r="Y5" s="1655"/>
      <c r="Z5" s="1655"/>
      <c r="AA5" s="1655"/>
      <c r="AB5" s="559"/>
      <c r="AC5" s="559"/>
    </row>
    <row r="6" spans="1:29" ht="25.5">
      <c r="A6" s="361"/>
      <c r="B6" s="316" t="s">
        <v>300</v>
      </c>
      <c r="C6" s="22"/>
      <c r="D6" s="22"/>
      <c r="E6" s="317"/>
      <c r="F6" s="317"/>
      <c r="G6" s="317"/>
      <c r="H6" s="317"/>
      <c r="I6" s="317"/>
      <c r="J6" s="317"/>
      <c r="K6" s="317"/>
      <c r="L6" s="317"/>
      <c r="M6" s="317"/>
      <c r="N6" s="317"/>
      <c r="O6" s="317"/>
      <c r="P6" s="317"/>
      <c r="Q6" s="317"/>
      <c r="R6" s="317"/>
      <c r="S6" s="317"/>
      <c r="T6" s="317"/>
      <c r="U6" s="317"/>
      <c r="V6" s="317"/>
      <c r="W6" s="317"/>
      <c r="X6" s="317"/>
      <c r="Y6" s="22"/>
      <c r="Z6" s="22"/>
      <c r="AA6" s="22"/>
      <c r="AB6" s="22"/>
      <c r="AC6" s="212"/>
    </row>
    <row r="7" spans="1:29" ht="37.5" customHeight="1">
      <c r="A7" s="363"/>
      <c r="B7" s="1688"/>
      <c r="C7" s="1689"/>
      <c r="D7" s="1689"/>
      <c r="E7" s="1694" t="s">
        <v>782</v>
      </c>
      <c r="F7" s="1695"/>
      <c r="G7" s="1695"/>
      <c r="H7" s="1696"/>
      <c r="I7" s="1694" t="s">
        <v>542</v>
      </c>
      <c r="J7" s="1695"/>
      <c r="K7" s="1695"/>
      <c r="L7" s="1702" t="s">
        <v>327</v>
      </c>
      <c r="M7" s="1702"/>
      <c r="N7" s="1702"/>
      <c r="O7" s="1712" t="s">
        <v>717</v>
      </c>
      <c r="P7" s="1713"/>
      <c r="Q7" s="1717"/>
      <c r="R7" s="1702" t="s">
        <v>718</v>
      </c>
      <c r="S7" s="1702"/>
      <c r="T7" s="1711"/>
      <c r="U7" s="1712" t="s">
        <v>719</v>
      </c>
      <c r="V7" s="1713"/>
      <c r="W7" s="1714"/>
      <c r="Y7" s="20"/>
      <c r="Z7" s="20"/>
      <c r="AA7" s="20"/>
      <c r="AC7" s="20"/>
    </row>
    <row r="8" spans="1:29" ht="30.75">
      <c r="A8" s="364"/>
      <c r="B8" s="1688" t="s">
        <v>297</v>
      </c>
      <c r="C8" s="1689"/>
      <c r="D8" s="1689"/>
      <c r="E8" s="1667">
        <f>(COUNTIF($J$15:$L$244,B8))*50000</f>
        <v>0</v>
      </c>
      <c r="F8" s="1668"/>
      <c r="G8" s="1668"/>
      <c r="H8" s="1697"/>
      <c r="I8" s="1667">
        <f>(COUNTIF(M$15:O$244,$B$8))*150000</f>
        <v>0</v>
      </c>
      <c r="J8" s="1668"/>
      <c r="K8" s="1668"/>
      <c r="L8" s="1703">
        <f>(COUNTIF(P$15:R$244,$B$8))*200000</f>
        <v>0</v>
      </c>
      <c r="M8" s="1668"/>
      <c r="N8" s="1668"/>
      <c r="O8" s="1715">
        <f>SUM(I8:N8)</f>
        <v>0</v>
      </c>
      <c r="P8" s="1662"/>
      <c r="Q8" s="1716"/>
      <c r="R8" s="1668">
        <f>SUMIF($V$15:$W$244,$B$8,$S$15:$U$244)</f>
        <v>0</v>
      </c>
      <c r="S8" s="1668"/>
      <c r="T8" s="1668"/>
      <c r="U8" s="1661">
        <f>SUM(E8,O8,R8)</f>
        <v>0</v>
      </c>
      <c r="V8" s="1662"/>
      <c r="W8" s="1663"/>
      <c r="Y8" s="20"/>
      <c r="Z8" s="20"/>
      <c r="AA8" s="20"/>
      <c r="AC8" s="20"/>
    </row>
    <row r="9" spans="1:29" ht="30.75">
      <c r="A9" s="364"/>
      <c r="B9" s="1688" t="s">
        <v>298</v>
      </c>
      <c r="C9" s="1689"/>
      <c r="D9" s="1689"/>
      <c r="E9" s="1667">
        <f>(COUNTIF($J$15:$L$244,$B$9))*50000</f>
        <v>0</v>
      </c>
      <c r="F9" s="1668"/>
      <c r="G9" s="1668"/>
      <c r="H9" s="1697"/>
      <c r="I9" s="1667">
        <f>(COUNTIF(M$15:O$244,$B$9))*150000</f>
        <v>0</v>
      </c>
      <c r="J9" s="1668"/>
      <c r="K9" s="1668"/>
      <c r="L9" s="1703">
        <f>(COUNTIF(P$15:R$244,$B$9))*200000</f>
        <v>0</v>
      </c>
      <c r="M9" s="1668"/>
      <c r="N9" s="1668"/>
      <c r="O9" s="1718">
        <f>SUM(I9:N9)</f>
        <v>0</v>
      </c>
      <c r="P9" s="1719"/>
      <c r="Q9" s="1720"/>
      <c r="R9" s="1668">
        <f>SUMIF($V$15:$W$244,$B$9,$S$15:$U$244)</f>
        <v>0</v>
      </c>
      <c r="S9" s="1668"/>
      <c r="T9" s="1668"/>
      <c r="U9" s="1661">
        <f>SUM(E9,O9,R9)</f>
        <v>0</v>
      </c>
      <c r="V9" s="1662"/>
      <c r="W9" s="1663"/>
      <c r="Y9" s="20"/>
      <c r="Z9" s="20"/>
      <c r="AA9" s="20"/>
      <c r="AC9" s="20"/>
    </row>
    <row r="10" spans="1:29" ht="31.5" thickBot="1">
      <c r="A10" s="364"/>
      <c r="B10" s="1690" t="s">
        <v>299</v>
      </c>
      <c r="C10" s="1691"/>
      <c r="D10" s="1691"/>
      <c r="E10" s="1679">
        <f>(COUNTIF($J$15:$L$244,$B$10))*50000</f>
        <v>0</v>
      </c>
      <c r="F10" s="1680"/>
      <c r="G10" s="1680"/>
      <c r="H10" s="1698"/>
      <c r="I10" s="1679">
        <f>(COUNTIF(M$15:O$244,$B$10))*150000</f>
        <v>0</v>
      </c>
      <c r="J10" s="1680"/>
      <c r="K10" s="1680"/>
      <c r="L10" s="1704">
        <f>(COUNTIF(P$15:R$244,$B$10))*200000</f>
        <v>0</v>
      </c>
      <c r="M10" s="1680"/>
      <c r="N10" s="1680"/>
      <c r="O10" s="1721">
        <f>SUM(I10:N10)</f>
        <v>0</v>
      </c>
      <c r="P10" s="1665"/>
      <c r="Q10" s="1722"/>
      <c r="R10" s="1665">
        <f>SUMIF($V$15:$W$244,$B$10,$S$15:$U$244)</f>
        <v>0</v>
      </c>
      <c r="S10" s="1665"/>
      <c r="T10" s="1666"/>
      <c r="U10" s="1664">
        <f>SUM(E10,O10,R10)</f>
        <v>0</v>
      </c>
      <c r="V10" s="1665"/>
      <c r="W10" s="1666"/>
      <c r="Y10" s="20"/>
      <c r="Z10" s="20"/>
      <c r="AA10" s="20"/>
      <c r="AC10" s="20"/>
    </row>
    <row r="11" spans="1:29" ht="31.5" thickTop="1">
      <c r="A11" s="364"/>
      <c r="B11" s="1692" t="s">
        <v>296</v>
      </c>
      <c r="C11" s="1693"/>
      <c r="D11" s="1693"/>
      <c r="E11" s="1667">
        <f>SUM(E8:H10)</f>
        <v>0</v>
      </c>
      <c r="F11" s="1668"/>
      <c r="G11" s="1668"/>
      <c r="H11" s="1697"/>
      <c r="I11" s="1667">
        <f>SUM(I8:K10)</f>
        <v>0</v>
      </c>
      <c r="J11" s="1668"/>
      <c r="K11" s="1668"/>
      <c r="L11" s="1703">
        <f>SUM(L8:N10)</f>
        <v>0</v>
      </c>
      <c r="M11" s="1668"/>
      <c r="N11" s="1668"/>
      <c r="O11" s="1670">
        <f>SUM(O8:Q10)</f>
        <v>0</v>
      </c>
      <c r="P11" s="1671"/>
      <c r="Q11" s="1672"/>
      <c r="R11" s="1668">
        <f>SUM(R8:T10)</f>
        <v>0</v>
      </c>
      <c r="S11" s="1668"/>
      <c r="T11" s="1668"/>
      <c r="U11" s="1667">
        <f>SUM(U8:W10)</f>
        <v>0</v>
      </c>
      <c r="V11" s="1668"/>
      <c r="W11" s="1669"/>
      <c r="Y11" s="20"/>
      <c r="Z11" s="20"/>
      <c r="AA11" s="20"/>
      <c r="AC11" s="20"/>
    </row>
    <row r="12" spans="1:29" ht="25.5">
      <c r="A12" s="361"/>
      <c r="B12" s="20" t="s">
        <v>301</v>
      </c>
      <c r="J12" s="317"/>
      <c r="K12" s="317"/>
      <c r="L12" s="317"/>
      <c r="M12" s="317"/>
      <c r="N12" s="317"/>
      <c r="O12" s="317"/>
      <c r="P12" s="317"/>
      <c r="Q12" s="317"/>
      <c r="R12" s="317"/>
      <c r="S12" s="317"/>
      <c r="T12" s="317"/>
      <c r="U12" s="317"/>
      <c r="V12" s="317"/>
      <c r="W12" s="317"/>
      <c r="X12" s="317"/>
      <c r="Y12" s="22"/>
      <c r="Z12" s="22"/>
      <c r="AA12" s="22"/>
      <c r="AB12" s="22"/>
      <c r="AC12" s="212"/>
    </row>
    <row r="13" spans="1:29" ht="24.95" customHeight="1">
      <c r="A13" s="361"/>
      <c r="B13" s="1681" t="s">
        <v>260</v>
      </c>
      <c r="C13" s="1683"/>
      <c r="D13" s="1681" t="s">
        <v>261</v>
      </c>
      <c r="E13" s="1682"/>
      <c r="F13" s="1682"/>
      <c r="G13" s="1683"/>
      <c r="H13" s="1673" t="s">
        <v>326</v>
      </c>
      <c r="I13" s="1674"/>
      <c r="J13" s="1673" t="s">
        <v>732</v>
      </c>
      <c r="K13" s="1674"/>
      <c r="L13" s="1675"/>
      <c r="M13" s="1673" t="s">
        <v>771</v>
      </c>
      <c r="N13" s="1674"/>
      <c r="O13" s="1675"/>
      <c r="P13" s="1673" t="s">
        <v>772</v>
      </c>
      <c r="Q13" s="1674"/>
      <c r="R13" s="1675"/>
      <c r="S13" s="1657" t="s">
        <v>783</v>
      </c>
      <c r="T13" s="1657"/>
      <c r="U13" s="1657"/>
      <c r="V13" s="1657"/>
      <c r="W13" s="1657"/>
      <c r="Y13" s="20"/>
      <c r="Z13" s="20"/>
      <c r="AA13" s="20"/>
      <c r="AC13" s="20"/>
    </row>
    <row r="14" spans="1:29" ht="25.5" customHeight="1">
      <c r="A14" s="361"/>
      <c r="B14" s="1699"/>
      <c r="C14" s="1701"/>
      <c r="D14" s="1684"/>
      <c r="E14" s="1685"/>
      <c r="F14" s="1685"/>
      <c r="G14" s="1686"/>
      <c r="H14" s="1687"/>
      <c r="I14" s="1655"/>
      <c r="J14" s="1676"/>
      <c r="K14" s="1677"/>
      <c r="L14" s="1678"/>
      <c r="M14" s="1676"/>
      <c r="N14" s="1677"/>
      <c r="O14" s="1678"/>
      <c r="P14" s="1676"/>
      <c r="Q14" s="1677"/>
      <c r="R14" s="1678"/>
      <c r="S14" s="1725" t="s">
        <v>328</v>
      </c>
      <c r="T14" s="1725"/>
      <c r="U14" s="1725"/>
      <c r="V14" s="1657" t="s">
        <v>329</v>
      </c>
      <c r="W14" s="1657"/>
      <c r="Y14" s="20"/>
      <c r="Z14" s="20"/>
      <c r="AA14" s="20"/>
      <c r="AC14" s="20"/>
    </row>
    <row r="15" spans="1:29" ht="21">
      <c r="A15" s="366"/>
      <c r="B15" s="1658">
        <v>1</v>
      </c>
      <c r="C15" s="1659"/>
      <c r="D15" s="1660" t="str">
        <f>IF(VLOOKUP(B15,'3.住戸一覧'!$B:$AN,3,0)="","",VLOOKUP(B15,'3.住戸一覧'!$B:$AN,3,0))</f>
        <v/>
      </c>
      <c r="E15" s="1660"/>
      <c r="F15" s="1660"/>
      <c r="G15" s="1660"/>
      <c r="H15" s="1660" t="str">
        <f>IF(VLOOKUP(B15,'3.住戸一覧'!$B:$AN,6,0)="","",VLOOKUP(B15,'3.住戸一覧'!$B:$AN,6,0))</f>
        <v/>
      </c>
      <c r="I15" s="1660"/>
      <c r="J15" s="1498"/>
      <c r="K15" s="1499"/>
      <c r="L15" s="1500"/>
      <c r="M15" s="1498"/>
      <c r="N15" s="1499"/>
      <c r="O15" s="1500"/>
      <c r="P15" s="1498"/>
      <c r="Q15" s="1499"/>
      <c r="R15" s="1500"/>
      <c r="S15" s="1656"/>
      <c r="T15" s="1656"/>
      <c r="U15" s="1656"/>
      <c r="V15" s="1496"/>
      <c r="W15" s="1496"/>
      <c r="Y15" s="20"/>
      <c r="Z15" s="20"/>
      <c r="AA15" s="20"/>
      <c r="AC15" s="20"/>
    </row>
    <row r="16" spans="1:29" ht="21">
      <c r="A16" s="366"/>
      <c r="B16" s="1658">
        <v>2</v>
      </c>
      <c r="C16" s="1659"/>
      <c r="D16" s="1660" t="str">
        <f>IF(VLOOKUP(B16,'3.住戸一覧'!$B:$AN,3,0)="","",VLOOKUP(B16,'3.住戸一覧'!$B:$AN,3,0))</f>
        <v/>
      </c>
      <c r="E16" s="1660"/>
      <c r="F16" s="1660"/>
      <c r="G16" s="1660"/>
      <c r="H16" s="1660" t="str">
        <f>IF(VLOOKUP(B16,'3.住戸一覧'!$B:$AN,6,0)="","",VLOOKUP(B16,'3.住戸一覧'!$B:$AN,6,0))</f>
        <v/>
      </c>
      <c r="I16" s="1660"/>
      <c r="J16" s="1498"/>
      <c r="K16" s="1499"/>
      <c r="L16" s="1500"/>
      <c r="M16" s="1498"/>
      <c r="N16" s="1499"/>
      <c r="O16" s="1500"/>
      <c r="P16" s="1498"/>
      <c r="Q16" s="1499"/>
      <c r="R16" s="1500"/>
      <c r="S16" s="1656"/>
      <c r="T16" s="1656"/>
      <c r="U16" s="1656"/>
      <c r="V16" s="1496"/>
      <c r="W16" s="1496"/>
      <c r="Y16" s="20"/>
      <c r="Z16" s="20"/>
      <c r="AA16" s="20"/>
      <c r="AC16" s="20"/>
    </row>
    <row r="17" spans="1:43" ht="21">
      <c r="A17" s="366"/>
      <c r="B17" s="1658">
        <v>3</v>
      </c>
      <c r="C17" s="1659"/>
      <c r="D17" s="1660" t="str">
        <f>IF(VLOOKUP(B17,'3.住戸一覧'!$B:$AN,3,0)="","",VLOOKUP(B17,'3.住戸一覧'!$B:$AN,3,0))</f>
        <v/>
      </c>
      <c r="E17" s="1660"/>
      <c r="F17" s="1660"/>
      <c r="G17" s="1660"/>
      <c r="H17" s="1660" t="str">
        <f>IF(VLOOKUP(B17,'3.住戸一覧'!$B:$AN,6,0)="","",VLOOKUP(B17,'3.住戸一覧'!$B:$AN,6,0))</f>
        <v/>
      </c>
      <c r="I17" s="1660"/>
      <c r="J17" s="1498"/>
      <c r="K17" s="1499"/>
      <c r="L17" s="1500"/>
      <c r="M17" s="1498"/>
      <c r="N17" s="1499"/>
      <c r="O17" s="1500"/>
      <c r="P17" s="1498"/>
      <c r="Q17" s="1499"/>
      <c r="R17" s="1500"/>
      <c r="S17" s="1656"/>
      <c r="T17" s="1656"/>
      <c r="U17" s="1656"/>
      <c r="V17" s="1496"/>
      <c r="W17" s="1496"/>
      <c r="Y17" s="20"/>
      <c r="Z17" s="20"/>
      <c r="AA17" s="20"/>
      <c r="AC17" s="20"/>
    </row>
    <row r="18" spans="1:43" ht="21">
      <c r="A18" s="366"/>
      <c r="B18" s="1658">
        <v>4</v>
      </c>
      <c r="C18" s="1659"/>
      <c r="D18" s="1660" t="str">
        <f>IF(VLOOKUP(B18,'3.住戸一覧'!$B:$AN,3,0)="","",VLOOKUP(B18,'3.住戸一覧'!$B:$AN,3,0))</f>
        <v/>
      </c>
      <c r="E18" s="1660"/>
      <c r="F18" s="1660"/>
      <c r="G18" s="1660"/>
      <c r="H18" s="1660" t="str">
        <f>IF(VLOOKUP(B18,'3.住戸一覧'!$B:$AN,6,0)="","",VLOOKUP(B18,'3.住戸一覧'!$B:$AN,6,0))</f>
        <v/>
      </c>
      <c r="I18" s="1660"/>
      <c r="J18" s="1498"/>
      <c r="K18" s="1499"/>
      <c r="L18" s="1500"/>
      <c r="M18" s="1498"/>
      <c r="N18" s="1499"/>
      <c r="O18" s="1500"/>
      <c r="P18" s="1498"/>
      <c r="Q18" s="1499"/>
      <c r="R18" s="1500"/>
      <c r="S18" s="1656"/>
      <c r="T18" s="1656"/>
      <c r="U18" s="1656"/>
      <c r="V18" s="1496"/>
      <c r="W18" s="1496"/>
      <c r="Y18" s="20"/>
      <c r="Z18" s="20"/>
      <c r="AA18" s="20"/>
      <c r="AC18" s="20"/>
    </row>
    <row r="19" spans="1:43" ht="21">
      <c r="A19" s="366"/>
      <c r="B19" s="1658">
        <v>5</v>
      </c>
      <c r="C19" s="1659"/>
      <c r="D19" s="1660" t="str">
        <f>IF(VLOOKUP(B19,'3.住戸一覧'!$B:$AN,3,0)="","",VLOOKUP(B19,'3.住戸一覧'!$B:$AN,3,0))</f>
        <v/>
      </c>
      <c r="E19" s="1660"/>
      <c r="F19" s="1660"/>
      <c r="G19" s="1660"/>
      <c r="H19" s="1660" t="str">
        <f>IF(VLOOKUP(B19,'3.住戸一覧'!$B:$AN,6,0)="","",VLOOKUP(B19,'3.住戸一覧'!$B:$AN,6,0))</f>
        <v/>
      </c>
      <c r="I19" s="1660"/>
      <c r="J19" s="1498"/>
      <c r="K19" s="1499"/>
      <c r="L19" s="1500"/>
      <c r="M19" s="1498"/>
      <c r="N19" s="1499"/>
      <c r="O19" s="1500"/>
      <c r="P19" s="1498"/>
      <c r="Q19" s="1499"/>
      <c r="R19" s="1500"/>
      <c r="S19" s="1656"/>
      <c r="T19" s="1656"/>
      <c r="U19" s="1656"/>
      <c r="V19" s="1496"/>
      <c r="W19" s="1496"/>
      <c r="Y19" s="20"/>
      <c r="Z19" s="20"/>
      <c r="AA19" s="20"/>
      <c r="AC19" s="20"/>
    </row>
    <row r="20" spans="1:43" ht="21">
      <c r="A20" s="366"/>
      <c r="B20" s="1658">
        <v>6</v>
      </c>
      <c r="C20" s="1659"/>
      <c r="D20" s="1660" t="str">
        <f>IF(VLOOKUP(B20,'3.住戸一覧'!$B:$AN,3,0)="","",VLOOKUP(B20,'3.住戸一覧'!$B:$AN,3,0))</f>
        <v/>
      </c>
      <c r="E20" s="1660"/>
      <c r="F20" s="1660"/>
      <c r="G20" s="1660"/>
      <c r="H20" s="1660" t="str">
        <f>IF(VLOOKUP(B20,'3.住戸一覧'!$B:$AN,6,0)="","",VLOOKUP(B20,'3.住戸一覧'!$B:$AN,6,0))</f>
        <v/>
      </c>
      <c r="I20" s="1660"/>
      <c r="J20" s="1498"/>
      <c r="K20" s="1499"/>
      <c r="L20" s="1500"/>
      <c r="M20" s="1498"/>
      <c r="N20" s="1499"/>
      <c r="O20" s="1500"/>
      <c r="P20" s="1498"/>
      <c r="Q20" s="1499"/>
      <c r="R20" s="1500"/>
      <c r="S20" s="1656"/>
      <c r="T20" s="1656"/>
      <c r="U20" s="1656"/>
      <c r="V20" s="1496"/>
      <c r="W20" s="1496"/>
      <c r="Y20" s="20"/>
      <c r="Z20" s="20"/>
      <c r="AA20" s="20"/>
      <c r="AC20" s="20"/>
      <c r="AE20" s="317"/>
      <c r="AF20" s="317"/>
      <c r="AG20" s="317"/>
      <c r="AH20" s="317"/>
      <c r="AI20" s="317"/>
      <c r="AJ20" s="317"/>
      <c r="AK20" s="317"/>
      <c r="AL20" s="22"/>
      <c r="AM20" s="22"/>
      <c r="AN20" s="22"/>
      <c r="AO20" s="22"/>
      <c r="AP20" s="212"/>
    </row>
    <row r="21" spans="1:43" ht="21">
      <c r="A21" s="366"/>
      <c r="B21" s="1658">
        <v>7</v>
      </c>
      <c r="C21" s="1659"/>
      <c r="D21" s="1660" t="str">
        <f>IF(VLOOKUP(B21,'3.住戸一覧'!$B:$AN,3,0)="","",VLOOKUP(B21,'3.住戸一覧'!$B:$AN,3,0))</f>
        <v/>
      </c>
      <c r="E21" s="1660"/>
      <c r="F21" s="1660"/>
      <c r="G21" s="1660"/>
      <c r="H21" s="1660" t="str">
        <f>IF(VLOOKUP(B21,'3.住戸一覧'!$B:$AN,6,0)="","",VLOOKUP(B21,'3.住戸一覧'!$B:$AN,6,0))</f>
        <v/>
      </c>
      <c r="I21" s="1660"/>
      <c r="J21" s="1498"/>
      <c r="K21" s="1499"/>
      <c r="L21" s="1500"/>
      <c r="M21" s="1498"/>
      <c r="N21" s="1499"/>
      <c r="O21" s="1500"/>
      <c r="P21" s="1498"/>
      <c r="Q21" s="1499"/>
      <c r="R21" s="1500"/>
      <c r="S21" s="1656"/>
      <c r="T21" s="1656"/>
      <c r="U21" s="1656"/>
      <c r="V21" s="1496"/>
      <c r="W21" s="1496"/>
      <c r="Y21" s="20"/>
      <c r="Z21" s="20"/>
      <c r="AA21" s="20"/>
      <c r="AC21" s="20"/>
      <c r="AE21" s="1655"/>
      <c r="AF21" s="1655"/>
      <c r="AG21" s="1655"/>
      <c r="AH21" s="1655"/>
      <c r="AI21" s="1655"/>
      <c r="AJ21" s="1655"/>
      <c r="AK21" s="1655"/>
      <c r="AL21" s="1655"/>
      <c r="AM21" s="1655"/>
      <c r="AN21" s="1655"/>
      <c r="AO21" s="1655"/>
      <c r="AP21" s="1655"/>
      <c r="AQ21" s="221"/>
    </row>
    <row r="22" spans="1:43" ht="21">
      <c r="A22" s="366"/>
      <c r="B22" s="1658">
        <v>8</v>
      </c>
      <c r="C22" s="1659"/>
      <c r="D22" s="1660" t="str">
        <f>IF(VLOOKUP(B22,'3.住戸一覧'!$B:$AN,3,0)="","",VLOOKUP(B22,'3.住戸一覧'!$B:$AN,3,0))</f>
        <v/>
      </c>
      <c r="E22" s="1660"/>
      <c r="F22" s="1660"/>
      <c r="G22" s="1660"/>
      <c r="H22" s="1660" t="str">
        <f>IF(VLOOKUP(B22,'3.住戸一覧'!$B:$AN,6,0)="","",VLOOKUP(B22,'3.住戸一覧'!$B:$AN,6,0))</f>
        <v/>
      </c>
      <c r="I22" s="1660"/>
      <c r="J22" s="1498"/>
      <c r="K22" s="1499"/>
      <c r="L22" s="1500"/>
      <c r="M22" s="1498"/>
      <c r="N22" s="1499"/>
      <c r="O22" s="1500"/>
      <c r="P22" s="1498"/>
      <c r="Q22" s="1499"/>
      <c r="R22" s="1500"/>
      <c r="S22" s="1656"/>
      <c r="T22" s="1656"/>
      <c r="U22" s="1656"/>
      <c r="V22" s="1496"/>
      <c r="W22" s="1496"/>
      <c r="Y22" s="20"/>
      <c r="Z22" s="20"/>
      <c r="AA22" s="20"/>
      <c r="AC22" s="20"/>
      <c r="AE22" s="1723"/>
      <c r="AF22" s="1723"/>
      <c r="AG22" s="1723"/>
      <c r="AH22" s="1723"/>
      <c r="AI22" s="1723"/>
      <c r="AJ22" s="1723"/>
      <c r="AK22" s="1724"/>
      <c r="AL22" s="1724"/>
      <c r="AM22" s="1724"/>
      <c r="AN22" s="1724"/>
      <c r="AO22" s="1724"/>
      <c r="AP22" s="1724"/>
      <c r="AQ22" s="221"/>
    </row>
    <row r="23" spans="1:43" ht="21">
      <c r="A23" s="366"/>
      <c r="B23" s="1658">
        <v>9</v>
      </c>
      <c r="C23" s="1659"/>
      <c r="D23" s="1660" t="str">
        <f>IF(VLOOKUP(B23,'3.住戸一覧'!$B:$AN,3,0)="","",VLOOKUP(B23,'3.住戸一覧'!$B:$AN,3,0))</f>
        <v/>
      </c>
      <c r="E23" s="1660"/>
      <c r="F23" s="1660"/>
      <c r="G23" s="1660"/>
      <c r="H23" s="1660" t="str">
        <f>IF(VLOOKUP(B23,'3.住戸一覧'!$B:$AN,6,0)="","",VLOOKUP(B23,'3.住戸一覧'!$B:$AN,6,0))</f>
        <v/>
      </c>
      <c r="I23" s="1660"/>
      <c r="J23" s="1498"/>
      <c r="K23" s="1499"/>
      <c r="L23" s="1500"/>
      <c r="M23" s="1498"/>
      <c r="N23" s="1499"/>
      <c r="O23" s="1500"/>
      <c r="P23" s="1498"/>
      <c r="Q23" s="1499"/>
      <c r="R23" s="1500"/>
      <c r="S23" s="1656"/>
      <c r="T23" s="1656"/>
      <c r="U23" s="1656"/>
      <c r="V23" s="1496"/>
      <c r="W23" s="1496"/>
      <c r="Y23" s="20"/>
      <c r="Z23" s="20"/>
      <c r="AA23" s="20"/>
      <c r="AC23" s="20"/>
      <c r="AE23" s="1723"/>
      <c r="AF23" s="1723"/>
      <c r="AG23" s="1723"/>
      <c r="AH23" s="1724"/>
      <c r="AI23" s="1724"/>
      <c r="AJ23" s="1724"/>
      <c r="AK23" s="1724"/>
      <c r="AL23" s="1724"/>
      <c r="AM23" s="1724"/>
      <c r="AN23" s="1724"/>
      <c r="AO23" s="1724"/>
      <c r="AP23" s="1724"/>
      <c r="AQ23" s="221"/>
    </row>
    <row r="24" spans="1:43" ht="21">
      <c r="A24" s="366"/>
      <c r="B24" s="1658">
        <v>10</v>
      </c>
      <c r="C24" s="1659"/>
      <c r="D24" s="1660" t="str">
        <f>IF(VLOOKUP(B24,'3.住戸一覧'!$B:$AN,3,0)="","",VLOOKUP(B24,'3.住戸一覧'!$B:$AN,3,0))</f>
        <v/>
      </c>
      <c r="E24" s="1660"/>
      <c r="F24" s="1660"/>
      <c r="G24" s="1660"/>
      <c r="H24" s="1660" t="str">
        <f>IF(VLOOKUP(B24,'3.住戸一覧'!$B:$AN,6,0)="","",VLOOKUP(B24,'3.住戸一覧'!$B:$AN,6,0))</f>
        <v/>
      </c>
      <c r="I24" s="1660"/>
      <c r="J24" s="1498"/>
      <c r="K24" s="1499"/>
      <c r="L24" s="1500"/>
      <c r="M24" s="1498"/>
      <c r="N24" s="1499"/>
      <c r="O24" s="1500"/>
      <c r="P24" s="1498"/>
      <c r="Q24" s="1499"/>
      <c r="R24" s="1500"/>
      <c r="S24" s="1656"/>
      <c r="T24" s="1656"/>
      <c r="U24" s="1656"/>
      <c r="V24" s="1496"/>
      <c r="W24" s="1496"/>
      <c r="Y24" s="20"/>
      <c r="Z24" s="20"/>
      <c r="AA24" s="20"/>
      <c r="AC24" s="20"/>
      <c r="AE24" s="1723"/>
      <c r="AF24" s="1723"/>
      <c r="AG24" s="1723"/>
      <c r="AH24" s="1724"/>
      <c r="AI24" s="1724"/>
      <c r="AJ24" s="1724"/>
      <c r="AK24" s="1724"/>
      <c r="AL24" s="1724"/>
      <c r="AM24" s="1724"/>
      <c r="AN24" s="1724"/>
      <c r="AO24" s="1724"/>
      <c r="AP24" s="1724"/>
      <c r="AQ24" s="221"/>
    </row>
    <row r="25" spans="1:43" ht="21">
      <c r="A25" s="366"/>
      <c r="B25" s="1658">
        <v>11</v>
      </c>
      <c r="C25" s="1659"/>
      <c r="D25" s="1660" t="str">
        <f>IF(VLOOKUP(B25,'3.住戸一覧'!$B:$AN,3,0)="","",VLOOKUP(B25,'3.住戸一覧'!$B:$AN,3,0))</f>
        <v/>
      </c>
      <c r="E25" s="1660"/>
      <c r="F25" s="1660"/>
      <c r="G25" s="1660"/>
      <c r="H25" s="1660" t="str">
        <f>IF(VLOOKUP(B25,'3.住戸一覧'!$B:$AN,6,0)="","",VLOOKUP(B25,'3.住戸一覧'!$B:$AN,6,0))</f>
        <v/>
      </c>
      <c r="I25" s="1660"/>
      <c r="J25" s="1498"/>
      <c r="K25" s="1499"/>
      <c r="L25" s="1500"/>
      <c r="M25" s="1498"/>
      <c r="N25" s="1499"/>
      <c r="O25" s="1500"/>
      <c r="P25" s="1498"/>
      <c r="Q25" s="1499"/>
      <c r="R25" s="1500"/>
      <c r="S25" s="1656"/>
      <c r="T25" s="1656"/>
      <c r="U25" s="1656"/>
      <c r="V25" s="1496"/>
      <c r="W25" s="1496"/>
      <c r="Y25" s="20"/>
      <c r="Z25" s="20"/>
      <c r="AA25" s="20"/>
      <c r="AC25" s="20"/>
      <c r="AE25" s="1724"/>
      <c r="AF25" s="1724"/>
      <c r="AG25" s="1724"/>
      <c r="AH25" s="1724"/>
      <c r="AI25" s="1724"/>
      <c r="AJ25" s="1724"/>
      <c r="AK25" s="1724"/>
      <c r="AL25" s="1724"/>
      <c r="AM25" s="1724"/>
      <c r="AN25" s="1724"/>
      <c r="AO25" s="1724"/>
      <c r="AP25" s="1724"/>
      <c r="AQ25" s="221"/>
    </row>
    <row r="26" spans="1:43" ht="21">
      <c r="A26" s="366"/>
      <c r="B26" s="1658">
        <v>12</v>
      </c>
      <c r="C26" s="1659"/>
      <c r="D26" s="1660" t="str">
        <f>IF(VLOOKUP(B26,'3.住戸一覧'!$B:$AN,3,0)="","",VLOOKUP(B26,'3.住戸一覧'!$B:$AN,3,0))</f>
        <v/>
      </c>
      <c r="E26" s="1660"/>
      <c r="F26" s="1660"/>
      <c r="G26" s="1660"/>
      <c r="H26" s="1660" t="str">
        <f>IF(VLOOKUP(B26,'3.住戸一覧'!$B:$AN,6,0)="","",VLOOKUP(B26,'3.住戸一覧'!$B:$AN,6,0))</f>
        <v/>
      </c>
      <c r="I26" s="1660"/>
      <c r="J26" s="1498"/>
      <c r="K26" s="1499"/>
      <c r="L26" s="1500"/>
      <c r="M26" s="1498"/>
      <c r="N26" s="1499"/>
      <c r="O26" s="1500"/>
      <c r="P26" s="1498"/>
      <c r="Q26" s="1499"/>
      <c r="R26" s="1500"/>
      <c r="S26" s="1656"/>
      <c r="T26" s="1656"/>
      <c r="U26" s="1656"/>
      <c r="V26" s="1496"/>
      <c r="W26" s="1496"/>
      <c r="Y26" s="20"/>
      <c r="Z26" s="20"/>
      <c r="AA26" s="20"/>
      <c r="AC26" s="20"/>
      <c r="AE26" s="221"/>
      <c r="AF26" s="221"/>
      <c r="AG26" s="221"/>
      <c r="AH26" s="221"/>
      <c r="AI26" s="221"/>
      <c r="AJ26" s="221"/>
      <c r="AK26" s="221"/>
      <c r="AL26" s="221"/>
      <c r="AM26" s="221"/>
      <c r="AN26" s="221"/>
      <c r="AO26" s="221"/>
      <c r="AP26" s="221"/>
      <c r="AQ26" s="221"/>
    </row>
    <row r="27" spans="1:43" ht="21">
      <c r="A27" s="366"/>
      <c r="B27" s="1658">
        <v>13</v>
      </c>
      <c r="C27" s="1659"/>
      <c r="D27" s="1660" t="str">
        <f>IF(VLOOKUP(B27,'3.住戸一覧'!$B:$AN,3,0)="","",VLOOKUP(B27,'3.住戸一覧'!$B:$AN,3,0))</f>
        <v/>
      </c>
      <c r="E27" s="1660"/>
      <c r="F27" s="1660"/>
      <c r="G27" s="1660"/>
      <c r="H27" s="1660" t="str">
        <f>IF(VLOOKUP(B27,'3.住戸一覧'!$B:$AN,6,0)="","",VLOOKUP(B27,'3.住戸一覧'!$B:$AN,6,0))</f>
        <v/>
      </c>
      <c r="I27" s="1660"/>
      <c r="J27" s="1498"/>
      <c r="K27" s="1499"/>
      <c r="L27" s="1500"/>
      <c r="M27" s="1498"/>
      <c r="N27" s="1499"/>
      <c r="O27" s="1500"/>
      <c r="P27" s="1498"/>
      <c r="Q27" s="1499"/>
      <c r="R27" s="1500"/>
      <c r="S27" s="1656"/>
      <c r="T27" s="1656"/>
      <c r="U27" s="1656"/>
      <c r="V27" s="1496"/>
      <c r="W27" s="1496"/>
      <c r="Y27" s="20"/>
      <c r="Z27" s="20"/>
      <c r="AA27" s="20"/>
      <c r="AC27" s="20"/>
    </row>
    <row r="28" spans="1:43" ht="21">
      <c r="A28" s="366"/>
      <c r="B28" s="1658">
        <v>14</v>
      </c>
      <c r="C28" s="1659"/>
      <c r="D28" s="1660" t="str">
        <f>IF(VLOOKUP(B28,'3.住戸一覧'!$B:$AN,3,0)="","",VLOOKUP(B28,'3.住戸一覧'!$B:$AN,3,0))</f>
        <v/>
      </c>
      <c r="E28" s="1660"/>
      <c r="F28" s="1660"/>
      <c r="G28" s="1660"/>
      <c r="H28" s="1660" t="str">
        <f>IF(VLOOKUP(B28,'3.住戸一覧'!$B:$AN,6,0)="","",VLOOKUP(B28,'3.住戸一覧'!$B:$AN,6,0))</f>
        <v/>
      </c>
      <c r="I28" s="1660"/>
      <c r="J28" s="1498"/>
      <c r="K28" s="1499"/>
      <c r="L28" s="1500"/>
      <c r="M28" s="1498"/>
      <c r="N28" s="1499"/>
      <c r="O28" s="1500"/>
      <c r="P28" s="1498"/>
      <c r="Q28" s="1499"/>
      <c r="R28" s="1500"/>
      <c r="S28" s="1656"/>
      <c r="T28" s="1656"/>
      <c r="U28" s="1656"/>
      <c r="V28" s="1496"/>
      <c r="W28" s="1496"/>
      <c r="Y28" s="20"/>
      <c r="Z28" s="20"/>
      <c r="AA28" s="20"/>
      <c r="AC28" s="20"/>
    </row>
    <row r="29" spans="1:43" ht="21">
      <c r="A29" s="366"/>
      <c r="B29" s="1658">
        <v>15</v>
      </c>
      <c r="C29" s="1659"/>
      <c r="D29" s="1660" t="str">
        <f>IF(VLOOKUP(B29,'3.住戸一覧'!$B:$AN,3,0)="","",VLOOKUP(B29,'3.住戸一覧'!$B:$AN,3,0))</f>
        <v/>
      </c>
      <c r="E29" s="1660"/>
      <c r="F29" s="1660"/>
      <c r="G29" s="1660"/>
      <c r="H29" s="1660" t="str">
        <f>IF(VLOOKUP(B29,'3.住戸一覧'!$B:$AN,6,0)="","",VLOOKUP(B29,'3.住戸一覧'!$B:$AN,6,0))</f>
        <v/>
      </c>
      <c r="I29" s="1660"/>
      <c r="J29" s="1498"/>
      <c r="K29" s="1499"/>
      <c r="L29" s="1500"/>
      <c r="M29" s="1498"/>
      <c r="N29" s="1499"/>
      <c r="O29" s="1500"/>
      <c r="P29" s="1498"/>
      <c r="Q29" s="1499"/>
      <c r="R29" s="1500"/>
      <c r="S29" s="1656"/>
      <c r="T29" s="1656"/>
      <c r="U29" s="1656"/>
      <c r="V29" s="1496"/>
      <c r="W29" s="1496"/>
      <c r="Y29" s="20"/>
      <c r="Z29" s="20"/>
      <c r="AA29" s="20"/>
      <c r="AC29" s="20"/>
    </row>
    <row r="30" spans="1:43" ht="21">
      <c r="A30" s="366"/>
      <c r="B30" s="1658">
        <v>16</v>
      </c>
      <c r="C30" s="1659"/>
      <c r="D30" s="1660" t="str">
        <f>IF(VLOOKUP(B30,'3.住戸一覧'!$B:$AN,3,0)="","",VLOOKUP(B30,'3.住戸一覧'!$B:$AN,3,0))</f>
        <v/>
      </c>
      <c r="E30" s="1660"/>
      <c r="F30" s="1660"/>
      <c r="G30" s="1660"/>
      <c r="H30" s="1660" t="str">
        <f>IF(VLOOKUP(B30,'3.住戸一覧'!$B:$AN,6,0)="","",VLOOKUP(B30,'3.住戸一覧'!$B:$AN,6,0))</f>
        <v/>
      </c>
      <c r="I30" s="1660"/>
      <c r="J30" s="1498"/>
      <c r="K30" s="1499"/>
      <c r="L30" s="1500"/>
      <c r="M30" s="1498"/>
      <c r="N30" s="1499"/>
      <c r="O30" s="1500"/>
      <c r="P30" s="1498"/>
      <c r="Q30" s="1499"/>
      <c r="R30" s="1500"/>
      <c r="S30" s="1656"/>
      <c r="T30" s="1656"/>
      <c r="U30" s="1656"/>
      <c r="V30" s="1496"/>
      <c r="W30" s="1496"/>
      <c r="Y30" s="20"/>
      <c r="Z30" s="20"/>
      <c r="AA30" s="20"/>
      <c r="AC30" s="20"/>
    </row>
    <row r="31" spans="1:43" ht="21">
      <c r="A31" s="366"/>
      <c r="B31" s="1658">
        <v>17</v>
      </c>
      <c r="C31" s="1659"/>
      <c r="D31" s="1660" t="str">
        <f>IF(VLOOKUP(B31,'3.住戸一覧'!$B:$AN,3,0)="","",VLOOKUP(B31,'3.住戸一覧'!$B:$AN,3,0))</f>
        <v/>
      </c>
      <c r="E31" s="1660"/>
      <c r="F31" s="1660"/>
      <c r="G31" s="1660"/>
      <c r="H31" s="1660" t="str">
        <f>IF(VLOOKUP(B31,'3.住戸一覧'!$B:$AN,6,0)="","",VLOOKUP(B31,'3.住戸一覧'!$B:$AN,6,0))</f>
        <v/>
      </c>
      <c r="I31" s="1660"/>
      <c r="J31" s="1498"/>
      <c r="K31" s="1499"/>
      <c r="L31" s="1500"/>
      <c r="M31" s="1498"/>
      <c r="N31" s="1499"/>
      <c r="O31" s="1500"/>
      <c r="P31" s="1498"/>
      <c r="Q31" s="1499"/>
      <c r="R31" s="1500"/>
      <c r="S31" s="1656"/>
      <c r="T31" s="1656"/>
      <c r="U31" s="1656"/>
      <c r="V31" s="1496"/>
      <c r="W31" s="1496"/>
      <c r="Y31" s="20"/>
      <c r="Z31" s="20"/>
      <c r="AA31" s="20"/>
      <c r="AC31" s="20"/>
    </row>
    <row r="32" spans="1:43" ht="21">
      <c r="A32" s="366"/>
      <c r="B32" s="1658">
        <v>18</v>
      </c>
      <c r="C32" s="1659"/>
      <c r="D32" s="1660" t="str">
        <f>IF(VLOOKUP(B32,'3.住戸一覧'!$B:$AN,3,0)="","",VLOOKUP(B32,'3.住戸一覧'!$B:$AN,3,0))</f>
        <v/>
      </c>
      <c r="E32" s="1660"/>
      <c r="F32" s="1660"/>
      <c r="G32" s="1660"/>
      <c r="H32" s="1660" t="str">
        <f>IF(VLOOKUP(B32,'3.住戸一覧'!$B:$AN,6,0)="","",VLOOKUP(B32,'3.住戸一覧'!$B:$AN,6,0))</f>
        <v/>
      </c>
      <c r="I32" s="1660"/>
      <c r="J32" s="1498"/>
      <c r="K32" s="1499"/>
      <c r="L32" s="1500"/>
      <c r="M32" s="1498"/>
      <c r="N32" s="1499"/>
      <c r="O32" s="1500"/>
      <c r="P32" s="1498"/>
      <c r="Q32" s="1499"/>
      <c r="R32" s="1500"/>
      <c r="S32" s="1656"/>
      <c r="T32" s="1656"/>
      <c r="U32" s="1656"/>
      <c r="V32" s="1496"/>
      <c r="W32" s="1496"/>
      <c r="Y32" s="20"/>
      <c r="Z32" s="20"/>
      <c r="AA32" s="20"/>
      <c r="AC32" s="20"/>
    </row>
    <row r="33" spans="1:29" ht="21">
      <c r="A33" s="366"/>
      <c r="B33" s="1658">
        <v>19</v>
      </c>
      <c r="C33" s="1659"/>
      <c r="D33" s="1660" t="str">
        <f>IF(VLOOKUP(B33,'3.住戸一覧'!$B:$AN,3,0)="","",VLOOKUP(B33,'3.住戸一覧'!$B:$AN,3,0))</f>
        <v/>
      </c>
      <c r="E33" s="1660"/>
      <c r="F33" s="1660"/>
      <c r="G33" s="1660"/>
      <c r="H33" s="1660" t="str">
        <f>IF(VLOOKUP(B33,'3.住戸一覧'!$B:$AN,6,0)="","",VLOOKUP(B33,'3.住戸一覧'!$B:$AN,6,0))</f>
        <v/>
      </c>
      <c r="I33" s="1660"/>
      <c r="J33" s="1498"/>
      <c r="K33" s="1499"/>
      <c r="L33" s="1500"/>
      <c r="M33" s="1498"/>
      <c r="N33" s="1499"/>
      <c r="O33" s="1500"/>
      <c r="P33" s="1498"/>
      <c r="Q33" s="1499"/>
      <c r="R33" s="1500"/>
      <c r="S33" s="1656"/>
      <c r="T33" s="1656"/>
      <c r="U33" s="1656"/>
      <c r="V33" s="1496"/>
      <c r="W33" s="1496"/>
      <c r="Y33" s="20"/>
      <c r="Z33" s="20"/>
      <c r="AA33" s="20"/>
      <c r="AC33" s="20"/>
    </row>
    <row r="34" spans="1:29" ht="21">
      <c r="A34" s="366"/>
      <c r="B34" s="1658">
        <v>20</v>
      </c>
      <c r="C34" s="1659"/>
      <c r="D34" s="1660" t="str">
        <f>IF(VLOOKUP(B34,'3.住戸一覧'!$B:$AN,3,0)="","",VLOOKUP(B34,'3.住戸一覧'!$B:$AN,3,0))</f>
        <v/>
      </c>
      <c r="E34" s="1660"/>
      <c r="F34" s="1660"/>
      <c r="G34" s="1660"/>
      <c r="H34" s="1660" t="str">
        <f>IF(VLOOKUP(B34,'3.住戸一覧'!$B:$AN,6,0)="","",VLOOKUP(B34,'3.住戸一覧'!$B:$AN,6,0))</f>
        <v/>
      </c>
      <c r="I34" s="1660"/>
      <c r="J34" s="1498"/>
      <c r="K34" s="1499"/>
      <c r="L34" s="1500"/>
      <c r="M34" s="1498"/>
      <c r="N34" s="1499"/>
      <c r="O34" s="1500"/>
      <c r="P34" s="1498"/>
      <c r="Q34" s="1499"/>
      <c r="R34" s="1500"/>
      <c r="S34" s="1656"/>
      <c r="T34" s="1656"/>
      <c r="U34" s="1656"/>
      <c r="V34" s="1496"/>
      <c r="W34" s="1496"/>
      <c r="Y34" s="20"/>
      <c r="Z34" s="20"/>
      <c r="AA34" s="20"/>
      <c r="AC34" s="20"/>
    </row>
    <row r="35" spans="1:29" ht="21">
      <c r="A35" s="366"/>
      <c r="B35" s="1658">
        <v>21</v>
      </c>
      <c r="C35" s="1659"/>
      <c r="D35" s="1660" t="str">
        <f>IF(VLOOKUP(B35,'3.住戸一覧'!$B:$AN,3,0)="","",VLOOKUP(B35,'3.住戸一覧'!$B:$AN,3,0))</f>
        <v/>
      </c>
      <c r="E35" s="1660"/>
      <c r="F35" s="1660"/>
      <c r="G35" s="1660"/>
      <c r="H35" s="1660" t="str">
        <f>IF(VLOOKUP(B35,'3.住戸一覧'!$B:$AN,6,0)="","",VLOOKUP(B35,'3.住戸一覧'!$B:$AN,6,0))</f>
        <v/>
      </c>
      <c r="I35" s="1660"/>
      <c r="J35" s="1498"/>
      <c r="K35" s="1499"/>
      <c r="L35" s="1500"/>
      <c r="M35" s="1498"/>
      <c r="N35" s="1499"/>
      <c r="O35" s="1500"/>
      <c r="P35" s="1498"/>
      <c r="Q35" s="1499"/>
      <c r="R35" s="1500"/>
      <c r="S35" s="1656"/>
      <c r="T35" s="1656"/>
      <c r="U35" s="1656"/>
      <c r="V35" s="1496"/>
      <c r="W35" s="1496"/>
      <c r="Y35" s="20"/>
      <c r="Z35" s="20"/>
      <c r="AA35" s="20"/>
      <c r="AC35" s="20"/>
    </row>
    <row r="36" spans="1:29" ht="21">
      <c r="A36" s="366"/>
      <c r="B36" s="1658">
        <v>22</v>
      </c>
      <c r="C36" s="1659"/>
      <c r="D36" s="1660" t="str">
        <f>IF(VLOOKUP(B36,'3.住戸一覧'!$B:$AN,3,0)="","",VLOOKUP(B36,'3.住戸一覧'!$B:$AN,3,0))</f>
        <v/>
      </c>
      <c r="E36" s="1660"/>
      <c r="F36" s="1660"/>
      <c r="G36" s="1660"/>
      <c r="H36" s="1660" t="str">
        <f>IF(VLOOKUP(B36,'3.住戸一覧'!$B:$AN,6,0)="","",VLOOKUP(B36,'3.住戸一覧'!$B:$AN,6,0))</f>
        <v/>
      </c>
      <c r="I36" s="1660"/>
      <c r="J36" s="1498"/>
      <c r="K36" s="1499"/>
      <c r="L36" s="1500"/>
      <c r="M36" s="1498"/>
      <c r="N36" s="1499"/>
      <c r="O36" s="1500"/>
      <c r="P36" s="1498"/>
      <c r="Q36" s="1499"/>
      <c r="R36" s="1500"/>
      <c r="S36" s="1656"/>
      <c r="T36" s="1656"/>
      <c r="U36" s="1656"/>
      <c r="V36" s="1496"/>
      <c r="W36" s="1496"/>
      <c r="Y36" s="20"/>
      <c r="Z36" s="20"/>
      <c r="AA36" s="20"/>
      <c r="AC36" s="20"/>
    </row>
    <row r="37" spans="1:29" ht="21">
      <c r="A37" s="366"/>
      <c r="B37" s="1658">
        <v>23</v>
      </c>
      <c r="C37" s="1659"/>
      <c r="D37" s="1660" t="str">
        <f>IF(VLOOKUP(B37,'3.住戸一覧'!$B:$AN,3,0)="","",VLOOKUP(B37,'3.住戸一覧'!$B:$AN,3,0))</f>
        <v/>
      </c>
      <c r="E37" s="1660"/>
      <c r="F37" s="1660"/>
      <c r="G37" s="1660"/>
      <c r="H37" s="1660" t="str">
        <f>IF(VLOOKUP(B37,'3.住戸一覧'!$B:$AN,6,0)="","",VLOOKUP(B37,'3.住戸一覧'!$B:$AN,6,0))</f>
        <v/>
      </c>
      <c r="I37" s="1660"/>
      <c r="J37" s="1498"/>
      <c r="K37" s="1499"/>
      <c r="L37" s="1500"/>
      <c r="M37" s="1498"/>
      <c r="N37" s="1499"/>
      <c r="O37" s="1500"/>
      <c r="P37" s="1498"/>
      <c r="Q37" s="1499"/>
      <c r="R37" s="1500"/>
      <c r="S37" s="1656"/>
      <c r="T37" s="1656"/>
      <c r="U37" s="1656"/>
      <c r="V37" s="1496"/>
      <c r="W37" s="1496"/>
      <c r="Y37" s="20"/>
      <c r="Z37" s="20"/>
      <c r="AA37" s="20"/>
      <c r="AC37" s="20"/>
    </row>
    <row r="38" spans="1:29" ht="21">
      <c r="A38" s="366"/>
      <c r="B38" s="1658">
        <v>24</v>
      </c>
      <c r="C38" s="1659"/>
      <c r="D38" s="1660" t="str">
        <f>IF(VLOOKUP(B38,'3.住戸一覧'!$B:$AN,3,0)="","",VLOOKUP(B38,'3.住戸一覧'!$B:$AN,3,0))</f>
        <v/>
      </c>
      <c r="E38" s="1660"/>
      <c r="F38" s="1660"/>
      <c r="G38" s="1660"/>
      <c r="H38" s="1660" t="str">
        <f>IF(VLOOKUP(B38,'3.住戸一覧'!$B:$AN,6,0)="","",VLOOKUP(B38,'3.住戸一覧'!$B:$AN,6,0))</f>
        <v/>
      </c>
      <c r="I38" s="1660"/>
      <c r="J38" s="1498"/>
      <c r="K38" s="1499"/>
      <c r="L38" s="1500"/>
      <c r="M38" s="1498"/>
      <c r="N38" s="1499"/>
      <c r="O38" s="1500"/>
      <c r="P38" s="1498"/>
      <c r="Q38" s="1499"/>
      <c r="R38" s="1500"/>
      <c r="S38" s="1656"/>
      <c r="T38" s="1656"/>
      <c r="U38" s="1656"/>
      <c r="V38" s="1496"/>
      <c r="W38" s="1496"/>
      <c r="Y38" s="20"/>
      <c r="Z38" s="20"/>
      <c r="AA38" s="20"/>
      <c r="AC38" s="20"/>
    </row>
    <row r="39" spans="1:29" ht="21">
      <c r="A39" s="366"/>
      <c r="B39" s="1658">
        <v>25</v>
      </c>
      <c r="C39" s="1659"/>
      <c r="D39" s="1660" t="str">
        <f>IF(VLOOKUP(B39,'3.住戸一覧'!$B:$AN,3,0)="","",VLOOKUP(B39,'3.住戸一覧'!$B:$AN,3,0))</f>
        <v/>
      </c>
      <c r="E39" s="1660"/>
      <c r="F39" s="1660"/>
      <c r="G39" s="1660"/>
      <c r="H39" s="1660" t="str">
        <f>IF(VLOOKUP(B39,'3.住戸一覧'!$B:$AN,6,0)="","",VLOOKUP(B39,'3.住戸一覧'!$B:$AN,6,0))</f>
        <v/>
      </c>
      <c r="I39" s="1660"/>
      <c r="J39" s="1498"/>
      <c r="K39" s="1499"/>
      <c r="L39" s="1500"/>
      <c r="M39" s="1498"/>
      <c r="N39" s="1499"/>
      <c r="O39" s="1500"/>
      <c r="P39" s="1498"/>
      <c r="Q39" s="1499"/>
      <c r="R39" s="1500"/>
      <c r="S39" s="1656"/>
      <c r="T39" s="1656"/>
      <c r="U39" s="1656"/>
      <c r="V39" s="1496"/>
      <c r="W39" s="1496"/>
      <c r="Y39" s="20"/>
      <c r="Z39" s="20"/>
      <c r="AA39" s="20"/>
      <c r="AC39" s="20"/>
    </row>
    <row r="40" spans="1:29" ht="21">
      <c r="A40" s="366"/>
      <c r="B40" s="1658">
        <v>26</v>
      </c>
      <c r="C40" s="1659"/>
      <c r="D40" s="1660" t="str">
        <f>IF(VLOOKUP(B40,'3.住戸一覧'!$B:$AN,3,0)="","",VLOOKUP(B40,'3.住戸一覧'!$B:$AN,3,0))</f>
        <v/>
      </c>
      <c r="E40" s="1660"/>
      <c r="F40" s="1660"/>
      <c r="G40" s="1660"/>
      <c r="H40" s="1660" t="str">
        <f>IF(VLOOKUP(B40,'3.住戸一覧'!$B:$AN,6,0)="","",VLOOKUP(B40,'3.住戸一覧'!$B:$AN,6,0))</f>
        <v/>
      </c>
      <c r="I40" s="1660"/>
      <c r="J40" s="1498"/>
      <c r="K40" s="1499"/>
      <c r="L40" s="1500"/>
      <c r="M40" s="1498"/>
      <c r="N40" s="1499"/>
      <c r="O40" s="1500"/>
      <c r="P40" s="1498"/>
      <c r="Q40" s="1499"/>
      <c r="R40" s="1500"/>
      <c r="S40" s="1656"/>
      <c r="T40" s="1656"/>
      <c r="U40" s="1656"/>
      <c r="V40" s="1496"/>
      <c r="W40" s="1496"/>
      <c r="Y40" s="20"/>
      <c r="Z40" s="20"/>
      <c r="AA40" s="20"/>
      <c r="AC40" s="20"/>
    </row>
    <row r="41" spans="1:29" ht="21">
      <c r="A41" s="366"/>
      <c r="B41" s="1658">
        <v>27</v>
      </c>
      <c r="C41" s="1659"/>
      <c r="D41" s="1660" t="str">
        <f>IF(VLOOKUP(B41,'3.住戸一覧'!$B:$AN,3,0)="","",VLOOKUP(B41,'3.住戸一覧'!$B:$AN,3,0))</f>
        <v/>
      </c>
      <c r="E41" s="1660"/>
      <c r="F41" s="1660"/>
      <c r="G41" s="1660"/>
      <c r="H41" s="1660" t="str">
        <f>IF(VLOOKUP(B41,'3.住戸一覧'!$B:$AN,6,0)="","",VLOOKUP(B41,'3.住戸一覧'!$B:$AN,6,0))</f>
        <v/>
      </c>
      <c r="I41" s="1660"/>
      <c r="J41" s="1498"/>
      <c r="K41" s="1499"/>
      <c r="L41" s="1500"/>
      <c r="M41" s="1498"/>
      <c r="N41" s="1499"/>
      <c r="O41" s="1500"/>
      <c r="P41" s="1498"/>
      <c r="Q41" s="1499"/>
      <c r="R41" s="1500"/>
      <c r="S41" s="1656"/>
      <c r="T41" s="1656"/>
      <c r="U41" s="1656"/>
      <c r="V41" s="1496"/>
      <c r="W41" s="1496"/>
      <c r="Y41" s="20"/>
      <c r="Z41" s="20"/>
      <c r="AA41" s="20"/>
      <c r="AC41" s="20"/>
    </row>
    <row r="42" spans="1:29" ht="21">
      <c r="A42" s="366"/>
      <c r="B42" s="1658">
        <v>28</v>
      </c>
      <c r="C42" s="1659"/>
      <c r="D42" s="1660" t="str">
        <f>IF(VLOOKUP(B42,'3.住戸一覧'!$B:$AN,3,0)="","",VLOOKUP(B42,'3.住戸一覧'!$B:$AN,3,0))</f>
        <v/>
      </c>
      <c r="E42" s="1660"/>
      <c r="F42" s="1660"/>
      <c r="G42" s="1660"/>
      <c r="H42" s="1660" t="str">
        <f>IF(VLOOKUP(B42,'3.住戸一覧'!$B:$AN,6,0)="","",VLOOKUP(B42,'3.住戸一覧'!$B:$AN,6,0))</f>
        <v/>
      </c>
      <c r="I42" s="1660"/>
      <c r="J42" s="1498"/>
      <c r="K42" s="1499"/>
      <c r="L42" s="1500"/>
      <c r="M42" s="1498"/>
      <c r="N42" s="1499"/>
      <c r="O42" s="1500"/>
      <c r="P42" s="1498"/>
      <c r="Q42" s="1499"/>
      <c r="R42" s="1500"/>
      <c r="S42" s="1656"/>
      <c r="T42" s="1656"/>
      <c r="U42" s="1656"/>
      <c r="V42" s="1496"/>
      <c r="W42" s="1496"/>
      <c r="Y42" s="20"/>
      <c r="Z42" s="20"/>
      <c r="AA42" s="20"/>
      <c r="AC42" s="20"/>
    </row>
    <row r="43" spans="1:29" ht="21">
      <c r="A43" s="366"/>
      <c r="B43" s="1658">
        <v>29</v>
      </c>
      <c r="C43" s="1659"/>
      <c r="D43" s="1660" t="str">
        <f>IF(VLOOKUP(B43,'3.住戸一覧'!$B:$AN,3,0)="","",VLOOKUP(B43,'3.住戸一覧'!$B:$AN,3,0))</f>
        <v/>
      </c>
      <c r="E43" s="1660"/>
      <c r="F43" s="1660"/>
      <c r="G43" s="1660"/>
      <c r="H43" s="1660" t="str">
        <f>IF(VLOOKUP(B43,'3.住戸一覧'!$B:$AN,6,0)="","",VLOOKUP(B43,'3.住戸一覧'!$B:$AN,6,0))</f>
        <v/>
      </c>
      <c r="I43" s="1660"/>
      <c r="J43" s="1498"/>
      <c r="K43" s="1499"/>
      <c r="L43" s="1500"/>
      <c r="M43" s="1498"/>
      <c r="N43" s="1499"/>
      <c r="O43" s="1500"/>
      <c r="P43" s="1498"/>
      <c r="Q43" s="1499"/>
      <c r="R43" s="1500"/>
      <c r="S43" s="1656"/>
      <c r="T43" s="1656"/>
      <c r="U43" s="1656"/>
      <c r="V43" s="1496"/>
      <c r="W43" s="1496"/>
      <c r="Y43" s="20"/>
      <c r="Z43" s="20"/>
      <c r="AA43" s="20"/>
      <c r="AC43" s="20"/>
    </row>
    <row r="44" spans="1:29" ht="21">
      <c r="A44" s="366"/>
      <c r="B44" s="1658">
        <v>30</v>
      </c>
      <c r="C44" s="1659"/>
      <c r="D44" s="1660" t="str">
        <f>IF(VLOOKUP(B44,'3.住戸一覧'!$B:$AN,3,0)="","",VLOOKUP(B44,'3.住戸一覧'!$B:$AN,3,0))</f>
        <v/>
      </c>
      <c r="E44" s="1660"/>
      <c r="F44" s="1660"/>
      <c r="G44" s="1660"/>
      <c r="H44" s="1660" t="str">
        <f>IF(VLOOKUP(B44,'3.住戸一覧'!$B:$AN,6,0)="","",VLOOKUP(B44,'3.住戸一覧'!$B:$AN,6,0))</f>
        <v/>
      </c>
      <c r="I44" s="1660"/>
      <c r="J44" s="1498"/>
      <c r="K44" s="1499"/>
      <c r="L44" s="1500"/>
      <c r="M44" s="1498"/>
      <c r="N44" s="1499"/>
      <c r="O44" s="1500"/>
      <c r="P44" s="1498"/>
      <c r="Q44" s="1499"/>
      <c r="R44" s="1500"/>
      <c r="S44" s="1656"/>
      <c r="T44" s="1656"/>
      <c r="U44" s="1656"/>
      <c r="V44" s="1496"/>
      <c r="W44" s="1496"/>
      <c r="Y44" s="20"/>
      <c r="Z44" s="20"/>
      <c r="AA44" s="20"/>
      <c r="AC44" s="20"/>
    </row>
    <row r="45" spans="1:29" ht="21">
      <c r="A45" s="366"/>
      <c r="B45" s="1658">
        <v>31</v>
      </c>
      <c r="C45" s="1659"/>
      <c r="D45" s="1660" t="str">
        <f>IF(VLOOKUP(B45,'3.住戸一覧'!$B:$AN,3,0)="","",VLOOKUP(B45,'3.住戸一覧'!$B:$AN,3,0))</f>
        <v/>
      </c>
      <c r="E45" s="1660"/>
      <c r="F45" s="1660"/>
      <c r="G45" s="1660"/>
      <c r="H45" s="1660" t="str">
        <f>IF(VLOOKUP(B45,'3.住戸一覧'!$B:$AN,6,0)="","",VLOOKUP(B45,'3.住戸一覧'!$B:$AN,6,0))</f>
        <v/>
      </c>
      <c r="I45" s="1660"/>
      <c r="J45" s="1498"/>
      <c r="K45" s="1499"/>
      <c r="L45" s="1500"/>
      <c r="M45" s="1498"/>
      <c r="N45" s="1499"/>
      <c r="O45" s="1500"/>
      <c r="P45" s="1498"/>
      <c r="Q45" s="1499"/>
      <c r="R45" s="1500"/>
      <c r="S45" s="1656"/>
      <c r="T45" s="1656"/>
      <c r="U45" s="1656"/>
      <c r="V45" s="1496"/>
      <c r="W45" s="1496"/>
      <c r="Y45" s="20"/>
      <c r="Z45" s="20"/>
      <c r="AA45" s="20"/>
      <c r="AC45" s="20"/>
    </row>
    <row r="46" spans="1:29" ht="21">
      <c r="A46" s="366"/>
      <c r="B46" s="1658">
        <v>32</v>
      </c>
      <c r="C46" s="1659"/>
      <c r="D46" s="1660" t="str">
        <f>IF(VLOOKUP(B46,'3.住戸一覧'!$B:$AN,3,0)="","",VLOOKUP(B46,'3.住戸一覧'!$B:$AN,3,0))</f>
        <v/>
      </c>
      <c r="E46" s="1660"/>
      <c r="F46" s="1660"/>
      <c r="G46" s="1660"/>
      <c r="H46" s="1660" t="str">
        <f>IF(VLOOKUP(B46,'3.住戸一覧'!$B:$AN,6,0)="","",VLOOKUP(B46,'3.住戸一覧'!$B:$AN,6,0))</f>
        <v/>
      </c>
      <c r="I46" s="1660"/>
      <c r="J46" s="1498"/>
      <c r="K46" s="1499"/>
      <c r="L46" s="1500"/>
      <c r="M46" s="1498"/>
      <c r="N46" s="1499"/>
      <c r="O46" s="1500"/>
      <c r="P46" s="1498"/>
      <c r="Q46" s="1499"/>
      <c r="R46" s="1500"/>
      <c r="S46" s="1656"/>
      <c r="T46" s="1656"/>
      <c r="U46" s="1656"/>
      <c r="V46" s="1496"/>
      <c r="W46" s="1496"/>
      <c r="Y46" s="20"/>
      <c r="Z46" s="20"/>
      <c r="AA46" s="20"/>
      <c r="AC46" s="20"/>
    </row>
    <row r="47" spans="1:29" ht="21">
      <c r="A47" s="366"/>
      <c r="B47" s="1658">
        <v>33</v>
      </c>
      <c r="C47" s="1659"/>
      <c r="D47" s="1660" t="str">
        <f>IF(VLOOKUP(B47,'3.住戸一覧'!$B:$AN,3,0)="","",VLOOKUP(B47,'3.住戸一覧'!$B:$AN,3,0))</f>
        <v/>
      </c>
      <c r="E47" s="1660"/>
      <c r="F47" s="1660"/>
      <c r="G47" s="1660"/>
      <c r="H47" s="1660" t="str">
        <f>IF(VLOOKUP(B47,'3.住戸一覧'!$B:$AN,6,0)="","",VLOOKUP(B47,'3.住戸一覧'!$B:$AN,6,0))</f>
        <v/>
      </c>
      <c r="I47" s="1660"/>
      <c r="J47" s="1498"/>
      <c r="K47" s="1499"/>
      <c r="L47" s="1500"/>
      <c r="M47" s="1498"/>
      <c r="N47" s="1499"/>
      <c r="O47" s="1500"/>
      <c r="P47" s="1498"/>
      <c r="Q47" s="1499"/>
      <c r="R47" s="1500"/>
      <c r="S47" s="1656"/>
      <c r="T47" s="1656"/>
      <c r="U47" s="1656"/>
      <c r="V47" s="1496"/>
      <c r="W47" s="1496"/>
      <c r="Y47" s="20"/>
      <c r="Z47" s="20"/>
      <c r="AA47" s="20"/>
      <c r="AC47" s="20"/>
    </row>
    <row r="48" spans="1:29" ht="21">
      <c r="A48" s="366"/>
      <c r="B48" s="1658">
        <v>34</v>
      </c>
      <c r="C48" s="1659"/>
      <c r="D48" s="1660" t="str">
        <f>IF(VLOOKUP(B48,'3.住戸一覧'!$B:$AN,3,0)="","",VLOOKUP(B48,'3.住戸一覧'!$B:$AN,3,0))</f>
        <v/>
      </c>
      <c r="E48" s="1660"/>
      <c r="F48" s="1660"/>
      <c r="G48" s="1660"/>
      <c r="H48" s="1660" t="str">
        <f>IF(VLOOKUP(B48,'3.住戸一覧'!$B:$AN,6,0)="","",VLOOKUP(B48,'3.住戸一覧'!$B:$AN,6,0))</f>
        <v/>
      </c>
      <c r="I48" s="1660"/>
      <c r="J48" s="1498"/>
      <c r="K48" s="1499"/>
      <c r="L48" s="1500"/>
      <c r="M48" s="1498"/>
      <c r="N48" s="1499"/>
      <c r="O48" s="1500"/>
      <c r="P48" s="1498"/>
      <c r="Q48" s="1499"/>
      <c r="R48" s="1500"/>
      <c r="S48" s="1656"/>
      <c r="T48" s="1656"/>
      <c r="U48" s="1656"/>
      <c r="V48" s="1496"/>
      <c r="W48" s="1496"/>
      <c r="Y48" s="20"/>
      <c r="Z48" s="20"/>
      <c r="AA48" s="20"/>
      <c r="AC48" s="20"/>
    </row>
    <row r="49" spans="1:29" ht="21">
      <c r="A49" s="366"/>
      <c r="B49" s="1658">
        <v>35</v>
      </c>
      <c r="C49" s="1659"/>
      <c r="D49" s="1660" t="str">
        <f>IF(VLOOKUP(B49,'3.住戸一覧'!$B:$AN,3,0)="","",VLOOKUP(B49,'3.住戸一覧'!$B:$AN,3,0))</f>
        <v/>
      </c>
      <c r="E49" s="1660"/>
      <c r="F49" s="1660"/>
      <c r="G49" s="1660"/>
      <c r="H49" s="1660" t="str">
        <f>IF(VLOOKUP(B49,'3.住戸一覧'!$B:$AN,6,0)="","",VLOOKUP(B49,'3.住戸一覧'!$B:$AN,6,0))</f>
        <v/>
      </c>
      <c r="I49" s="1660"/>
      <c r="J49" s="1498"/>
      <c r="K49" s="1499"/>
      <c r="L49" s="1500"/>
      <c r="M49" s="1498"/>
      <c r="N49" s="1499"/>
      <c r="O49" s="1500"/>
      <c r="P49" s="1498"/>
      <c r="Q49" s="1499"/>
      <c r="R49" s="1500"/>
      <c r="S49" s="1656"/>
      <c r="T49" s="1656"/>
      <c r="U49" s="1656"/>
      <c r="V49" s="1496"/>
      <c r="W49" s="1496"/>
      <c r="Y49" s="20"/>
      <c r="Z49" s="20"/>
      <c r="AA49" s="20"/>
      <c r="AC49" s="20"/>
    </row>
    <row r="50" spans="1:29" ht="21">
      <c r="A50" s="366"/>
      <c r="B50" s="1658">
        <v>36</v>
      </c>
      <c r="C50" s="1659"/>
      <c r="D50" s="1660" t="str">
        <f>IF(VLOOKUP(B50,'3.住戸一覧'!$B:$AN,3,0)="","",VLOOKUP(B50,'3.住戸一覧'!$B:$AN,3,0))</f>
        <v/>
      </c>
      <c r="E50" s="1660"/>
      <c r="F50" s="1660"/>
      <c r="G50" s="1660"/>
      <c r="H50" s="1660" t="str">
        <f>IF(VLOOKUP(B50,'3.住戸一覧'!$B:$AN,6,0)="","",VLOOKUP(B50,'3.住戸一覧'!$B:$AN,6,0))</f>
        <v/>
      </c>
      <c r="I50" s="1660"/>
      <c r="J50" s="1498"/>
      <c r="K50" s="1499"/>
      <c r="L50" s="1500"/>
      <c r="M50" s="1498"/>
      <c r="N50" s="1499"/>
      <c r="O50" s="1500"/>
      <c r="P50" s="1498"/>
      <c r="Q50" s="1499"/>
      <c r="R50" s="1500"/>
      <c r="S50" s="1656"/>
      <c r="T50" s="1656"/>
      <c r="U50" s="1656"/>
      <c r="V50" s="1496"/>
      <c r="W50" s="1496"/>
      <c r="Y50" s="20"/>
      <c r="Z50" s="20"/>
      <c r="AA50" s="20"/>
      <c r="AC50" s="20"/>
    </row>
    <row r="51" spans="1:29" ht="21">
      <c r="A51" s="366"/>
      <c r="B51" s="1658">
        <v>37</v>
      </c>
      <c r="C51" s="1659"/>
      <c r="D51" s="1660" t="str">
        <f>IF(VLOOKUP(B51,'3.住戸一覧'!$B:$AN,3,0)="","",VLOOKUP(B51,'3.住戸一覧'!$B:$AN,3,0))</f>
        <v/>
      </c>
      <c r="E51" s="1660"/>
      <c r="F51" s="1660"/>
      <c r="G51" s="1660"/>
      <c r="H51" s="1660" t="str">
        <f>IF(VLOOKUP(B51,'3.住戸一覧'!$B:$AN,6,0)="","",VLOOKUP(B51,'3.住戸一覧'!$B:$AN,6,0))</f>
        <v/>
      </c>
      <c r="I51" s="1660"/>
      <c r="J51" s="1498"/>
      <c r="K51" s="1499"/>
      <c r="L51" s="1500"/>
      <c r="M51" s="1498"/>
      <c r="N51" s="1499"/>
      <c r="O51" s="1500"/>
      <c r="P51" s="1498"/>
      <c r="Q51" s="1499"/>
      <c r="R51" s="1500"/>
      <c r="S51" s="1656"/>
      <c r="T51" s="1656"/>
      <c r="U51" s="1656"/>
      <c r="V51" s="1496"/>
      <c r="W51" s="1496"/>
      <c r="Y51" s="20"/>
      <c r="Z51" s="20"/>
      <c r="AA51" s="20"/>
      <c r="AC51" s="20"/>
    </row>
    <row r="52" spans="1:29" ht="21">
      <c r="A52" s="366"/>
      <c r="B52" s="1658">
        <v>38</v>
      </c>
      <c r="C52" s="1659"/>
      <c r="D52" s="1660" t="str">
        <f>IF(VLOOKUP(B52,'3.住戸一覧'!$B:$AN,3,0)="","",VLOOKUP(B52,'3.住戸一覧'!$B:$AN,3,0))</f>
        <v/>
      </c>
      <c r="E52" s="1660"/>
      <c r="F52" s="1660"/>
      <c r="G52" s="1660"/>
      <c r="H52" s="1660" t="str">
        <f>IF(VLOOKUP(B52,'3.住戸一覧'!$B:$AN,6,0)="","",VLOOKUP(B52,'3.住戸一覧'!$B:$AN,6,0))</f>
        <v/>
      </c>
      <c r="I52" s="1660"/>
      <c r="J52" s="1498"/>
      <c r="K52" s="1499"/>
      <c r="L52" s="1500"/>
      <c r="M52" s="1498"/>
      <c r="N52" s="1499"/>
      <c r="O52" s="1500"/>
      <c r="P52" s="1498"/>
      <c r="Q52" s="1499"/>
      <c r="R52" s="1500"/>
      <c r="S52" s="1656"/>
      <c r="T52" s="1656"/>
      <c r="U52" s="1656"/>
      <c r="V52" s="1496"/>
      <c r="W52" s="1496"/>
      <c r="Y52" s="20"/>
      <c r="Z52" s="20"/>
      <c r="AA52" s="20"/>
      <c r="AC52" s="20"/>
    </row>
    <row r="53" spans="1:29" ht="21">
      <c r="A53" s="366"/>
      <c r="B53" s="1658">
        <v>39</v>
      </c>
      <c r="C53" s="1659"/>
      <c r="D53" s="1660" t="str">
        <f>IF(VLOOKUP(B53,'3.住戸一覧'!$B:$AN,3,0)="","",VLOOKUP(B53,'3.住戸一覧'!$B:$AN,3,0))</f>
        <v/>
      </c>
      <c r="E53" s="1660"/>
      <c r="F53" s="1660"/>
      <c r="G53" s="1660"/>
      <c r="H53" s="1660" t="str">
        <f>IF(VLOOKUP(B53,'3.住戸一覧'!$B:$AN,6,0)="","",VLOOKUP(B53,'3.住戸一覧'!$B:$AN,6,0))</f>
        <v/>
      </c>
      <c r="I53" s="1660"/>
      <c r="J53" s="1498"/>
      <c r="K53" s="1499"/>
      <c r="L53" s="1500"/>
      <c r="M53" s="1498"/>
      <c r="N53" s="1499"/>
      <c r="O53" s="1500"/>
      <c r="P53" s="1498"/>
      <c r="Q53" s="1499"/>
      <c r="R53" s="1500"/>
      <c r="S53" s="1656"/>
      <c r="T53" s="1656"/>
      <c r="U53" s="1656"/>
      <c r="V53" s="1496"/>
      <c r="W53" s="1496"/>
      <c r="Y53" s="20"/>
      <c r="Z53" s="20"/>
      <c r="AA53" s="20"/>
      <c r="AC53" s="20"/>
    </row>
    <row r="54" spans="1:29" ht="21">
      <c r="A54" s="366"/>
      <c r="B54" s="1658">
        <v>40</v>
      </c>
      <c r="C54" s="1659"/>
      <c r="D54" s="1660" t="str">
        <f>IF(VLOOKUP(B54,'3.住戸一覧'!$B:$AN,3,0)="","",VLOOKUP(B54,'3.住戸一覧'!$B:$AN,3,0))</f>
        <v/>
      </c>
      <c r="E54" s="1660"/>
      <c r="F54" s="1660"/>
      <c r="G54" s="1660"/>
      <c r="H54" s="1660" t="str">
        <f>IF(VLOOKUP(B54,'3.住戸一覧'!$B:$AN,6,0)="","",VLOOKUP(B54,'3.住戸一覧'!$B:$AN,6,0))</f>
        <v/>
      </c>
      <c r="I54" s="1660"/>
      <c r="J54" s="1498"/>
      <c r="K54" s="1499"/>
      <c r="L54" s="1500"/>
      <c r="M54" s="1498"/>
      <c r="N54" s="1499"/>
      <c r="O54" s="1500"/>
      <c r="P54" s="1498"/>
      <c r="Q54" s="1499"/>
      <c r="R54" s="1500"/>
      <c r="S54" s="1656"/>
      <c r="T54" s="1656"/>
      <c r="U54" s="1656"/>
      <c r="V54" s="1496"/>
      <c r="W54" s="1496"/>
      <c r="Y54" s="20"/>
      <c r="Z54" s="20"/>
      <c r="AA54" s="20"/>
      <c r="AC54" s="20"/>
    </row>
    <row r="55" spans="1:29" ht="21">
      <c r="A55" s="366"/>
      <c r="B55" s="1658">
        <v>41</v>
      </c>
      <c r="C55" s="1659"/>
      <c r="D55" s="1660" t="str">
        <f>IF(VLOOKUP(B55,'3.住戸一覧'!$B:$AN,3,0)="","",VLOOKUP(B55,'3.住戸一覧'!$B:$AN,3,0))</f>
        <v/>
      </c>
      <c r="E55" s="1660"/>
      <c r="F55" s="1660"/>
      <c r="G55" s="1660"/>
      <c r="H55" s="1660" t="str">
        <f>IF(VLOOKUP(B55,'3.住戸一覧'!$B:$AN,6,0)="","",VLOOKUP(B55,'3.住戸一覧'!$B:$AN,6,0))</f>
        <v/>
      </c>
      <c r="I55" s="1660"/>
      <c r="J55" s="1498"/>
      <c r="K55" s="1499"/>
      <c r="L55" s="1500"/>
      <c r="M55" s="1498"/>
      <c r="N55" s="1499"/>
      <c r="O55" s="1500"/>
      <c r="P55" s="1498"/>
      <c r="Q55" s="1499"/>
      <c r="R55" s="1500"/>
      <c r="S55" s="1656"/>
      <c r="T55" s="1656"/>
      <c r="U55" s="1656"/>
      <c r="V55" s="1496"/>
      <c r="W55" s="1496"/>
      <c r="Y55" s="20"/>
      <c r="Z55" s="20"/>
      <c r="AA55" s="20"/>
      <c r="AC55" s="20"/>
    </row>
    <row r="56" spans="1:29" ht="21">
      <c r="A56" s="366"/>
      <c r="B56" s="1658">
        <v>42</v>
      </c>
      <c r="C56" s="1659"/>
      <c r="D56" s="1660" t="str">
        <f>IF(VLOOKUP(B56,'3.住戸一覧'!$B:$AN,3,0)="","",VLOOKUP(B56,'3.住戸一覧'!$B:$AN,3,0))</f>
        <v/>
      </c>
      <c r="E56" s="1660"/>
      <c r="F56" s="1660"/>
      <c r="G56" s="1660"/>
      <c r="H56" s="1660" t="str">
        <f>IF(VLOOKUP(B56,'3.住戸一覧'!$B:$AN,6,0)="","",VLOOKUP(B56,'3.住戸一覧'!$B:$AN,6,0))</f>
        <v/>
      </c>
      <c r="I56" s="1660"/>
      <c r="J56" s="1498"/>
      <c r="K56" s="1499"/>
      <c r="L56" s="1500"/>
      <c r="M56" s="1498"/>
      <c r="N56" s="1499"/>
      <c r="O56" s="1500"/>
      <c r="P56" s="1498"/>
      <c r="Q56" s="1499"/>
      <c r="R56" s="1500"/>
      <c r="S56" s="1656"/>
      <c r="T56" s="1656"/>
      <c r="U56" s="1656"/>
      <c r="V56" s="1496"/>
      <c r="W56" s="1496"/>
      <c r="Y56" s="20"/>
      <c r="Z56" s="20"/>
      <c r="AA56" s="20"/>
      <c r="AC56" s="20"/>
    </row>
    <row r="57" spans="1:29" ht="21">
      <c r="A57" s="366"/>
      <c r="B57" s="1658">
        <v>43</v>
      </c>
      <c r="C57" s="1659"/>
      <c r="D57" s="1660" t="str">
        <f>IF(VLOOKUP(B57,'3.住戸一覧'!$B:$AN,3,0)="","",VLOOKUP(B57,'3.住戸一覧'!$B:$AN,3,0))</f>
        <v/>
      </c>
      <c r="E57" s="1660"/>
      <c r="F57" s="1660"/>
      <c r="G57" s="1660"/>
      <c r="H57" s="1660" t="str">
        <f>IF(VLOOKUP(B57,'3.住戸一覧'!$B:$AN,6,0)="","",VLOOKUP(B57,'3.住戸一覧'!$B:$AN,6,0))</f>
        <v/>
      </c>
      <c r="I57" s="1660"/>
      <c r="J57" s="1498"/>
      <c r="K57" s="1499"/>
      <c r="L57" s="1500"/>
      <c r="M57" s="1498"/>
      <c r="N57" s="1499"/>
      <c r="O57" s="1500"/>
      <c r="P57" s="1498"/>
      <c r="Q57" s="1499"/>
      <c r="R57" s="1500"/>
      <c r="S57" s="1656"/>
      <c r="T57" s="1656"/>
      <c r="U57" s="1656"/>
      <c r="V57" s="1496"/>
      <c r="W57" s="1496"/>
      <c r="Y57" s="20"/>
      <c r="Z57" s="20"/>
      <c r="AA57" s="20"/>
      <c r="AC57" s="20"/>
    </row>
    <row r="58" spans="1:29" ht="21">
      <c r="A58" s="366"/>
      <c r="B58" s="1658">
        <v>44</v>
      </c>
      <c r="C58" s="1659"/>
      <c r="D58" s="1660" t="str">
        <f>IF(VLOOKUP(B58,'3.住戸一覧'!$B:$AN,3,0)="","",VLOOKUP(B58,'3.住戸一覧'!$B:$AN,3,0))</f>
        <v/>
      </c>
      <c r="E58" s="1660"/>
      <c r="F58" s="1660"/>
      <c r="G58" s="1660"/>
      <c r="H58" s="1660" t="str">
        <f>IF(VLOOKUP(B58,'3.住戸一覧'!$B:$AN,6,0)="","",VLOOKUP(B58,'3.住戸一覧'!$B:$AN,6,0))</f>
        <v/>
      </c>
      <c r="I58" s="1660"/>
      <c r="J58" s="1498"/>
      <c r="K58" s="1499"/>
      <c r="L58" s="1500"/>
      <c r="M58" s="1498"/>
      <c r="N58" s="1499"/>
      <c r="O58" s="1500"/>
      <c r="P58" s="1498"/>
      <c r="Q58" s="1499"/>
      <c r="R58" s="1500"/>
      <c r="S58" s="1656"/>
      <c r="T58" s="1656"/>
      <c r="U58" s="1656"/>
      <c r="V58" s="1496"/>
      <c r="W58" s="1496"/>
      <c r="Y58" s="20"/>
      <c r="Z58" s="20"/>
      <c r="AA58" s="20"/>
      <c r="AC58" s="20"/>
    </row>
    <row r="59" spans="1:29" ht="21">
      <c r="A59" s="366"/>
      <c r="B59" s="1658">
        <v>45</v>
      </c>
      <c r="C59" s="1659"/>
      <c r="D59" s="1660" t="str">
        <f>IF(VLOOKUP(B59,'3.住戸一覧'!$B:$AN,3,0)="","",VLOOKUP(B59,'3.住戸一覧'!$B:$AN,3,0))</f>
        <v/>
      </c>
      <c r="E59" s="1660"/>
      <c r="F59" s="1660"/>
      <c r="G59" s="1660"/>
      <c r="H59" s="1660" t="str">
        <f>IF(VLOOKUP(B59,'3.住戸一覧'!$B:$AN,6,0)="","",VLOOKUP(B59,'3.住戸一覧'!$B:$AN,6,0))</f>
        <v/>
      </c>
      <c r="I59" s="1660"/>
      <c r="J59" s="1498"/>
      <c r="K59" s="1499"/>
      <c r="L59" s="1500"/>
      <c r="M59" s="1498"/>
      <c r="N59" s="1499"/>
      <c r="O59" s="1500"/>
      <c r="P59" s="1498"/>
      <c r="Q59" s="1499"/>
      <c r="R59" s="1500"/>
      <c r="S59" s="1656"/>
      <c r="T59" s="1656"/>
      <c r="U59" s="1656"/>
      <c r="V59" s="1496"/>
      <c r="W59" s="1496"/>
      <c r="Y59" s="20"/>
      <c r="Z59" s="20"/>
      <c r="AA59" s="20"/>
      <c r="AC59" s="20"/>
    </row>
    <row r="60" spans="1:29" ht="21">
      <c r="A60" s="366"/>
      <c r="B60" s="1658">
        <v>46</v>
      </c>
      <c r="C60" s="1659"/>
      <c r="D60" s="1660" t="str">
        <f>IF(VLOOKUP(B60,'3.住戸一覧'!$B:$AN,3,0)="","",VLOOKUP(B60,'3.住戸一覧'!$B:$AN,3,0))</f>
        <v/>
      </c>
      <c r="E60" s="1660"/>
      <c r="F60" s="1660"/>
      <c r="G60" s="1660"/>
      <c r="H60" s="1660" t="str">
        <f>IF(VLOOKUP(B60,'3.住戸一覧'!$B:$AN,6,0)="","",VLOOKUP(B60,'3.住戸一覧'!$B:$AN,6,0))</f>
        <v/>
      </c>
      <c r="I60" s="1660"/>
      <c r="J60" s="1498"/>
      <c r="K60" s="1499"/>
      <c r="L60" s="1500"/>
      <c r="M60" s="1498"/>
      <c r="N60" s="1499"/>
      <c r="O60" s="1500"/>
      <c r="P60" s="1498"/>
      <c r="Q60" s="1499"/>
      <c r="R60" s="1500"/>
      <c r="S60" s="1656"/>
      <c r="T60" s="1656"/>
      <c r="U60" s="1656"/>
      <c r="V60" s="1496"/>
      <c r="W60" s="1496"/>
      <c r="Y60" s="20"/>
      <c r="Z60" s="20"/>
      <c r="AA60" s="20"/>
      <c r="AC60" s="20"/>
    </row>
    <row r="61" spans="1:29" ht="21">
      <c r="A61" s="366"/>
      <c r="B61" s="1658">
        <v>47</v>
      </c>
      <c r="C61" s="1659"/>
      <c r="D61" s="1660" t="str">
        <f>IF(VLOOKUP(B61,'3.住戸一覧'!$B:$AN,3,0)="","",VLOOKUP(B61,'3.住戸一覧'!$B:$AN,3,0))</f>
        <v/>
      </c>
      <c r="E61" s="1660"/>
      <c r="F61" s="1660"/>
      <c r="G61" s="1660"/>
      <c r="H61" s="1660" t="str">
        <f>IF(VLOOKUP(B61,'3.住戸一覧'!$B:$AN,6,0)="","",VLOOKUP(B61,'3.住戸一覧'!$B:$AN,6,0))</f>
        <v/>
      </c>
      <c r="I61" s="1660"/>
      <c r="J61" s="1498"/>
      <c r="K61" s="1499"/>
      <c r="L61" s="1500"/>
      <c r="M61" s="1498"/>
      <c r="N61" s="1499"/>
      <c r="O61" s="1500"/>
      <c r="P61" s="1498"/>
      <c r="Q61" s="1499"/>
      <c r="R61" s="1500"/>
      <c r="S61" s="1656"/>
      <c r="T61" s="1656"/>
      <c r="U61" s="1656"/>
      <c r="V61" s="1496"/>
      <c r="W61" s="1496"/>
      <c r="Y61" s="20"/>
      <c r="Z61" s="20"/>
      <c r="AA61" s="20"/>
      <c r="AC61" s="20"/>
    </row>
    <row r="62" spans="1:29" ht="21">
      <c r="A62" s="366"/>
      <c r="B62" s="1658">
        <v>48</v>
      </c>
      <c r="C62" s="1659"/>
      <c r="D62" s="1660" t="str">
        <f>IF(VLOOKUP(B62,'3.住戸一覧'!$B:$AN,3,0)="","",VLOOKUP(B62,'3.住戸一覧'!$B:$AN,3,0))</f>
        <v/>
      </c>
      <c r="E62" s="1660"/>
      <c r="F62" s="1660"/>
      <c r="G62" s="1660"/>
      <c r="H62" s="1660" t="str">
        <f>IF(VLOOKUP(B62,'3.住戸一覧'!$B:$AN,6,0)="","",VLOOKUP(B62,'3.住戸一覧'!$B:$AN,6,0))</f>
        <v/>
      </c>
      <c r="I62" s="1660"/>
      <c r="J62" s="1498"/>
      <c r="K62" s="1499"/>
      <c r="L62" s="1500"/>
      <c r="M62" s="1498"/>
      <c r="N62" s="1499"/>
      <c r="O62" s="1500"/>
      <c r="P62" s="1498"/>
      <c r="Q62" s="1499"/>
      <c r="R62" s="1500"/>
      <c r="S62" s="1656"/>
      <c r="T62" s="1656"/>
      <c r="U62" s="1656"/>
      <c r="V62" s="1496"/>
      <c r="W62" s="1496"/>
      <c r="Y62" s="20"/>
      <c r="Z62" s="20"/>
      <c r="AA62" s="20"/>
      <c r="AC62" s="20"/>
    </row>
    <row r="63" spans="1:29" ht="21">
      <c r="A63" s="366"/>
      <c r="B63" s="1658">
        <v>49</v>
      </c>
      <c r="C63" s="1659"/>
      <c r="D63" s="1660" t="str">
        <f>IF(VLOOKUP(B63,'3.住戸一覧'!$B:$AN,3,0)="","",VLOOKUP(B63,'3.住戸一覧'!$B:$AN,3,0))</f>
        <v/>
      </c>
      <c r="E63" s="1660"/>
      <c r="F63" s="1660"/>
      <c r="G63" s="1660"/>
      <c r="H63" s="1660" t="str">
        <f>IF(VLOOKUP(B63,'3.住戸一覧'!$B:$AN,6,0)="","",VLOOKUP(B63,'3.住戸一覧'!$B:$AN,6,0))</f>
        <v/>
      </c>
      <c r="I63" s="1660"/>
      <c r="J63" s="1498"/>
      <c r="K63" s="1499"/>
      <c r="L63" s="1500"/>
      <c r="M63" s="1498"/>
      <c r="N63" s="1499"/>
      <c r="O63" s="1500"/>
      <c r="P63" s="1498"/>
      <c r="Q63" s="1499"/>
      <c r="R63" s="1500"/>
      <c r="S63" s="1656"/>
      <c r="T63" s="1656"/>
      <c r="U63" s="1656"/>
      <c r="V63" s="1496"/>
      <c r="W63" s="1496"/>
      <c r="Y63" s="20"/>
      <c r="Z63" s="20"/>
      <c r="AA63" s="20"/>
      <c r="AC63" s="20"/>
    </row>
    <row r="64" spans="1:29" ht="21">
      <c r="A64" s="366"/>
      <c r="B64" s="1658">
        <v>50</v>
      </c>
      <c r="C64" s="1659"/>
      <c r="D64" s="1660" t="str">
        <f>IF(VLOOKUP(B64,'3.住戸一覧'!$B:$AN,3,0)="","",VLOOKUP(B64,'3.住戸一覧'!$B:$AN,3,0))</f>
        <v/>
      </c>
      <c r="E64" s="1660"/>
      <c r="F64" s="1660"/>
      <c r="G64" s="1660"/>
      <c r="H64" s="1660" t="str">
        <f>IF(VLOOKUP(B64,'3.住戸一覧'!$B:$AN,6,0)="","",VLOOKUP(B64,'3.住戸一覧'!$B:$AN,6,0))</f>
        <v/>
      </c>
      <c r="I64" s="1660"/>
      <c r="J64" s="1498"/>
      <c r="K64" s="1499"/>
      <c r="L64" s="1500"/>
      <c r="M64" s="1498"/>
      <c r="N64" s="1499"/>
      <c r="O64" s="1500"/>
      <c r="P64" s="1498"/>
      <c r="Q64" s="1499"/>
      <c r="R64" s="1500"/>
      <c r="S64" s="1656"/>
      <c r="T64" s="1656"/>
      <c r="U64" s="1656"/>
      <c r="V64" s="1496"/>
      <c r="W64" s="1496"/>
      <c r="Y64" s="20"/>
      <c r="Z64" s="20"/>
      <c r="AA64" s="20"/>
      <c r="AC64" s="20"/>
    </row>
    <row r="65" spans="1:29" ht="21">
      <c r="A65" s="366"/>
      <c r="B65" s="1658">
        <v>51</v>
      </c>
      <c r="C65" s="1659"/>
      <c r="D65" s="1660" t="str">
        <f>IF(VLOOKUP(B65,'3.住戸一覧'!$B:$AN,3,0)="","",VLOOKUP(B65,'3.住戸一覧'!$B:$AN,3,0))</f>
        <v/>
      </c>
      <c r="E65" s="1660"/>
      <c r="F65" s="1660"/>
      <c r="G65" s="1660"/>
      <c r="H65" s="1660" t="str">
        <f>IF(VLOOKUP(B65,'3.住戸一覧'!$B:$AN,6,0)="","",VLOOKUP(B65,'3.住戸一覧'!$B:$AN,6,0))</f>
        <v/>
      </c>
      <c r="I65" s="1660"/>
      <c r="J65" s="1498"/>
      <c r="K65" s="1499"/>
      <c r="L65" s="1500"/>
      <c r="M65" s="1498"/>
      <c r="N65" s="1499"/>
      <c r="O65" s="1500"/>
      <c r="P65" s="1498"/>
      <c r="Q65" s="1499"/>
      <c r="R65" s="1500"/>
      <c r="S65" s="1656"/>
      <c r="T65" s="1656"/>
      <c r="U65" s="1656"/>
      <c r="V65" s="1496"/>
      <c r="W65" s="1496"/>
      <c r="Y65" s="20"/>
      <c r="Z65" s="20"/>
      <c r="AA65" s="20"/>
      <c r="AC65" s="20"/>
    </row>
    <row r="66" spans="1:29" ht="21">
      <c r="A66" s="366"/>
      <c r="B66" s="1658">
        <v>52</v>
      </c>
      <c r="C66" s="1659"/>
      <c r="D66" s="1660" t="str">
        <f>IF(VLOOKUP(B66,'3.住戸一覧'!$B:$AN,3,0)="","",VLOOKUP(B66,'3.住戸一覧'!$B:$AN,3,0))</f>
        <v/>
      </c>
      <c r="E66" s="1660"/>
      <c r="F66" s="1660"/>
      <c r="G66" s="1660"/>
      <c r="H66" s="1660" t="str">
        <f>IF(VLOOKUP(B66,'3.住戸一覧'!$B:$AN,6,0)="","",VLOOKUP(B66,'3.住戸一覧'!$B:$AN,6,0))</f>
        <v/>
      </c>
      <c r="I66" s="1660"/>
      <c r="J66" s="1498"/>
      <c r="K66" s="1499"/>
      <c r="L66" s="1500"/>
      <c r="M66" s="1498"/>
      <c r="N66" s="1499"/>
      <c r="O66" s="1500"/>
      <c r="P66" s="1498"/>
      <c r="Q66" s="1499"/>
      <c r="R66" s="1500"/>
      <c r="S66" s="1656"/>
      <c r="T66" s="1656"/>
      <c r="U66" s="1656"/>
      <c r="V66" s="1496"/>
      <c r="W66" s="1496"/>
      <c r="Y66" s="20"/>
      <c r="Z66" s="20"/>
      <c r="AA66" s="20"/>
      <c r="AC66" s="20"/>
    </row>
    <row r="67" spans="1:29" ht="21">
      <c r="A67" s="366"/>
      <c r="B67" s="1658">
        <v>53</v>
      </c>
      <c r="C67" s="1659"/>
      <c r="D67" s="1660" t="str">
        <f>IF(VLOOKUP(B67,'3.住戸一覧'!$B:$AN,3,0)="","",VLOOKUP(B67,'3.住戸一覧'!$B:$AN,3,0))</f>
        <v/>
      </c>
      <c r="E67" s="1660"/>
      <c r="F67" s="1660"/>
      <c r="G67" s="1660"/>
      <c r="H67" s="1660" t="str">
        <f>IF(VLOOKUP(B67,'3.住戸一覧'!$B:$AN,6,0)="","",VLOOKUP(B67,'3.住戸一覧'!$B:$AN,6,0))</f>
        <v/>
      </c>
      <c r="I67" s="1660"/>
      <c r="J67" s="1498"/>
      <c r="K67" s="1499"/>
      <c r="L67" s="1500"/>
      <c r="M67" s="1498"/>
      <c r="N67" s="1499"/>
      <c r="O67" s="1500"/>
      <c r="P67" s="1498"/>
      <c r="Q67" s="1499"/>
      <c r="R67" s="1500"/>
      <c r="S67" s="1656"/>
      <c r="T67" s="1656"/>
      <c r="U67" s="1656"/>
      <c r="V67" s="1496"/>
      <c r="W67" s="1496"/>
      <c r="Y67" s="20"/>
      <c r="Z67" s="20"/>
      <c r="AA67" s="20"/>
      <c r="AC67" s="20"/>
    </row>
    <row r="68" spans="1:29" ht="21">
      <c r="A68" s="366"/>
      <c r="B68" s="1658">
        <v>54</v>
      </c>
      <c r="C68" s="1659"/>
      <c r="D68" s="1660" t="str">
        <f>IF(VLOOKUP(B68,'3.住戸一覧'!$B:$AN,3,0)="","",VLOOKUP(B68,'3.住戸一覧'!$B:$AN,3,0))</f>
        <v/>
      </c>
      <c r="E68" s="1660"/>
      <c r="F68" s="1660"/>
      <c r="G68" s="1660"/>
      <c r="H68" s="1660" t="str">
        <f>IF(VLOOKUP(B68,'3.住戸一覧'!$B:$AN,6,0)="","",VLOOKUP(B68,'3.住戸一覧'!$B:$AN,6,0))</f>
        <v/>
      </c>
      <c r="I68" s="1660"/>
      <c r="J68" s="1498"/>
      <c r="K68" s="1499"/>
      <c r="L68" s="1500"/>
      <c r="M68" s="1498"/>
      <c r="N68" s="1499"/>
      <c r="O68" s="1500"/>
      <c r="P68" s="1498"/>
      <c r="Q68" s="1499"/>
      <c r="R68" s="1500"/>
      <c r="S68" s="1656"/>
      <c r="T68" s="1656"/>
      <c r="U68" s="1656"/>
      <c r="V68" s="1496"/>
      <c r="W68" s="1496"/>
      <c r="Y68" s="20"/>
      <c r="Z68" s="20"/>
      <c r="AA68" s="20"/>
      <c r="AC68" s="20"/>
    </row>
    <row r="69" spans="1:29" ht="21">
      <c r="A69" s="366"/>
      <c r="B69" s="1658">
        <v>55</v>
      </c>
      <c r="C69" s="1659"/>
      <c r="D69" s="1660" t="str">
        <f>IF(VLOOKUP(B69,'3.住戸一覧'!$B:$AN,3,0)="","",VLOOKUP(B69,'3.住戸一覧'!$B:$AN,3,0))</f>
        <v/>
      </c>
      <c r="E69" s="1660"/>
      <c r="F69" s="1660"/>
      <c r="G69" s="1660"/>
      <c r="H69" s="1660" t="str">
        <f>IF(VLOOKUP(B69,'3.住戸一覧'!$B:$AN,6,0)="","",VLOOKUP(B69,'3.住戸一覧'!$B:$AN,6,0))</f>
        <v/>
      </c>
      <c r="I69" s="1660"/>
      <c r="J69" s="1498"/>
      <c r="K69" s="1499"/>
      <c r="L69" s="1500"/>
      <c r="M69" s="1498"/>
      <c r="N69" s="1499"/>
      <c r="O69" s="1500"/>
      <c r="P69" s="1498"/>
      <c r="Q69" s="1499"/>
      <c r="R69" s="1500"/>
      <c r="S69" s="1656"/>
      <c r="T69" s="1656"/>
      <c r="U69" s="1656"/>
      <c r="V69" s="1496"/>
      <c r="W69" s="1496"/>
      <c r="Y69" s="20"/>
      <c r="Z69" s="20"/>
      <c r="AA69" s="20"/>
      <c r="AC69" s="20"/>
    </row>
    <row r="70" spans="1:29" ht="21">
      <c r="A70" s="366"/>
      <c r="B70" s="1658">
        <v>56</v>
      </c>
      <c r="C70" s="1659"/>
      <c r="D70" s="1660" t="str">
        <f>IF(VLOOKUP(B70,'3.住戸一覧'!$B:$AN,3,0)="","",VLOOKUP(B70,'3.住戸一覧'!$B:$AN,3,0))</f>
        <v/>
      </c>
      <c r="E70" s="1660"/>
      <c r="F70" s="1660"/>
      <c r="G70" s="1660"/>
      <c r="H70" s="1660" t="str">
        <f>IF(VLOOKUP(B70,'3.住戸一覧'!$B:$AN,6,0)="","",VLOOKUP(B70,'3.住戸一覧'!$B:$AN,6,0))</f>
        <v/>
      </c>
      <c r="I70" s="1660"/>
      <c r="J70" s="1498"/>
      <c r="K70" s="1499"/>
      <c r="L70" s="1500"/>
      <c r="M70" s="1498"/>
      <c r="N70" s="1499"/>
      <c r="O70" s="1500"/>
      <c r="P70" s="1498"/>
      <c r="Q70" s="1499"/>
      <c r="R70" s="1500"/>
      <c r="S70" s="1656"/>
      <c r="T70" s="1656"/>
      <c r="U70" s="1656"/>
      <c r="V70" s="1496"/>
      <c r="W70" s="1496"/>
      <c r="Y70" s="20"/>
      <c r="Z70" s="20"/>
      <c r="AA70" s="20"/>
      <c r="AC70" s="20"/>
    </row>
    <row r="71" spans="1:29" ht="21">
      <c r="A71" s="366"/>
      <c r="B71" s="1658">
        <v>57</v>
      </c>
      <c r="C71" s="1659"/>
      <c r="D71" s="1660" t="str">
        <f>IF(VLOOKUP(B71,'3.住戸一覧'!$B:$AN,3,0)="","",VLOOKUP(B71,'3.住戸一覧'!$B:$AN,3,0))</f>
        <v/>
      </c>
      <c r="E71" s="1660"/>
      <c r="F71" s="1660"/>
      <c r="G71" s="1660"/>
      <c r="H71" s="1660" t="str">
        <f>IF(VLOOKUP(B71,'3.住戸一覧'!$B:$AN,6,0)="","",VLOOKUP(B71,'3.住戸一覧'!$B:$AN,6,0))</f>
        <v/>
      </c>
      <c r="I71" s="1660"/>
      <c r="J71" s="1498"/>
      <c r="K71" s="1499"/>
      <c r="L71" s="1500"/>
      <c r="M71" s="1498"/>
      <c r="N71" s="1499"/>
      <c r="O71" s="1500"/>
      <c r="P71" s="1498"/>
      <c r="Q71" s="1499"/>
      <c r="R71" s="1500"/>
      <c r="S71" s="1656"/>
      <c r="T71" s="1656"/>
      <c r="U71" s="1656"/>
      <c r="V71" s="1496"/>
      <c r="W71" s="1496"/>
      <c r="Y71" s="20"/>
      <c r="Z71" s="20"/>
      <c r="AA71" s="20"/>
      <c r="AC71" s="20"/>
    </row>
    <row r="72" spans="1:29" ht="21">
      <c r="A72" s="366"/>
      <c r="B72" s="1658">
        <v>58</v>
      </c>
      <c r="C72" s="1659"/>
      <c r="D72" s="1660" t="str">
        <f>IF(VLOOKUP(B72,'3.住戸一覧'!$B:$AN,3,0)="","",VLOOKUP(B72,'3.住戸一覧'!$B:$AN,3,0))</f>
        <v/>
      </c>
      <c r="E72" s="1660"/>
      <c r="F72" s="1660"/>
      <c r="G72" s="1660"/>
      <c r="H72" s="1660" t="str">
        <f>IF(VLOOKUP(B72,'3.住戸一覧'!$B:$AN,6,0)="","",VLOOKUP(B72,'3.住戸一覧'!$B:$AN,6,0))</f>
        <v/>
      </c>
      <c r="I72" s="1660"/>
      <c r="J72" s="1498"/>
      <c r="K72" s="1499"/>
      <c r="L72" s="1500"/>
      <c r="M72" s="1498"/>
      <c r="N72" s="1499"/>
      <c r="O72" s="1500"/>
      <c r="P72" s="1498"/>
      <c r="Q72" s="1499"/>
      <c r="R72" s="1500"/>
      <c r="S72" s="1656"/>
      <c r="T72" s="1656"/>
      <c r="U72" s="1656"/>
      <c r="V72" s="1496"/>
      <c r="W72" s="1496"/>
      <c r="Y72" s="20"/>
      <c r="Z72" s="20"/>
      <c r="AA72" s="20"/>
      <c r="AC72" s="20"/>
    </row>
    <row r="73" spans="1:29" ht="21">
      <c r="A73" s="366"/>
      <c r="B73" s="1658">
        <v>59</v>
      </c>
      <c r="C73" s="1659"/>
      <c r="D73" s="1660" t="str">
        <f>IF(VLOOKUP(B73,'3.住戸一覧'!$B:$AN,3,0)="","",VLOOKUP(B73,'3.住戸一覧'!$B:$AN,3,0))</f>
        <v/>
      </c>
      <c r="E73" s="1660"/>
      <c r="F73" s="1660"/>
      <c r="G73" s="1660"/>
      <c r="H73" s="1660" t="str">
        <f>IF(VLOOKUP(B73,'3.住戸一覧'!$B:$AN,6,0)="","",VLOOKUP(B73,'3.住戸一覧'!$B:$AN,6,0))</f>
        <v/>
      </c>
      <c r="I73" s="1660"/>
      <c r="J73" s="1498"/>
      <c r="K73" s="1499"/>
      <c r="L73" s="1500"/>
      <c r="M73" s="1498"/>
      <c r="N73" s="1499"/>
      <c r="O73" s="1500"/>
      <c r="P73" s="1498"/>
      <c r="Q73" s="1499"/>
      <c r="R73" s="1500"/>
      <c r="S73" s="1656"/>
      <c r="T73" s="1656"/>
      <c r="U73" s="1656"/>
      <c r="V73" s="1496"/>
      <c r="W73" s="1496"/>
      <c r="Y73" s="20"/>
      <c r="Z73" s="20"/>
      <c r="AA73" s="20"/>
      <c r="AC73" s="20"/>
    </row>
    <row r="74" spans="1:29" ht="21">
      <c r="A74" s="366"/>
      <c r="B74" s="1658">
        <v>60</v>
      </c>
      <c r="C74" s="1659"/>
      <c r="D74" s="1660" t="str">
        <f>IF(VLOOKUP(B74,'3.住戸一覧'!$B:$AN,3,0)="","",VLOOKUP(B74,'3.住戸一覧'!$B:$AN,3,0))</f>
        <v/>
      </c>
      <c r="E74" s="1660"/>
      <c r="F74" s="1660"/>
      <c r="G74" s="1660"/>
      <c r="H74" s="1660" t="str">
        <f>IF(VLOOKUP(B74,'3.住戸一覧'!$B:$AN,6,0)="","",VLOOKUP(B74,'3.住戸一覧'!$B:$AN,6,0))</f>
        <v/>
      </c>
      <c r="I74" s="1660"/>
      <c r="J74" s="1498"/>
      <c r="K74" s="1499"/>
      <c r="L74" s="1500"/>
      <c r="M74" s="1498"/>
      <c r="N74" s="1499"/>
      <c r="O74" s="1500"/>
      <c r="P74" s="1498"/>
      <c r="Q74" s="1499"/>
      <c r="R74" s="1500"/>
      <c r="S74" s="1656"/>
      <c r="T74" s="1656"/>
      <c r="U74" s="1656"/>
      <c r="V74" s="1496"/>
      <c r="W74" s="1496"/>
      <c r="Y74" s="20"/>
      <c r="Z74" s="20"/>
      <c r="AA74" s="20"/>
      <c r="AC74" s="20"/>
    </row>
    <row r="75" spans="1:29" ht="21">
      <c r="A75" s="366"/>
      <c r="B75" s="1658">
        <v>61</v>
      </c>
      <c r="C75" s="1659"/>
      <c r="D75" s="1660" t="str">
        <f>IF(VLOOKUP(B75,'3.住戸一覧'!$B:$AN,3,0)="","",VLOOKUP(B75,'3.住戸一覧'!$B:$AN,3,0))</f>
        <v/>
      </c>
      <c r="E75" s="1660"/>
      <c r="F75" s="1660"/>
      <c r="G75" s="1660"/>
      <c r="H75" s="1660" t="str">
        <f>IF(VLOOKUP(B75,'3.住戸一覧'!$B:$AN,6,0)="","",VLOOKUP(B75,'3.住戸一覧'!$B:$AN,6,0))</f>
        <v/>
      </c>
      <c r="I75" s="1660"/>
      <c r="J75" s="1498"/>
      <c r="K75" s="1499"/>
      <c r="L75" s="1500"/>
      <c r="M75" s="1498"/>
      <c r="N75" s="1499"/>
      <c r="O75" s="1500"/>
      <c r="P75" s="1498"/>
      <c r="Q75" s="1499"/>
      <c r="R75" s="1500"/>
      <c r="S75" s="1656"/>
      <c r="T75" s="1656"/>
      <c r="U75" s="1656"/>
      <c r="V75" s="1496"/>
      <c r="W75" s="1496"/>
      <c r="Y75" s="20"/>
      <c r="Z75" s="20"/>
      <c r="AA75" s="20"/>
      <c r="AC75" s="20"/>
    </row>
    <row r="76" spans="1:29" ht="21">
      <c r="A76" s="366"/>
      <c r="B76" s="1658">
        <v>62</v>
      </c>
      <c r="C76" s="1659"/>
      <c r="D76" s="1660" t="str">
        <f>IF(VLOOKUP(B76,'3.住戸一覧'!$B:$AN,3,0)="","",VLOOKUP(B76,'3.住戸一覧'!$B:$AN,3,0))</f>
        <v/>
      </c>
      <c r="E76" s="1660"/>
      <c r="F76" s="1660"/>
      <c r="G76" s="1660"/>
      <c r="H76" s="1660" t="str">
        <f>IF(VLOOKUP(B76,'3.住戸一覧'!$B:$AN,6,0)="","",VLOOKUP(B76,'3.住戸一覧'!$B:$AN,6,0))</f>
        <v/>
      </c>
      <c r="I76" s="1660"/>
      <c r="J76" s="1498"/>
      <c r="K76" s="1499"/>
      <c r="L76" s="1500"/>
      <c r="M76" s="1498"/>
      <c r="N76" s="1499"/>
      <c r="O76" s="1500"/>
      <c r="P76" s="1498"/>
      <c r="Q76" s="1499"/>
      <c r="R76" s="1500"/>
      <c r="S76" s="1656"/>
      <c r="T76" s="1656"/>
      <c r="U76" s="1656"/>
      <c r="V76" s="1496"/>
      <c r="W76" s="1496"/>
      <c r="Y76" s="20"/>
      <c r="Z76" s="20"/>
      <c r="AA76" s="20"/>
      <c r="AC76" s="20"/>
    </row>
    <row r="77" spans="1:29" ht="21">
      <c r="A77" s="366"/>
      <c r="B77" s="1658">
        <v>63</v>
      </c>
      <c r="C77" s="1659"/>
      <c r="D77" s="1660" t="str">
        <f>IF(VLOOKUP(B77,'3.住戸一覧'!$B:$AN,3,0)="","",VLOOKUP(B77,'3.住戸一覧'!$B:$AN,3,0))</f>
        <v/>
      </c>
      <c r="E77" s="1660"/>
      <c r="F77" s="1660"/>
      <c r="G77" s="1660"/>
      <c r="H77" s="1660" t="str">
        <f>IF(VLOOKUP(B77,'3.住戸一覧'!$B:$AN,6,0)="","",VLOOKUP(B77,'3.住戸一覧'!$B:$AN,6,0))</f>
        <v/>
      </c>
      <c r="I77" s="1660"/>
      <c r="J77" s="1498"/>
      <c r="K77" s="1499"/>
      <c r="L77" s="1500"/>
      <c r="M77" s="1498"/>
      <c r="N77" s="1499"/>
      <c r="O77" s="1500"/>
      <c r="P77" s="1498"/>
      <c r="Q77" s="1499"/>
      <c r="R77" s="1500"/>
      <c r="S77" s="1656"/>
      <c r="T77" s="1656"/>
      <c r="U77" s="1656"/>
      <c r="V77" s="1496"/>
      <c r="W77" s="1496"/>
      <c r="Y77" s="20"/>
      <c r="Z77" s="20"/>
      <c r="AA77" s="20"/>
      <c r="AC77" s="20"/>
    </row>
    <row r="78" spans="1:29" ht="21">
      <c r="A78" s="366"/>
      <c r="B78" s="1658">
        <v>64</v>
      </c>
      <c r="C78" s="1659"/>
      <c r="D78" s="1660" t="str">
        <f>IF(VLOOKUP(B78,'3.住戸一覧'!$B:$AN,3,0)="","",VLOOKUP(B78,'3.住戸一覧'!$B:$AN,3,0))</f>
        <v/>
      </c>
      <c r="E78" s="1660"/>
      <c r="F78" s="1660"/>
      <c r="G78" s="1660"/>
      <c r="H78" s="1660" t="str">
        <f>IF(VLOOKUP(B78,'3.住戸一覧'!$B:$AN,6,0)="","",VLOOKUP(B78,'3.住戸一覧'!$B:$AN,6,0))</f>
        <v/>
      </c>
      <c r="I78" s="1660"/>
      <c r="J78" s="1498"/>
      <c r="K78" s="1499"/>
      <c r="L78" s="1500"/>
      <c r="M78" s="1498"/>
      <c r="N78" s="1499"/>
      <c r="O78" s="1500"/>
      <c r="P78" s="1498"/>
      <c r="Q78" s="1499"/>
      <c r="R78" s="1500"/>
      <c r="S78" s="1656"/>
      <c r="T78" s="1656"/>
      <c r="U78" s="1656"/>
      <c r="V78" s="1496"/>
      <c r="W78" s="1496"/>
      <c r="Y78" s="20"/>
      <c r="Z78" s="20"/>
      <c r="AA78" s="20"/>
      <c r="AC78" s="20"/>
    </row>
    <row r="79" spans="1:29" ht="21">
      <c r="A79" s="366"/>
      <c r="B79" s="1658">
        <v>65</v>
      </c>
      <c r="C79" s="1659"/>
      <c r="D79" s="1660" t="str">
        <f>IF(VLOOKUP(B79,'3.住戸一覧'!$B:$AN,3,0)="","",VLOOKUP(B79,'3.住戸一覧'!$B:$AN,3,0))</f>
        <v/>
      </c>
      <c r="E79" s="1660"/>
      <c r="F79" s="1660"/>
      <c r="G79" s="1660"/>
      <c r="H79" s="1660" t="str">
        <f>IF(VLOOKUP(B79,'3.住戸一覧'!$B:$AN,6,0)="","",VLOOKUP(B79,'3.住戸一覧'!$B:$AN,6,0))</f>
        <v/>
      </c>
      <c r="I79" s="1660"/>
      <c r="J79" s="1498"/>
      <c r="K79" s="1499"/>
      <c r="L79" s="1500"/>
      <c r="M79" s="1498"/>
      <c r="N79" s="1499"/>
      <c r="O79" s="1500"/>
      <c r="P79" s="1498"/>
      <c r="Q79" s="1499"/>
      <c r="R79" s="1500"/>
      <c r="S79" s="1656"/>
      <c r="T79" s="1656"/>
      <c r="U79" s="1656"/>
      <c r="V79" s="1496"/>
      <c r="W79" s="1496"/>
      <c r="Y79" s="20"/>
      <c r="Z79" s="20"/>
      <c r="AA79" s="20"/>
      <c r="AC79" s="20"/>
    </row>
    <row r="80" spans="1:29" ht="21">
      <c r="A80" s="366"/>
      <c r="B80" s="1658">
        <v>66</v>
      </c>
      <c r="C80" s="1659"/>
      <c r="D80" s="1660" t="str">
        <f>IF(VLOOKUP(B80,'3.住戸一覧'!$B:$AN,3,0)="","",VLOOKUP(B80,'3.住戸一覧'!$B:$AN,3,0))</f>
        <v/>
      </c>
      <c r="E80" s="1660"/>
      <c r="F80" s="1660"/>
      <c r="G80" s="1660"/>
      <c r="H80" s="1660" t="str">
        <f>IF(VLOOKUP(B80,'3.住戸一覧'!$B:$AN,6,0)="","",VLOOKUP(B80,'3.住戸一覧'!$B:$AN,6,0))</f>
        <v/>
      </c>
      <c r="I80" s="1660"/>
      <c r="J80" s="1498"/>
      <c r="K80" s="1499"/>
      <c r="L80" s="1500"/>
      <c r="M80" s="1498"/>
      <c r="N80" s="1499"/>
      <c r="O80" s="1500"/>
      <c r="P80" s="1498"/>
      <c r="Q80" s="1499"/>
      <c r="R80" s="1500"/>
      <c r="S80" s="1656"/>
      <c r="T80" s="1656"/>
      <c r="U80" s="1656"/>
      <c r="V80" s="1496"/>
      <c r="W80" s="1496"/>
      <c r="Y80" s="20"/>
      <c r="Z80" s="20"/>
      <c r="AA80" s="20"/>
      <c r="AC80" s="20"/>
    </row>
    <row r="81" spans="1:29" ht="21">
      <c r="A81" s="366"/>
      <c r="B81" s="1658">
        <v>67</v>
      </c>
      <c r="C81" s="1659"/>
      <c r="D81" s="1660" t="str">
        <f>IF(VLOOKUP(B81,'3.住戸一覧'!$B:$AN,3,0)="","",VLOOKUP(B81,'3.住戸一覧'!$B:$AN,3,0))</f>
        <v/>
      </c>
      <c r="E81" s="1660"/>
      <c r="F81" s="1660"/>
      <c r="G81" s="1660"/>
      <c r="H81" s="1660" t="str">
        <f>IF(VLOOKUP(B81,'3.住戸一覧'!$B:$AN,6,0)="","",VLOOKUP(B81,'3.住戸一覧'!$B:$AN,6,0))</f>
        <v/>
      </c>
      <c r="I81" s="1660"/>
      <c r="J81" s="1498"/>
      <c r="K81" s="1499"/>
      <c r="L81" s="1500"/>
      <c r="M81" s="1498"/>
      <c r="N81" s="1499"/>
      <c r="O81" s="1500"/>
      <c r="P81" s="1498"/>
      <c r="Q81" s="1499"/>
      <c r="R81" s="1500"/>
      <c r="S81" s="1656"/>
      <c r="T81" s="1656"/>
      <c r="U81" s="1656"/>
      <c r="V81" s="1496"/>
      <c r="W81" s="1496"/>
      <c r="Y81" s="20"/>
      <c r="Z81" s="20"/>
      <c r="AA81" s="20"/>
      <c r="AC81" s="20"/>
    </row>
    <row r="82" spans="1:29" ht="21">
      <c r="A82" s="366"/>
      <c r="B82" s="1658">
        <v>68</v>
      </c>
      <c r="C82" s="1659"/>
      <c r="D82" s="1660" t="str">
        <f>IF(VLOOKUP(B82,'3.住戸一覧'!$B:$AN,3,0)="","",VLOOKUP(B82,'3.住戸一覧'!$B:$AN,3,0))</f>
        <v/>
      </c>
      <c r="E82" s="1660"/>
      <c r="F82" s="1660"/>
      <c r="G82" s="1660"/>
      <c r="H82" s="1660" t="str">
        <f>IF(VLOOKUP(B82,'3.住戸一覧'!$B:$AN,6,0)="","",VLOOKUP(B82,'3.住戸一覧'!$B:$AN,6,0))</f>
        <v/>
      </c>
      <c r="I82" s="1660"/>
      <c r="J82" s="1498"/>
      <c r="K82" s="1499"/>
      <c r="L82" s="1500"/>
      <c r="M82" s="1498"/>
      <c r="N82" s="1499"/>
      <c r="O82" s="1500"/>
      <c r="P82" s="1498"/>
      <c r="Q82" s="1499"/>
      <c r="R82" s="1500"/>
      <c r="S82" s="1656"/>
      <c r="T82" s="1656"/>
      <c r="U82" s="1656"/>
      <c r="V82" s="1496"/>
      <c r="W82" s="1496"/>
      <c r="Y82" s="20"/>
      <c r="Z82" s="20"/>
      <c r="AA82" s="20"/>
      <c r="AC82" s="20"/>
    </row>
    <row r="83" spans="1:29" ht="21">
      <c r="A83" s="366"/>
      <c r="B83" s="1658">
        <v>69</v>
      </c>
      <c r="C83" s="1659"/>
      <c r="D83" s="1660" t="str">
        <f>IF(VLOOKUP(B83,'3.住戸一覧'!$B:$AN,3,0)="","",VLOOKUP(B83,'3.住戸一覧'!$B:$AN,3,0))</f>
        <v/>
      </c>
      <c r="E83" s="1660"/>
      <c r="F83" s="1660"/>
      <c r="G83" s="1660"/>
      <c r="H83" s="1660" t="str">
        <f>IF(VLOOKUP(B83,'3.住戸一覧'!$B:$AN,6,0)="","",VLOOKUP(B83,'3.住戸一覧'!$B:$AN,6,0))</f>
        <v/>
      </c>
      <c r="I83" s="1660"/>
      <c r="J83" s="1498"/>
      <c r="K83" s="1499"/>
      <c r="L83" s="1500"/>
      <c r="M83" s="1498"/>
      <c r="N83" s="1499"/>
      <c r="O83" s="1500"/>
      <c r="P83" s="1498"/>
      <c r="Q83" s="1499"/>
      <c r="R83" s="1500"/>
      <c r="S83" s="1656"/>
      <c r="T83" s="1656"/>
      <c r="U83" s="1656"/>
      <c r="V83" s="1496"/>
      <c r="W83" s="1496"/>
      <c r="Y83" s="20"/>
      <c r="Z83" s="20"/>
      <c r="AA83" s="20"/>
      <c r="AC83" s="20"/>
    </row>
    <row r="84" spans="1:29" ht="21">
      <c r="A84" s="366"/>
      <c r="B84" s="1658">
        <v>70</v>
      </c>
      <c r="C84" s="1659"/>
      <c r="D84" s="1660" t="str">
        <f>IF(VLOOKUP(B84,'3.住戸一覧'!$B:$AN,3,0)="","",VLOOKUP(B84,'3.住戸一覧'!$B:$AN,3,0))</f>
        <v/>
      </c>
      <c r="E84" s="1660"/>
      <c r="F84" s="1660"/>
      <c r="G84" s="1660"/>
      <c r="H84" s="1660" t="str">
        <f>IF(VLOOKUP(B84,'3.住戸一覧'!$B:$AN,6,0)="","",VLOOKUP(B84,'3.住戸一覧'!$B:$AN,6,0))</f>
        <v/>
      </c>
      <c r="I84" s="1660"/>
      <c r="J84" s="1498"/>
      <c r="K84" s="1499"/>
      <c r="L84" s="1500"/>
      <c r="M84" s="1498"/>
      <c r="N84" s="1499"/>
      <c r="O84" s="1500"/>
      <c r="P84" s="1498"/>
      <c r="Q84" s="1499"/>
      <c r="R84" s="1500"/>
      <c r="S84" s="1656"/>
      <c r="T84" s="1656"/>
      <c r="U84" s="1656"/>
      <c r="V84" s="1496"/>
      <c r="W84" s="1496"/>
      <c r="Y84" s="20"/>
      <c r="Z84" s="20"/>
      <c r="AA84" s="20"/>
      <c r="AC84" s="20"/>
    </row>
    <row r="85" spans="1:29" ht="21">
      <c r="A85" s="366"/>
      <c r="B85" s="1658">
        <v>71</v>
      </c>
      <c r="C85" s="1659"/>
      <c r="D85" s="1660" t="str">
        <f>IF(VLOOKUP(B85,'3.住戸一覧'!$B:$AN,3,0)="","",VLOOKUP(B85,'3.住戸一覧'!$B:$AN,3,0))</f>
        <v/>
      </c>
      <c r="E85" s="1660"/>
      <c r="F85" s="1660"/>
      <c r="G85" s="1660"/>
      <c r="H85" s="1660" t="str">
        <f>IF(VLOOKUP(B85,'3.住戸一覧'!$B:$AN,6,0)="","",VLOOKUP(B85,'3.住戸一覧'!$B:$AN,6,0))</f>
        <v/>
      </c>
      <c r="I85" s="1660"/>
      <c r="J85" s="1498"/>
      <c r="K85" s="1499"/>
      <c r="L85" s="1500"/>
      <c r="M85" s="1498"/>
      <c r="N85" s="1499"/>
      <c r="O85" s="1500"/>
      <c r="P85" s="1498"/>
      <c r="Q85" s="1499"/>
      <c r="R85" s="1500"/>
      <c r="S85" s="1656"/>
      <c r="T85" s="1656"/>
      <c r="U85" s="1656"/>
      <c r="V85" s="1496"/>
      <c r="W85" s="1496"/>
      <c r="Y85" s="20"/>
      <c r="Z85" s="20"/>
      <c r="AA85" s="20"/>
      <c r="AC85" s="20"/>
    </row>
    <row r="86" spans="1:29" ht="21">
      <c r="A86" s="366"/>
      <c r="B86" s="1658">
        <v>72</v>
      </c>
      <c r="C86" s="1659"/>
      <c r="D86" s="1660" t="str">
        <f>IF(VLOOKUP(B86,'3.住戸一覧'!$B:$AN,3,0)="","",VLOOKUP(B86,'3.住戸一覧'!$B:$AN,3,0))</f>
        <v/>
      </c>
      <c r="E86" s="1660"/>
      <c r="F86" s="1660"/>
      <c r="G86" s="1660"/>
      <c r="H86" s="1660" t="str">
        <f>IF(VLOOKUP(B86,'3.住戸一覧'!$B:$AN,6,0)="","",VLOOKUP(B86,'3.住戸一覧'!$B:$AN,6,0))</f>
        <v/>
      </c>
      <c r="I86" s="1660"/>
      <c r="J86" s="1498"/>
      <c r="K86" s="1499"/>
      <c r="L86" s="1500"/>
      <c r="M86" s="1498"/>
      <c r="N86" s="1499"/>
      <c r="O86" s="1500"/>
      <c r="P86" s="1498"/>
      <c r="Q86" s="1499"/>
      <c r="R86" s="1500"/>
      <c r="S86" s="1656"/>
      <c r="T86" s="1656"/>
      <c r="U86" s="1656"/>
      <c r="V86" s="1496"/>
      <c r="W86" s="1496"/>
      <c r="Y86" s="20"/>
      <c r="Z86" s="20"/>
      <c r="AA86" s="20"/>
      <c r="AC86" s="20"/>
    </row>
    <row r="87" spans="1:29" ht="21">
      <c r="A87" s="366"/>
      <c r="B87" s="1658">
        <v>73</v>
      </c>
      <c r="C87" s="1659"/>
      <c r="D87" s="1660" t="str">
        <f>IF(VLOOKUP(B87,'3.住戸一覧'!$B:$AN,3,0)="","",VLOOKUP(B87,'3.住戸一覧'!$B:$AN,3,0))</f>
        <v/>
      </c>
      <c r="E87" s="1660"/>
      <c r="F87" s="1660"/>
      <c r="G87" s="1660"/>
      <c r="H87" s="1660" t="str">
        <f>IF(VLOOKUP(B87,'3.住戸一覧'!$B:$AN,6,0)="","",VLOOKUP(B87,'3.住戸一覧'!$B:$AN,6,0))</f>
        <v/>
      </c>
      <c r="I87" s="1660"/>
      <c r="J87" s="1498"/>
      <c r="K87" s="1499"/>
      <c r="L87" s="1500"/>
      <c r="M87" s="1498"/>
      <c r="N87" s="1499"/>
      <c r="O87" s="1500"/>
      <c r="P87" s="1498"/>
      <c r="Q87" s="1499"/>
      <c r="R87" s="1500"/>
      <c r="S87" s="1656"/>
      <c r="T87" s="1656"/>
      <c r="U87" s="1656"/>
      <c r="V87" s="1496"/>
      <c r="W87" s="1496"/>
      <c r="Y87" s="20"/>
      <c r="Z87" s="20"/>
      <c r="AA87" s="20"/>
      <c r="AC87" s="20"/>
    </row>
    <row r="88" spans="1:29" ht="21">
      <c r="A88" s="366"/>
      <c r="B88" s="1658">
        <v>74</v>
      </c>
      <c r="C88" s="1659"/>
      <c r="D88" s="1660" t="str">
        <f>IF(VLOOKUP(B88,'3.住戸一覧'!$B:$AN,3,0)="","",VLOOKUP(B88,'3.住戸一覧'!$B:$AN,3,0))</f>
        <v/>
      </c>
      <c r="E88" s="1660"/>
      <c r="F88" s="1660"/>
      <c r="G88" s="1660"/>
      <c r="H88" s="1660" t="str">
        <f>IF(VLOOKUP(B88,'3.住戸一覧'!$B:$AN,6,0)="","",VLOOKUP(B88,'3.住戸一覧'!$B:$AN,6,0))</f>
        <v/>
      </c>
      <c r="I88" s="1660"/>
      <c r="J88" s="1498"/>
      <c r="K88" s="1499"/>
      <c r="L88" s="1500"/>
      <c r="M88" s="1498"/>
      <c r="N88" s="1499"/>
      <c r="O88" s="1500"/>
      <c r="P88" s="1498"/>
      <c r="Q88" s="1499"/>
      <c r="R88" s="1500"/>
      <c r="S88" s="1656"/>
      <c r="T88" s="1656"/>
      <c r="U88" s="1656"/>
      <c r="V88" s="1496"/>
      <c r="W88" s="1496"/>
      <c r="Y88" s="20"/>
      <c r="Z88" s="20"/>
      <c r="AA88" s="20"/>
      <c r="AC88" s="20"/>
    </row>
    <row r="89" spans="1:29" ht="21">
      <c r="A89" s="366"/>
      <c r="B89" s="1658">
        <v>75</v>
      </c>
      <c r="C89" s="1659"/>
      <c r="D89" s="1660" t="str">
        <f>IF(VLOOKUP(B89,'3.住戸一覧'!$B:$AN,3,0)="","",VLOOKUP(B89,'3.住戸一覧'!$B:$AN,3,0))</f>
        <v/>
      </c>
      <c r="E89" s="1660"/>
      <c r="F89" s="1660"/>
      <c r="G89" s="1660"/>
      <c r="H89" s="1660" t="str">
        <f>IF(VLOOKUP(B89,'3.住戸一覧'!$B:$AN,6,0)="","",VLOOKUP(B89,'3.住戸一覧'!$B:$AN,6,0))</f>
        <v/>
      </c>
      <c r="I89" s="1660"/>
      <c r="J89" s="1498"/>
      <c r="K89" s="1499"/>
      <c r="L89" s="1500"/>
      <c r="M89" s="1498"/>
      <c r="N89" s="1499"/>
      <c r="O89" s="1500"/>
      <c r="P89" s="1498"/>
      <c r="Q89" s="1499"/>
      <c r="R89" s="1500"/>
      <c r="S89" s="1656"/>
      <c r="T89" s="1656"/>
      <c r="U89" s="1656"/>
      <c r="V89" s="1496"/>
      <c r="W89" s="1496"/>
      <c r="Y89" s="20"/>
      <c r="Z89" s="20"/>
      <c r="AA89" s="20"/>
      <c r="AC89" s="20"/>
    </row>
    <row r="90" spans="1:29" ht="21">
      <c r="A90" s="366"/>
      <c r="B90" s="1658">
        <v>76</v>
      </c>
      <c r="C90" s="1659"/>
      <c r="D90" s="1660" t="str">
        <f>IF(VLOOKUP(B90,'3.住戸一覧'!$B:$AN,3,0)="","",VLOOKUP(B90,'3.住戸一覧'!$B:$AN,3,0))</f>
        <v/>
      </c>
      <c r="E90" s="1660"/>
      <c r="F90" s="1660"/>
      <c r="G90" s="1660"/>
      <c r="H90" s="1660" t="str">
        <f>IF(VLOOKUP(B90,'3.住戸一覧'!$B:$AN,6,0)="","",VLOOKUP(B90,'3.住戸一覧'!$B:$AN,6,0))</f>
        <v/>
      </c>
      <c r="I90" s="1660"/>
      <c r="J90" s="1498"/>
      <c r="K90" s="1499"/>
      <c r="L90" s="1500"/>
      <c r="M90" s="1498"/>
      <c r="N90" s="1499"/>
      <c r="O90" s="1500"/>
      <c r="P90" s="1498"/>
      <c r="Q90" s="1499"/>
      <c r="R90" s="1500"/>
      <c r="S90" s="1656"/>
      <c r="T90" s="1656"/>
      <c r="U90" s="1656"/>
      <c r="V90" s="1496"/>
      <c r="W90" s="1496"/>
      <c r="Y90" s="20"/>
      <c r="Z90" s="20"/>
      <c r="AA90" s="20"/>
      <c r="AC90" s="20"/>
    </row>
    <row r="91" spans="1:29" ht="21">
      <c r="A91" s="366"/>
      <c r="B91" s="1658">
        <v>77</v>
      </c>
      <c r="C91" s="1659"/>
      <c r="D91" s="1660" t="str">
        <f>IF(VLOOKUP(B91,'3.住戸一覧'!$B:$AN,3,0)="","",VLOOKUP(B91,'3.住戸一覧'!$B:$AN,3,0))</f>
        <v/>
      </c>
      <c r="E91" s="1660"/>
      <c r="F91" s="1660"/>
      <c r="G91" s="1660"/>
      <c r="H91" s="1660" t="str">
        <f>IF(VLOOKUP(B91,'3.住戸一覧'!$B:$AN,6,0)="","",VLOOKUP(B91,'3.住戸一覧'!$B:$AN,6,0))</f>
        <v/>
      </c>
      <c r="I91" s="1660"/>
      <c r="J91" s="1498"/>
      <c r="K91" s="1499"/>
      <c r="L91" s="1500"/>
      <c r="M91" s="1498"/>
      <c r="N91" s="1499"/>
      <c r="O91" s="1500"/>
      <c r="P91" s="1498"/>
      <c r="Q91" s="1499"/>
      <c r="R91" s="1500"/>
      <c r="S91" s="1656"/>
      <c r="T91" s="1656"/>
      <c r="U91" s="1656"/>
      <c r="V91" s="1496"/>
      <c r="W91" s="1496"/>
      <c r="Y91" s="20"/>
      <c r="Z91" s="20"/>
      <c r="AA91" s="20"/>
      <c r="AC91" s="20"/>
    </row>
    <row r="92" spans="1:29" ht="21">
      <c r="A92" s="366"/>
      <c r="B92" s="1658">
        <v>78</v>
      </c>
      <c r="C92" s="1659"/>
      <c r="D92" s="1660" t="str">
        <f>IF(VLOOKUP(B92,'3.住戸一覧'!$B:$AN,3,0)="","",VLOOKUP(B92,'3.住戸一覧'!$B:$AN,3,0))</f>
        <v/>
      </c>
      <c r="E92" s="1660"/>
      <c r="F92" s="1660"/>
      <c r="G92" s="1660"/>
      <c r="H92" s="1660" t="str">
        <f>IF(VLOOKUP(B92,'3.住戸一覧'!$B:$AN,6,0)="","",VLOOKUP(B92,'3.住戸一覧'!$B:$AN,6,0))</f>
        <v/>
      </c>
      <c r="I92" s="1660"/>
      <c r="J92" s="1498"/>
      <c r="K92" s="1499"/>
      <c r="L92" s="1500"/>
      <c r="M92" s="1498"/>
      <c r="N92" s="1499"/>
      <c r="O92" s="1500"/>
      <c r="P92" s="1498"/>
      <c r="Q92" s="1499"/>
      <c r="R92" s="1500"/>
      <c r="S92" s="1656"/>
      <c r="T92" s="1656"/>
      <c r="U92" s="1656"/>
      <c r="V92" s="1496"/>
      <c r="W92" s="1496"/>
      <c r="Y92" s="20"/>
      <c r="Z92" s="20"/>
      <c r="AA92" s="20"/>
      <c r="AC92" s="20"/>
    </row>
    <row r="93" spans="1:29" ht="21">
      <c r="A93" s="366"/>
      <c r="B93" s="1658">
        <v>79</v>
      </c>
      <c r="C93" s="1659"/>
      <c r="D93" s="1660" t="str">
        <f>IF(VLOOKUP(B93,'3.住戸一覧'!$B:$AN,3,0)="","",VLOOKUP(B93,'3.住戸一覧'!$B:$AN,3,0))</f>
        <v/>
      </c>
      <c r="E93" s="1660"/>
      <c r="F93" s="1660"/>
      <c r="G93" s="1660"/>
      <c r="H93" s="1660" t="str">
        <f>IF(VLOOKUP(B93,'3.住戸一覧'!$B:$AN,6,0)="","",VLOOKUP(B93,'3.住戸一覧'!$B:$AN,6,0))</f>
        <v/>
      </c>
      <c r="I93" s="1660"/>
      <c r="J93" s="1498"/>
      <c r="K93" s="1499"/>
      <c r="L93" s="1500"/>
      <c r="M93" s="1498"/>
      <c r="N93" s="1499"/>
      <c r="O93" s="1500"/>
      <c r="P93" s="1498"/>
      <c r="Q93" s="1499"/>
      <c r="R93" s="1500"/>
      <c r="S93" s="1656"/>
      <c r="T93" s="1656"/>
      <c r="U93" s="1656"/>
      <c r="V93" s="1496"/>
      <c r="W93" s="1496"/>
      <c r="Y93" s="20"/>
      <c r="Z93" s="20"/>
      <c r="AA93" s="20"/>
      <c r="AC93" s="20"/>
    </row>
    <row r="94" spans="1:29" ht="21">
      <c r="A94" s="366"/>
      <c r="B94" s="1658">
        <v>80</v>
      </c>
      <c r="C94" s="1659"/>
      <c r="D94" s="1660" t="str">
        <f>IF(VLOOKUP(B94,'3.住戸一覧'!$B:$AN,3,0)="","",VLOOKUP(B94,'3.住戸一覧'!$B:$AN,3,0))</f>
        <v/>
      </c>
      <c r="E94" s="1660"/>
      <c r="F94" s="1660"/>
      <c r="G94" s="1660"/>
      <c r="H94" s="1660" t="str">
        <f>IF(VLOOKUP(B94,'3.住戸一覧'!$B:$AN,6,0)="","",VLOOKUP(B94,'3.住戸一覧'!$B:$AN,6,0))</f>
        <v/>
      </c>
      <c r="I94" s="1660"/>
      <c r="J94" s="1498"/>
      <c r="K94" s="1499"/>
      <c r="L94" s="1500"/>
      <c r="M94" s="1498"/>
      <c r="N94" s="1499"/>
      <c r="O94" s="1500"/>
      <c r="P94" s="1498"/>
      <c r="Q94" s="1499"/>
      <c r="R94" s="1500"/>
      <c r="S94" s="1656"/>
      <c r="T94" s="1656"/>
      <c r="U94" s="1656"/>
      <c r="V94" s="1496"/>
      <c r="W94" s="1496"/>
      <c r="Y94" s="20"/>
      <c r="Z94" s="20"/>
      <c r="AA94" s="20"/>
      <c r="AC94" s="20"/>
    </row>
    <row r="95" spans="1:29" ht="21">
      <c r="A95" s="366"/>
      <c r="B95" s="1658">
        <v>81</v>
      </c>
      <c r="C95" s="1659"/>
      <c r="D95" s="1660" t="str">
        <f>IF(VLOOKUP(B95,'3.住戸一覧'!$B:$AN,3,0)="","",VLOOKUP(B95,'3.住戸一覧'!$B:$AN,3,0))</f>
        <v/>
      </c>
      <c r="E95" s="1660"/>
      <c r="F95" s="1660"/>
      <c r="G95" s="1660"/>
      <c r="H95" s="1660" t="str">
        <f>IF(VLOOKUP(B95,'3.住戸一覧'!$B:$AN,6,0)="","",VLOOKUP(B95,'3.住戸一覧'!$B:$AN,6,0))</f>
        <v/>
      </c>
      <c r="I95" s="1660"/>
      <c r="J95" s="1498"/>
      <c r="K95" s="1499"/>
      <c r="L95" s="1500"/>
      <c r="M95" s="1498"/>
      <c r="N95" s="1499"/>
      <c r="O95" s="1500"/>
      <c r="P95" s="1498"/>
      <c r="Q95" s="1499"/>
      <c r="R95" s="1500"/>
      <c r="S95" s="1656"/>
      <c r="T95" s="1656"/>
      <c r="U95" s="1656"/>
      <c r="V95" s="1496"/>
      <c r="W95" s="1496"/>
      <c r="Y95" s="20"/>
      <c r="Z95" s="20"/>
      <c r="AA95" s="20"/>
      <c r="AC95" s="20"/>
    </row>
    <row r="96" spans="1:29" ht="21">
      <c r="A96" s="366"/>
      <c r="B96" s="1658">
        <v>82</v>
      </c>
      <c r="C96" s="1659"/>
      <c r="D96" s="1660" t="str">
        <f>IF(VLOOKUP(B96,'3.住戸一覧'!$B:$AN,3,0)="","",VLOOKUP(B96,'3.住戸一覧'!$B:$AN,3,0))</f>
        <v/>
      </c>
      <c r="E96" s="1660"/>
      <c r="F96" s="1660"/>
      <c r="G96" s="1660"/>
      <c r="H96" s="1660" t="str">
        <f>IF(VLOOKUP(B96,'3.住戸一覧'!$B:$AN,6,0)="","",VLOOKUP(B96,'3.住戸一覧'!$B:$AN,6,0))</f>
        <v/>
      </c>
      <c r="I96" s="1660"/>
      <c r="J96" s="1498"/>
      <c r="K96" s="1499"/>
      <c r="L96" s="1500"/>
      <c r="M96" s="1498"/>
      <c r="N96" s="1499"/>
      <c r="O96" s="1500"/>
      <c r="P96" s="1498"/>
      <c r="Q96" s="1499"/>
      <c r="R96" s="1500"/>
      <c r="S96" s="1656"/>
      <c r="T96" s="1656"/>
      <c r="U96" s="1656"/>
      <c r="V96" s="1496"/>
      <c r="W96" s="1496"/>
      <c r="Y96" s="20"/>
      <c r="Z96" s="20"/>
      <c r="AA96" s="20"/>
      <c r="AC96" s="20"/>
    </row>
    <row r="97" spans="1:29" ht="21">
      <c r="A97" s="366"/>
      <c r="B97" s="1658">
        <v>83</v>
      </c>
      <c r="C97" s="1659"/>
      <c r="D97" s="1660" t="str">
        <f>IF(VLOOKUP(B97,'3.住戸一覧'!$B:$AN,3,0)="","",VLOOKUP(B97,'3.住戸一覧'!$B:$AN,3,0))</f>
        <v/>
      </c>
      <c r="E97" s="1660"/>
      <c r="F97" s="1660"/>
      <c r="G97" s="1660"/>
      <c r="H97" s="1660" t="str">
        <f>IF(VLOOKUP(B97,'3.住戸一覧'!$B:$AN,6,0)="","",VLOOKUP(B97,'3.住戸一覧'!$B:$AN,6,0))</f>
        <v/>
      </c>
      <c r="I97" s="1660"/>
      <c r="J97" s="1498"/>
      <c r="K97" s="1499"/>
      <c r="L97" s="1500"/>
      <c r="M97" s="1498"/>
      <c r="N97" s="1499"/>
      <c r="O97" s="1500"/>
      <c r="P97" s="1498"/>
      <c r="Q97" s="1499"/>
      <c r="R97" s="1500"/>
      <c r="S97" s="1656"/>
      <c r="T97" s="1656"/>
      <c r="U97" s="1656"/>
      <c r="V97" s="1496"/>
      <c r="W97" s="1496"/>
      <c r="Y97" s="20"/>
      <c r="Z97" s="20"/>
      <c r="AA97" s="20"/>
      <c r="AC97" s="20"/>
    </row>
    <row r="98" spans="1:29" ht="21">
      <c r="A98" s="366"/>
      <c r="B98" s="1658">
        <v>84</v>
      </c>
      <c r="C98" s="1659"/>
      <c r="D98" s="1660" t="str">
        <f>IF(VLOOKUP(B98,'3.住戸一覧'!$B:$AN,3,0)="","",VLOOKUP(B98,'3.住戸一覧'!$B:$AN,3,0))</f>
        <v/>
      </c>
      <c r="E98" s="1660"/>
      <c r="F98" s="1660"/>
      <c r="G98" s="1660"/>
      <c r="H98" s="1660" t="str">
        <f>IF(VLOOKUP(B98,'3.住戸一覧'!$B:$AN,6,0)="","",VLOOKUP(B98,'3.住戸一覧'!$B:$AN,6,0))</f>
        <v/>
      </c>
      <c r="I98" s="1660"/>
      <c r="J98" s="1498"/>
      <c r="K98" s="1499"/>
      <c r="L98" s="1500"/>
      <c r="M98" s="1498"/>
      <c r="N98" s="1499"/>
      <c r="O98" s="1500"/>
      <c r="P98" s="1498"/>
      <c r="Q98" s="1499"/>
      <c r="R98" s="1500"/>
      <c r="S98" s="1656"/>
      <c r="T98" s="1656"/>
      <c r="U98" s="1656"/>
      <c r="V98" s="1496"/>
      <c r="W98" s="1496"/>
      <c r="Y98" s="20"/>
      <c r="Z98" s="20"/>
      <c r="AA98" s="20"/>
      <c r="AC98" s="20"/>
    </row>
    <row r="99" spans="1:29" ht="21">
      <c r="A99" s="366"/>
      <c r="B99" s="1658">
        <v>85</v>
      </c>
      <c r="C99" s="1659"/>
      <c r="D99" s="1660" t="str">
        <f>IF(VLOOKUP(B99,'3.住戸一覧'!$B:$AN,3,0)="","",VLOOKUP(B99,'3.住戸一覧'!$B:$AN,3,0))</f>
        <v/>
      </c>
      <c r="E99" s="1660"/>
      <c r="F99" s="1660"/>
      <c r="G99" s="1660"/>
      <c r="H99" s="1660" t="str">
        <f>IF(VLOOKUP(B99,'3.住戸一覧'!$B:$AN,6,0)="","",VLOOKUP(B99,'3.住戸一覧'!$B:$AN,6,0))</f>
        <v/>
      </c>
      <c r="I99" s="1660"/>
      <c r="J99" s="1498"/>
      <c r="K99" s="1499"/>
      <c r="L99" s="1500"/>
      <c r="M99" s="1498"/>
      <c r="N99" s="1499"/>
      <c r="O99" s="1500"/>
      <c r="P99" s="1498"/>
      <c r="Q99" s="1499"/>
      <c r="R99" s="1500"/>
      <c r="S99" s="1656"/>
      <c r="T99" s="1656"/>
      <c r="U99" s="1656"/>
      <c r="V99" s="1496"/>
      <c r="W99" s="1496"/>
      <c r="Y99" s="20"/>
      <c r="Z99" s="20"/>
      <c r="AA99" s="20"/>
      <c r="AC99" s="20"/>
    </row>
    <row r="100" spans="1:29" ht="21">
      <c r="A100" s="366"/>
      <c r="B100" s="1658">
        <v>86</v>
      </c>
      <c r="C100" s="1659"/>
      <c r="D100" s="1660" t="str">
        <f>IF(VLOOKUP(B100,'3.住戸一覧'!$B:$AN,3,0)="","",VLOOKUP(B100,'3.住戸一覧'!$B:$AN,3,0))</f>
        <v/>
      </c>
      <c r="E100" s="1660"/>
      <c r="F100" s="1660"/>
      <c r="G100" s="1660"/>
      <c r="H100" s="1660" t="str">
        <f>IF(VLOOKUP(B100,'3.住戸一覧'!$B:$AN,6,0)="","",VLOOKUP(B100,'3.住戸一覧'!$B:$AN,6,0))</f>
        <v/>
      </c>
      <c r="I100" s="1660"/>
      <c r="J100" s="1498"/>
      <c r="K100" s="1499"/>
      <c r="L100" s="1500"/>
      <c r="M100" s="1498"/>
      <c r="N100" s="1499"/>
      <c r="O100" s="1500"/>
      <c r="P100" s="1498"/>
      <c r="Q100" s="1499"/>
      <c r="R100" s="1500"/>
      <c r="S100" s="1656"/>
      <c r="T100" s="1656"/>
      <c r="U100" s="1656"/>
      <c r="V100" s="1496"/>
      <c r="W100" s="1496"/>
      <c r="Y100" s="20"/>
      <c r="Z100" s="20"/>
      <c r="AA100" s="20"/>
      <c r="AC100" s="20"/>
    </row>
    <row r="101" spans="1:29" ht="21">
      <c r="A101" s="366"/>
      <c r="B101" s="1658">
        <v>87</v>
      </c>
      <c r="C101" s="1659"/>
      <c r="D101" s="1660" t="str">
        <f>IF(VLOOKUP(B101,'3.住戸一覧'!$B:$AN,3,0)="","",VLOOKUP(B101,'3.住戸一覧'!$B:$AN,3,0))</f>
        <v/>
      </c>
      <c r="E101" s="1660"/>
      <c r="F101" s="1660"/>
      <c r="G101" s="1660"/>
      <c r="H101" s="1660" t="str">
        <f>IF(VLOOKUP(B101,'3.住戸一覧'!$B:$AN,6,0)="","",VLOOKUP(B101,'3.住戸一覧'!$B:$AN,6,0))</f>
        <v/>
      </c>
      <c r="I101" s="1660"/>
      <c r="J101" s="1498"/>
      <c r="K101" s="1499"/>
      <c r="L101" s="1500"/>
      <c r="M101" s="1498"/>
      <c r="N101" s="1499"/>
      <c r="O101" s="1500"/>
      <c r="P101" s="1498"/>
      <c r="Q101" s="1499"/>
      <c r="R101" s="1500"/>
      <c r="S101" s="1656"/>
      <c r="T101" s="1656"/>
      <c r="U101" s="1656"/>
      <c r="V101" s="1496"/>
      <c r="W101" s="1496"/>
      <c r="Y101" s="20"/>
      <c r="Z101" s="20"/>
      <c r="AA101" s="20"/>
      <c r="AC101" s="20"/>
    </row>
    <row r="102" spans="1:29" ht="21">
      <c r="A102" s="366"/>
      <c r="B102" s="1658">
        <v>88</v>
      </c>
      <c r="C102" s="1659"/>
      <c r="D102" s="1660" t="str">
        <f>IF(VLOOKUP(B102,'3.住戸一覧'!$B:$AN,3,0)="","",VLOOKUP(B102,'3.住戸一覧'!$B:$AN,3,0))</f>
        <v/>
      </c>
      <c r="E102" s="1660"/>
      <c r="F102" s="1660"/>
      <c r="G102" s="1660"/>
      <c r="H102" s="1660" t="str">
        <f>IF(VLOOKUP(B102,'3.住戸一覧'!$B:$AN,6,0)="","",VLOOKUP(B102,'3.住戸一覧'!$B:$AN,6,0))</f>
        <v/>
      </c>
      <c r="I102" s="1660"/>
      <c r="J102" s="1498"/>
      <c r="K102" s="1499"/>
      <c r="L102" s="1500"/>
      <c r="M102" s="1498"/>
      <c r="N102" s="1499"/>
      <c r="O102" s="1500"/>
      <c r="P102" s="1498"/>
      <c r="Q102" s="1499"/>
      <c r="R102" s="1500"/>
      <c r="S102" s="1656"/>
      <c r="T102" s="1656"/>
      <c r="U102" s="1656"/>
      <c r="V102" s="1496"/>
      <c r="W102" s="1496"/>
      <c r="Y102" s="20"/>
      <c r="Z102" s="20"/>
      <c r="AA102" s="20"/>
      <c r="AC102" s="20"/>
    </row>
    <row r="103" spans="1:29" ht="21">
      <c r="A103" s="366"/>
      <c r="B103" s="1658">
        <v>89</v>
      </c>
      <c r="C103" s="1659"/>
      <c r="D103" s="1660" t="str">
        <f>IF(VLOOKUP(B103,'3.住戸一覧'!$B:$AN,3,0)="","",VLOOKUP(B103,'3.住戸一覧'!$B:$AN,3,0))</f>
        <v/>
      </c>
      <c r="E103" s="1660"/>
      <c r="F103" s="1660"/>
      <c r="G103" s="1660"/>
      <c r="H103" s="1660" t="str">
        <f>IF(VLOOKUP(B103,'3.住戸一覧'!$B:$AN,6,0)="","",VLOOKUP(B103,'3.住戸一覧'!$B:$AN,6,0))</f>
        <v/>
      </c>
      <c r="I103" s="1660"/>
      <c r="J103" s="1498"/>
      <c r="K103" s="1499"/>
      <c r="L103" s="1500"/>
      <c r="M103" s="1498"/>
      <c r="N103" s="1499"/>
      <c r="O103" s="1500"/>
      <c r="P103" s="1498"/>
      <c r="Q103" s="1499"/>
      <c r="R103" s="1500"/>
      <c r="S103" s="1656"/>
      <c r="T103" s="1656"/>
      <c r="U103" s="1656"/>
      <c r="V103" s="1496"/>
      <c r="W103" s="1496"/>
      <c r="Y103" s="20"/>
      <c r="Z103" s="20"/>
      <c r="AA103" s="20"/>
      <c r="AC103" s="20"/>
    </row>
    <row r="104" spans="1:29" ht="21">
      <c r="A104" s="366"/>
      <c r="B104" s="1658">
        <v>90</v>
      </c>
      <c r="C104" s="1659"/>
      <c r="D104" s="1660" t="str">
        <f>IF(VLOOKUP(B104,'3.住戸一覧'!$B:$AN,3,0)="","",VLOOKUP(B104,'3.住戸一覧'!$B:$AN,3,0))</f>
        <v/>
      </c>
      <c r="E104" s="1660"/>
      <c r="F104" s="1660"/>
      <c r="G104" s="1660"/>
      <c r="H104" s="1660" t="str">
        <f>IF(VLOOKUP(B104,'3.住戸一覧'!$B:$AN,6,0)="","",VLOOKUP(B104,'3.住戸一覧'!$B:$AN,6,0))</f>
        <v/>
      </c>
      <c r="I104" s="1660"/>
      <c r="J104" s="1498"/>
      <c r="K104" s="1499"/>
      <c r="L104" s="1500"/>
      <c r="M104" s="1498"/>
      <c r="N104" s="1499"/>
      <c r="O104" s="1500"/>
      <c r="P104" s="1498"/>
      <c r="Q104" s="1499"/>
      <c r="R104" s="1500"/>
      <c r="S104" s="1656"/>
      <c r="T104" s="1656"/>
      <c r="U104" s="1656"/>
      <c r="V104" s="1496"/>
      <c r="W104" s="1496"/>
      <c r="Y104" s="20"/>
      <c r="Z104" s="20"/>
      <c r="AA104" s="20"/>
      <c r="AC104" s="20"/>
    </row>
    <row r="105" spans="1:29" ht="21">
      <c r="A105" s="366"/>
      <c r="B105" s="1658">
        <v>91</v>
      </c>
      <c r="C105" s="1659"/>
      <c r="D105" s="1660" t="str">
        <f>IF(VLOOKUP(B105,'3.住戸一覧'!$B:$AN,3,0)="","",VLOOKUP(B105,'3.住戸一覧'!$B:$AN,3,0))</f>
        <v/>
      </c>
      <c r="E105" s="1660"/>
      <c r="F105" s="1660"/>
      <c r="G105" s="1660"/>
      <c r="H105" s="1660" t="str">
        <f>IF(VLOOKUP(B105,'3.住戸一覧'!$B:$AN,6,0)="","",VLOOKUP(B105,'3.住戸一覧'!$B:$AN,6,0))</f>
        <v/>
      </c>
      <c r="I105" s="1660"/>
      <c r="J105" s="1498"/>
      <c r="K105" s="1499"/>
      <c r="L105" s="1500"/>
      <c r="M105" s="1498"/>
      <c r="N105" s="1499"/>
      <c r="O105" s="1500"/>
      <c r="P105" s="1498"/>
      <c r="Q105" s="1499"/>
      <c r="R105" s="1500"/>
      <c r="S105" s="1656"/>
      <c r="T105" s="1656"/>
      <c r="U105" s="1656"/>
      <c r="V105" s="1496"/>
      <c r="W105" s="1496"/>
      <c r="Y105" s="20"/>
      <c r="Z105" s="20"/>
      <c r="AA105" s="20"/>
      <c r="AC105" s="20"/>
    </row>
    <row r="106" spans="1:29" ht="21">
      <c r="A106" s="366"/>
      <c r="B106" s="1658">
        <v>92</v>
      </c>
      <c r="C106" s="1659"/>
      <c r="D106" s="1660" t="str">
        <f>IF(VLOOKUP(B106,'3.住戸一覧'!$B:$AN,3,0)="","",VLOOKUP(B106,'3.住戸一覧'!$B:$AN,3,0))</f>
        <v/>
      </c>
      <c r="E106" s="1660"/>
      <c r="F106" s="1660"/>
      <c r="G106" s="1660"/>
      <c r="H106" s="1660" t="str">
        <f>IF(VLOOKUP(B106,'3.住戸一覧'!$B:$AN,6,0)="","",VLOOKUP(B106,'3.住戸一覧'!$B:$AN,6,0))</f>
        <v/>
      </c>
      <c r="I106" s="1660"/>
      <c r="J106" s="1498"/>
      <c r="K106" s="1499"/>
      <c r="L106" s="1500"/>
      <c r="M106" s="1498"/>
      <c r="N106" s="1499"/>
      <c r="O106" s="1500"/>
      <c r="P106" s="1498"/>
      <c r="Q106" s="1499"/>
      <c r="R106" s="1500"/>
      <c r="S106" s="1656"/>
      <c r="T106" s="1656"/>
      <c r="U106" s="1656"/>
      <c r="V106" s="1496"/>
      <c r="W106" s="1496"/>
      <c r="Y106" s="20"/>
      <c r="Z106" s="20"/>
      <c r="AA106" s="20"/>
      <c r="AC106" s="20"/>
    </row>
    <row r="107" spans="1:29" ht="21">
      <c r="A107" s="366"/>
      <c r="B107" s="1658">
        <v>93</v>
      </c>
      <c r="C107" s="1659"/>
      <c r="D107" s="1660" t="str">
        <f>IF(VLOOKUP(B107,'3.住戸一覧'!$B:$AN,3,0)="","",VLOOKUP(B107,'3.住戸一覧'!$B:$AN,3,0))</f>
        <v/>
      </c>
      <c r="E107" s="1660"/>
      <c r="F107" s="1660"/>
      <c r="G107" s="1660"/>
      <c r="H107" s="1660" t="str">
        <f>IF(VLOOKUP(B107,'3.住戸一覧'!$B:$AN,6,0)="","",VLOOKUP(B107,'3.住戸一覧'!$B:$AN,6,0))</f>
        <v/>
      </c>
      <c r="I107" s="1660"/>
      <c r="J107" s="1498"/>
      <c r="K107" s="1499"/>
      <c r="L107" s="1500"/>
      <c r="M107" s="1498"/>
      <c r="N107" s="1499"/>
      <c r="O107" s="1500"/>
      <c r="P107" s="1498"/>
      <c r="Q107" s="1499"/>
      <c r="R107" s="1500"/>
      <c r="S107" s="1656"/>
      <c r="T107" s="1656"/>
      <c r="U107" s="1656"/>
      <c r="V107" s="1496"/>
      <c r="W107" s="1496"/>
      <c r="Y107" s="20"/>
      <c r="Z107" s="20"/>
      <c r="AA107" s="20"/>
      <c r="AC107" s="20"/>
    </row>
    <row r="108" spans="1:29" ht="21">
      <c r="A108" s="366"/>
      <c r="B108" s="1658">
        <v>94</v>
      </c>
      <c r="C108" s="1659"/>
      <c r="D108" s="1660" t="str">
        <f>IF(VLOOKUP(B108,'3.住戸一覧'!$B:$AN,3,0)="","",VLOOKUP(B108,'3.住戸一覧'!$B:$AN,3,0))</f>
        <v/>
      </c>
      <c r="E108" s="1660"/>
      <c r="F108" s="1660"/>
      <c r="G108" s="1660"/>
      <c r="H108" s="1660" t="str">
        <f>IF(VLOOKUP(B108,'3.住戸一覧'!$B:$AN,6,0)="","",VLOOKUP(B108,'3.住戸一覧'!$B:$AN,6,0))</f>
        <v/>
      </c>
      <c r="I108" s="1660"/>
      <c r="J108" s="1498"/>
      <c r="K108" s="1499"/>
      <c r="L108" s="1500"/>
      <c r="M108" s="1498"/>
      <c r="N108" s="1499"/>
      <c r="O108" s="1500"/>
      <c r="P108" s="1498"/>
      <c r="Q108" s="1499"/>
      <c r="R108" s="1500"/>
      <c r="S108" s="1656"/>
      <c r="T108" s="1656"/>
      <c r="U108" s="1656"/>
      <c r="V108" s="1496"/>
      <c r="W108" s="1496"/>
      <c r="Y108" s="20"/>
      <c r="Z108" s="20"/>
      <c r="AA108" s="20"/>
      <c r="AC108" s="20"/>
    </row>
    <row r="109" spans="1:29" ht="21">
      <c r="A109" s="366"/>
      <c r="B109" s="1658">
        <v>95</v>
      </c>
      <c r="C109" s="1659"/>
      <c r="D109" s="1660" t="str">
        <f>IF(VLOOKUP(B109,'3.住戸一覧'!$B:$AN,3,0)="","",VLOOKUP(B109,'3.住戸一覧'!$B:$AN,3,0))</f>
        <v/>
      </c>
      <c r="E109" s="1660"/>
      <c r="F109" s="1660"/>
      <c r="G109" s="1660"/>
      <c r="H109" s="1660" t="str">
        <f>IF(VLOOKUP(B109,'3.住戸一覧'!$B:$AN,6,0)="","",VLOOKUP(B109,'3.住戸一覧'!$B:$AN,6,0))</f>
        <v/>
      </c>
      <c r="I109" s="1660"/>
      <c r="J109" s="1498"/>
      <c r="K109" s="1499"/>
      <c r="L109" s="1500"/>
      <c r="M109" s="1498"/>
      <c r="N109" s="1499"/>
      <c r="O109" s="1500"/>
      <c r="P109" s="1498"/>
      <c r="Q109" s="1499"/>
      <c r="R109" s="1500"/>
      <c r="S109" s="1656"/>
      <c r="T109" s="1656"/>
      <c r="U109" s="1656"/>
      <c r="V109" s="1496"/>
      <c r="W109" s="1496"/>
      <c r="Y109" s="20"/>
      <c r="Z109" s="20"/>
      <c r="AA109" s="20"/>
      <c r="AC109" s="20"/>
    </row>
    <row r="110" spans="1:29" ht="21">
      <c r="A110" s="366"/>
      <c r="B110" s="1658">
        <v>96</v>
      </c>
      <c r="C110" s="1659"/>
      <c r="D110" s="1660" t="str">
        <f>IF(VLOOKUP(B110,'3.住戸一覧'!$B:$AN,3,0)="","",VLOOKUP(B110,'3.住戸一覧'!$B:$AN,3,0))</f>
        <v/>
      </c>
      <c r="E110" s="1660"/>
      <c r="F110" s="1660"/>
      <c r="G110" s="1660"/>
      <c r="H110" s="1660" t="str">
        <f>IF(VLOOKUP(B110,'3.住戸一覧'!$B:$AN,6,0)="","",VLOOKUP(B110,'3.住戸一覧'!$B:$AN,6,0))</f>
        <v/>
      </c>
      <c r="I110" s="1660"/>
      <c r="J110" s="1498"/>
      <c r="K110" s="1499"/>
      <c r="L110" s="1500"/>
      <c r="M110" s="1498"/>
      <c r="N110" s="1499"/>
      <c r="O110" s="1500"/>
      <c r="P110" s="1498"/>
      <c r="Q110" s="1499"/>
      <c r="R110" s="1500"/>
      <c r="S110" s="1656"/>
      <c r="T110" s="1656"/>
      <c r="U110" s="1656"/>
      <c r="V110" s="1496"/>
      <c r="W110" s="1496"/>
      <c r="Y110" s="20"/>
      <c r="Z110" s="20"/>
      <c r="AA110" s="20"/>
      <c r="AC110" s="20"/>
    </row>
    <row r="111" spans="1:29" ht="21">
      <c r="A111" s="366"/>
      <c r="B111" s="1658">
        <v>97</v>
      </c>
      <c r="C111" s="1659"/>
      <c r="D111" s="1660" t="str">
        <f>IF(VLOOKUP(B111,'3.住戸一覧'!$B:$AN,3,0)="","",VLOOKUP(B111,'3.住戸一覧'!$B:$AN,3,0))</f>
        <v/>
      </c>
      <c r="E111" s="1660"/>
      <c r="F111" s="1660"/>
      <c r="G111" s="1660"/>
      <c r="H111" s="1660" t="str">
        <f>IF(VLOOKUP(B111,'3.住戸一覧'!$B:$AN,6,0)="","",VLOOKUP(B111,'3.住戸一覧'!$B:$AN,6,0))</f>
        <v/>
      </c>
      <c r="I111" s="1660"/>
      <c r="J111" s="1498"/>
      <c r="K111" s="1499"/>
      <c r="L111" s="1500"/>
      <c r="M111" s="1498"/>
      <c r="N111" s="1499"/>
      <c r="O111" s="1500"/>
      <c r="P111" s="1498"/>
      <c r="Q111" s="1499"/>
      <c r="R111" s="1500"/>
      <c r="S111" s="1656"/>
      <c r="T111" s="1656"/>
      <c r="U111" s="1656"/>
      <c r="V111" s="1496"/>
      <c r="W111" s="1496"/>
      <c r="Y111" s="20"/>
      <c r="Z111" s="20"/>
      <c r="AA111" s="20"/>
      <c r="AC111" s="20"/>
    </row>
    <row r="112" spans="1:29" ht="21">
      <c r="A112" s="366"/>
      <c r="B112" s="1658">
        <v>98</v>
      </c>
      <c r="C112" s="1659"/>
      <c r="D112" s="1660" t="str">
        <f>IF(VLOOKUP(B112,'3.住戸一覧'!$B:$AN,3,0)="","",VLOOKUP(B112,'3.住戸一覧'!$B:$AN,3,0))</f>
        <v/>
      </c>
      <c r="E112" s="1660"/>
      <c r="F112" s="1660"/>
      <c r="G112" s="1660"/>
      <c r="H112" s="1660" t="str">
        <f>IF(VLOOKUP(B112,'3.住戸一覧'!$B:$AN,6,0)="","",VLOOKUP(B112,'3.住戸一覧'!$B:$AN,6,0))</f>
        <v/>
      </c>
      <c r="I112" s="1660"/>
      <c r="J112" s="1498"/>
      <c r="K112" s="1499"/>
      <c r="L112" s="1500"/>
      <c r="M112" s="1498"/>
      <c r="N112" s="1499"/>
      <c r="O112" s="1500"/>
      <c r="P112" s="1498"/>
      <c r="Q112" s="1499"/>
      <c r="R112" s="1500"/>
      <c r="S112" s="1656"/>
      <c r="T112" s="1656"/>
      <c r="U112" s="1656"/>
      <c r="V112" s="1496"/>
      <c r="W112" s="1496"/>
      <c r="Y112" s="20"/>
      <c r="Z112" s="20"/>
      <c r="AA112" s="20"/>
      <c r="AC112" s="20"/>
    </row>
    <row r="113" spans="1:29" ht="21">
      <c r="A113" s="366"/>
      <c r="B113" s="1658">
        <v>99</v>
      </c>
      <c r="C113" s="1659"/>
      <c r="D113" s="1660" t="str">
        <f>IF(VLOOKUP(B113,'3.住戸一覧'!$B:$AN,3,0)="","",VLOOKUP(B113,'3.住戸一覧'!$B:$AN,3,0))</f>
        <v/>
      </c>
      <c r="E113" s="1660"/>
      <c r="F113" s="1660"/>
      <c r="G113" s="1660"/>
      <c r="H113" s="1660" t="str">
        <f>IF(VLOOKUP(B113,'3.住戸一覧'!$B:$AN,6,0)="","",VLOOKUP(B113,'3.住戸一覧'!$B:$AN,6,0))</f>
        <v/>
      </c>
      <c r="I113" s="1660"/>
      <c r="J113" s="1498"/>
      <c r="K113" s="1499"/>
      <c r="L113" s="1500"/>
      <c r="M113" s="1498"/>
      <c r="N113" s="1499"/>
      <c r="O113" s="1500"/>
      <c r="P113" s="1498"/>
      <c r="Q113" s="1499"/>
      <c r="R113" s="1500"/>
      <c r="S113" s="1656"/>
      <c r="T113" s="1656"/>
      <c r="U113" s="1656"/>
      <c r="V113" s="1496"/>
      <c r="W113" s="1496"/>
      <c r="Y113" s="20"/>
      <c r="Z113" s="20"/>
      <c r="AA113" s="20"/>
      <c r="AC113" s="20"/>
    </row>
    <row r="114" spans="1:29" ht="21">
      <c r="A114" s="366"/>
      <c r="B114" s="1658">
        <v>100</v>
      </c>
      <c r="C114" s="1659"/>
      <c r="D114" s="1660" t="str">
        <f>IF(VLOOKUP(B114,'3.住戸一覧'!$B:$AN,3,0)="","",VLOOKUP(B114,'3.住戸一覧'!$B:$AN,3,0))</f>
        <v/>
      </c>
      <c r="E114" s="1660"/>
      <c r="F114" s="1660"/>
      <c r="G114" s="1660"/>
      <c r="H114" s="1660" t="str">
        <f>IF(VLOOKUP(B114,'3.住戸一覧'!$B:$AN,6,0)="","",VLOOKUP(B114,'3.住戸一覧'!$B:$AN,6,0))</f>
        <v/>
      </c>
      <c r="I114" s="1660"/>
      <c r="J114" s="1498"/>
      <c r="K114" s="1499"/>
      <c r="L114" s="1500"/>
      <c r="M114" s="1498"/>
      <c r="N114" s="1499"/>
      <c r="O114" s="1500"/>
      <c r="P114" s="1498"/>
      <c r="Q114" s="1499"/>
      <c r="R114" s="1500"/>
      <c r="S114" s="1656"/>
      <c r="T114" s="1656"/>
      <c r="U114" s="1656"/>
      <c r="V114" s="1496"/>
      <c r="W114" s="1496"/>
      <c r="Y114" s="20"/>
      <c r="Z114" s="20"/>
      <c r="AA114" s="20"/>
      <c r="AC114" s="20"/>
    </row>
    <row r="115" spans="1:29" ht="21">
      <c r="A115" s="366"/>
      <c r="B115" s="1658">
        <v>101</v>
      </c>
      <c r="C115" s="1659"/>
      <c r="D115" s="1660" t="str">
        <f>IF(VLOOKUP(B115,'3.住戸一覧'!$B:$AN,3,0)="","",VLOOKUP(B115,'3.住戸一覧'!$B:$AN,3,0))</f>
        <v/>
      </c>
      <c r="E115" s="1660"/>
      <c r="F115" s="1660"/>
      <c r="G115" s="1660"/>
      <c r="H115" s="1660" t="str">
        <f>IF(VLOOKUP(B115,'3.住戸一覧'!$B:$AN,6,0)="","",VLOOKUP(B115,'3.住戸一覧'!$B:$AN,6,0))</f>
        <v/>
      </c>
      <c r="I115" s="1660"/>
      <c r="J115" s="1498"/>
      <c r="K115" s="1499"/>
      <c r="L115" s="1500"/>
      <c r="M115" s="1498"/>
      <c r="N115" s="1499"/>
      <c r="O115" s="1500"/>
      <c r="P115" s="1498"/>
      <c r="Q115" s="1499"/>
      <c r="R115" s="1500"/>
      <c r="S115" s="1656"/>
      <c r="T115" s="1656"/>
      <c r="U115" s="1656"/>
      <c r="V115" s="1496"/>
      <c r="W115" s="1496"/>
      <c r="Y115" s="20"/>
      <c r="Z115" s="20"/>
      <c r="AA115" s="20"/>
      <c r="AC115" s="20"/>
    </row>
    <row r="116" spans="1:29" ht="21">
      <c r="A116" s="366"/>
      <c r="B116" s="1658">
        <v>102</v>
      </c>
      <c r="C116" s="1659"/>
      <c r="D116" s="1660" t="str">
        <f>IF(VLOOKUP(B116,'3.住戸一覧'!$B:$AN,3,0)="","",VLOOKUP(B116,'3.住戸一覧'!$B:$AN,3,0))</f>
        <v/>
      </c>
      <c r="E116" s="1660"/>
      <c r="F116" s="1660"/>
      <c r="G116" s="1660"/>
      <c r="H116" s="1660" t="str">
        <f>IF(VLOOKUP(B116,'3.住戸一覧'!$B:$AN,6,0)="","",VLOOKUP(B116,'3.住戸一覧'!$B:$AN,6,0))</f>
        <v/>
      </c>
      <c r="I116" s="1660"/>
      <c r="J116" s="1498"/>
      <c r="K116" s="1499"/>
      <c r="L116" s="1500"/>
      <c r="M116" s="1498"/>
      <c r="N116" s="1499"/>
      <c r="O116" s="1500"/>
      <c r="P116" s="1498"/>
      <c r="Q116" s="1499"/>
      <c r="R116" s="1500"/>
      <c r="S116" s="1656"/>
      <c r="T116" s="1656"/>
      <c r="U116" s="1656"/>
      <c r="V116" s="1496"/>
      <c r="W116" s="1496"/>
      <c r="Y116" s="20"/>
      <c r="Z116" s="20"/>
      <c r="AA116" s="20"/>
      <c r="AC116" s="20"/>
    </row>
    <row r="117" spans="1:29" ht="21">
      <c r="A117" s="366"/>
      <c r="B117" s="1658">
        <v>103</v>
      </c>
      <c r="C117" s="1659"/>
      <c r="D117" s="1660" t="str">
        <f>IF(VLOOKUP(B117,'3.住戸一覧'!$B:$AN,3,0)="","",VLOOKUP(B117,'3.住戸一覧'!$B:$AN,3,0))</f>
        <v/>
      </c>
      <c r="E117" s="1660"/>
      <c r="F117" s="1660"/>
      <c r="G117" s="1660"/>
      <c r="H117" s="1660" t="str">
        <f>IF(VLOOKUP(B117,'3.住戸一覧'!$B:$AN,6,0)="","",VLOOKUP(B117,'3.住戸一覧'!$B:$AN,6,0))</f>
        <v/>
      </c>
      <c r="I117" s="1660"/>
      <c r="J117" s="1498"/>
      <c r="K117" s="1499"/>
      <c r="L117" s="1500"/>
      <c r="M117" s="1498"/>
      <c r="N117" s="1499"/>
      <c r="O117" s="1500"/>
      <c r="P117" s="1498"/>
      <c r="Q117" s="1499"/>
      <c r="R117" s="1500"/>
      <c r="S117" s="1656"/>
      <c r="T117" s="1656"/>
      <c r="U117" s="1656"/>
      <c r="V117" s="1496"/>
      <c r="W117" s="1496"/>
      <c r="Y117" s="20"/>
      <c r="Z117" s="20"/>
      <c r="AA117" s="20"/>
      <c r="AC117" s="20"/>
    </row>
    <row r="118" spans="1:29" ht="21">
      <c r="A118" s="366"/>
      <c r="B118" s="1658">
        <v>104</v>
      </c>
      <c r="C118" s="1659"/>
      <c r="D118" s="1660" t="str">
        <f>IF(VLOOKUP(B118,'3.住戸一覧'!$B:$AN,3,0)="","",VLOOKUP(B118,'3.住戸一覧'!$B:$AN,3,0))</f>
        <v/>
      </c>
      <c r="E118" s="1660"/>
      <c r="F118" s="1660"/>
      <c r="G118" s="1660"/>
      <c r="H118" s="1660" t="str">
        <f>IF(VLOOKUP(B118,'3.住戸一覧'!$B:$AN,6,0)="","",VLOOKUP(B118,'3.住戸一覧'!$B:$AN,6,0))</f>
        <v/>
      </c>
      <c r="I118" s="1660"/>
      <c r="J118" s="1498"/>
      <c r="K118" s="1499"/>
      <c r="L118" s="1500"/>
      <c r="M118" s="1498"/>
      <c r="N118" s="1499"/>
      <c r="O118" s="1500"/>
      <c r="P118" s="1498"/>
      <c r="Q118" s="1499"/>
      <c r="R118" s="1500"/>
      <c r="S118" s="1656"/>
      <c r="T118" s="1656"/>
      <c r="U118" s="1656"/>
      <c r="V118" s="1496"/>
      <c r="W118" s="1496"/>
      <c r="Y118" s="20"/>
      <c r="Z118" s="20"/>
      <c r="AA118" s="20"/>
      <c r="AC118" s="20"/>
    </row>
    <row r="119" spans="1:29" ht="21">
      <c r="A119" s="366"/>
      <c r="B119" s="1658">
        <v>105</v>
      </c>
      <c r="C119" s="1659"/>
      <c r="D119" s="1660" t="str">
        <f>IF(VLOOKUP(B119,'3.住戸一覧'!$B:$AN,3,0)="","",VLOOKUP(B119,'3.住戸一覧'!$B:$AN,3,0))</f>
        <v/>
      </c>
      <c r="E119" s="1660"/>
      <c r="F119" s="1660"/>
      <c r="G119" s="1660"/>
      <c r="H119" s="1660" t="str">
        <f>IF(VLOOKUP(B119,'3.住戸一覧'!$B:$AN,6,0)="","",VLOOKUP(B119,'3.住戸一覧'!$B:$AN,6,0))</f>
        <v/>
      </c>
      <c r="I119" s="1660"/>
      <c r="J119" s="1498"/>
      <c r="K119" s="1499"/>
      <c r="L119" s="1500"/>
      <c r="M119" s="1498"/>
      <c r="N119" s="1499"/>
      <c r="O119" s="1500"/>
      <c r="P119" s="1498"/>
      <c r="Q119" s="1499"/>
      <c r="R119" s="1500"/>
      <c r="S119" s="1656"/>
      <c r="T119" s="1656"/>
      <c r="U119" s="1656"/>
      <c r="V119" s="1496"/>
      <c r="W119" s="1496"/>
      <c r="Y119" s="20"/>
      <c r="Z119" s="20"/>
      <c r="AA119" s="20"/>
      <c r="AC119" s="20"/>
    </row>
    <row r="120" spans="1:29" ht="21">
      <c r="A120" s="366"/>
      <c r="B120" s="1658">
        <v>106</v>
      </c>
      <c r="C120" s="1659"/>
      <c r="D120" s="1660" t="str">
        <f>IF(VLOOKUP(B120,'3.住戸一覧'!$B:$AN,3,0)="","",VLOOKUP(B120,'3.住戸一覧'!$B:$AN,3,0))</f>
        <v/>
      </c>
      <c r="E120" s="1660"/>
      <c r="F120" s="1660"/>
      <c r="G120" s="1660"/>
      <c r="H120" s="1660" t="str">
        <f>IF(VLOOKUP(B120,'3.住戸一覧'!$B:$AN,6,0)="","",VLOOKUP(B120,'3.住戸一覧'!$B:$AN,6,0))</f>
        <v/>
      </c>
      <c r="I120" s="1660"/>
      <c r="J120" s="1498"/>
      <c r="K120" s="1499"/>
      <c r="L120" s="1500"/>
      <c r="M120" s="1498"/>
      <c r="N120" s="1499"/>
      <c r="O120" s="1500"/>
      <c r="P120" s="1498"/>
      <c r="Q120" s="1499"/>
      <c r="R120" s="1500"/>
      <c r="S120" s="1656"/>
      <c r="T120" s="1656"/>
      <c r="U120" s="1656"/>
      <c r="V120" s="1496"/>
      <c r="W120" s="1496"/>
      <c r="Y120" s="20"/>
      <c r="Z120" s="20"/>
      <c r="AA120" s="20"/>
      <c r="AC120" s="20"/>
    </row>
    <row r="121" spans="1:29" ht="21">
      <c r="A121" s="366"/>
      <c r="B121" s="1658">
        <v>107</v>
      </c>
      <c r="C121" s="1659"/>
      <c r="D121" s="1660" t="str">
        <f>IF(VLOOKUP(B121,'3.住戸一覧'!$B:$AN,3,0)="","",VLOOKUP(B121,'3.住戸一覧'!$B:$AN,3,0))</f>
        <v/>
      </c>
      <c r="E121" s="1660"/>
      <c r="F121" s="1660"/>
      <c r="G121" s="1660"/>
      <c r="H121" s="1660" t="str">
        <f>IF(VLOOKUP(B121,'3.住戸一覧'!$B:$AN,6,0)="","",VLOOKUP(B121,'3.住戸一覧'!$B:$AN,6,0))</f>
        <v/>
      </c>
      <c r="I121" s="1660"/>
      <c r="J121" s="1498"/>
      <c r="K121" s="1499"/>
      <c r="L121" s="1500"/>
      <c r="M121" s="1498"/>
      <c r="N121" s="1499"/>
      <c r="O121" s="1500"/>
      <c r="P121" s="1498"/>
      <c r="Q121" s="1499"/>
      <c r="R121" s="1500"/>
      <c r="S121" s="1656"/>
      <c r="T121" s="1656"/>
      <c r="U121" s="1656"/>
      <c r="V121" s="1496"/>
      <c r="W121" s="1496"/>
      <c r="Y121" s="20"/>
      <c r="Z121" s="20"/>
      <c r="AA121" s="20"/>
      <c r="AC121" s="20"/>
    </row>
    <row r="122" spans="1:29" ht="21">
      <c r="A122" s="366"/>
      <c r="B122" s="1658">
        <v>108</v>
      </c>
      <c r="C122" s="1659"/>
      <c r="D122" s="1660" t="str">
        <f>IF(VLOOKUP(B122,'3.住戸一覧'!$B:$AN,3,0)="","",VLOOKUP(B122,'3.住戸一覧'!$B:$AN,3,0))</f>
        <v/>
      </c>
      <c r="E122" s="1660"/>
      <c r="F122" s="1660"/>
      <c r="G122" s="1660"/>
      <c r="H122" s="1660" t="str">
        <f>IF(VLOOKUP(B122,'3.住戸一覧'!$B:$AN,6,0)="","",VLOOKUP(B122,'3.住戸一覧'!$B:$AN,6,0))</f>
        <v/>
      </c>
      <c r="I122" s="1660"/>
      <c r="J122" s="1498"/>
      <c r="K122" s="1499"/>
      <c r="L122" s="1500"/>
      <c r="M122" s="1498"/>
      <c r="N122" s="1499"/>
      <c r="O122" s="1500"/>
      <c r="P122" s="1498"/>
      <c r="Q122" s="1499"/>
      <c r="R122" s="1500"/>
      <c r="S122" s="1656"/>
      <c r="T122" s="1656"/>
      <c r="U122" s="1656"/>
      <c r="V122" s="1496"/>
      <c r="W122" s="1496"/>
      <c r="Y122" s="20"/>
      <c r="Z122" s="20"/>
      <c r="AA122" s="20"/>
      <c r="AC122" s="20"/>
    </row>
    <row r="123" spans="1:29" ht="21">
      <c r="A123" s="366"/>
      <c r="B123" s="1658">
        <v>109</v>
      </c>
      <c r="C123" s="1659"/>
      <c r="D123" s="1660" t="str">
        <f>IF(VLOOKUP(B123,'3.住戸一覧'!$B:$AN,3,0)="","",VLOOKUP(B123,'3.住戸一覧'!$B:$AN,3,0))</f>
        <v/>
      </c>
      <c r="E123" s="1660"/>
      <c r="F123" s="1660"/>
      <c r="G123" s="1660"/>
      <c r="H123" s="1660" t="str">
        <f>IF(VLOOKUP(B123,'3.住戸一覧'!$B:$AN,6,0)="","",VLOOKUP(B123,'3.住戸一覧'!$B:$AN,6,0))</f>
        <v/>
      </c>
      <c r="I123" s="1660"/>
      <c r="J123" s="1498"/>
      <c r="K123" s="1499"/>
      <c r="L123" s="1500"/>
      <c r="M123" s="1498"/>
      <c r="N123" s="1499"/>
      <c r="O123" s="1500"/>
      <c r="P123" s="1498"/>
      <c r="Q123" s="1499"/>
      <c r="R123" s="1500"/>
      <c r="S123" s="1656"/>
      <c r="T123" s="1656"/>
      <c r="U123" s="1656"/>
      <c r="V123" s="1496"/>
      <c r="W123" s="1496"/>
      <c r="Y123" s="20"/>
      <c r="Z123" s="20"/>
      <c r="AA123" s="20"/>
      <c r="AC123" s="20"/>
    </row>
    <row r="124" spans="1:29" ht="21">
      <c r="A124" s="366"/>
      <c r="B124" s="1658">
        <v>110</v>
      </c>
      <c r="C124" s="1659"/>
      <c r="D124" s="1660" t="str">
        <f>IF(VLOOKUP(B124,'3.住戸一覧'!$B:$AN,3,0)="","",VLOOKUP(B124,'3.住戸一覧'!$B:$AN,3,0))</f>
        <v/>
      </c>
      <c r="E124" s="1660"/>
      <c r="F124" s="1660"/>
      <c r="G124" s="1660"/>
      <c r="H124" s="1660" t="str">
        <f>IF(VLOOKUP(B124,'3.住戸一覧'!$B:$AN,6,0)="","",VLOOKUP(B124,'3.住戸一覧'!$B:$AN,6,0))</f>
        <v/>
      </c>
      <c r="I124" s="1660"/>
      <c r="J124" s="1498"/>
      <c r="K124" s="1499"/>
      <c r="L124" s="1500"/>
      <c r="M124" s="1498"/>
      <c r="N124" s="1499"/>
      <c r="O124" s="1500"/>
      <c r="P124" s="1498"/>
      <c r="Q124" s="1499"/>
      <c r="R124" s="1500"/>
      <c r="S124" s="1656"/>
      <c r="T124" s="1656"/>
      <c r="U124" s="1656"/>
      <c r="V124" s="1496"/>
      <c r="W124" s="1496"/>
      <c r="Y124" s="20"/>
      <c r="Z124" s="20"/>
      <c r="AA124" s="20"/>
      <c r="AC124" s="20"/>
    </row>
    <row r="125" spans="1:29" ht="21">
      <c r="A125" s="366"/>
      <c r="B125" s="1658">
        <v>111</v>
      </c>
      <c r="C125" s="1659"/>
      <c r="D125" s="1660" t="str">
        <f>IF(VLOOKUP(B125,'3.住戸一覧'!$B:$AN,3,0)="","",VLOOKUP(B125,'3.住戸一覧'!$B:$AN,3,0))</f>
        <v/>
      </c>
      <c r="E125" s="1660"/>
      <c r="F125" s="1660"/>
      <c r="G125" s="1660"/>
      <c r="H125" s="1660" t="str">
        <f>IF(VLOOKUP(B125,'3.住戸一覧'!$B:$AN,6,0)="","",VLOOKUP(B125,'3.住戸一覧'!$B:$AN,6,0))</f>
        <v/>
      </c>
      <c r="I125" s="1660"/>
      <c r="J125" s="1498"/>
      <c r="K125" s="1499"/>
      <c r="L125" s="1500"/>
      <c r="M125" s="1498"/>
      <c r="N125" s="1499"/>
      <c r="O125" s="1500"/>
      <c r="P125" s="1498"/>
      <c r="Q125" s="1499"/>
      <c r="R125" s="1500"/>
      <c r="S125" s="1656"/>
      <c r="T125" s="1656"/>
      <c r="U125" s="1656"/>
      <c r="V125" s="1496"/>
      <c r="W125" s="1496"/>
      <c r="Y125" s="20"/>
      <c r="Z125" s="20"/>
      <c r="AA125" s="20"/>
      <c r="AC125" s="20"/>
    </row>
    <row r="126" spans="1:29" ht="21">
      <c r="A126" s="366"/>
      <c r="B126" s="1658">
        <v>112</v>
      </c>
      <c r="C126" s="1659"/>
      <c r="D126" s="1660" t="str">
        <f>IF(VLOOKUP(B126,'3.住戸一覧'!$B:$AN,3,0)="","",VLOOKUP(B126,'3.住戸一覧'!$B:$AN,3,0))</f>
        <v/>
      </c>
      <c r="E126" s="1660"/>
      <c r="F126" s="1660"/>
      <c r="G126" s="1660"/>
      <c r="H126" s="1660" t="str">
        <f>IF(VLOOKUP(B126,'3.住戸一覧'!$B:$AN,6,0)="","",VLOOKUP(B126,'3.住戸一覧'!$B:$AN,6,0))</f>
        <v/>
      </c>
      <c r="I126" s="1660"/>
      <c r="J126" s="1498"/>
      <c r="K126" s="1499"/>
      <c r="L126" s="1500"/>
      <c r="M126" s="1498"/>
      <c r="N126" s="1499"/>
      <c r="O126" s="1500"/>
      <c r="P126" s="1498"/>
      <c r="Q126" s="1499"/>
      <c r="R126" s="1500"/>
      <c r="S126" s="1656"/>
      <c r="T126" s="1656"/>
      <c r="U126" s="1656"/>
      <c r="V126" s="1496"/>
      <c r="W126" s="1496"/>
      <c r="Y126" s="20"/>
      <c r="Z126" s="20"/>
      <c r="AA126" s="20"/>
      <c r="AC126" s="20"/>
    </row>
    <row r="127" spans="1:29" ht="21">
      <c r="A127" s="366"/>
      <c r="B127" s="1658">
        <v>113</v>
      </c>
      <c r="C127" s="1659"/>
      <c r="D127" s="1660" t="str">
        <f>IF(VLOOKUP(B127,'3.住戸一覧'!$B:$AN,3,0)="","",VLOOKUP(B127,'3.住戸一覧'!$B:$AN,3,0))</f>
        <v/>
      </c>
      <c r="E127" s="1660"/>
      <c r="F127" s="1660"/>
      <c r="G127" s="1660"/>
      <c r="H127" s="1660" t="str">
        <f>IF(VLOOKUP(B127,'3.住戸一覧'!$B:$AN,6,0)="","",VLOOKUP(B127,'3.住戸一覧'!$B:$AN,6,0))</f>
        <v/>
      </c>
      <c r="I127" s="1660"/>
      <c r="J127" s="1498"/>
      <c r="K127" s="1499"/>
      <c r="L127" s="1500"/>
      <c r="M127" s="1498"/>
      <c r="N127" s="1499"/>
      <c r="O127" s="1500"/>
      <c r="P127" s="1498"/>
      <c r="Q127" s="1499"/>
      <c r="R127" s="1500"/>
      <c r="S127" s="1656"/>
      <c r="T127" s="1656"/>
      <c r="U127" s="1656"/>
      <c r="V127" s="1496"/>
      <c r="W127" s="1496"/>
      <c r="Y127" s="20"/>
      <c r="Z127" s="20"/>
      <c r="AA127" s="20"/>
      <c r="AC127" s="20"/>
    </row>
    <row r="128" spans="1:29" ht="21">
      <c r="A128" s="366"/>
      <c r="B128" s="1658">
        <v>114</v>
      </c>
      <c r="C128" s="1659"/>
      <c r="D128" s="1660" t="str">
        <f>IF(VLOOKUP(B128,'3.住戸一覧'!$B:$AN,3,0)="","",VLOOKUP(B128,'3.住戸一覧'!$B:$AN,3,0))</f>
        <v/>
      </c>
      <c r="E128" s="1660"/>
      <c r="F128" s="1660"/>
      <c r="G128" s="1660"/>
      <c r="H128" s="1660" t="str">
        <f>IF(VLOOKUP(B128,'3.住戸一覧'!$B:$AN,6,0)="","",VLOOKUP(B128,'3.住戸一覧'!$B:$AN,6,0))</f>
        <v/>
      </c>
      <c r="I128" s="1660"/>
      <c r="J128" s="1498"/>
      <c r="K128" s="1499"/>
      <c r="L128" s="1500"/>
      <c r="M128" s="1498"/>
      <c r="N128" s="1499"/>
      <c r="O128" s="1500"/>
      <c r="P128" s="1498"/>
      <c r="Q128" s="1499"/>
      <c r="R128" s="1500"/>
      <c r="S128" s="1656"/>
      <c r="T128" s="1656"/>
      <c r="U128" s="1656"/>
      <c r="V128" s="1496"/>
      <c r="W128" s="1496"/>
      <c r="Y128" s="20"/>
      <c r="Z128" s="20"/>
      <c r="AA128" s="20"/>
      <c r="AC128" s="20"/>
    </row>
    <row r="129" spans="1:29" ht="21">
      <c r="A129" s="366"/>
      <c r="B129" s="1658">
        <v>115</v>
      </c>
      <c r="C129" s="1659"/>
      <c r="D129" s="1660" t="str">
        <f>IF(VLOOKUP(B129,'3.住戸一覧'!$B:$AN,3,0)="","",VLOOKUP(B129,'3.住戸一覧'!$B:$AN,3,0))</f>
        <v/>
      </c>
      <c r="E129" s="1660"/>
      <c r="F129" s="1660"/>
      <c r="G129" s="1660"/>
      <c r="H129" s="1660" t="str">
        <f>IF(VLOOKUP(B129,'3.住戸一覧'!$B:$AN,6,0)="","",VLOOKUP(B129,'3.住戸一覧'!$B:$AN,6,0))</f>
        <v/>
      </c>
      <c r="I129" s="1660"/>
      <c r="J129" s="1498"/>
      <c r="K129" s="1499"/>
      <c r="L129" s="1500"/>
      <c r="M129" s="1498"/>
      <c r="N129" s="1499"/>
      <c r="O129" s="1500"/>
      <c r="P129" s="1498"/>
      <c r="Q129" s="1499"/>
      <c r="R129" s="1500"/>
      <c r="S129" s="1656"/>
      <c r="T129" s="1656"/>
      <c r="U129" s="1656"/>
      <c r="V129" s="1496"/>
      <c r="W129" s="1496"/>
      <c r="Y129" s="20"/>
      <c r="Z129" s="20"/>
      <c r="AA129" s="20"/>
      <c r="AC129" s="20"/>
    </row>
    <row r="130" spans="1:29" ht="21">
      <c r="A130" s="366"/>
      <c r="B130" s="1658">
        <v>116</v>
      </c>
      <c r="C130" s="1659"/>
      <c r="D130" s="1660" t="str">
        <f>IF(VLOOKUP(B130,'3.住戸一覧'!$B:$AN,3,0)="","",VLOOKUP(B130,'3.住戸一覧'!$B:$AN,3,0))</f>
        <v/>
      </c>
      <c r="E130" s="1660"/>
      <c r="F130" s="1660"/>
      <c r="G130" s="1660"/>
      <c r="H130" s="1660" t="str">
        <f>IF(VLOOKUP(B130,'3.住戸一覧'!$B:$AN,6,0)="","",VLOOKUP(B130,'3.住戸一覧'!$B:$AN,6,0))</f>
        <v/>
      </c>
      <c r="I130" s="1660"/>
      <c r="J130" s="1498"/>
      <c r="K130" s="1499"/>
      <c r="L130" s="1500"/>
      <c r="M130" s="1498"/>
      <c r="N130" s="1499"/>
      <c r="O130" s="1500"/>
      <c r="P130" s="1498"/>
      <c r="Q130" s="1499"/>
      <c r="R130" s="1500"/>
      <c r="S130" s="1656"/>
      <c r="T130" s="1656"/>
      <c r="U130" s="1656"/>
      <c r="V130" s="1496"/>
      <c r="W130" s="1496"/>
      <c r="Y130" s="20"/>
      <c r="Z130" s="20"/>
      <c r="AA130" s="20"/>
      <c r="AC130" s="20"/>
    </row>
    <row r="131" spans="1:29" ht="21">
      <c r="A131" s="366"/>
      <c r="B131" s="1658">
        <v>117</v>
      </c>
      <c r="C131" s="1659"/>
      <c r="D131" s="1660" t="str">
        <f>IF(VLOOKUP(B131,'3.住戸一覧'!$B:$AN,3,0)="","",VLOOKUP(B131,'3.住戸一覧'!$B:$AN,3,0))</f>
        <v/>
      </c>
      <c r="E131" s="1660"/>
      <c r="F131" s="1660"/>
      <c r="G131" s="1660"/>
      <c r="H131" s="1660" t="str">
        <f>IF(VLOOKUP(B131,'3.住戸一覧'!$B:$AN,6,0)="","",VLOOKUP(B131,'3.住戸一覧'!$B:$AN,6,0))</f>
        <v/>
      </c>
      <c r="I131" s="1660"/>
      <c r="J131" s="1498"/>
      <c r="K131" s="1499"/>
      <c r="L131" s="1500"/>
      <c r="M131" s="1498"/>
      <c r="N131" s="1499"/>
      <c r="O131" s="1500"/>
      <c r="P131" s="1498"/>
      <c r="Q131" s="1499"/>
      <c r="R131" s="1500"/>
      <c r="S131" s="1656"/>
      <c r="T131" s="1656"/>
      <c r="U131" s="1656"/>
      <c r="V131" s="1496"/>
      <c r="W131" s="1496"/>
      <c r="Y131" s="20"/>
      <c r="Z131" s="20"/>
      <c r="AA131" s="20"/>
      <c r="AC131" s="20"/>
    </row>
    <row r="132" spans="1:29" ht="21">
      <c r="A132" s="366"/>
      <c r="B132" s="1658">
        <v>118</v>
      </c>
      <c r="C132" s="1659"/>
      <c r="D132" s="1660" t="str">
        <f>IF(VLOOKUP(B132,'3.住戸一覧'!$B:$AN,3,0)="","",VLOOKUP(B132,'3.住戸一覧'!$B:$AN,3,0))</f>
        <v/>
      </c>
      <c r="E132" s="1660"/>
      <c r="F132" s="1660"/>
      <c r="G132" s="1660"/>
      <c r="H132" s="1660" t="str">
        <f>IF(VLOOKUP(B132,'3.住戸一覧'!$B:$AN,6,0)="","",VLOOKUP(B132,'3.住戸一覧'!$B:$AN,6,0))</f>
        <v/>
      </c>
      <c r="I132" s="1660"/>
      <c r="J132" s="1498"/>
      <c r="K132" s="1499"/>
      <c r="L132" s="1500"/>
      <c r="M132" s="1498"/>
      <c r="N132" s="1499"/>
      <c r="O132" s="1500"/>
      <c r="P132" s="1498"/>
      <c r="Q132" s="1499"/>
      <c r="R132" s="1500"/>
      <c r="S132" s="1656"/>
      <c r="T132" s="1656"/>
      <c r="U132" s="1656"/>
      <c r="V132" s="1496"/>
      <c r="W132" s="1496"/>
      <c r="Y132" s="20"/>
      <c r="Z132" s="20"/>
      <c r="AA132" s="20"/>
      <c r="AC132" s="20"/>
    </row>
    <row r="133" spans="1:29" ht="21">
      <c r="A133" s="366"/>
      <c r="B133" s="1658">
        <v>119</v>
      </c>
      <c r="C133" s="1659"/>
      <c r="D133" s="1660" t="str">
        <f>IF(VLOOKUP(B133,'3.住戸一覧'!$B:$AN,3,0)="","",VLOOKUP(B133,'3.住戸一覧'!$B:$AN,3,0))</f>
        <v/>
      </c>
      <c r="E133" s="1660"/>
      <c r="F133" s="1660"/>
      <c r="G133" s="1660"/>
      <c r="H133" s="1660" t="str">
        <f>IF(VLOOKUP(B133,'3.住戸一覧'!$B:$AN,6,0)="","",VLOOKUP(B133,'3.住戸一覧'!$B:$AN,6,0))</f>
        <v/>
      </c>
      <c r="I133" s="1660"/>
      <c r="J133" s="1498"/>
      <c r="K133" s="1499"/>
      <c r="L133" s="1500"/>
      <c r="M133" s="1498"/>
      <c r="N133" s="1499"/>
      <c r="O133" s="1500"/>
      <c r="P133" s="1498"/>
      <c r="Q133" s="1499"/>
      <c r="R133" s="1500"/>
      <c r="S133" s="1656"/>
      <c r="T133" s="1656"/>
      <c r="U133" s="1656"/>
      <c r="V133" s="1496"/>
      <c r="W133" s="1496"/>
      <c r="Y133" s="20"/>
      <c r="Z133" s="20"/>
      <c r="AA133" s="20"/>
      <c r="AC133" s="20"/>
    </row>
    <row r="134" spans="1:29" ht="21">
      <c r="A134" s="366"/>
      <c r="B134" s="1658">
        <v>120</v>
      </c>
      <c r="C134" s="1659"/>
      <c r="D134" s="1660" t="str">
        <f>IF(VLOOKUP(B134,'3.住戸一覧'!$B:$AN,3,0)="","",VLOOKUP(B134,'3.住戸一覧'!$B:$AN,3,0))</f>
        <v/>
      </c>
      <c r="E134" s="1660"/>
      <c r="F134" s="1660"/>
      <c r="G134" s="1660"/>
      <c r="H134" s="1660" t="str">
        <f>IF(VLOOKUP(B134,'3.住戸一覧'!$B:$AN,6,0)="","",VLOOKUP(B134,'3.住戸一覧'!$B:$AN,6,0))</f>
        <v/>
      </c>
      <c r="I134" s="1660"/>
      <c r="J134" s="1498"/>
      <c r="K134" s="1499"/>
      <c r="L134" s="1500"/>
      <c r="M134" s="1498"/>
      <c r="N134" s="1499"/>
      <c r="O134" s="1500"/>
      <c r="P134" s="1498"/>
      <c r="Q134" s="1499"/>
      <c r="R134" s="1500"/>
      <c r="S134" s="1656"/>
      <c r="T134" s="1656"/>
      <c r="U134" s="1656"/>
      <c r="V134" s="1496"/>
      <c r="W134" s="1496"/>
      <c r="Y134" s="20"/>
      <c r="Z134" s="20"/>
      <c r="AA134" s="20"/>
      <c r="AC134" s="20"/>
    </row>
    <row r="135" spans="1:29" ht="21">
      <c r="A135" s="366"/>
      <c r="B135" s="1658">
        <v>121</v>
      </c>
      <c r="C135" s="1659"/>
      <c r="D135" s="1660" t="str">
        <f>IF(VLOOKUP(B135,'3.住戸一覧'!$B:$AN,3,0)="","",VLOOKUP(B135,'3.住戸一覧'!$B:$AN,3,0))</f>
        <v/>
      </c>
      <c r="E135" s="1660"/>
      <c r="F135" s="1660"/>
      <c r="G135" s="1660"/>
      <c r="H135" s="1660" t="str">
        <f>IF(VLOOKUP(B135,'3.住戸一覧'!$B:$AN,6,0)="","",VLOOKUP(B135,'3.住戸一覧'!$B:$AN,6,0))</f>
        <v/>
      </c>
      <c r="I135" s="1660"/>
      <c r="J135" s="1498"/>
      <c r="K135" s="1499"/>
      <c r="L135" s="1500"/>
      <c r="M135" s="1498"/>
      <c r="N135" s="1499"/>
      <c r="O135" s="1500"/>
      <c r="P135" s="1498"/>
      <c r="Q135" s="1499"/>
      <c r="R135" s="1500"/>
      <c r="S135" s="1656"/>
      <c r="T135" s="1656"/>
      <c r="U135" s="1656"/>
      <c r="V135" s="1496"/>
      <c r="W135" s="1496"/>
      <c r="Y135" s="20"/>
      <c r="Z135" s="20"/>
      <c r="AA135" s="20"/>
      <c r="AC135" s="20"/>
    </row>
    <row r="136" spans="1:29" ht="21">
      <c r="A136" s="366"/>
      <c r="B136" s="1658">
        <v>122</v>
      </c>
      <c r="C136" s="1659"/>
      <c r="D136" s="1660" t="str">
        <f>IF(VLOOKUP(B136,'3.住戸一覧'!$B:$AN,3,0)="","",VLOOKUP(B136,'3.住戸一覧'!$B:$AN,3,0))</f>
        <v/>
      </c>
      <c r="E136" s="1660"/>
      <c r="F136" s="1660"/>
      <c r="G136" s="1660"/>
      <c r="H136" s="1660" t="str">
        <f>IF(VLOOKUP(B136,'3.住戸一覧'!$B:$AN,6,0)="","",VLOOKUP(B136,'3.住戸一覧'!$B:$AN,6,0))</f>
        <v/>
      </c>
      <c r="I136" s="1660"/>
      <c r="J136" s="1498"/>
      <c r="K136" s="1499"/>
      <c r="L136" s="1500"/>
      <c r="M136" s="1498"/>
      <c r="N136" s="1499"/>
      <c r="O136" s="1500"/>
      <c r="P136" s="1498"/>
      <c r="Q136" s="1499"/>
      <c r="R136" s="1500"/>
      <c r="S136" s="1656"/>
      <c r="T136" s="1656"/>
      <c r="U136" s="1656"/>
      <c r="V136" s="1496"/>
      <c r="W136" s="1496"/>
      <c r="Y136" s="20"/>
      <c r="Z136" s="20"/>
      <c r="AA136" s="20"/>
      <c r="AC136" s="20"/>
    </row>
    <row r="137" spans="1:29" ht="21">
      <c r="A137" s="366"/>
      <c r="B137" s="1658">
        <v>123</v>
      </c>
      <c r="C137" s="1659"/>
      <c r="D137" s="1660" t="str">
        <f>IF(VLOOKUP(B137,'3.住戸一覧'!$B:$AN,3,0)="","",VLOOKUP(B137,'3.住戸一覧'!$B:$AN,3,0))</f>
        <v/>
      </c>
      <c r="E137" s="1660"/>
      <c r="F137" s="1660"/>
      <c r="G137" s="1660"/>
      <c r="H137" s="1660" t="str">
        <f>IF(VLOOKUP(B137,'3.住戸一覧'!$B:$AN,6,0)="","",VLOOKUP(B137,'3.住戸一覧'!$B:$AN,6,0))</f>
        <v/>
      </c>
      <c r="I137" s="1660"/>
      <c r="J137" s="1498"/>
      <c r="K137" s="1499"/>
      <c r="L137" s="1500"/>
      <c r="M137" s="1498"/>
      <c r="N137" s="1499"/>
      <c r="O137" s="1500"/>
      <c r="P137" s="1498"/>
      <c r="Q137" s="1499"/>
      <c r="R137" s="1500"/>
      <c r="S137" s="1656"/>
      <c r="T137" s="1656"/>
      <c r="U137" s="1656"/>
      <c r="V137" s="1496"/>
      <c r="W137" s="1496"/>
      <c r="Y137" s="20"/>
      <c r="Z137" s="20"/>
      <c r="AA137" s="20"/>
      <c r="AC137" s="20"/>
    </row>
    <row r="138" spans="1:29" ht="21">
      <c r="A138" s="366"/>
      <c r="B138" s="1658">
        <v>124</v>
      </c>
      <c r="C138" s="1659"/>
      <c r="D138" s="1660" t="str">
        <f>IF(VLOOKUP(B138,'3.住戸一覧'!$B:$AN,3,0)="","",VLOOKUP(B138,'3.住戸一覧'!$B:$AN,3,0))</f>
        <v/>
      </c>
      <c r="E138" s="1660"/>
      <c r="F138" s="1660"/>
      <c r="G138" s="1660"/>
      <c r="H138" s="1660" t="str">
        <f>IF(VLOOKUP(B138,'3.住戸一覧'!$B:$AN,6,0)="","",VLOOKUP(B138,'3.住戸一覧'!$B:$AN,6,0))</f>
        <v/>
      </c>
      <c r="I138" s="1660"/>
      <c r="J138" s="1498"/>
      <c r="K138" s="1499"/>
      <c r="L138" s="1500"/>
      <c r="M138" s="1498"/>
      <c r="N138" s="1499"/>
      <c r="O138" s="1500"/>
      <c r="P138" s="1498"/>
      <c r="Q138" s="1499"/>
      <c r="R138" s="1500"/>
      <c r="S138" s="1656"/>
      <c r="T138" s="1656"/>
      <c r="U138" s="1656"/>
      <c r="V138" s="1496"/>
      <c r="W138" s="1496"/>
      <c r="Y138" s="20"/>
      <c r="Z138" s="20"/>
      <c r="AA138" s="20"/>
      <c r="AC138" s="20"/>
    </row>
    <row r="139" spans="1:29" ht="21">
      <c r="A139" s="366"/>
      <c r="B139" s="1658">
        <v>125</v>
      </c>
      <c r="C139" s="1659"/>
      <c r="D139" s="1660" t="str">
        <f>IF(VLOOKUP(B139,'3.住戸一覧'!$B:$AN,3,0)="","",VLOOKUP(B139,'3.住戸一覧'!$B:$AN,3,0))</f>
        <v/>
      </c>
      <c r="E139" s="1660"/>
      <c r="F139" s="1660"/>
      <c r="G139" s="1660"/>
      <c r="H139" s="1660" t="str">
        <f>IF(VLOOKUP(B139,'3.住戸一覧'!$B:$AN,6,0)="","",VLOOKUP(B139,'3.住戸一覧'!$B:$AN,6,0))</f>
        <v/>
      </c>
      <c r="I139" s="1660"/>
      <c r="J139" s="1498"/>
      <c r="K139" s="1499"/>
      <c r="L139" s="1500"/>
      <c r="M139" s="1498"/>
      <c r="N139" s="1499"/>
      <c r="O139" s="1500"/>
      <c r="P139" s="1498"/>
      <c r="Q139" s="1499"/>
      <c r="R139" s="1500"/>
      <c r="S139" s="1656"/>
      <c r="T139" s="1656"/>
      <c r="U139" s="1656"/>
      <c r="V139" s="1496"/>
      <c r="W139" s="1496"/>
      <c r="Y139" s="20"/>
      <c r="Z139" s="20"/>
      <c r="AA139" s="20"/>
      <c r="AC139" s="20"/>
    </row>
    <row r="140" spans="1:29" ht="21">
      <c r="A140" s="366"/>
      <c r="B140" s="1658">
        <v>126</v>
      </c>
      <c r="C140" s="1659"/>
      <c r="D140" s="1660" t="str">
        <f>IF(VLOOKUP(B140,'3.住戸一覧'!$B:$AN,3,0)="","",VLOOKUP(B140,'3.住戸一覧'!$B:$AN,3,0))</f>
        <v/>
      </c>
      <c r="E140" s="1660"/>
      <c r="F140" s="1660"/>
      <c r="G140" s="1660"/>
      <c r="H140" s="1660" t="str">
        <f>IF(VLOOKUP(B140,'3.住戸一覧'!$B:$AN,6,0)="","",VLOOKUP(B140,'3.住戸一覧'!$B:$AN,6,0))</f>
        <v/>
      </c>
      <c r="I140" s="1660"/>
      <c r="J140" s="1498"/>
      <c r="K140" s="1499"/>
      <c r="L140" s="1500"/>
      <c r="M140" s="1498"/>
      <c r="N140" s="1499"/>
      <c r="O140" s="1500"/>
      <c r="P140" s="1498"/>
      <c r="Q140" s="1499"/>
      <c r="R140" s="1500"/>
      <c r="S140" s="1656"/>
      <c r="T140" s="1656"/>
      <c r="U140" s="1656"/>
      <c r="V140" s="1496"/>
      <c r="W140" s="1496"/>
      <c r="Y140" s="20"/>
      <c r="Z140" s="20"/>
      <c r="AA140" s="20"/>
      <c r="AC140" s="20"/>
    </row>
    <row r="141" spans="1:29" ht="21">
      <c r="A141" s="366"/>
      <c r="B141" s="1658">
        <v>127</v>
      </c>
      <c r="C141" s="1659"/>
      <c r="D141" s="1660" t="str">
        <f>IF(VLOOKUP(B141,'3.住戸一覧'!$B:$AN,3,0)="","",VLOOKUP(B141,'3.住戸一覧'!$B:$AN,3,0))</f>
        <v/>
      </c>
      <c r="E141" s="1660"/>
      <c r="F141" s="1660"/>
      <c r="G141" s="1660"/>
      <c r="H141" s="1660" t="str">
        <f>IF(VLOOKUP(B141,'3.住戸一覧'!$B:$AN,6,0)="","",VLOOKUP(B141,'3.住戸一覧'!$B:$AN,6,0))</f>
        <v/>
      </c>
      <c r="I141" s="1660"/>
      <c r="J141" s="1498"/>
      <c r="K141" s="1499"/>
      <c r="L141" s="1500"/>
      <c r="M141" s="1498"/>
      <c r="N141" s="1499"/>
      <c r="O141" s="1500"/>
      <c r="P141" s="1498"/>
      <c r="Q141" s="1499"/>
      <c r="R141" s="1500"/>
      <c r="S141" s="1656"/>
      <c r="T141" s="1656"/>
      <c r="U141" s="1656"/>
      <c r="V141" s="1496"/>
      <c r="W141" s="1496"/>
      <c r="Y141" s="20"/>
      <c r="Z141" s="20"/>
      <c r="AA141" s="20"/>
      <c r="AC141" s="20"/>
    </row>
    <row r="142" spans="1:29" ht="21">
      <c r="A142" s="366"/>
      <c r="B142" s="1658">
        <v>128</v>
      </c>
      <c r="C142" s="1659"/>
      <c r="D142" s="1660" t="str">
        <f>IF(VLOOKUP(B142,'3.住戸一覧'!$B:$AN,3,0)="","",VLOOKUP(B142,'3.住戸一覧'!$B:$AN,3,0))</f>
        <v/>
      </c>
      <c r="E142" s="1660"/>
      <c r="F142" s="1660"/>
      <c r="G142" s="1660"/>
      <c r="H142" s="1660" t="str">
        <f>IF(VLOOKUP(B142,'3.住戸一覧'!$B:$AN,6,0)="","",VLOOKUP(B142,'3.住戸一覧'!$B:$AN,6,0))</f>
        <v/>
      </c>
      <c r="I142" s="1660"/>
      <c r="J142" s="1498"/>
      <c r="K142" s="1499"/>
      <c r="L142" s="1500"/>
      <c r="M142" s="1498"/>
      <c r="N142" s="1499"/>
      <c r="O142" s="1500"/>
      <c r="P142" s="1498"/>
      <c r="Q142" s="1499"/>
      <c r="R142" s="1500"/>
      <c r="S142" s="1656"/>
      <c r="T142" s="1656"/>
      <c r="U142" s="1656"/>
      <c r="V142" s="1496"/>
      <c r="W142" s="1496"/>
      <c r="Y142" s="20"/>
      <c r="Z142" s="20"/>
      <c r="AA142" s="20"/>
      <c r="AC142" s="20"/>
    </row>
    <row r="143" spans="1:29" ht="21">
      <c r="A143" s="366"/>
      <c r="B143" s="1658">
        <v>129</v>
      </c>
      <c r="C143" s="1659"/>
      <c r="D143" s="1660" t="str">
        <f>IF(VLOOKUP(B143,'3.住戸一覧'!$B:$AN,3,0)="","",VLOOKUP(B143,'3.住戸一覧'!$B:$AN,3,0))</f>
        <v/>
      </c>
      <c r="E143" s="1660"/>
      <c r="F143" s="1660"/>
      <c r="G143" s="1660"/>
      <c r="H143" s="1660" t="str">
        <f>IF(VLOOKUP(B143,'3.住戸一覧'!$B:$AN,6,0)="","",VLOOKUP(B143,'3.住戸一覧'!$B:$AN,6,0))</f>
        <v/>
      </c>
      <c r="I143" s="1660"/>
      <c r="J143" s="1498"/>
      <c r="K143" s="1499"/>
      <c r="L143" s="1500"/>
      <c r="M143" s="1498"/>
      <c r="N143" s="1499"/>
      <c r="O143" s="1500"/>
      <c r="P143" s="1498"/>
      <c r="Q143" s="1499"/>
      <c r="R143" s="1500"/>
      <c r="S143" s="1656"/>
      <c r="T143" s="1656"/>
      <c r="U143" s="1656"/>
      <c r="V143" s="1496"/>
      <c r="W143" s="1496"/>
      <c r="Y143" s="20"/>
      <c r="Z143" s="20"/>
      <c r="AA143" s="20"/>
      <c r="AC143" s="20"/>
    </row>
    <row r="144" spans="1:29" ht="21">
      <c r="A144" s="366"/>
      <c r="B144" s="1658">
        <v>130</v>
      </c>
      <c r="C144" s="1659"/>
      <c r="D144" s="1660" t="str">
        <f>IF(VLOOKUP(B144,'3.住戸一覧'!$B:$AN,3,0)="","",VLOOKUP(B144,'3.住戸一覧'!$B:$AN,3,0))</f>
        <v/>
      </c>
      <c r="E144" s="1660"/>
      <c r="F144" s="1660"/>
      <c r="G144" s="1660"/>
      <c r="H144" s="1660" t="str">
        <f>IF(VLOOKUP(B144,'3.住戸一覧'!$B:$AN,6,0)="","",VLOOKUP(B144,'3.住戸一覧'!$B:$AN,6,0))</f>
        <v/>
      </c>
      <c r="I144" s="1660"/>
      <c r="J144" s="1498"/>
      <c r="K144" s="1499"/>
      <c r="L144" s="1500"/>
      <c r="M144" s="1498"/>
      <c r="N144" s="1499"/>
      <c r="O144" s="1500"/>
      <c r="P144" s="1498"/>
      <c r="Q144" s="1499"/>
      <c r="R144" s="1500"/>
      <c r="S144" s="1656"/>
      <c r="T144" s="1656"/>
      <c r="U144" s="1656"/>
      <c r="V144" s="1496"/>
      <c r="W144" s="1496"/>
      <c r="Y144" s="20"/>
      <c r="Z144" s="20"/>
      <c r="AA144" s="20"/>
      <c r="AC144" s="20"/>
    </row>
    <row r="145" spans="1:29" ht="21">
      <c r="A145" s="366"/>
      <c r="B145" s="1658">
        <v>131</v>
      </c>
      <c r="C145" s="1659"/>
      <c r="D145" s="1660" t="str">
        <f>IF(VLOOKUP(B145,'3.住戸一覧'!$B:$AN,3,0)="","",VLOOKUP(B145,'3.住戸一覧'!$B:$AN,3,0))</f>
        <v/>
      </c>
      <c r="E145" s="1660"/>
      <c r="F145" s="1660"/>
      <c r="G145" s="1660"/>
      <c r="H145" s="1660" t="str">
        <f>IF(VLOOKUP(B145,'3.住戸一覧'!$B:$AN,6,0)="","",VLOOKUP(B145,'3.住戸一覧'!$B:$AN,6,0))</f>
        <v/>
      </c>
      <c r="I145" s="1660"/>
      <c r="J145" s="1498"/>
      <c r="K145" s="1499"/>
      <c r="L145" s="1500"/>
      <c r="M145" s="1498"/>
      <c r="N145" s="1499"/>
      <c r="O145" s="1500"/>
      <c r="P145" s="1498"/>
      <c r="Q145" s="1499"/>
      <c r="R145" s="1500"/>
      <c r="S145" s="1656"/>
      <c r="T145" s="1656"/>
      <c r="U145" s="1656"/>
      <c r="V145" s="1496"/>
      <c r="W145" s="1496"/>
      <c r="Y145" s="20"/>
      <c r="Z145" s="20"/>
      <c r="AA145" s="20"/>
      <c r="AC145" s="20"/>
    </row>
    <row r="146" spans="1:29" ht="21">
      <c r="A146" s="366"/>
      <c r="B146" s="1658">
        <v>132</v>
      </c>
      <c r="C146" s="1659"/>
      <c r="D146" s="1660" t="str">
        <f>IF(VLOOKUP(B146,'3.住戸一覧'!$B:$AN,3,0)="","",VLOOKUP(B146,'3.住戸一覧'!$B:$AN,3,0))</f>
        <v/>
      </c>
      <c r="E146" s="1660"/>
      <c r="F146" s="1660"/>
      <c r="G146" s="1660"/>
      <c r="H146" s="1660" t="str">
        <f>IF(VLOOKUP(B146,'3.住戸一覧'!$B:$AN,6,0)="","",VLOOKUP(B146,'3.住戸一覧'!$B:$AN,6,0))</f>
        <v/>
      </c>
      <c r="I146" s="1660"/>
      <c r="J146" s="1498"/>
      <c r="K146" s="1499"/>
      <c r="L146" s="1500"/>
      <c r="M146" s="1498"/>
      <c r="N146" s="1499"/>
      <c r="O146" s="1500"/>
      <c r="P146" s="1498"/>
      <c r="Q146" s="1499"/>
      <c r="R146" s="1500"/>
      <c r="S146" s="1656"/>
      <c r="T146" s="1656"/>
      <c r="U146" s="1656"/>
      <c r="V146" s="1496"/>
      <c r="W146" s="1496"/>
      <c r="Y146" s="20"/>
      <c r="Z146" s="20"/>
      <c r="AA146" s="20"/>
      <c r="AC146" s="20"/>
    </row>
    <row r="147" spans="1:29" ht="21">
      <c r="A147" s="366"/>
      <c r="B147" s="1658">
        <v>133</v>
      </c>
      <c r="C147" s="1659"/>
      <c r="D147" s="1660" t="str">
        <f>IF(VLOOKUP(B147,'3.住戸一覧'!$B:$AN,3,0)="","",VLOOKUP(B147,'3.住戸一覧'!$B:$AN,3,0))</f>
        <v/>
      </c>
      <c r="E147" s="1660"/>
      <c r="F147" s="1660"/>
      <c r="G147" s="1660"/>
      <c r="H147" s="1660" t="str">
        <f>IF(VLOOKUP(B147,'3.住戸一覧'!$B:$AN,6,0)="","",VLOOKUP(B147,'3.住戸一覧'!$B:$AN,6,0))</f>
        <v/>
      </c>
      <c r="I147" s="1660"/>
      <c r="J147" s="1498"/>
      <c r="K147" s="1499"/>
      <c r="L147" s="1500"/>
      <c r="M147" s="1498"/>
      <c r="N147" s="1499"/>
      <c r="O147" s="1500"/>
      <c r="P147" s="1498"/>
      <c r="Q147" s="1499"/>
      <c r="R147" s="1500"/>
      <c r="S147" s="1656"/>
      <c r="T147" s="1656"/>
      <c r="U147" s="1656"/>
      <c r="V147" s="1496"/>
      <c r="W147" s="1496"/>
      <c r="Y147" s="20"/>
      <c r="Z147" s="20"/>
      <c r="AA147" s="20"/>
      <c r="AC147" s="20"/>
    </row>
    <row r="148" spans="1:29" ht="21">
      <c r="A148" s="366"/>
      <c r="B148" s="1658">
        <v>134</v>
      </c>
      <c r="C148" s="1659"/>
      <c r="D148" s="1660" t="str">
        <f>IF(VLOOKUP(B148,'3.住戸一覧'!$B:$AN,3,0)="","",VLOOKUP(B148,'3.住戸一覧'!$B:$AN,3,0))</f>
        <v/>
      </c>
      <c r="E148" s="1660"/>
      <c r="F148" s="1660"/>
      <c r="G148" s="1660"/>
      <c r="H148" s="1660" t="str">
        <f>IF(VLOOKUP(B148,'3.住戸一覧'!$B:$AN,6,0)="","",VLOOKUP(B148,'3.住戸一覧'!$B:$AN,6,0))</f>
        <v/>
      </c>
      <c r="I148" s="1660"/>
      <c r="J148" s="1498"/>
      <c r="K148" s="1499"/>
      <c r="L148" s="1500"/>
      <c r="M148" s="1498"/>
      <c r="N148" s="1499"/>
      <c r="O148" s="1500"/>
      <c r="P148" s="1498"/>
      <c r="Q148" s="1499"/>
      <c r="R148" s="1500"/>
      <c r="S148" s="1656"/>
      <c r="T148" s="1656"/>
      <c r="U148" s="1656"/>
      <c r="V148" s="1496"/>
      <c r="W148" s="1496"/>
      <c r="Y148" s="20"/>
      <c r="Z148" s="20"/>
      <c r="AA148" s="20"/>
      <c r="AC148" s="20"/>
    </row>
    <row r="149" spans="1:29" ht="21">
      <c r="A149" s="366"/>
      <c r="B149" s="1658">
        <v>135</v>
      </c>
      <c r="C149" s="1659"/>
      <c r="D149" s="1660" t="str">
        <f>IF(VLOOKUP(B149,'3.住戸一覧'!$B:$AN,3,0)="","",VLOOKUP(B149,'3.住戸一覧'!$B:$AN,3,0))</f>
        <v/>
      </c>
      <c r="E149" s="1660"/>
      <c r="F149" s="1660"/>
      <c r="G149" s="1660"/>
      <c r="H149" s="1660" t="str">
        <f>IF(VLOOKUP(B149,'3.住戸一覧'!$B:$AN,6,0)="","",VLOOKUP(B149,'3.住戸一覧'!$B:$AN,6,0))</f>
        <v/>
      </c>
      <c r="I149" s="1660"/>
      <c r="J149" s="1498"/>
      <c r="K149" s="1499"/>
      <c r="L149" s="1500"/>
      <c r="M149" s="1498"/>
      <c r="N149" s="1499"/>
      <c r="O149" s="1500"/>
      <c r="P149" s="1498"/>
      <c r="Q149" s="1499"/>
      <c r="R149" s="1500"/>
      <c r="S149" s="1656"/>
      <c r="T149" s="1656"/>
      <c r="U149" s="1656"/>
      <c r="V149" s="1496"/>
      <c r="W149" s="1496"/>
      <c r="Y149" s="20"/>
      <c r="Z149" s="20"/>
      <c r="AA149" s="20"/>
      <c r="AC149" s="20"/>
    </row>
    <row r="150" spans="1:29" ht="21">
      <c r="A150" s="366"/>
      <c r="B150" s="1658">
        <v>136</v>
      </c>
      <c r="C150" s="1659"/>
      <c r="D150" s="1660" t="str">
        <f>IF(VLOOKUP(B150,'3.住戸一覧'!$B:$AN,3,0)="","",VLOOKUP(B150,'3.住戸一覧'!$B:$AN,3,0))</f>
        <v/>
      </c>
      <c r="E150" s="1660"/>
      <c r="F150" s="1660"/>
      <c r="G150" s="1660"/>
      <c r="H150" s="1660" t="str">
        <f>IF(VLOOKUP(B150,'3.住戸一覧'!$B:$AN,6,0)="","",VLOOKUP(B150,'3.住戸一覧'!$B:$AN,6,0))</f>
        <v/>
      </c>
      <c r="I150" s="1660"/>
      <c r="J150" s="1498"/>
      <c r="K150" s="1499"/>
      <c r="L150" s="1500"/>
      <c r="M150" s="1498"/>
      <c r="N150" s="1499"/>
      <c r="O150" s="1500"/>
      <c r="P150" s="1498"/>
      <c r="Q150" s="1499"/>
      <c r="R150" s="1500"/>
      <c r="S150" s="1656"/>
      <c r="T150" s="1656"/>
      <c r="U150" s="1656"/>
      <c r="V150" s="1496"/>
      <c r="W150" s="1496"/>
      <c r="Y150" s="20"/>
      <c r="Z150" s="20"/>
      <c r="AA150" s="20"/>
      <c r="AC150" s="20"/>
    </row>
    <row r="151" spans="1:29" ht="21">
      <c r="A151" s="366"/>
      <c r="B151" s="1658">
        <v>137</v>
      </c>
      <c r="C151" s="1659"/>
      <c r="D151" s="1660" t="str">
        <f>IF(VLOOKUP(B151,'3.住戸一覧'!$B:$AN,3,0)="","",VLOOKUP(B151,'3.住戸一覧'!$B:$AN,3,0))</f>
        <v/>
      </c>
      <c r="E151" s="1660"/>
      <c r="F151" s="1660"/>
      <c r="G151" s="1660"/>
      <c r="H151" s="1660" t="str">
        <f>IF(VLOOKUP(B151,'3.住戸一覧'!$B:$AN,6,0)="","",VLOOKUP(B151,'3.住戸一覧'!$B:$AN,6,0))</f>
        <v/>
      </c>
      <c r="I151" s="1660"/>
      <c r="J151" s="1498"/>
      <c r="K151" s="1499"/>
      <c r="L151" s="1500"/>
      <c r="M151" s="1498"/>
      <c r="N151" s="1499"/>
      <c r="O151" s="1500"/>
      <c r="P151" s="1498"/>
      <c r="Q151" s="1499"/>
      <c r="R151" s="1500"/>
      <c r="S151" s="1656"/>
      <c r="T151" s="1656"/>
      <c r="U151" s="1656"/>
      <c r="V151" s="1496"/>
      <c r="W151" s="1496"/>
      <c r="Y151" s="20"/>
      <c r="Z151" s="20"/>
      <c r="AA151" s="20"/>
      <c r="AC151" s="20"/>
    </row>
    <row r="152" spans="1:29" ht="21">
      <c r="A152" s="366"/>
      <c r="B152" s="1658">
        <v>138</v>
      </c>
      <c r="C152" s="1659"/>
      <c r="D152" s="1660" t="str">
        <f>IF(VLOOKUP(B152,'3.住戸一覧'!$B:$AN,3,0)="","",VLOOKUP(B152,'3.住戸一覧'!$B:$AN,3,0))</f>
        <v/>
      </c>
      <c r="E152" s="1660"/>
      <c r="F152" s="1660"/>
      <c r="G152" s="1660"/>
      <c r="H152" s="1660" t="str">
        <f>IF(VLOOKUP(B152,'3.住戸一覧'!$B:$AN,6,0)="","",VLOOKUP(B152,'3.住戸一覧'!$B:$AN,6,0))</f>
        <v/>
      </c>
      <c r="I152" s="1660"/>
      <c r="J152" s="1498"/>
      <c r="K152" s="1499"/>
      <c r="L152" s="1500"/>
      <c r="M152" s="1498"/>
      <c r="N152" s="1499"/>
      <c r="O152" s="1500"/>
      <c r="P152" s="1498"/>
      <c r="Q152" s="1499"/>
      <c r="R152" s="1500"/>
      <c r="S152" s="1656"/>
      <c r="T152" s="1656"/>
      <c r="U152" s="1656"/>
      <c r="V152" s="1496"/>
      <c r="W152" s="1496"/>
      <c r="Y152" s="20"/>
      <c r="Z152" s="20"/>
      <c r="AA152" s="20"/>
      <c r="AC152" s="20"/>
    </row>
    <row r="153" spans="1:29" ht="21">
      <c r="A153" s="366"/>
      <c r="B153" s="1658">
        <v>139</v>
      </c>
      <c r="C153" s="1659"/>
      <c r="D153" s="1660" t="str">
        <f>IF(VLOOKUP(B153,'3.住戸一覧'!$B:$AN,3,0)="","",VLOOKUP(B153,'3.住戸一覧'!$B:$AN,3,0))</f>
        <v/>
      </c>
      <c r="E153" s="1660"/>
      <c r="F153" s="1660"/>
      <c r="G153" s="1660"/>
      <c r="H153" s="1660" t="str">
        <f>IF(VLOOKUP(B153,'3.住戸一覧'!$B:$AN,6,0)="","",VLOOKUP(B153,'3.住戸一覧'!$B:$AN,6,0))</f>
        <v/>
      </c>
      <c r="I153" s="1660"/>
      <c r="J153" s="1498"/>
      <c r="K153" s="1499"/>
      <c r="L153" s="1500"/>
      <c r="M153" s="1498"/>
      <c r="N153" s="1499"/>
      <c r="O153" s="1500"/>
      <c r="P153" s="1498"/>
      <c r="Q153" s="1499"/>
      <c r="R153" s="1500"/>
      <c r="S153" s="1656"/>
      <c r="T153" s="1656"/>
      <c r="U153" s="1656"/>
      <c r="V153" s="1496"/>
      <c r="W153" s="1496"/>
      <c r="Y153" s="20"/>
      <c r="Z153" s="20"/>
      <c r="AA153" s="20"/>
      <c r="AC153" s="20"/>
    </row>
    <row r="154" spans="1:29" ht="21">
      <c r="A154" s="366"/>
      <c r="B154" s="1658">
        <v>140</v>
      </c>
      <c r="C154" s="1659"/>
      <c r="D154" s="1660" t="str">
        <f>IF(VLOOKUP(B154,'3.住戸一覧'!$B:$AN,3,0)="","",VLOOKUP(B154,'3.住戸一覧'!$B:$AN,3,0))</f>
        <v/>
      </c>
      <c r="E154" s="1660"/>
      <c r="F154" s="1660"/>
      <c r="G154" s="1660"/>
      <c r="H154" s="1660" t="str">
        <f>IF(VLOOKUP(B154,'3.住戸一覧'!$B:$AN,6,0)="","",VLOOKUP(B154,'3.住戸一覧'!$B:$AN,6,0))</f>
        <v/>
      </c>
      <c r="I154" s="1660"/>
      <c r="J154" s="1498"/>
      <c r="K154" s="1499"/>
      <c r="L154" s="1500"/>
      <c r="M154" s="1498"/>
      <c r="N154" s="1499"/>
      <c r="O154" s="1500"/>
      <c r="P154" s="1498"/>
      <c r="Q154" s="1499"/>
      <c r="R154" s="1500"/>
      <c r="S154" s="1656"/>
      <c r="T154" s="1656"/>
      <c r="U154" s="1656"/>
      <c r="V154" s="1496"/>
      <c r="W154" s="1496"/>
      <c r="Y154" s="20"/>
      <c r="Z154" s="20"/>
      <c r="AA154" s="20"/>
      <c r="AC154" s="20"/>
    </row>
    <row r="155" spans="1:29" ht="21">
      <c r="A155" s="366"/>
      <c r="B155" s="1658">
        <v>141</v>
      </c>
      <c r="C155" s="1659"/>
      <c r="D155" s="1660" t="str">
        <f>IF(VLOOKUP(B155,'3.住戸一覧'!$B:$AN,3,0)="","",VLOOKUP(B155,'3.住戸一覧'!$B:$AN,3,0))</f>
        <v/>
      </c>
      <c r="E155" s="1660"/>
      <c r="F155" s="1660"/>
      <c r="G155" s="1660"/>
      <c r="H155" s="1660" t="str">
        <f>IF(VLOOKUP(B155,'3.住戸一覧'!$B:$AN,6,0)="","",VLOOKUP(B155,'3.住戸一覧'!$B:$AN,6,0))</f>
        <v/>
      </c>
      <c r="I155" s="1660"/>
      <c r="J155" s="1498"/>
      <c r="K155" s="1499"/>
      <c r="L155" s="1500"/>
      <c r="M155" s="1498"/>
      <c r="N155" s="1499"/>
      <c r="O155" s="1500"/>
      <c r="P155" s="1498"/>
      <c r="Q155" s="1499"/>
      <c r="R155" s="1500"/>
      <c r="S155" s="1656"/>
      <c r="T155" s="1656"/>
      <c r="U155" s="1656"/>
      <c r="V155" s="1496"/>
      <c r="W155" s="1496"/>
      <c r="Y155" s="20"/>
      <c r="Z155" s="20"/>
      <c r="AA155" s="20"/>
      <c r="AC155" s="20"/>
    </row>
    <row r="156" spans="1:29" ht="21">
      <c r="A156" s="366"/>
      <c r="B156" s="1658">
        <v>142</v>
      </c>
      <c r="C156" s="1659"/>
      <c r="D156" s="1660" t="str">
        <f>IF(VLOOKUP(B156,'3.住戸一覧'!$B:$AN,3,0)="","",VLOOKUP(B156,'3.住戸一覧'!$B:$AN,3,0))</f>
        <v/>
      </c>
      <c r="E156" s="1660"/>
      <c r="F156" s="1660"/>
      <c r="G156" s="1660"/>
      <c r="H156" s="1660" t="str">
        <f>IF(VLOOKUP(B156,'3.住戸一覧'!$B:$AN,6,0)="","",VLOOKUP(B156,'3.住戸一覧'!$B:$AN,6,0))</f>
        <v/>
      </c>
      <c r="I156" s="1660"/>
      <c r="J156" s="1498"/>
      <c r="K156" s="1499"/>
      <c r="L156" s="1500"/>
      <c r="M156" s="1498"/>
      <c r="N156" s="1499"/>
      <c r="O156" s="1500"/>
      <c r="P156" s="1498"/>
      <c r="Q156" s="1499"/>
      <c r="R156" s="1500"/>
      <c r="S156" s="1656"/>
      <c r="T156" s="1656"/>
      <c r="U156" s="1656"/>
      <c r="V156" s="1496"/>
      <c r="W156" s="1496"/>
      <c r="Y156" s="20"/>
      <c r="Z156" s="20"/>
      <c r="AA156" s="20"/>
      <c r="AC156" s="20"/>
    </row>
    <row r="157" spans="1:29" ht="21">
      <c r="A157" s="366"/>
      <c r="B157" s="1658">
        <v>143</v>
      </c>
      <c r="C157" s="1659"/>
      <c r="D157" s="1660" t="str">
        <f>IF(VLOOKUP(B157,'3.住戸一覧'!$B:$AN,3,0)="","",VLOOKUP(B157,'3.住戸一覧'!$B:$AN,3,0))</f>
        <v/>
      </c>
      <c r="E157" s="1660"/>
      <c r="F157" s="1660"/>
      <c r="G157" s="1660"/>
      <c r="H157" s="1660" t="str">
        <f>IF(VLOOKUP(B157,'3.住戸一覧'!$B:$AN,6,0)="","",VLOOKUP(B157,'3.住戸一覧'!$B:$AN,6,0))</f>
        <v/>
      </c>
      <c r="I157" s="1660"/>
      <c r="J157" s="1498"/>
      <c r="K157" s="1499"/>
      <c r="L157" s="1500"/>
      <c r="M157" s="1498"/>
      <c r="N157" s="1499"/>
      <c r="O157" s="1500"/>
      <c r="P157" s="1498"/>
      <c r="Q157" s="1499"/>
      <c r="R157" s="1500"/>
      <c r="S157" s="1656"/>
      <c r="T157" s="1656"/>
      <c r="U157" s="1656"/>
      <c r="V157" s="1496"/>
      <c r="W157" s="1496"/>
      <c r="Y157" s="20"/>
      <c r="Z157" s="20"/>
      <c r="AA157" s="20"/>
      <c r="AC157" s="20"/>
    </row>
    <row r="158" spans="1:29" ht="21">
      <c r="A158" s="366"/>
      <c r="B158" s="1658">
        <v>144</v>
      </c>
      <c r="C158" s="1659"/>
      <c r="D158" s="1660" t="str">
        <f>IF(VLOOKUP(B158,'3.住戸一覧'!$B:$AN,3,0)="","",VLOOKUP(B158,'3.住戸一覧'!$B:$AN,3,0))</f>
        <v/>
      </c>
      <c r="E158" s="1660"/>
      <c r="F158" s="1660"/>
      <c r="G158" s="1660"/>
      <c r="H158" s="1660" t="str">
        <f>IF(VLOOKUP(B158,'3.住戸一覧'!$B:$AN,6,0)="","",VLOOKUP(B158,'3.住戸一覧'!$B:$AN,6,0))</f>
        <v/>
      </c>
      <c r="I158" s="1660"/>
      <c r="J158" s="1498"/>
      <c r="K158" s="1499"/>
      <c r="L158" s="1500"/>
      <c r="M158" s="1498"/>
      <c r="N158" s="1499"/>
      <c r="O158" s="1500"/>
      <c r="P158" s="1498"/>
      <c r="Q158" s="1499"/>
      <c r="R158" s="1500"/>
      <c r="S158" s="1656"/>
      <c r="T158" s="1656"/>
      <c r="U158" s="1656"/>
      <c r="V158" s="1496"/>
      <c r="W158" s="1496"/>
      <c r="Y158" s="20"/>
      <c r="Z158" s="20"/>
      <c r="AA158" s="20"/>
      <c r="AC158" s="20"/>
    </row>
    <row r="159" spans="1:29" ht="21">
      <c r="A159" s="366"/>
      <c r="B159" s="1658">
        <v>145</v>
      </c>
      <c r="C159" s="1659"/>
      <c r="D159" s="1660" t="str">
        <f>IF(VLOOKUP(B159,'3.住戸一覧'!$B:$AN,3,0)="","",VLOOKUP(B159,'3.住戸一覧'!$B:$AN,3,0))</f>
        <v/>
      </c>
      <c r="E159" s="1660"/>
      <c r="F159" s="1660"/>
      <c r="G159" s="1660"/>
      <c r="H159" s="1660" t="str">
        <f>IF(VLOOKUP(B159,'3.住戸一覧'!$B:$AN,6,0)="","",VLOOKUP(B159,'3.住戸一覧'!$B:$AN,6,0))</f>
        <v/>
      </c>
      <c r="I159" s="1660"/>
      <c r="J159" s="1498"/>
      <c r="K159" s="1499"/>
      <c r="L159" s="1500"/>
      <c r="M159" s="1498"/>
      <c r="N159" s="1499"/>
      <c r="O159" s="1500"/>
      <c r="P159" s="1498"/>
      <c r="Q159" s="1499"/>
      <c r="R159" s="1500"/>
      <c r="S159" s="1656"/>
      <c r="T159" s="1656"/>
      <c r="U159" s="1656"/>
      <c r="V159" s="1496"/>
      <c r="W159" s="1496"/>
      <c r="Y159" s="20"/>
      <c r="Z159" s="20"/>
      <c r="AA159" s="20"/>
      <c r="AC159" s="20"/>
    </row>
    <row r="160" spans="1:29" ht="21">
      <c r="A160" s="366"/>
      <c r="B160" s="1658">
        <v>146</v>
      </c>
      <c r="C160" s="1659"/>
      <c r="D160" s="1660" t="str">
        <f>IF(VLOOKUP(B160,'3.住戸一覧'!$B:$AN,3,0)="","",VLOOKUP(B160,'3.住戸一覧'!$B:$AN,3,0))</f>
        <v/>
      </c>
      <c r="E160" s="1660"/>
      <c r="F160" s="1660"/>
      <c r="G160" s="1660"/>
      <c r="H160" s="1660" t="str">
        <f>IF(VLOOKUP(B160,'3.住戸一覧'!$B:$AN,6,0)="","",VLOOKUP(B160,'3.住戸一覧'!$B:$AN,6,0))</f>
        <v/>
      </c>
      <c r="I160" s="1660"/>
      <c r="J160" s="1498"/>
      <c r="K160" s="1499"/>
      <c r="L160" s="1500"/>
      <c r="M160" s="1498"/>
      <c r="N160" s="1499"/>
      <c r="O160" s="1500"/>
      <c r="P160" s="1498"/>
      <c r="Q160" s="1499"/>
      <c r="R160" s="1500"/>
      <c r="S160" s="1656"/>
      <c r="T160" s="1656"/>
      <c r="U160" s="1656"/>
      <c r="V160" s="1496"/>
      <c r="W160" s="1496"/>
      <c r="Y160" s="20"/>
      <c r="Z160" s="20"/>
      <c r="AA160" s="20"/>
      <c r="AC160" s="20"/>
    </row>
    <row r="161" spans="1:29" ht="21">
      <c r="A161" s="366"/>
      <c r="B161" s="1658">
        <v>147</v>
      </c>
      <c r="C161" s="1659"/>
      <c r="D161" s="1660" t="str">
        <f>IF(VLOOKUP(B161,'3.住戸一覧'!$B:$AN,3,0)="","",VLOOKUP(B161,'3.住戸一覧'!$B:$AN,3,0))</f>
        <v/>
      </c>
      <c r="E161" s="1660"/>
      <c r="F161" s="1660"/>
      <c r="G161" s="1660"/>
      <c r="H161" s="1660" t="str">
        <f>IF(VLOOKUP(B161,'3.住戸一覧'!$B:$AN,6,0)="","",VLOOKUP(B161,'3.住戸一覧'!$B:$AN,6,0))</f>
        <v/>
      </c>
      <c r="I161" s="1660"/>
      <c r="J161" s="1498"/>
      <c r="K161" s="1499"/>
      <c r="L161" s="1500"/>
      <c r="M161" s="1498"/>
      <c r="N161" s="1499"/>
      <c r="O161" s="1500"/>
      <c r="P161" s="1498"/>
      <c r="Q161" s="1499"/>
      <c r="R161" s="1500"/>
      <c r="S161" s="1656"/>
      <c r="T161" s="1656"/>
      <c r="U161" s="1656"/>
      <c r="V161" s="1496"/>
      <c r="W161" s="1496"/>
      <c r="Y161" s="20"/>
      <c r="Z161" s="20"/>
      <c r="AA161" s="20"/>
      <c r="AC161" s="20"/>
    </row>
    <row r="162" spans="1:29" ht="21">
      <c r="A162" s="366"/>
      <c r="B162" s="1658">
        <v>148</v>
      </c>
      <c r="C162" s="1659"/>
      <c r="D162" s="1660" t="str">
        <f>IF(VLOOKUP(B162,'3.住戸一覧'!$B:$AN,3,0)="","",VLOOKUP(B162,'3.住戸一覧'!$B:$AN,3,0))</f>
        <v/>
      </c>
      <c r="E162" s="1660"/>
      <c r="F162" s="1660"/>
      <c r="G162" s="1660"/>
      <c r="H162" s="1660" t="str">
        <f>IF(VLOOKUP(B162,'3.住戸一覧'!$B:$AN,6,0)="","",VLOOKUP(B162,'3.住戸一覧'!$B:$AN,6,0))</f>
        <v/>
      </c>
      <c r="I162" s="1660"/>
      <c r="J162" s="1498"/>
      <c r="K162" s="1499"/>
      <c r="L162" s="1500"/>
      <c r="M162" s="1498"/>
      <c r="N162" s="1499"/>
      <c r="O162" s="1500"/>
      <c r="P162" s="1498"/>
      <c r="Q162" s="1499"/>
      <c r="R162" s="1500"/>
      <c r="S162" s="1656"/>
      <c r="T162" s="1656"/>
      <c r="U162" s="1656"/>
      <c r="V162" s="1496"/>
      <c r="W162" s="1496"/>
      <c r="Y162" s="20"/>
      <c r="Z162" s="20"/>
      <c r="AA162" s="20"/>
      <c r="AC162" s="20"/>
    </row>
    <row r="163" spans="1:29" ht="21">
      <c r="A163" s="366"/>
      <c r="B163" s="1658">
        <v>149</v>
      </c>
      <c r="C163" s="1659"/>
      <c r="D163" s="1660" t="str">
        <f>IF(VLOOKUP(B163,'3.住戸一覧'!$B:$AN,3,0)="","",VLOOKUP(B163,'3.住戸一覧'!$B:$AN,3,0))</f>
        <v/>
      </c>
      <c r="E163" s="1660"/>
      <c r="F163" s="1660"/>
      <c r="G163" s="1660"/>
      <c r="H163" s="1660" t="str">
        <f>IF(VLOOKUP(B163,'3.住戸一覧'!$B:$AN,6,0)="","",VLOOKUP(B163,'3.住戸一覧'!$B:$AN,6,0))</f>
        <v/>
      </c>
      <c r="I163" s="1660"/>
      <c r="J163" s="1498"/>
      <c r="K163" s="1499"/>
      <c r="L163" s="1500"/>
      <c r="M163" s="1498"/>
      <c r="N163" s="1499"/>
      <c r="O163" s="1500"/>
      <c r="P163" s="1498"/>
      <c r="Q163" s="1499"/>
      <c r="R163" s="1500"/>
      <c r="S163" s="1656"/>
      <c r="T163" s="1656"/>
      <c r="U163" s="1656"/>
      <c r="V163" s="1496"/>
      <c r="W163" s="1496"/>
      <c r="Y163" s="20"/>
      <c r="Z163" s="20"/>
      <c r="AA163" s="20"/>
      <c r="AC163" s="20"/>
    </row>
    <row r="164" spans="1:29" ht="21">
      <c r="A164" s="366"/>
      <c r="B164" s="1658">
        <v>150</v>
      </c>
      <c r="C164" s="1659"/>
      <c r="D164" s="1660" t="str">
        <f>IF(VLOOKUP(B164,'3.住戸一覧'!$B:$AN,3,0)="","",VLOOKUP(B164,'3.住戸一覧'!$B:$AN,3,0))</f>
        <v/>
      </c>
      <c r="E164" s="1660"/>
      <c r="F164" s="1660"/>
      <c r="G164" s="1660"/>
      <c r="H164" s="1660" t="str">
        <f>IF(VLOOKUP(B164,'3.住戸一覧'!$B:$AN,6,0)="","",VLOOKUP(B164,'3.住戸一覧'!$B:$AN,6,0))</f>
        <v/>
      </c>
      <c r="I164" s="1660"/>
      <c r="J164" s="1498"/>
      <c r="K164" s="1499"/>
      <c r="L164" s="1500"/>
      <c r="M164" s="1498"/>
      <c r="N164" s="1499"/>
      <c r="O164" s="1500"/>
      <c r="P164" s="1498"/>
      <c r="Q164" s="1499"/>
      <c r="R164" s="1500"/>
      <c r="S164" s="1656"/>
      <c r="T164" s="1656"/>
      <c r="U164" s="1656"/>
      <c r="V164" s="1496"/>
      <c r="W164" s="1496"/>
      <c r="Y164" s="20"/>
      <c r="Z164" s="20"/>
      <c r="AA164" s="20"/>
      <c r="AC164" s="20"/>
    </row>
    <row r="165" spans="1:29" ht="21">
      <c r="A165" s="366"/>
      <c r="B165" s="1658">
        <v>151</v>
      </c>
      <c r="C165" s="1659"/>
      <c r="D165" s="1660" t="str">
        <f>IF(VLOOKUP(B165,'3.住戸一覧'!$B:$AN,3,0)="","",VLOOKUP(B165,'3.住戸一覧'!$B:$AN,3,0))</f>
        <v/>
      </c>
      <c r="E165" s="1660"/>
      <c r="F165" s="1660"/>
      <c r="G165" s="1660"/>
      <c r="H165" s="1660" t="str">
        <f>IF(VLOOKUP(B165,'3.住戸一覧'!$B:$AN,6,0)="","",VLOOKUP(B165,'3.住戸一覧'!$B:$AN,6,0))</f>
        <v/>
      </c>
      <c r="I165" s="1660"/>
      <c r="J165" s="1498"/>
      <c r="K165" s="1499"/>
      <c r="L165" s="1500"/>
      <c r="M165" s="1498"/>
      <c r="N165" s="1499"/>
      <c r="O165" s="1500"/>
      <c r="P165" s="1498"/>
      <c r="Q165" s="1499"/>
      <c r="R165" s="1500"/>
      <c r="S165" s="1656"/>
      <c r="T165" s="1656"/>
      <c r="U165" s="1656"/>
      <c r="V165" s="1496"/>
      <c r="W165" s="1496"/>
      <c r="Y165" s="20"/>
      <c r="Z165" s="20"/>
      <c r="AA165" s="20"/>
      <c r="AC165" s="20"/>
    </row>
    <row r="166" spans="1:29" ht="21">
      <c r="A166" s="366"/>
      <c r="B166" s="1658">
        <v>152</v>
      </c>
      <c r="C166" s="1659"/>
      <c r="D166" s="1660" t="str">
        <f>IF(VLOOKUP(B166,'3.住戸一覧'!$B:$AN,3,0)="","",VLOOKUP(B166,'3.住戸一覧'!$B:$AN,3,0))</f>
        <v/>
      </c>
      <c r="E166" s="1660"/>
      <c r="F166" s="1660"/>
      <c r="G166" s="1660"/>
      <c r="H166" s="1660" t="str">
        <f>IF(VLOOKUP(B166,'3.住戸一覧'!$B:$AN,6,0)="","",VLOOKUP(B166,'3.住戸一覧'!$B:$AN,6,0))</f>
        <v/>
      </c>
      <c r="I166" s="1660"/>
      <c r="J166" s="1498"/>
      <c r="K166" s="1499"/>
      <c r="L166" s="1500"/>
      <c r="M166" s="1498"/>
      <c r="N166" s="1499"/>
      <c r="O166" s="1500"/>
      <c r="P166" s="1498"/>
      <c r="Q166" s="1499"/>
      <c r="R166" s="1500"/>
      <c r="S166" s="1656"/>
      <c r="T166" s="1656"/>
      <c r="U166" s="1656"/>
      <c r="V166" s="1496"/>
      <c r="W166" s="1496"/>
      <c r="Y166" s="20"/>
      <c r="Z166" s="20"/>
      <c r="AA166" s="20"/>
      <c r="AC166" s="20"/>
    </row>
    <row r="167" spans="1:29" ht="21">
      <c r="A167" s="366"/>
      <c r="B167" s="1658">
        <v>153</v>
      </c>
      <c r="C167" s="1659"/>
      <c r="D167" s="1660" t="str">
        <f>IF(VLOOKUP(B167,'3.住戸一覧'!$B:$AN,3,0)="","",VLOOKUP(B167,'3.住戸一覧'!$B:$AN,3,0))</f>
        <v/>
      </c>
      <c r="E167" s="1660"/>
      <c r="F167" s="1660"/>
      <c r="G167" s="1660"/>
      <c r="H167" s="1660" t="str">
        <f>IF(VLOOKUP(B167,'3.住戸一覧'!$B:$AN,6,0)="","",VLOOKUP(B167,'3.住戸一覧'!$B:$AN,6,0))</f>
        <v/>
      </c>
      <c r="I167" s="1660"/>
      <c r="J167" s="1498"/>
      <c r="K167" s="1499"/>
      <c r="L167" s="1500"/>
      <c r="M167" s="1498"/>
      <c r="N167" s="1499"/>
      <c r="O167" s="1500"/>
      <c r="P167" s="1498"/>
      <c r="Q167" s="1499"/>
      <c r="R167" s="1500"/>
      <c r="S167" s="1656"/>
      <c r="T167" s="1656"/>
      <c r="U167" s="1656"/>
      <c r="V167" s="1496"/>
      <c r="W167" s="1496"/>
      <c r="Y167" s="20"/>
      <c r="Z167" s="20"/>
      <c r="AA167" s="20"/>
      <c r="AC167" s="20"/>
    </row>
    <row r="168" spans="1:29" ht="21">
      <c r="A168" s="366"/>
      <c r="B168" s="1658">
        <v>154</v>
      </c>
      <c r="C168" s="1659"/>
      <c r="D168" s="1660" t="str">
        <f>IF(VLOOKUP(B168,'3.住戸一覧'!$B:$AN,3,0)="","",VLOOKUP(B168,'3.住戸一覧'!$B:$AN,3,0))</f>
        <v/>
      </c>
      <c r="E168" s="1660"/>
      <c r="F168" s="1660"/>
      <c r="G168" s="1660"/>
      <c r="H168" s="1660" t="str">
        <f>IF(VLOOKUP(B168,'3.住戸一覧'!$B:$AN,6,0)="","",VLOOKUP(B168,'3.住戸一覧'!$B:$AN,6,0))</f>
        <v/>
      </c>
      <c r="I168" s="1660"/>
      <c r="J168" s="1498"/>
      <c r="K168" s="1499"/>
      <c r="L168" s="1500"/>
      <c r="M168" s="1498"/>
      <c r="N168" s="1499"/>
      <c r="O168" s="1500"/>
      <c r="P168" s="1498"/>
      <c r="Q168" s="1499"/>
      <c r="R168" s="1500"/>
      <c r="S168" s="1656"/>
      <c r="T168" s="1656"/>
      <c r="U168" s="1656"/>
      <c r="V168" s="1496"/>
      <c r="W168" s="1496"/>
      <c r="Y168" s="20"/>
      <c r="Z168" s="20"/>
      <c r="AA168" s="20"/>
      <c r="AC168" s="20"/>
    </row>
    <row r="169" spans="1:29" ht="21">
      <c r="A169" s="366"/>
      <c r="B169" s="1658">
        <v>155</v>
      </c>
      <c r="C169" s="1659"/>
      <c r="D169" s="1660" t="str">
        <f>IF(VLOOKUP(B169,'3.住戸一覧'!$B:$AN,3,0)="","",VLOOKUP(B169,'3.住戸一覧'!$B:$AN,3,0))</f>
        <v/>
      </c>
      <c r="E169" s="1660"/>
      <c r="F169" s="1660"/>
      <c r="G169" s="1660"/>
      <c r="H169" s="1660" t="str">
        <f>IF(VLOOKUP(B169,'3.住戸一覧'!$B:$AN,6,0)="","",VLOOKUP(B169,'3.住戸一覧'!$B:$AN,6,0))</f>
        <v/>
      </c>
      <c r="I169" s="1660"/>
      <c r="J169" s="1498"/>
      <c r="K169" s="1499"/>
      <c r="L169" s="1500"/>
      <c r="M169" s="1498"/>
      <c r="N169" s="1499"/>
      <c r="O169" s="1500"/>
      <c r="P169" s="1498"/>
      <c r="Q169" s="1499"/>
      <c r="R169" s="1500"/>
      <c r="S169" s="1656"/>
      <c r="T169" s="1656"/>
      <c r="U169" s="1656"/>
      <c r="V169" s="1496"/>
      <c r="W169" s="1496"/>
      <c r="Y169" s="20"/>
      <c r="Z169" s="20"/>
      <c r="AA169" s="20"/>
      <c r="AC169" s="20"/>
    </row>
    <row r="170" spans="1:29" ht="21">
      <c r="A170" s="366"/>
      <c r="B170" s="1658">
        <v>156</v>
      </c>
      <c r="C170" s="1659"/>
      <c r="D170" s="1660" t="str">
        <f>IF(VLOOKUP(B170,'3.住戸一覧'!$B:$AN,3,0)="","",VLOOKUP(B170,'3.住戸一覧'!$B:$AN,3,0))</f>
        <v/>
      </c>
      <c r="E170" s="1660"/>
      <c r="F170" s="1660"/>
      <c r="G170" s="1660"/>
      <c r="H170" s="1660" t="str">
        <f>IF(VLOOKUP(B170,'3.住戸一覧'!$B:$AN,6,0)="","",VLOOKUP(B170,'3.住戸一覧'!$B:$AN,6,0))</f>
        <v/>
      </c>
      <c r="I170" s="1660"/>
      <c r="J170" s="1498"/>
      <c r="K170" s="1499"/>
      <c r="L170" s="1500"/>
      <c r="M170" s="1498"/>
      <c r="N170" s="1499"/>
      <c r="O170" s="1500"/>
      <c r="P170" s="1498"/>
      <c r="Q170" s="1499"/>
      <c r="R170" s="1500"/>
      <c r="S170" s="1656"/>
      <c r="T170" s="1656"/>
      <c r="U170" s="1656"/>
      <c r="V170" s="1496"/>
      <c r="W170" s="1496"/>
      <c r="Y170" s="20"/>
      <c r="Z170" s="20"/>
      <c r="AA170" s="20"/>
      <c r="AC170" s="20"/>
    </row>
    <row r="171" spans="1:29" ht="21">
      <c r="A171" s="366"/>
      <c r="B171" s="1658">
        <v>157</v>
      </c>
      <c r="C171" s="1659"/>
      <c r="D171" s="1660" t="str">
        <f>IF(VLOOKUP(B171,'3.住戸一覧'!$B:$AN,3,0)="","",VLOOKUP(B171,'3.住戸一覧'!$B:$AN,3,0))</f>
        <v/>
      </c>
      <c r="E171" s="1660"/>
      <c r="F171" s="1660"/>
      <c r="G171" s="1660"/>
      <c r="H171" s="1660" t="str">
        <f>IF(VLOOKUP(B171,'3.住戸一覧'!$B:$AN,6,0)="","",VLOOKUP(B171,'3.住戸一覧'!$B:$AN,6,0))</f>
        <v/>
      </c>
      <c r="I171" s="1660"/>
      <c r="J171" s="1498"/>
      <c r="K171" s="1499"/>
      <c r="L171" s="1500"/>
      <c r="M171" s="1498"/>
      <c r="N171" s="1499"/>
      <c r="O171" s="1500"/>
      <c r="P171" s="1498"/>
      <c r="Q171" s="1499"/>
      <c r="R171" s="1500"/>
      <c r="S171" s="1656"/>
      <c r="T171" s="1656"/>
      <c r="U171" s="1656"/>
      <c r="V171" s="1496"/>
      <c r="W171" s="1496"/>
      <c r="Y171" s="20"/>
      <c r="Z171" s="20"/>
      <c r="AA171" s="20"/>
      <c r="AC171" s="20"/>
    </row>
    <row r="172" spans="1:29" ht="21">
      <c r="A172" s="366"/>
      <c r="B172" s="1658">
        <v>158</v>
      </c>
      <c r="C172" s="1659"/>
      <c r="D172" s="1660" t="str">
        <f>IF(VLOOKUP(B172,'3.住戸一覧'!$B:$AN,3,0)="","",VLOOKUP(B172,'3.住戸一覧'!$B:$AN,3,0))</f>
        <v/>
      </c>
      <c r="E172" s="1660"/>
      <c r="F172" s="1660"/>
      <c r="G172" s="1660"/>
      <c r="H172" s="1660" t="str">
        <f>IF(VLOOKUP(B172,'3.住戸一覧'!$B:$AN,6,0)="","",VLOOKUP(B172,'3.住戸一覧'!$B:$AN,6,0))</f>
        <v/>
      </c>
      <c r="I172" s="1660"/>
      <c r="J172" s="1498"/>
      <c r="K172" s="1499"/>
      <c r="L172" s="1500"/>
      <c r="M172" s="1498"/>
      <c r="N172" s="1499"/>
      <c r="O172" s="1500"/>
      <c r="P172" s="1498"/>
      <c r="Q172" s="1499"/>
      <c r="R172" s="1500"/>
      <c r="S172" s="1656"/>
      <c r="T172" s="1656"/>
      <c r="U172" s="1656"/>
      <c r="V172" s="1496"/>
      <c r="W172" s="1496"/>
      <c r="Y172" s="20"/>
      <c r="Z172" s="20"/>
      <c r="AA172" s="20"/>
      <c r="AC172" s="20"/>
    </row>
    <row r="173" spans="1:29" ht="21">
      <c r="A173" s="366"/>
      <c r="B173" s="1658">
        <v>159</v>
      </c>
      <c r="C173" s="1659"/>
      <c r="D173" s="1660" t="str">
        <f>IF(VLOOKUP(B173,'3.住戸一覧'!$B:$AN,3,0)="","",VLOOKUP(B173,'3.住戸一覧'!$B:$AN,3,0))</f>
        <v/>
      </c>
      <c r="E173" s="1660"/>
      <c r="F173" s="1660"/>
      <c r="G173" s="1660"/>
      <c r="H173" s="1660" t="str">
        <f>IF(VLOOKUP(B173,'3.住戸一覧'!$B:$AN,6,0)="","",VLOOKUP(B173,'3.住戸一覧'!$B:$AN,6,0))</f>
        <v/>
      </c>
      <c r="I173" s="1660"/>
      <c r="J173" s="1498"/>
      <c r="K173" s="1499"/>
      <c r="L173" s="1500"/>
      <c r="M173" s="1498"/>
      <c r="N173" s="1499"/>
      <c r="O173" s="1500"/>
      <c r="P173" s="1498"/>
      <c r="Q173" s="1499"/>
      <c r="R173" s="1500"/>
      <c r="S173" s="1656"/>
      <c r="T173" s="1656"/>
      <c r="U173" s="1656"/>
      <c r="V173" s="1496"/>
      <c r="W173" s="1496"/>
      <c r="Y173" s="20"/>
      <c r="Z173" s="20"/>
      <c r="AA173" s="20"/>
      <c r="AC173" s="20"/>
    </row>
    <row r="174" spans="1:29" ht="21">
      <c r="A174" s="366"/>
      <c r="B174" s="1658">
        <v>160</v>
      </c>
      <c r="C174" s="1659"/>
      <c r="D174" s="1660" t="str">
        <f>IF(VLOOKUP(B174,'3.住戸一覧'!$B:$AN,3,0)="","",VLOOKUP(B174,'3.住戸一覧'!$B:$AN,3,0))</f>
        <v/>
      </c>
      <c r="E174" s="1660"/>
      <c r="F174" s="1660"/>
      <c r="G174" s="1660"/>
      <c r="H174" s="1660" t="str">
        <f>IF(VLOOKUP(B174,'3.住戸一覧'!$B:$AN,6,0)="","",VLOOKUP(B174,'3.住戸一覧'!$B:$AN,6,0))</f>
        <v/>
      </c>
      <c r="I174" s="1660"/>
      <c r="J174" s="1498"/>
      <c r="K174" s="1499"/>
      <c r="L174" s="1500"/>
      <c r="M174" s="1498"/>
      <c r="N174" s="1499"/>
      <c r="O174" s="1500"/>
      <c r="P174" s="1498"/>
      <c r="Q174" s="1499"/>
      <c r="R174" s="1500"/>
      <c r="S174" s="1656"/>
      <c r="T174" s="1656"/>
      <c r="U174" s="1656"/>
      <c r="V174" s="1496"/>
      <c r="W174" s="1496"/>
      <c r="Y174" s="20"/>
      <c r="Z174" s="20"/>
      <c r="AA174" s="20"/>
      <c r="AC174" s="20"/>
    </row>
    <row r="175" spans="1:29" ht="21">
      <c r="A175" s="366"/>
      <c r="B175" s="1658">
        <v>161</v>
      </c>
      <c r="C175" s="1659"/>
      <c r="D175" s="1660" t="str">
        <f>IF(VLOOKUP(B175,'3.住戸一覧'!$B:$AN,3,0)="","",VLOOKUP(B175,'3.住戸一覧'!$B:$AN,3,0))</f>
        <v/>
      </c>
      <c r="E175" s="1660"/>
      <c r="F175" s="1660"/>
      <c r="G175" s="1660"/>
      <c r="H175" s="1660" t="str">
        <f>IF(VLOOKUP(B175,'3.住戸一覧'!$B:$AN,6,0)="","",VLOOKUP(B175,'3.住戸一覧'!$B:$AN,6,0))</f>
        <v/>
      </c>
      <c r="I175" s="1660"/>
      <c r="J175" s="1498"/>
      <c r="K175" s="1499"/>
      <c r="L175" s="1500"/>
      <c r="M175" s="1498"/>
      <c r="N175" s="1499"/>
      <c r="O175" s="1500"/>
      <c r="P175" s="1498"/>
      <c r="Q175" s="1499"/>
      <c r="R175" s="1500"/>
      <c r="S175" s="1656"/>
      <c r="T175" s="1656"/>
      <c r="U175" s="1656"/>
      <c r="V175" s="1496"/>
      <c r="W175" s="1496"/>
      <c r="Y175" s="20"/>
      <c r="Z175" s="20"/>
      <c r="AA175" s="20"/>
      <c r="AC175" s="20"/>
    </row>
    <row r="176" spans="1:29" ht="21">
      <c r="A176" s="366"/>
      <c r="B176" s="1658">
        <v>162</v>
      </c>
      <c r="C176" s="1659"/>
      <c r="D176" s="1660" t="str">
        <f>IF(VLOOKUP(B176,'3.住戸一覧'!$B:$AN,3,0)="","",VLOOKUP(B176,'3.住戸一覧'!$B:$AN,3,0))</f>
        <v/>
      </c>
      <c r="E176" s="1660"/>
      <c r="F176" s="1660"/>
      <c r="G176" s="1660"/>
      <c r="H176" s="1660" t="str">
        <f>IF(VLOOKUP(B176,'3.住戸一覧'!$B:$AN,6,0)="","",VLOOKUP(B176,'3.住戸一覧'!$B:$AN,6,0))</f>
        <v/>
      </c>
      <c r="I176" s="1660"/>
      <c r="J176" s="1498"/>
      <c r="K176" s="1499"/>
      <c r="L176" s="1500"/>
      <c r="M176" s="1498"/>
      <c r="N176" s="1499"/>
      <c r="O176" s="1500"/>
      <c r="P176" s="1498"/>
      <c r="Q176" s="1499"/>
      <c r="R176" s="1500"/>
      <c r="S176" s="1656"/>
      <c r="T176" s="1656"/>
      <c r="U176" s="1656"/>
      <c r="V176" s="1496"/>
      <c r="W176" s="1496"/>
      <c r="Y176" s="20"/>
      <c r="Z176" s="20"/>
      <c r="AA176" s="20"/>
      <c r="AC176" s="20"/>
    </row>
    <row r="177" spans="1:29" ht="21">
      <c r="A177" s="366"/>
      <c r="B177" s="1658">
        <v>163</v>
      </c>
      <c r="C177" s="1659"/>
      <c r="D177" s="1660" t="str">
        <f>IF(VLOOKUP(B177,'3.住戸一覧'!$B:$AN,3,0)="","",VLOOKUP(B177,'3.住戸一覧'!$B:$AN,3,0))</f>
        <v/>
      </c>
      <c r="E177" s="1660"/>
      <c r="F177" s="1660"/>
      <c r="G177" s="1660"/>
      <c r="H177" s="1660" t="str">
        <f>IF(VLOOKUP(B177,'3.住戸一覧'!$B:$AN,6,0)="","",VLOOKUP(B177,'3.住戸一覧'!$B:$AN,6,0))</f>
        <v/>
      </c>
      <c r="I177" s="1660"/>
      <c r="J177" s="1498"/>
      <c r="K177" s="1499"/>
      <c r="L177" s="1500"/>
      <c r="M177" s="1498"/>
      <c r="N177" s="1499"/>
      <c r="O177" s="1500"/>
      <c r="P177" s="1498"/>
      <c r="Q177" s="1499"/>
      <c r="R177" s="1500"/>
      <c r="S177" s="1656"/>
      <c r="T177" s="1656"/>
      <c r="U177" s="1656"/>
      <c r="V177" s="1496"/>
      <c r="W177" s="1496"/>
      <c r="Y177" s="20"/>
      <c r="Z177" s="20"/>
      <c r="AA177" s="20"/>
      <c r="AC177" s="20"/>
    </row>
    <row r="178" spans="1:29" ht="21">
      <c r="A178" s="366"/>
      <c r="B178" s="1658">
        <v>164</v>
      </c>
      <c r="C178" s="1659"/>
      <c r="D178" s="1660" t="str">
        <f>IF(VLOOKUP(B178,'3.住戸一覧'!$B:$AN,3,0)="","",VLOOKUP(B178,'3.住戸一覧'!$B:$AN,3,0))</f>
        <v/>
      </c>
      <c r="E178" s="1660"/>
      <c r="F178" s="1660"/>
      <c r="G178" s="1660"/>
      <c r="H178" s="1660" t="str">
        <f>IF(VLOOKUP(B178,'3.住戸一覧'!$B:$AN,6,0)="","",VLOOKUP(B178,'3.住戸一覧'!$B:$AN,6,0))</f>
        <v/>
      </c>
      <c r="I178" s="1660"/>
      <c r="J178" s="1498"/>
      <c r="K178" s="1499"/>
      <c r="L178" s="1500"/>
      <c r="M178" s="1498"/>
      <c r="N178" s="1499"/>
      <c r="O178" s="1500"/>
      <c r="P178" s="1498"/>
      <c r="Q178" s="1499"/>
      <c r="R178" s="1500"/>
      <c r="S178" s="1656"/>
      <c r="T178" s="1656"/>
      <c r="U178" s="1656"/>
      <c r="V178" s="1496"/>
      <c r="W178" s="1496"/>
      <c r="Y178" s="20"/>
      <c r="Z178" s="20"/>
      <c r="AA178" s="20"/>
      <c r="AC178" s="20"/>
    </row>
    <row r="179" spans="1:29" ht="21">
      <c r="A179" s="366"/>
      <c r="B179" s="1658">
        <v>165</v>
      </c>
      <c r="C179" s="1659"/>
      <c r="D179" s="1660" t="str">
        <f>IF(VLOOKUP(B179,'3.住戸一覧'!$B:$AN,3,0)="","",VLOOKUP(B179,'3.住戸一覧'!$B:$AN,3,0))</f>
        <v/>
      </c>
      <c r="E179" s="1660"/>
      <c r="F179" s="1660"/>
      <c r="G179" s="1660"/>
      <c r="H179" s="1660" t="str">
        <f>IF(VLOOKUP(B179,'3.住戸一覧'!$B:$AN,6,0)="","",VLOOKUP(B179,'3.住戸一覧'!$B:$AN,6,0))</f>
        <v/>
      </c>
      <c r="I179" s="1660"/>
      <c r="J179" s="1498"/>
      <c r="K179" s="1499"/>
      <c r="L179" s="1500"/>
      <c r="M179" s="1498"/>
      <c r="N179" s="1499"/>
      <c r="O179" s="1500"/>
      <c r="P179" s="1498"/>
      <c r="Q179" s="1499"/>
      <c r="R179" s="1500"/>
      <c r="S179" s="1656"/>
      <c r="T179" s="1656"/>
      <c r="U179" s="1656"/>
      <c r="V179" s="1496"/>
      <c r="W179" s="1496"/>
      <c r="Y179" s="20"/>
      <c r="Z179" s="20"/>
      <c r="AA179" s="20"/>
      <c r="AC179" s="20"/>
    </row>
    <row r="180" spans="1:29" ht="21">
      <c r="A180" s="366"/>
      <c r="B180" s="1658">
        <v>166</v>
      </c>
      <c r="C180" s="1659"/>
      <c r="D180" s="1660" t="str">
        <f>IF(VLOOKUP(B180,'3.住戸一覧'!$B:$AN,3,0)="","",VLOOKUP(B180,'3.住戸一覧'!$B:$AN,3,0))</f>
        <v/>
      </c>
      <c r="E180" s="1660"/>
      <c r="F180" s="1660"/>
      <c r="G180" s="1660"/>
      <c r="H180" s="1660" t="str">
        <f>IF(VLOOKUP(B180,'3.住戸一覧'!$B:$AN,6,0)="","",VLOOKUP(B180,'3.住戸一覧'!$B:$AN,6,0))</f>
        <v/>
      </c>
      <c r="I180" s="1660"/>
      <c r="J180" s="1498"/>
      <c r="K180" s="1499"/>
      <c r="L180" s="1500"/>
      <c r="M180" s="1498"/>
      <c r="N180" s="1499"/>
      <c r="O180" s="1500"/>
      <c r="P180" s="1498"/>
      <c r="Q180" s="1499"/>
      <c r="R180" s="1500"/>
      <c r="S180" s="1656"/>
      <c r="T180" s="1656"/>
      <c r="U180" s="1656"/>
      <c r="V180" s="1496"/>
      <c r="W180" s="1496"/>
      <c r="Y180" s="20"/>
      <c r="Z180" s="20"/>
      <c r="AA180" s="20"/>
      <c r="AC180" s="20"/>
    </row>
    <row r="181" spans="1:29" ht="21">
      <c r="A181" s="366"/>
      <c r="B181" s="1658">
        <v>167</v>
      </c>
      <c r="C181" s="1659"/>
      <c r="D181" s="1660" t="str">
        <f>IF(VLOOKUP(B181,'3.住戸一覧'!$B:$AN,3,0)="","",VLOOKUP(B181,'3.住戸一覧'!$B:$AN,3,0))</f>
        <v/>
      </c>
      <c r="E181" s="1660"/>
      <c r="F181" s="1660"/>
      <c r="G181" s="1660"/>
      <c r="H181" s="1660" t="str">
        <f>IF(VLOOKUP(B181,'3.住戸一覧'!$B:$AN,6,0)="","",VLOOKUP(B181,'3.住戸一覧'!$B:$AN,6,0))</f>
        <v/>
      </c>
      <c r="I181" s="1660"/>
      <c r="J181" s="1498"/>
      <c r="K181" s="1499"/>
      <c r="L181" s="1500"/>
      <c r="M181" s="1498"/>
      <c r="N181" s="1499"/>
      <c r="O181" s="1500"/>
      <c r="P181" s="1498"/>
      <c r="Q181" s="1499"/>
      <c r="R181" s="1500"/>
      <c r="S181" s="1656"/>
      <c r="T181" s="1656"/>
      <c r="U181" s="1656"/>
      <c r="V181" s="1496"/>
      <c r="W181" s="1496"/>
      <c r="Y181" s="20"/>
      <c r="Z181" s="20"/>
      <c r="AA181" s="20"/>
      <c r="AC181" s="20"/>
    </row>
    <row r="182" spans="1:29" ht="21">
      <c r="A182" s="366"/>
      <c r="B182" s="1658">
        <v>168</v>
      </c>
      <c r="C182" s="1659"/>
      <c r="D182" s="1660" t="str">
        <f>IF(VLOOKUP(B182,'3.住戸一覧'!$B:$AN,3,0)="","",VLOOKUP(B182,'3.住戸一覧'!$B:$AN,3,0))</f>
        <v/>
      </c>
      <c r="E182" s="1660"/>
      <c r="F182" s="1660"/>
      <c r="G182" s="1660"/>
      <c r="H182" s="1660" t="str">
        <f>IF(VLOOKUP(B182,'3.住戸一覧'!$B:$AN,6,0)="","",VLOOKUP(B182,'3.住戸一覧'!$B:$AN,6,0))</f>
        <v/>
      </c>
      <c r="I182" s="1660"/>
      <c r="J182" s="1498"/>
      <c r="K182" s="1499"/>
      <c r="L182" s="1500"/>
      <c r="M182" s="1498"/>
      <c r="N182" s="1499"/>
      <c r="O182" s="1500"/>
      <c r="P182" s="1498"/>
      <c r="Q182" s="1499"/>
      <c r="R182" s="1500"/>
      <c r="S182" s="1656"/>
      <c r="T182" s="1656"/>
      <c r="U182" s="1656"/>
      <c r="V182" s="1496"/>
      <c r="W182" s="1496"/>
      <c r="Y182" s="20"/>
      <c r="Z182" s="20"/>
      <c r="AA182" s="20"/>
      <c r="AC182" s="20"/>
    </row>
    <row r="183" spans="1:29" ht="21">
      <c r="A183" s="366"/>
      <c r="B183" s="1658">
        <v>169</v>
      </c>
      <c r="C183" s="1659"/>
      <c r="D183" s="1660" t="str">
        <f>IF(VLOOKUP(B183,'3.住戸一覧'!$B:$AN,3,0)="","",VLOOKUP(B183,'3.住戸一覧'!$B:$AN,3,0))</f>
        <v/>
      </c>
      <c r="E183" s="1660"/>
      <c r="F183" s="1660"/>
      <c r="G183" s="1660"/>
      <c r="H183" s="1660" t="str">
        <f>IF(VLOOKUP(B183,'3.住戸一覧'!$B:$AN,6,0)="","",VLOOKUP(B183,'3.住戸一覧'!$B:$AN,6,0))</f>
        <v/>
      </c>
      <c r="I183" s="1660"/>
      <c r="J183" s="1498"/>
      <c r="K183" s="1499"/>
      <c r="L183" s="1500"/>
      <c r="M183" s="1498"/>
      <c r="N183" s="1499"/>
      <c r="O183" s="1500"/>
      <c r="P183" s="1498"/>
      <c r="Q183" s="1499"/>
      <c r="R183" s="1500"/>
      <c r="S183" s="1656"/>
      <c r="T183" s="1656"/>
      <c r="U183" s="1656"/>
      <c r="V183" s="1496"/>
      <c r="W183" s="1496"/>
      <c r="Y183" s="20"/>
      <c r="Z183" s="20"/>
      <c r="AA183" s="20"/>
      <c r="AC183" s="20"/>
    </row>
    <row r="184" spans="1:29" ht="21">
      <c r="A184" s="366"/>
      <c r="B184" s="1658">
        <v>170</v>
      </c>
      <c r="C184" s="1659"/>
      <c r="D184" s="1660" t="str">
        <f>IF(VLOOKUP(B184,'3.住戸一覧'!$B:$AN,3,0)="","",VLOOKUP(B184,'3.住戸一覧'!$B:$AN,3,0))</f>
        <v/>
      </c>
      <c r="E184" s="1660"/>
      <c r="F184" s="1660"/>
      <c r="G184" s="1660"/>
      <c r="H184" s="1660" t="str">
        <f>IF(VLOOKUP(B184,'3.住戸一覧'!$B:$AN,6,0)="","",VLOOKUP(B184,'3.住戸一覧'!$B:$AN,6,0))</f>
        <v/>
      </c>
      <c r="I184" s="1660"/>
      <c r="J184" s="1498"/>
      <c r="K184" s="1499"/>
      <c r="L184" s="1500"/>
      <c r="M184" s="1498"/>
      <c r="N184" s="1499"/>
      <c r="O184" s="1500"/>
      <c r="P184" s="1498"/>
      <c r="Q184" s="1499"/>
      <c r="R184" s="1500"/>
      <c r="S184" s="1656"/>
      <c r="T184" s="1656"/>
      <c r="U184" s="1656"/>
      <c r="V184" s="1496"/>
      <c r="W184" s="1496"/>
      <c r="Y184" s="20"/>
      <c r="Z184" s="20"/>
      <c r="AA184" s="20"/>
      <c r="AC184" s="20"/>
    </row>
    <row r="185" spans="1:29" ht="21">
      <c r="A185" s="366"/>
      <c r="B185" s="1658">
        <v>171</v>
      </c>
      <c r="C185" s="1659"/>
      <c r="D185" s="1660" t="str">
        <f>IF(VLOOKUP(B185,'3.住戸一覧'!$B:$AN,3,0)="","",VLOOKUP(B185,'3.住戸一覧'!$B:$AN,3,0))</f>
        <v/>
      </c>
      <c r="E185" s="1660"/>
      <c r="F185" s="1660"/>
      <c r="G185" s="1660"/>
      <c r="H185" s="1660" t="str">
        <f>IF(VLOOKUP(B185,'3.住戸一覧'!$B:$AN,6,0)="","",VLOOKUP(B185,'3.住戸一覧'!$B:$AN,6,0))</f>
        <v/>
      </c>
      <c r="I185" s="1660"/>
      <c r="J185" s="1498"/>
      <c r="K185" s="1499"/>
      <c r="L185" s="1500"/>
      <c r="M185" s="1498"/>
      <c r="N185" s="1499"/>
      <c r="O185" s="1500"/>
      <c r="P185" s="1498"/>
      <c r="Q185" s="1499"/>
      <c r="R185" s="1500"/>
      <c r="S185" s="1656"/>
      <c r="T185" s="1656"/>
      <c r="U185" s="1656"/>
      <c r="V185" s="1496"/>
      <c r="W185" s="1496"/>
      <c r="Y185" s="20"/>
      <c r="Z185" s="20"/>
      <c r="AA185" s="20"/>
      <c r="AC185" s="20"/>
    </row>
    <row r="186" spans="1:29" ht="21">
      <c r="A186" s="366"/>
      <c r="B186" s="1658">
        <v>172</v>
      </c>
      <c r="C186" s="1659"/>
      <c r="D186" s="1660" t="str">
        <f>IF(VLOOKUP(B186,'3.住戸一覧'!$B:$AN,3,0)="","",VLOOKUP(B186,'3.住戸一覧'!$B:$AN,3,0))</f>
        <v/>
      </c>
      <c r="E186" s="1660"/>
      <c r="F186" s="1660"/>
      <c r="G186" s="1660"/>
      <c r="H186" s="1660" t="str">
        <f>IF(VLOOKUP(B186,'3.住戸一覧'!$B:$AN,6,0)="","",VLOOKUP(B186,'3.住戸一覧'!$B:$AN,6,0))</f>
        <v/>
      </c>
      <c r="I186" s="1660"/>
      <c r="J186" s="1498"/>
      <c r="K186" s="1499"/>
      <c r="L186" s="1500"/>
      <c r="M186" s="1498"/>
      <c r="N186" s="1499"/>
      <c r="O186" s="1500"/>
      <c r="P186" s="1498"/>
      <c r="Q186" s="1499"/>
      <c r="R186" s="1500"/>
      <c r="S186" s="1656"/>
      <c r="T186" s="1656"/>
      <c r="U186" s="1656"/>
      <c r="V186" s="1496"/>
      <c r="W186" s="1496"/>
      <c r="Y186" s="20"/>
      <c r="Z186" s="20"/>
      <c r="AA186" s="20"/>
      <c r="AC186" s="20"/>
    </row>
    <row r="187" spans="1:29" ht="21">
      <c r="A187" s="366"/>
      <c r="B187" s="1658">
        <v>173</v>
      </c>
      <c r="C187" s="1659"/>
      <c r="D187" s="1660" t="str">
        <f>IF(VLOOKUP(B187,'3.住戸一覧'!$B:$AN,3,0)="","",VLOOKUP(B187,'3.住戸一覧'!$B:$AN,3,0))</f>
        <v/>
      </c>
      <c r="E187" s="1660"/>
      <c r="F187" s="1660"/>
      <c r="G187" s="1660"/>
      <c r="H187" s="1660" t="str">
        <f>IF(VLOOKUP(B187,'3.住戸一覧'!$B:$AN,6,0)="","",VLOOKUP(B187,'3.住戸一覧'!$B:$AN,6,0))</f>
        <v/>
      </c>
      <c r="I187" s="1660"/>
      <c r="J187" s="1498"/>
      <c r="K187" s="1499"/>
      <c r="L187" s="1500"/>
      <c r="M187" s="1498"/>
      <c r="N187" s="1499"/>
      <c r="O187" s="1500"/>
      <c r="P187" s="1498"/>
      <c r="Q187" s="1499"/>
      <c r="R187" s="1500"/>
      <c r="S187" s="1656"/>
      <c r="T187" s="1656"/>
      <c r="U187" s="1656"/>
      <c r="V187" s="1496"/>
      <c r="W187" s="1496"/>
      <c r="Y187" s="20"/>
      <c r="Z187" s="20"/>
      <c r="AA187" s="20"/>
      <c r="AC187" s="20"/>
    </row>
    <row r="188" spans="1:29" ht="21">
      <c r="A188" s="366"/>
      <c r="B188" s="1658">
        <v>174</v>
      </c>
      <c r="C188" s="1659"/>
      <c r="D188" s="1660" t="str">
        <f>IF(VLOOKUP(B188,'3.住戸一覧'!$B:$AN,3,0)="","",VLOOKUP(B188,'3.住戸一覧'!$B:$AN,3,0))</f>
        <v/>
      </c>
      <c r="E188" s="1660"/>
      <c r="F188" s="1660"/>
      <c r="G188" s="1660"/>
      <c r="H188" s="1660" t="str">
        <f>IF(VLOOKUP(B188,'3.住戸一覧'!$B:$AN,6,0)="","",VLOOKUP(B188,'3.住戸一覧'!$B:$AN,6,0))</f>
        <v/>
      </c>
      <c r="I188" s="1660"/>
      <c r="J188" s="1498"/>
      <c r="K188" s="1499"/>
      <c r="L188" s="1500"/>
      <c r="M188" s="1498"/>
      <c r="N188" s="1499"/>
      <c r="O188" s="1500"/>
      <c r="P188" s="1498"/>
      <c r="Q188" s="1499"/>
      <c r="R188" s="1500"/>
      <c r="S188" s="1656"/>
      <c r="T188" s="1656"/>
      <c r="U188" s="1656"/>
      <c r="V188" s="1496"/>
      <c r="W188" s="1496"/>
      <c r="Y188" s="20"/>
      <c r="Z188" s="20"/>
      <c r="AA188" s="20"/>
      <c r="AC188" s="20"/>
    </row>
    <row r="189" spans="1:29" ht="21">
      <c r="A189" s="366"/>
      <c r="B189" s="1658">
        <v>175</v>
      </c>
      <c r="C189" s="1659"/>
      <c r="D189" s="1660" t="str">
        <f>IF(VLOOKUP(B189,'3.住戸一覧'!$B:$AN,3,0)="","",VLOOKUP(B189,'3.住戸一覧'!$B:$AN,3,0))</f>
        <v/>
      </c>
      <c r="E189" s="1660"/>
      <c r="F189" s="1660"/>
      <c r="G189" s="1660"/>
      <c r="H189" s="1660" t="str">
        <f>IF(VLOOKUP(B189,'3.住戸一覧'!$B:$AN,6,0)="","",VLOOKUP(B189,'3.住戸一覧'!$B:$AN,6,0))</f>
        <v/>
      </c>
      <c r="I189" s="1660"/>
      <c r="J189" s="1498"/>
      <c r="K189" s="1499"/>
      <c r="L189" s="1500"/>
      <c r="M189" s="1498"/>
      <c r="N189" s="1499"/>
      <c r="O189" s="1500"/>
      <c r="P189" s="1498"/>
      <c r="Q189" s="1499"/>
      <c r="R189" s="1500"/>
      <c r="S189" s="1656"/>
      <c r="T189" s="1656"/>
      <c r="U189" s="1656"/>
      <c r="V189" s="1496"/>
      <c r="W189" s="1496"/>
      <c r="Y189" s="20"/>
      <c r="Z189" s="20"/>
      <c r="AA189" s="20"/>
      <c r="AC189" s="20"/>
    </row>
    <row r="190" spans="1:29" ht="21">
      <c r="A190" s="366"/>
      <c r="B190" s="1658">
        <v>176</v>
      </c>
      <c r="C190" s="1659"/>
      <c r="D190" s="1660" t="str">
        <f>IF(VLOOKUP(B190,'3.住戸一覧'!$B:$AN,3,0)="","",VLOOKUP(B190,'3.住戸一覧'!$B:$AN,3,0))</f>
        <v/>
      </c>
      <c r="E190" s="1660"/>
      <c r="F190" s="1660"/>
      <c r="G190" s="1660"/>
      <c r="H190" s="1660" t="str">
        <f>IF(VLOOKUP(B190,'3.住戸一覧'!$B:$AN,6,0)="","",VLOOKUP(B190,'3.住戸一覧'!$B:$AN,6,0))</f>
        <v/>
      </c>
      <c r="I190" s="1660"/>
      <c r="J190" s="1498"/>
      <c r="K190" s="1499"/>
      <c r="L190" s="1500"/>
      <c r="M190" s="1498"/>
      <c r="N190" s="1499"/>
      <c r="O190" s="1500"/>
      <c r="P190" s="1498"/>
      <c r="Q190" s="1499"/>
      <c r="R190" s="1500"/>
      <c r="S190" s="1656"/>
      <c r="T190" s="1656"/>
      <c r="U190" s="1656"/>
      <c r="V190" s="1496"/>
      <c r="W190" s="1496"/>
      <c r="Y190" s="20"/>
      <c r="Z190" s="20"/>
      <c r="AA190" s="20"/>
      <c r="AC190" s="20"/>
    </row>
    <row r="191" spans="1:29" ht="21">
      <c r="A191" s="366"/>
      <c r="B191" s="1658">
        <v>177</v>
      </c>
      <c r="C191" s="1659"/>
      <c r="D191" s="1660" t="str">
        <f>IF(VLOOKUP(B191,'3.住戸一覧'!$B:$AN,3,0)="","",VLOOKUP(B191,'3.住戸一覧'!$B:$AN,3,0))</f>
        <v/>
      </c>
      <c r="E191" s="1660"/>
      <c r="F191" s="1660"/>
      <c r="G191" s="1660"/>
      <c r="H191" s="1660" t="str">
        <f>IF(VLOOKUP(B191,'3.住戸一覧'!$B:$AN,6,0)="","",VLOOKUP(B191,'3.住戸一覧'!$B:$AN,6,0))</f>
        <v/>
      </c>
      <c r="I191" s="1660"/>
      <c r="J191" s="1498"/>
      <c r="K191" s="1499"/>
      <c r="L191" s="1500"/>
      <c r="M191" s="1498"/>
      <c r="N191" s="1499"/>
      <c r="O191" s="1500"/>
      <c r="P191" s="1498"/>
      <c r="Q191" s="1499"/>
      <c r="R191" s="1500"/>
      <c r="S191" s="1656"/>
      <c r="T191" s="1656"/>
      <c r="U191" s="1656"/>
      <c r="V191" s="1496"/>
      <c r="W191" s="1496"/>
      <c r="Y191" s="20"/>
      <c r="Z191" s="20"/>
      <c r="AA191" s="20"/>
      <c r="AC191" s="20"/>
    </row>
    <row r="192" spans="1:29" ht="21">
      <c r="A192" s="366"/>
      <c r="B192" s="1658">
        <v>178</v>
      </c>
      <c r="C192" s="1659"/>
      <c r="D192" s="1660" t="str">
        <f>IF(VLOOKUP(B192,'3.住戸一覧'!$B:$AN,3,0)="","",VLOOKUP(B192,'3.住戸一覧'!$B:$AN,3,0))</f>
        <v/>
      </c>
      <c r="E192" s="1660"/>
      <c r="F192" s="1660"/>
      <c r="G192" s="1660"/>
      <c r="H192" s="1660" t="str">
        <f>IF(VLOOKUP(B192,'3.住戸一覧'!$B:$AN,6,0)="","",VLOOKUP(B192,'3.住戸一覧'!$B:$AN,6,0))</f>
        <v/>
      </c>
      <c r="I192" s="1660"/>
      <c r="J192" s="1498"/>
      <c r="K192" s="1499"/>
      <c r="L192" s="1500"/>
      <c r="M192" s="1498"/>
      <c r="N192" s="1499"/>
      <c r="O192" s="1500"/>
      <c r="P192" s="1498"/>
      <c r="Q192" s="1499"/>
      <c r="R192" s="1500"/>
      <c r="S192" s="1656"/>
      <c r="T192" s="1656"/>
      <c r="U192" s="1656"/>
      <c r="V192" s="1496"/>
      <c r="W192" s="1496"/>
      <c r="Y192" s="20"/>
      <c r="Z192" s="20"/>
      <c r="AA192" s="20"/>
      <c r="AC192" s="20"/>
    </row>
    <row r="193" spans="1:29" ht="21">
      <c r="A193" s="366"/>
      <c r="B193" s="1658">
        <v>179</v>
      </c>
      <c r="C193" s="1659"/>
      <c r="D193" s="1660" t="str">
        <f>IF(VLOOKUP(B193,'3.住戸一覧'!$B:$AN,3,0)="","",VLOOKUP(B193,'3.住戸一覧'!$B:$AN,3,0))</f>
        <v/>
      </c>
      <c r="E193" s="1660"/>
      <c r="F193" s="1660"/>
      <c r="G193" s="1660"/>
      <c r="H193" s="1660" t="str">
        <f>IF(VLOOKUP(B193,'3.住戸一覧'!$B:$AN,6,0)="","",VLOOKUP(B193,'3.住戸一覧'!$B:$AN,6,0))</f>
        <v/>
      </c>
      <c r="I193" s="1660"/>
      <c r="J193" s="1498"/>
      <c r="K193" s="1499"/>
      <c r="L193" s="1500"/>
      <c r="M193" s="1498"/>
      <c r="N193" s="1499"/>
      <c r="O193" s="1500"/>
      <c r="P193" s="1498"/>
      <c r="Q193" s="1499"/>
      <c r="R193" s="1500"/>
      <c r="S193" s="1656"/>
      <c r="T193" s="1656"/>
      <c r="U193" s="1656"/>
      <c r="V193" s="1496"/>
      <c r="W193" s="1496"/>
      <c r="Y193" s="20"/>
      <c r="Z193" s="20"/>
      <c r="AA193" s="20"/>
      <c r="AC193" s="20"/>
    </row>
    <row r="194" spans="1:29" ht="21">
      <c r="A194" s="366"/>
      <c r="B194" s="1658">
        <v>180</v>
      </c>
      <c r="C194" s="1659"/>
      <c r="D194" s="1660" t="str">
        <f>IF(VLOOKUP(B194,'3.住戸一覧'!$B:$AN,3,0)="","",VLOOKUP(B194,'3.住戸一覧'!$B:$AN,3,0))</f>
        <v/>
      </c>
      <c r="E194" s="1660"/>
      <c r="F194" s="1660"/>
      <c r="G194" s="1660"/>
      <c r="H194" s="1660" t="str">
        <f>IF(VLOOKUP(B194,'3.住戸一覧'!$B:$AN,6,0)="","",VLOOKUP(B194,'3.住戸一覧'!$B:$AN,6,0))</f>
        <v/>
      </c>
      <c r="I194" s="1660"/>
      <c r="J194" s="1498"/>
      <c r="K194" s="1499"/>
      <c r="L194" s="1500"/>
      <c r="M194" s="1498"/>
      <c r="N194" s="1499"/>
      <c r="O194" s="1500"/>
      <c r="P194" s="1498"/>
      <c r="Q194" s="1499"/>
      <c r="R194" s="1500"/>
      <c r="S194" s="1656"/>
      <c r="T194" s="1656"/>
      <c r="U194" s="1656"/>
      <c r="V194" s="1496"/>
      <c r="W194" s="1496"/>
      <c r="Y194" s="20"/>
      <c r="Z194" s="20"/>
      <c r="AA194" s="20"/>
      <c r="AC194" s="20"/>
    </row>
    <row r="195" spans="1:29" ht="21">
      <c r="A195" s="366"/>
      <c r="B195" s="1658">
        <v>181</v>
      </c>
      <c r="C195" s="1659"/>
      <c r="D195" s="1660" t="str">
        <f>IF(VLOOKUP(B195,'3.住戸一覧'!$B:$AN,3,0)="","",VLOOKUP(B195,'3.住戸一覧'!$B:$AN,3,0))</f>
        <v/>
      </c>
      <c r="E195" s="1660"/>
      <c r="F195" s="1660"/>
      <c r="G195" s="1660"/>
      <c r="H195" s="1660" t="str">
        <f>IF(VLOOKUP(B195,'3.住戸一覧'!$B:$AN,6,0)="","",VLOOKUP(B195,'3.住戸一覧'!$B:$AN,6,0))</f>
        <v/>
      </c>
      <c r="I195" s="1660"/>
      <c r="J195" s="1498"/>
      <c r="K195" s="1499"/>
      <c r="L195" s="1500"/>
      <c r="M195" s="1498"/>
      <c r="N195" s="1499"/>
      <c r="O195" s="1500"/>
      <c r="P195" s="1498"/>
      <c r="Q195" s="1499"/>
      <c r="R195" s="1500"/>
      <c r="S195" s="1656"/>
      <c r="T195" s="1656"/>
      <c r="U195" s="1656"/>
      <c r="V195" s="1496"/>
      <c r="W195" s="1496"/>
      <c r="Y195" s="20"/>
      <c r="Z195" s="20"/>
      <c r="AA195" s="20"/>
      <c r="AC195" s="20"/>
    </row>
    <row r="196" spans="1:29" ht="21">
      <c r="A196" s="366"/>
      <c r="B196" s="1658">
        <v>182</v>
      </c>
      <c r="C196" s="1659"/>
      <c r="D196" s="1660" t="str">
        <f>IF(VLOOKUP(B196,'3.住戸一覧'!$B:$AN,3,0)="","",VLOOKUP(B196,'3.住戸一覧'!$B:$AN,3,0))</f>
        <v/>
      </c>
      <c r="E196" s="1660"/>
      <c r="F196" s="1660"/>
      <c r="G196" s="1660"/>
      <c r="H196" s="1660" t="str">
        <f>IF(VLOOKUP(B196,'3.住戸一覧'!$B:$AN,6,0)="","",VLOOKUP(B196,'3.住戸一覧'!$B:$AN,6,0))</f>
        <v/>
      </c>
      <c r="I196" s="1660"/>
      <c r="J196" s="1498"/>
      <c r="K196" s="1499"/>
      <c r="L196" s="1500"/>
      <c r="M196" s="1498"/>
      <c r="N196" s="1499"/>
      <c r="O196" s="1500"/>
      <c r="P196" s="1498"/>
      <c r="Q196" s="1499"/>
      <c r="R196" s="1500"/>
      <c r="S196" s="1656"/>
      <c r="T196" s="1656"/>
      <c r="U196" s="1656"/>
      <c r="V196" s="1496"/>
      <c r="W196" s="1496"/>
      <c r="Y196" s="20"/>
      <c r="Z196" s="20"/>
      <c r="AA196" s="20"/>
      <c r="AC196" s="20"/>
    </row>
    <row r="197" spans="1:29" ht="21">
      <c r="A197" s="366"/>
      <c r="B197" s="1658">
        <v>183</v>
      </c>
      <c r="C197" s="1659"/>
      <c r="D197" s="1660" t="str">
        <f>IF(VLOOKUP(B197,'3.住戸一覧'!$B:$AN,3,0)="","",VLOOKUP(B197,'3.住戸一覧'!$B:$AN,3,0))</f>
        <v/>
      </c>
      <c r="E197" s="1660"/>
      <c r="F197" s="1660"/>
      <c r="G197" s="1660"/>
      <c r="H197" s="1660" t="str">
        <f>IF(VLOOKUP(B197,'3.住戸一覧'!$B:$AN,6,0)="","",VLOOKUP(B197,'3.住戸一覧'!$B:$AN,6,0))</f>
        <v/>
      </c>
      <c r="I197" s="1660"/>
      <c r="J197" s="1498"/>
      <c r="K197" s="1499"/>
      <c r="L197" s="1500"/>
      <c r="M197" s="1498"/>
      <c r="N197" s="1499"/>
      <c r="O197" s="1500"/>
      <c r="P197" s="1498"/>
      <c r="Q197" s="1499"/>
      <c r="R197" s="1500"/>
      <c r="S197" s="1656"/>
      <c r="T197" s="1656"/>
      <c r="U197" s="1656"/>
      <c r="V197" s="1496"/>
      <c r="W197" s="1496"/>
      <c r="Y197" s="20"/>
      <c r="Z197" s="20"/>
      <c r="AA197" s="20"/>
      <c r="AC197" s="20"/>
    </row>
    <row r="198" spans="1:29" ht="21">
      <c r="A198" s="366"/>
      <c r="B198" s="1658">
        <v>184</v>
      </c>
      <c r="C198" s="1659"/>
      <c r="D198" s="1660" t="str">
        <f>IF(VLOOKUP(B198,'3.住戸一覧'!$B:$AN,3,0)="","",VLOOKUP(B198,'3.住戸一覧'!$B:$AN,3,0))</f>
        <v/>
      </c>
      <c r="E198" s="1660"/>
      <c r="F198" s="1660"/>
      <c r="G198" s="1660"/>
      <c r="H198" s="1660" t="str">
        <f>IF(VLOOKUP(B198,'3.住戸一覧'!$B:$AN,6,0)="","",VLOOKUP(B198,'3.住戸一覧'!$B:$AN,6,0))</f>
        <v/>
      </c>
      <c r="I198" s="1660"/>
      <c r="J198" s="1498"/>
      <c r="K198" s="1499"/>
      <c r="L198" s="1500"/>
      <c r="M198" s="1498"/>
      <c r="N198" s="1499"/>
      <c r="O198" s="1500"/>
      <c r="P198" s="1498"/>
      <c r="Q198" s="1499"/>
      <c r="R198" s="1500"/>
      <c r="S198" s="1656"/>
      <c r="T198" s="1656"/>
      <c r="U198" s="1656"/>
      <c r="V198" s="1496"/>
      <c r="W198" s="1496"/>
      <c r="Y198" s="20"/>
      <c r="Z198" s="20"/>
      <c r="AA198" s="20"/>
      <c r="AC198" s="20"/>
    </row>
    <row r="199" spans="1:29" ht="21">
      <c r="A199" s="366"/>
      <c r="B199" s="1658">
        <v>185</v>
      </c>
      <c r="C199" s="1659"/>
      <c r="D199" s="1660" t="str">
        <f>IF(VLOOKUP(B199,'3.住戸一覧'!$B:$AN,3,0)="","",VLOOKUP(B199,'3.住戸一覧'!$B:$AN,3,0))</f>
        <v/>
      </c>
      <c r="E199" s="1660"/>
      <c r="F199" s="1660"/>
      <c r="G199" s="1660"/>
      <c r="H199" s="1660" t="str">
        <f>IF(VLOOKUP(B199,'3.住戸一覧'!$B:$AN,6,0)="","",VLOOKUP(B199,'3.住戸一覧'!$B:$AN,6,0))</f>
        <v/>
      </c>
      <c r="I199" s="1660"/>
      <c r="J199" s="1498"/>
      <c r="K199" s="1499"/>
      <c r="L199" s="1500"/>
      <c r="M199" s="1498"/>
      <c r="N199" s="1499"/>
      <c r="O199" s="1500"/>
      <c r="P199" s="1498"/>
      <c r="Q199" s="1499"/>
      <c r="R199" s="1500"/>
      <c r="S199" s="1656"/>
      <c r="T199" s="1656"/>
      <c r="U199" s="1656"/>
      <c r="V199" s="1496"/>
      <c r="W199" s="1496"/>
      <c r="Y199" s="20"/>
      <c r="Z199" s="20"/>
      <c r="AA199" s="20"/>
      <c r="AC199" s="20"/>
    </row>
    <row r="200" spans="1:29" ht="21">
      <c r="A200" s="366"/>
      <c r="B200" s="1658">
        <v>186</v>
      </c>
      <c r="C200" s="1659"/>
      <c r="D200" s="1660" t="str">
        <f>IF(VLOOKUP(B200,'3.住戸一覧'!$B:$AN,3,0)="","",VLOOKUP(B200,'3.住戸一覧'!$B:$AN,3,0))</f>
        <v/>
      </c>
      <c r="E200" s="1660"/>
      <c r="F200" s="1660"/>
      <c r="G200" s="1660"/>
      <c r="H200" s="1660" t="str">
        <f>IF(VLOOKUP(B200,'3.住戸一覧'!$B:$AN,6,0)="","",VLOOKUP(B200,'3.住戸一覧'!$B:$AN,6,0))</f>
        <v/>
      </c>
      <c r="I200" s="1660"/>
      <c r="J200" s="1498"/>
      <c r="K200" s="1499"/>
      <c r="L200" s="1500"/>
      <c r="M200" s="1498"/>
      <c r="N200" s="1499"/>
      <c r="O200" s="1500"/>
      <c r="P200" s="1498"/>
      <c r="Q200" s="1499"/>
      <c r="R200" s="1500"/>
      <c r="S200" s="1656"/>
      <c r="T200" s="1656"/>
      <c r="U200" s="1656"/>
      <c r="V200" s="1496"/>
      <c r="W200" s="1496"/>
      <c r="Y200" s="20"/>
      <c r="Z200" s="20"/>
      <c r="AA200" s="20"/>
      <c r="AC200" s="20"/>
    </row>
    <row r="201" spans="1:29" ht="21">
      <c r="A201" s="366"/>
      <c r="B201" s="1658">
        <v>187</v>
      </c>
      <c r="C201" s="1659"/>
      <c r="D201" s="1660" t="str">
        <f>IF(VLOOKUP(B201,'3.住戸一覧'!$B:$AN,3,0)="","",VLOOKUP(B201,'3.住戸一覧'!$B:$AN,3,0))</f>
        <v/>
      </c>
      <c r="E201" s="1660"/>
      <c r="F201" s="1660"/>
      <c r="G201" s="1660"/>
      <c r="H201" s="1660" t="str">
        <f>IF(VLOOKUP(B201,'3.住戸一覧'!$B:$AN,6,0)="","",VLOOKUP(B201,'3.住戸一覧'!$B:$AN,6,0))</f>
        <v/>
      </c>
      <c r="I201" s="1660"/>
      <c r="J201" s="1498"/>
      <c r="K201" s="1499"/>
      <c r="L201" s="1500"/>
      <c r="M201" s="1498"/>
      <c r="N201" s="1499"/>
      <c r="O201" s="1500"/>
      <c r="P201" s="1498"/>
      <c r="Q201" s="1499"/>
      <c r="R201" s="1500"/>
      <c r="S201" s="1656"/>
      <c r="T201" s="1656"/>
      <c r="U201" s="1656"/>
      <c r="V201" s="1496"/>
      <c r="W201" s="1496"/>
      <c r="Y201" s="20"/>
      <c r="Z201" s="20"/>
      <c r="AA201" s="20"/>
      <c r="AC201" s="20"/>
    </row>
    <row r="202" spans="1:29" ht="21">
      <c r="A202" s="366"/>
      <c r="B202" s="1658">
        <v>188</v>
      </c>
      <c r="C202" s="1659"/>
      <c r="D202" s="1660" t="str">
        <f>IF(VLOOKUP(B202,'3.住戸一覧'!$B:$AN,3,0)="","",VLOOKUP(B202,'3.住戸一覧'!$B:$AN,3,0))</f>
        <v/>
      </c>
      <c r="E202" s="1660"/>
      <c r="F202" s="1660"/>
      <c r="G202" s="1660"/>
      <c r="H202" s="1660" t="str">
        <f>IF(VLOOKUP(B202,'3.住戸一覧'!$B:$AN,6,0)="","",VLOOKUP(B202,'3.住戸一覧'!$B:$AN,6,0))</f>
        <v/>
      </c>
      <c r="I202" s="1660"/>
      <c r="J202" s="1498"/>
      <c r="K202" s="1499"/>
      <c r="L202" s="1500"/>
      <c r="M202" s="1498"/>
      <c r="N202" s="1499"/>
      <c r="O202" s="1500"/>
      <c r="P202" s="1498"/>
      <c r="Q202" s="1499"/>
      <c r="R202" s="1500"/>
      <c r="S202" s="1656"/>
      <c r="T202" s="1656"/>
      <c r="U202" s="1656"/>
      <c r="V202" s="1496"/>
      <c r="W202" s="1496"/>
      <c r="Y202" s="20"/>
      <c r="Z202" s="20"/>
      <c r="AA202" s="20"/>
      <c r="AC202" s="20"/>
    </row>
    <row r="203" spans="1:29" ht="21">
      <c r="A203" s="366"/>
      <c r="B203" s="1658">
        <v>189</v>
      </c>
      <c r="C203" s="1659"/>
      <c r="D203" s="1660" t="str">
        <f>IF(VLOOKUP(B203,'3.住戸一覧'!$B:$AN,3,0)="","",VLOOKUP(B203,'3.住戸一覧'!$B:$AN,3,0))</f>
        <v/>
      </c>
      <c r="E203" s="1660"/>
      <c r="F203" s="1660"/>
      <c r="G203" s="1660"/>
      <c r="H203" s="1660" t="str">
        <f>IF(VLOOKUP(B203,'3.住戸一覧'!$B:$AN,6,0)="","",VLOOKUP(B203,'3.住戸一覧'!$B:$AN,6,0))</f>
        <v/>
      </c>
      <c r="I203" s="1660"/>
      <c r="J203" s="1498"/>
      <c r="K203" s="1499"/>
      <c r="L203" s="1500"/>
      <c r="M203" s="1498"/>
      <c r="N203" s="1499"/>
      <c r="O203" s="1500"/>
      <c r="P203" s="1498"/>
      <c r="Q203" s="1499"/>
      <c r="R203" s="1500"/>
      <c r="S203" s="1656"/>
      <c r="T203" s="1656"/>
      <c r="U203" s="1656"/>
      <c r="V203" s="1496"/>
      <c r="W203" s="1496"/>
      <c r="Y203" s="20"/>
      <c r="Z203" s="20"/>
      <c r="AA203" s="20"/>
      <c r="AC203" s="20"/>
    </row>
    <row r="204" spans="1:29" ht="21">
      <c r="A204" s="366"/>
      <c r="B204" s="1658">
        <v>190</v>
      </c>
      <c r="C204" s="1659"/>
      <c r="D204" s="1660" t="str">
        <f>IF(VLOOKUP(B204,'3.住戸一覧'!$B:$AN,3,0)="","",VLOOKUP(B204,'3.住戸一覧'!$B:$AN,3,0))</f>
        <v/>
      </c>
      <c r="E204" s="1660"/>
      <c r="F204" s="1660"/>
      <c r="G204" s="1660"/>
      <c r="H204" s="1660" t="str">
        <f>IF(VLOOKUP(B204,'3.住戸一覧'!$B:$AN,6,0)="","",VLOOKUP(B204,'3.住戸一覧'!$B:$AN,6,0))</f>
        <v/>
      </c>
      <c r="I204" s="1660"/>
      <c r="J204" s="1498"/>
      <c r="K204" s="1499"/>
      <c r="L204" s="1500"/>
      <c r="M204" s="1498"/>
      <c r="N204" s="1499"/>
      <c r="O204" s="1500"/>
      <c r="P204" s="1498"/>
      <c r="Q204" s="1499"/>
      <c r="R204" s="1500"/>
      <c r="S204" s="1656"/>
      <c r="T204" s="1656"/>
      <c r="U204" s="1656"/>
      <c r="V204" s="1496"/>
      <c r="W204" s="1496"/>
      <c r="Y204" s="20"/>
      <c r="Z204" s="20"/>
      <c r="AA204" s="20"/>
      <c r="AC204" s="20"/>
    </row>
    <row r="205" spans="1:29" ht="21">
      <c r="A205" s="366"/>
      <c r="B205" s="1658">
        <v>191</v>
      </c>
      <c r="C205" s="1659"/>
      <c r="D205" s="1660" t="str">
        <f>IF(VLOOKUP(B205,'3.住戸一覧'!$B:$AN,3,0)="","",VLOOKUP(B205,'3.住戸一覧'!$B:$AN,3,0))</f>
        <v/>
      </c>
      <c r="E205" s="1660"/>
      <c r="F205" s="1660"/>
      <c r="G205" s="1660"/>
      <c r="H205" s="1660" t="str">
        <f>IF(VLOOKUP(B205,'3.住戸一覧'!$B:$AN,6,0)="","",VLOOKUP(B205,'3.住戸一覧'!$B:$AN,6,0))</f>
        <v/>
      </c>
      <c r="I205" s="1660"/>
      <c r="J205" s="1498"/>
      <c r="K205" s="1499"/>
      <c r="L205" s="1500"/>
      <c r="M205" s="1498"/>
      <c r="N205" s="1499"/>
      <c r="O205" s="1500"/>
      <c r="P205" s="1498"/>
      <c r="Q205" s="1499"/>
      <c r="R205" s="1500"/>
      <c r="S205" s="1656"/>
      <c r="T205" s="1656"/>
      <c r="U205" s="1656"/>
      <c r="V205" s="1496"/>
      <c r="W205" s="1496"/>
      <c r="Y205" s="20"/>
      <c r="Z205" s="20"/>
      <c r="AA205" s="20"/>
      <c r="AC205" s="20"/>
    </row>
    <row r="206" spans="1:29" ht="21">
      <c r="A206" s="366"/>
      <c r="B206" s="1658">
        <v>192</v>
      </c>
      <c r="C206" s="1659"/>
      <c r="D206" s="1660" t="str">
        <f>IF(VLOOKUP(B206,'3.住戸一覧'!$B:$AN,3,0)="","",VLOOKUP(B206,'3.住戸一覧'!$B:$AN,3,0))</f>
        <v/>
      </c>
      <c r="E206" s="1660"/>
      <c r="F206" s="1660"/>
      <c r="G206" s="1660"/>
      <c r="H206" s="1660" t="str">
        <f>IF(VLOOKUP(B206,'3.住戸一覧'!$B:$AN,6,0)="","",VLOOKUP(B206,'3.住戸一覧'!$B:$AN,6,0))</f>
        <v/>
      </c>
      <c r="I206" s="1660"/>
      <c r="J206" s="1498"/>
      <c r="K206" s="1499"/>
      <c r="L206" s="1500"/>
      <c r="M206" s="1498"/>
      <c r="N206" s="1499"/>
      <c r="O206" s="1500"/>
      <c r="P206" s="1498"/>
      <c r="Q206" s="1499"/>
      <c r="R206" s="1500"/>
      <c r="S206" s="1656"/>
      <c r="T206" s="1656"/>
      <c r="U206" s="1656"/>
      <c r="V206" s="1496"/>
      <c r="W206" s="1496"/>
      <c r="Y206" s="20"/>
      <c r="Z206" s="20"/>
      <c r="AA206" s="20"/>
      <c r="AC206" s="20"/>
    </row>
    <row r="207" spans="1:29" ht="21">
      <c r="A207" s="366"/>
      <c r="B207" s="1658">
        <v>193</v>
      </c>
      <c r="C207" s="1659"/>
      <c r="D207" s="1660" t="str">
        <f>IF(VLOOKUP(B207,'3.住戸一覧'!$B:$AN,3,0)="","",VLOOKUP(B207,'3.住戸一覧'!$B:$AN,3,0))</f>
        <v/>
      </c>
      <c r="E207" s="1660"/>
      <c r="F207" s="1660"/>
      <c r="G207" s="1660"/>
      <c r="H207" s="1660" t="str">
        <f>IF(VLOOKUP(B207,'3.住戸一覧'!$B:$AN,6,0)="","",VLOOKUP(B207,'3.住戸一覧'!$B:$AN,6,0))</f>
        <v/>
      </c>
      <c r="I207" s="1660"/>
      <c r="J207" s="1498"/>
      <c r="K207" s="1499"/>
      <c r="L207" s="1500"/>
      <c r="M207" s="1498"/>
      <c r="N207" s="1499"/>
      <c r="O207" s="1500"/>
      <c r="P207" s="1498"/>
      <c r="Q207" s="1499"/>
      <c r="R207" s="1500"/>
      <c r="S207" s="1656"/>
      <c r="T207" s="1656"/>
      <c r="U207" s="1656"/>
      <c r="V207" s="1496"/>
      <c r="W207" s="1496"/>
      <c r="Y207" s="20"/>
      <c r="Z207" s="20"/>
      <c r="AA207" s="20"/>
      <c r="AC207" s="20"/>
    </row>
    <row r="208" spans="1:29" ht="21">
      <c r="A208" s="366"/>
      <c r="B208" s="1658">
        <v>194</v>
      </c>
      <c r="C208" s="1659"/>
      <c r="D208" s="1660" t="str">
        <f>IF(VLOOKUP(B208,'3.住戸一覧'!$B:$AN,3,0)="","",VLOOKUP(B208,'3.住戸一覧'!$B:$AN,3,0))</f>
        <v/>
      </c>
      <c r="E208" s="1660"/>
      <c r="F208" s="1660"/>
      <c r="G208" s="1660"/>
      <c r="H208" s="1660" t="str">
        <f>IF(VLOOKUP(B208,'3.住戸一覧'!$B:$AN,6,0)="","",VLOOKUP(B208,'3.住戸一覧'!$B:$AN,6,0))</f>
        <v/>
      </c>
      <c r="I208" s="1660"/>
      <c r="J208" s="1498"/>
      <c r="K208" s="1499"/>
      <c r="L208" s="1500"/>
      <c r="M208" s="1498"/>
      <c r="N208" s="1499"/>
      <c r="O208" s="1500"/>
      <c r="P208" s="1498"/>
      <c r="Q208" s="1499"/>
      <c r="R208" s="1500"/>
      <c r="S208" s="1656"/>
      <c r="T208" s="1656"/>
      <c r="U208" s="1656"/>
      <c r="V208" s="1496"/>
      <c r="W208" s="1496"/>
      <c r="Y208" s="20"/>
      <c r="Z208" s="20"/>
      <c r="AA208" s="20"/>
      <c r="AC208" s="20"/>
    </row>
    <row r="209" spans="1:29" ht="21">
      <c r="A209" s="366"/>
      <c r="B209" s="1658">
        <v>195</v>
      </c>
      <c r="C209" s="1659"/>
      <c r="D209" s="1660" t="str">
        <f>IF(VLOOKUP(B209,'3.住戸一覧'!$B:$AN,3,0)="","",VLOOKUP(B209,'3.住戸一覧'!$B:$AN,3,0))</f>
        <v/>
      </c>
      <c r="E209" s="1660"/>
      <c r="F209" s="1660"/>
      <c r="G209" s="1660"/>
      <c r="H209" s="1660" t="str">
        <f>IF(VLOOKUP(B209,'3.住戸一覧'!$B:$AN,6,0)="","",VLOOKUP(B209,'3.住戸一覧'!$B:$AN,6,0))</f>
        <v/>
      </c>
      <c r="I209" s="1660"/>
      <c r="J209" s="1498"/>
      <c r="K209" s="1499"/>
      <c r="L209" s="1500"/>
      <c r="M209" s="1498"/>
      <c r="N209" s="1499"/>
      <c r="O209" s="1500"/>
      <c r="P209" s="1498"/>
      <c r="Q209" s="1499"/>
      <c r="R209" s="1500"/>
      <c r="S209" s="1656"/>
      <c r="T209" s="1656"/>
      <c r="U209" s="1656"/>
      <c r="V209" s="1496"/>
      <c r="W209" s="1496"/>
      <c r="Y209" s="20"/>
      <c r="Z209" s="20"/>
      <c r="AA209" s="20"/>
      <c r="AC209" s="20"/>
    </row>
    <row r="210" spans="1:29" ht="21">
      <c r="A210" s="366"/>
      <c r="B210" s="1658">
        <v>196</v>
      </c>
      <c r="C210" s="1659"/>
      <c r="D210" s="1660" t="str">
        <f>IF(VLOOKUP(B210,'3.住戸一覧'!$B:$AN,3,0)="","",VLOOKUP(B210,'3.住戸一覧'!$B:$AN,3,0))</f>
        <v/>
      </c>
      <c r="E210" s="1660"/>
      <c r="F210" s="1660"/>
      <c r="G210" s="1660"/>
      <c r="H210" s="1660" t="str">
        <f>IF(VLOOKUP(B210,'3.住戸一覧'!$B:$AN,6,0)="","",VLOOKUP(B210,'3.住戸一覧'!$B:$AN,6,0))</f>
        <v/>
      </c>
      <c r="I210" s="1660"/>
      <c r="J210" s="1498"/>
      <c r="K210" s="1499"/>
      <c r="L210" s="1500"/>
      <c r="M210" s="1498"/>
      <c r="N210" s="1499"/>
      <c r="O210" s="1500"/>
      <c r="P210" s="1498"/>
      <c r="Q210" s="1499"/>
      <c r="R210" s="1500"/>
      <c r="S210" s="1656"/>
      <c r="T210" s="1656"/>
      <c r="U210" s="1656"/>
      <c r="V210" s="1496"/>
      <c r="W210" s="1496"/>
      <c r="Y210" s="20"/>
      <c r="Z210" s="20"/>
      <c r="AA210" s="20"/>
      <c r="AC210" s="20"/>
    </row>
    <row r="211" spans="1:29" ht="21">
      <c r="A211" s="366"/>
      <c r="B211" s="1658">
        <v>197</v>
      </c>
      <c r="C211" s="1659"/>
      <c r="D211" s="1660" t="str">
        <f>IF(VLOOKUP(B211,'3.住戸一覧'!$B:$AN,3,0)="","",VLOOKUP(B211,'3.住戸一覧'!$B:$AN,3,0))</f>
        <v/>
      </c>
      <c r="E211" s="1660"/>
      <c r="F211" s="1660"/>
      <c r="G211" s="1660"/>
      <c r="H211" s="1660" t="str">
        <f>IF(VLOOKUP(B211,'3.住戸一覧'!$B:$AN,6,0)="","",VLOOKUP(B211,'3.住戸一覧'!$B:$AN,6,0))</f>
        <v/>
      </c>
      <c r="I211" s="1660"/>
      <c r="J211" s="1498"/>
      <c r="K211" s="1499"/>
      <c r="L211" s="1500"/>
      <c r="M211" s="1498"/>
      <c r="N211" s="1499"/>
      <c r="O211" s="1500"/>
      <c r="P211" s="1498"/>
      <c r="Q211" s="1499"/>
      <c r="R211" s="1500"/>
      <c r="S211" s="1656"/>
      <c r="T211" s="1656"/>
      <c r="U211" s="1656"/>
      <c r="V211" s="1496"/>
      <c r="W211" s="1496"/>
      <c r="Y211" s="20"/>
      <c r="Z211" s="20"/>
      <c r="AA211" s="20"/>
      <c r="AC211" s="20"/>
    </row>
    <row r="212" spans="1:29" ht="21">
      <c r="A212" s="366"/>
      <c r="B212" s="1658">
        <v>198</v>
      </c>
      <c r="C212" s="1659"/>
      <c r="D212" s="1660" t="str">
        <f>IF(VLOOKUP(B212,'3.住戸一覧'!$B:$AN,3,0)="","",VLOOKUP(B212,'3.住戸一覧'!$B:$AN,3,0))</f>
        <v/>
      </c>
      <c r="E212" s="1660"/>
      <c r="F212" s="1660"/>
      <c r="G212" s="1660"/>
      <c r="H212" s="1660" t="str">
        <f>IF(VLOOKUP(B212,'3.住戸一覧'!$B:$AN,6,0)="","",VLOOKUP(B212,'3.住戸一覧'!$B:$AN,6,0))</f>
        <v/>
      </c>
      <c r="I212" s="1660"/>
      <c r="J212" s="1498"/>
      <c r="K212" s="1499"/>
      <c r="L212" s="1500"/>
      <c r="M212" s="1498"/>
      <c r="N212" s="1499"/>
      <c r="O212" s="1500"/>
      <c r="P212" s="1498"/>
      <c r="Q212" s="1499"/>
      <c r="R212" s="1500"/>
      <c r="S212" s="1656"/>
      <c r="T212" s="1656"/>
      <c r="U212" s="1656"/>
      <c r="V212" s="1496"/>
      <c r="W212" s="1496"/>
      <c r="Y212" s="20"/>
      <c r="Z212" s="20"/>
      <c r="AA212" s="20"/>
      <c r="AC212" s="20"/>
    </row>
    <row r="213" spans="1:29" ht="21">
      <c r="A213" s="366"/>
      <c r="B213" s="1658">
        <v>199</v>
      </c>
      <c r="C213" s="1659"/>
      <c r="D213" s="1660" t="str">
        <f>IF(VLOOKUP(B213,'3.住戸一覧'!$B:$AN,3,0)="","",VLOOKUP(B213,'3.住戸一覧'!$B:$AN,3,0))</f>
        <v/>
      </c>
      <c r="E213" s="1660"/>
      <c r="F213" s="1660"/>
      <c r="G213" s="1660"/>
      <c r="H213" s="1660" t="str">
        <f>IF(VLOOKUP(B213,'3.住戸一覧'!$B:$AN,6,0)="","",VLOOKUP(B213,'3.住戸一覧'!$B:$AN,6,0))</f>
        <v/>
      </c>
      <c r="I213" s="1660"/>
      <c r="J213" s="1498"/>
      <c r="K213" s="1499"/>
      <c r="L213" s="1500"/>
      <c r="M213" s="1498"/>
      <c r="N213" s="1499"/>
      <c r="O213" s="1500"/>
      <c r="P213" s="1498"/>
      <c r="Q213" s="1499"/>
      <c r="R213" s="1500"/>
      <c r="S213" s="1656"/>
      <c r="T213" s="1656"/>
      <c r="U213" s="1656"/>
      <c r="V213" s="1496"/>
      <c r="W213" s="1496"/>
      <c r="Y213" s="20"/>
      <c r="Z213" s="20"/>
      <c r="AA213" s="20"/>
      <c r="AC213" s="20"/>
    </row>
    <row r="214" spans="1:29" ht="21">
      <c r="A214" s="366"/>
      <c r="B214" s="1658">
        <v>200</v>
      </c>
      <c r="C214" s="1659"/>
      <c r="D214" s="1660" t="str">
        <f>IF(VLOOKUP(B214,'3.住戸一覧'!$B:$AN,3,0)="","",VLOOKUP(B214,'3.住戸一覧'!$B:$AN,3,0))</f>
        <v/>
      </c>
      <c r="E214" s="1660"/>
      <c r="F214" s="1660"/>
      <c r="G214" s="1660"/>
      <c r="H214" s="1660" t="str">
        <f>IF(VLOOKUP(B214,'3.住戸一覧'!$B:$AN,6,0)="","",VLOOKUP(B214,'3.住戸一覧'!$B:$AN,6,0))</f>
        <v/>
      </c>
      <c r="I214" s="1660"/>
      <c r="J214" s="1498"/>
      <c r="K214" s="1499"/>
      <c r="L214" s="1500"/>
      <c r="M214" s="1498"/>
      <c r="N214" s="1499"/>
      <c r="O214" s="1500"/>
      <c r="P214" s="1498"/>
      <c r="Q214" s="1499"/>
      <c r="R214" s="1500"/>
      <c r="S214" s="1656"/>
      <c r="T214" s="1656"/>
      <c r="U214" s="1656"/>
      <c r="V214" s="1496"/>
      <c r="W214" s="1496"/>
      <c r="Y214" s="20"/>
      <c r="Z214" s="20"/>
      <c r="AA214" s="20"/>
      <c r="AC214" s="20"/>
    </row>
    <row r="215" spans="1:29" ht="21">
      <c r="A215" s="366"/>
      <c r="B215" s="1658">
        <v>201</v>
      </c>
      <c r="C215" s="1659"/>
      <c r="D215" s="1660" t="str">
        <f>IF(VLOOKUP(B215,'3.住戸一覧'!$B:$AN,3,0)="","",VLOOKUP(B215,'3.住戸一覧'!$B:$AN,3,0))</f>
        <v/>
      </c>
      <c r="E215" s="1660"/>
      <c r="F215" s="1660"/>
      <c r="G215" s="1660"/>
      <c r="H215" s="1660" t="str">
        <f>IF(VLOOKUP(B215,'3.住戸一覧'!$B:$AN,6,0)="","",VLOOKUP(B215,'3.住戸一覧'!$B:$AN,6,0))</f>
        <v/>
      </c>
      <c r="I215" s="1660"/>
      <c r="J215" s="1498"/>
      <c r="K215" s="1499"/>
      <c r="L215" s="1500"/>
      <c r="M215" s="1498"/>
      <c r="N215" s="1499"/>
      <c r="O215" s="1500"/>
      <c r="P215" s="1498"/>
      <c r="Q215" s="1499"/>
      <c r="R215" s="1500"/>
      <c r="S215" s="1656"/>
      <c r="T215" s="1656"/>
      <c r="U215" s="1656"/>
      <c r="V215" s="1496"/>
      <c r="W215" s="1496"/>
      <c r="Y215" s="20"/>
      <c r="Z215" s="20"/>
      <c r="AA215" s="20"/>
      <c r="AC215" s="20"/>
    </row>
    <row r="216" spans="1:29" ht="21">
      <c r="A216" s="366"/>
      <c r="B216" s="1658">
        <v>202</v>
      </c>
      <c r="C216" s="1659"/>
      <c r="D216" s="1660" t="str">
        <f>IF(VLOOKUP(B216,'3.住戸一覧'!$B:$AN,3,0)="","",VLOOKUP(B216,'3.住戸一覧'!$B:$AN,3,0))</f>
        <v/>
      </c>
      <c r="E216" s="1660"/>
      <c r="F216" s="1660"/>
      <c r="G216" s="1660"/>
      <c r="H216" s="1660" t="str">
        <f>IF(VLOOKUP(B216,'3.住戸一覧'!$B:$AN,6,0)="","",VLOOKUP(B216,'3.住戸一覧'!$B:$AN,6,0))</f>
        <v/>
      </c>
      <c r="I216" s="1660"/>
      <c r="J216" s="1498"/>
      <c r="K216" s="1499"/>
      <c r="L216" s="1500"/>
      <c r="M216" s="1498"/>
      <c r="N216" s="1499"/>
      <c r="O216" s="1500"/>
      <c r="P216" s="1498"/>
      <c r="Q216" s="1499"/>
      <c r="R216" s="1500"/>
      <c r="S216" s="1656"/>
      <c r="T216" s="1656"/>
      <c r="U216" s="1656"/>
      <c r="V216" s="1496"/>
      <c r="W216" s="1496"/>
      <c r="Y216" s="20"/>
      <c r="Z216" s="20"/>
      <c r="AA216" s="20"/>
      <c r="AC216" s="20"/>
    </row>
    <row r="217" spans="1:29" ht="21">
      <c r="A217" s="366"/>
      <c r="B217" s="1658">
        <v>203</v>
      </c>
      <c r="C217" s="1659"/>
      <c r="D217" s="1660" t="str">
        <f>IF(VLOOKUP(B217,'3.住戸一覧'!$B:$AN,3,0)="","",VLOOKUP(B217,'3.住戸一覧'!$B:$AN,3,0))</f>
        <v/>
      </c>
      <c r="E217" s="1660"/>
      <c r="F217" s="1660"/>
      <c r="G217" s="1660"/>
      <c r="H217" s="1660" t="str">
        <f>IF(VLOOKUP(B217,'3.住戸一覧'!$B:$AN,6,0)="","",VLOOKUP(B217,'3.住戸一覧'!$B:$AN,6,0))</f>
        <v/>
      </c>
      <c r="I217" s="1660"/>
      <c r="J217" s="1498"/>
      <c r="K217" s="1499"/>
      <c r="L217" s="1500"/>
      <c r="M217" s="1498"/>
      <c r="N217" s="1499"/>
      <c r="O217" s="1500"/>
      <c r="P217" s="1498"/>
      <c r="Q217" s="1499"/>
      <c r="R217" s="1500"/>
      <c r="S217" s="1656"/>
      <c r="T217" s="1656"/>
      <c r="U217" s="1656"/>
      <c r="V217" s="1496"/>
      <c r="W217" s="1496"/>
      <c r="Y217" s="20"/>
      <c r="Z217" s="20"/>
      <c r="AA217" s="20"/>
      <c r="AC217" s="20"/>
    </row>
    <row r="218" spans="1:29" ht="21">
      <c r="A218" s="366"/>
      <c r="B218" s="1658">
        <v>204</v>
      </c>
      <c r="C218" s="1659"/>
      <c r="D218" s="1660" t="str">
        <f>IF(VLOOKUP(B218,'3.住戸一覧'!$B:$AN,3,0)="","",VLOOKUP(B218,'3.住戸一覧'!$B:$AN,3,0))</f>
        <v/>
      </c>
      <c r="E218" s="1660"/>
      <c r="F218" s="1660"/>
      <c r="G218" s="1660"/>
      <c r="H218" s="1660" t="str">
        <f>IF(VLOOKUP(B218,'3.住戸一覧'!$B:$AN,6,0)="","",VLOOKUP(B218,'3.住戸一覧'!$B:$AN,6,0))</f>
        <v/>
      </c>
      <c r="I218" s="1660"/>
      <c r="J218" s="1498"/>
      <c r="K218" s="1499"/>
      <c r="L218" s="1500"/>
      <c r="M218" s="1498"/>
      <c r="N218" s="1499"/>
      <c r="O218" s="1500"/>
      <c r="P218" s="1498"/>
      <c r="Q218" s="1499"/>
      <c r="R218" s="1500"/>
      <c r="S218" s="1656"/>
      <c r="T218" s="1656"/>
      <c r="U218" s="1656"/>
      <c r="V218" s="1496"/>
      <c r="W218" s="1496"/>
      <c r="Y218" s="20"/>
      <c r="Z218" s="20"/>
      <c r="AA218" s="20"/>
      <c r="AC218" s="20"/>
    </row>
    <row r="219" spans="1:29" ht="21">
      <c r="A219" s="366"/>
      <c r="B219" s="1658">
        <v>205</v>
      </c>
      <c r="C219" s="1659"/>
      <c r="D219" s="1660" t="str">
        <f>IF(VLOOKUP(B219,'3.住戸一覧'!$B:$AN,3,0)="","",VLOOKUP(B219,'3.住戸一覧'!$B:$AN,3,0))</f>
        <v/>
      </c>
      <c r="E219" s="1660"/>
      <c r="F219" s="1660"/>
      <c r="G219" s="1660"/>
      <c r="H219" s="1660" t="str">
        <f>IF(VLOOKUP(B219,'3.住戸一覧'!$B:$AN,6,0)="","",VLOOKUP(B219,'3.住戸一覧'!$B:$AN,6,0))</f>
        <v/>
      </c>
      <c r="I219" s="1660"/>
      <c r="J219" s="1498"/>
      <c r="K219" s="1499"/>
      <c r="L219" s="1500"/>
      <c r="M219" s="1498"/>
      <c r="N219" s="1499"/>
      <c r="O219" s="1500"/>
      <c r="P219" s="1498"/>
      <c r="Q219" s="1499"/>
      <c r="R219" s="1500"/>
      <c r="S219" s="1656"/>
      <c r="T219" s="1656"/>
      <c r="U219" s="1656"/>
      <c r="V219" s="1496"/>
      <c r="W219" s="1496"/>
      <c r="Y219" s="20"/>
      <c r="Z219" s="20"/>
      <c r="AA219" s="20"/>
      <c r="AC219" s="20"/>
    </row>
    <row r="220" spans="1:29" ht="21">
      <c r="A220" s="366"/>
      <c r="B220" s="1658">
        <v>206</v>
      </c>
      <c r="C220" s="1659"/>
      <c r="D220" s="1660" t="str">
        <f>IF(VLOOKUP(B220,'3.住戸一覧'!$B:$AN,3,0)="","",VLOOKUP(B220,'3.住戸一覧'!$B:$AN,3,0))</f>
        <v/>
      </c>
      <c r="E220" s="1660"/>
      <c r="F220" s="1660"/>
      <c r="G220" s="1660"/>
      <c r="H220" s="1660" t="str">
        <f>IF(VLOOKUP(B220,'3.住戸一覧'!$B:$AN,6,0)="","",VLOOKUP(B220,'3.住戸一覧'!$B:$AN,6,0))</f>
        <v/>
      </c>
      <c r="I220" s="1660"/>
      <c r="J220" s="1498"/>
      <c r="K220" s="1499"/>
      <c r="L220" s="1500"/>
      <c r="M220" s="1498"/>
      <c r="N220" s="1499"/>
      <c r="O220" s="1500"/>
      <c r="P220" s="1498"/>
      <c r="Q220" s="1499"/>
      <c r="R220" s="1500"/>
      <c r="S220" s="1656"/>
      <c r="T220" s="1656"/>
      <c r="U220" s="1656"/>
      <c r="V220" s="1496"/>
      <c r="W220" s="1496"/>
      <c r="Y220" s="20"/>
      <c r="Z220" s="20"/>
      <c r="AA220" s="20"/>
      <c r="AC220" s="20"/>
    </row>
    <row r="221" spans="1:29" ht="21">
      <c r="A221" s="366"/>
      <c r="B221" s="1658">
        <v>207</v>
      </c>
      <c r="C221" s="1659"/>
      <c r="D221" s="1660" t="str">
        <f>IF(VLOOKUP(B221,'3.住戸一覧'!$B:$AN,3,0)="","",VLOOKUP(B221,'3.住戸一覧'!$B:$AN,3,0))</f>
        <v/>
      </c>
      <c r="E221" s="1660"/>
      <c r="F221" s="1660"/>
      <c r="G221" s="1660"/>
      <c r="H221" s="1660" t="str">
        <f>IF(VLOOKUP(B221,'3.住戸一覧'!$B:$AN,6,0)="","",VLOOKUP(B221,'3.住戸一覧'!$B:$AN,6,0))</f>
        <v/>
      </c>
      <c r="I221" s="1660"/>
      <c r="J221" s="1498"/>
      <c r="K221" s="1499"/>
      <c r="L221" s="1500"/>
      <c r="M221" s="1498"/>
      <c r="N221" s="1499"/>
      <c r="O221" s="1500"/>
      <c r="P221" s="1498"/>
      <c r="Q221" s="1499"/>
      <c r="R221" s="1500"/>
      <c r="S221" s="1656"/>
      <c r="T221" s="1656"/>
      <c r="U221" s="1656"/>
      <c r="V221" s="1496"/>
      <c r="W221" s="1496"/>
      <c r="Y221" s="20"/>
      <c r="Z221" s="20"/>
      <c r="AA221" s="20"/>
      <c r="AC221" s="20"/>
    </row>
    <row r="222" spans="1:29" ht="21">
      <c r="A222" s="366"/>
      <c r="B222" s="1658">
        <v>208</v>
      </c>
      <c r="C222" s="1659"/>
      <c r="D222" s="1660" t="str">
        <f>IF(VLOOKUP(B222,'3.住戸一覧'!$B:$AN,3,0)="","",VLOOKUP(B222,'3.住戸一覧'!$B:$AN,3,0))</f>
        <v/>
      </c>
      <c r="E222" s="1660"/>
      <c r="F222" s="1660"/>
      <c r="G222" s="1660"/>
      <c r="H222" s="1660" t="str">
        <f>IF(VLOOKUP(B222,'3.住戸一覧'!$B:$AN,6,0)="","",VLOOKUP(B222,'3.住戸一覧'!$B:$AN,6,0))</f>
        <v/>
      </c>
      <c r="I222" s="1660"/>
      <c r="J222" s="1498"/>
      <c r="K222" s="1499"/>
      <c r="L222" s="1500"/>
      <c r="M222" s="1498"/>
      <c r="N222" s="1499"/>
      <c r="O222" s="1500"/>
      <c r="P222" s="1498"/>
      <c r="Q222" s="1499"/>
      <c r="R222" s="1500"/>
      <c r="S222" s="1656"/>
      <c r="T222" s="1656"/>
      <c r="U222" s="1656"/>
      <c r="V222" s="1496"/>
      <c r="W222" s="1496"/>
      <c r="Y222" s="20"/>
      <c r="Z222" s="20"/>
      <c r="AA222" s="20"/>
      <c r="AC222" s="20"/>
    </row>
    <row r="223" spans="1:29" ht="21">
      <c r="A223" s="366"/>
      <c r="B223" s="1658">
        <v>209</v>
      </c>
      <c r="C223" s="1659"/>
      <c r="D223" s="1660" t="str">
        <f>IF(VLOOKUP(B223,'3.住戸一覧'!$B:$AN,3,0)="","",VLOOKUP(B223,'3.住戸一覧'!$B:$AN,3,0))</f>
        <v/>
      </c>
      <c r="E223" s="1660"/>
      <c r="F223" s="1660"/>
      <c r="G223" s="1660"/>
      <c r="H223" s="1660" t="str">
        <f>IF(VLOOKUP(B223,'3.住戸一覧'!$B:$AN,6,0)="","",VLOOKUP(B223,'3.住戸一覧'!$B:$AN,6,0))</f>
        <v/>
      </c>
      <c r="I223" s="1660"/>
      <c r="J223" s="1498"/>
      <c r="K223" s="1499"/>
      <c r="L223" s="1500"/>
      <c r="M223" s="1498"/>
      <c r="N223" s="1499"/>
      <c r="O223" s="1500"/>
      <c r="P223" s="1498"/>
      <c r="Q223" s="1499"/>
      <c r="R223" s="1500"/>
      <c r="S223" s="1656"/>
      <c r="T223" s="1656"/>
      <c r="U223" s="1656"/>
      <c r="V223" s="1496"/>
      <c r="W223" s="1496"/>
      <c r="Y223" s="20"/>
      <c r="Z223" s="20"/>
      <c r="AA223" s="20"/>
      <c r="AC223" s="20"/>
    </row>
    <row r="224" spans="1:29" ht="21">
      <c r="A224" s="366"/>
      <c r="B224" s="1658">
        <v>210</v>
      </c>
      <c r="C224" s="1659"/>
      <c r="D224" s="1660" t="str">
        <f>IF(VLOOKUP(B224,'3.住戸一覧'!$B:$AN,3,0)="","",VLOOKUP(B224,'3.住戸一覧'!$B:$AN,3,0))</f>
        <v/>
      </c>
      <c r="E224" s="1660"/>
      <c r="F224" s="1660"/>
      <c r="G224" s="1660"/>
      <c r="H224" s="1660" t="str">
        <f>IF(VLOOKUP(B224,'3.住戸一覧'!$B:$AN,6,0)="","",VLOOKUP(B224,'3.住戸一覧'!$B:$AN,6,0))</f>
        <v/>
      </c>
      <c r="I224" s="1660"/>
      <c r="J224" s="1498"/>
      <c r="K224" s="1499"/>
      <c r="L224" s="1500"/>
      <c r="M224" s="1498"/>
      <c r="N224" s="1499"/>
      <c r="O224" s="1500"/>
      <c r="P224" s="1498"/>
      <c r="Q224" s="1499"/>
      <c r="R224" s="1500"/>
      <c r="S224" s="1656"/>
      <c r="T224" s="1656"/>
      <c r="U224" s="1656"/>
      <c r="V224" s="1496"/>
      <c r="W224" s="1496"/>
      <c r="Y224" s="20"/>
      <c r="Z224" s="20"/>
      <c r="AA224" s="20"/>
      <c r="AC224" s="20"/>
    </row>
    <row r="225" spans="1:29" ht="21">
      <c r="A225" s="366"/>
      <c r="B225" s="1658">
        <v>211</v>
      </c>
      <c r="C225" s="1659"/>
      <c r="D225" s="1660" t="str">
        <f>IF(VLOOKUP(B225,'3.住戸一覧'!$B:$AN,3,0)="","",VLOOKUP(B225,'3.住戸一覧'!$B:$AN,3,0))</f>
        <v/>
      </c>
      <c r="E225" s="1660"/>
      <c r="F225" s="1660"/>
      <c r="G225" s="1660"/>
      <c r="H225" s="1660" t="str">
        <f>IF(VLOOKUP(B225,'3.住戸一覧'!$B:$AN,6,0)="","",VLOOKUP(B225,'3.住戸一覧'!$B:$AN,6,0))</f>
        <v/>
      </c>
      <c r="I225" s="1660"/>
      <c r="J225" s="1498"/>
      <c r="K225" s="1499"/>
      <c r="L225" s="1500"/>
      <c r="M225" s="1498"/>
      <c r="N225" s="1499"/>
      <c r="O225" s="1500"/>
      <c r="P225" s="1498"/>
      <c r="Q225" s="1499"/>
      <c r="R225" s="1500"/>
      <c r="S225" s="1656"/>
      <c r="T225" s="1656"/>
      <c r="U225" s="1656"/>
      <c r="V225" s="1496"/>
      <c r="W225" s="1496"/>
      <c r="Y225" s="20"/>
      <c r="Z225" s="20"/>
      <c r="AA225" s="20"/>
      <c r="AC225" s="20"/>
    </row>
    <row r="226" spans="1:29" ht="21">
      <c r="A226" s="366"/>
      <c r="B226" s="1658">
        <v>212</v>
      </c>
      <c r="C226" s="1659"/>
      <c r="D226" s="1660" t="str">
        <f>IF(VLOOKUP(B226,'3.住戸一覧'!$B:$AN,3,0)="","",VLOOKUP(B226,'3.住戸一覧'!$B:$AN,3,0))</f>
        <v/>
      </c>
      <c r="E226" s="1660"/>
      <c r="F226" s="1660"/>
      <c r="G226" s="1660"/>
      <c r="H226" s="1660" t="str">
        <f>IF(VLOOKUP(B226,'3.住戸一覧'!$B:$AN,6,0)="","",VLOOKUP(B226,'3.住戸一覧'!$B:$AN,6,0))</f>
        <v/>
      </c>
      <c r="I226" s="1660"/>
      <c r="J226" s="1498"/>
      <c r="K226" s="1499"/>
      <c r="L226" s="1500"/>
      <c r="M226" s="1498"/>
      <c r="N226" s="1499"/>
      <c r="O226" s="1500"/>
      <c r="P226" s="1498"/>
      <c r="Q226" s="1499"/>
      <c r="R226" s="1500"/>
      <c r="S226" s="1656"/>
      <c r="T226" s="1656"/>
      <c r="U226" s="1656"/>
      <c r="V226" s="1496"/>
      <c r="W226" s="1496"/>
      <c r="Y226" s="20"/>
      <c r="Z226" s="20"/>
      <c r="AA226" s="20"/>
      <c r="AC226" s="20"/>
    </row>
    <row r="227" spans="1:29" ht="21">
      <c r="A227" s="366"/>
      <c r="B227" s="1658">
        <v>213</v>
      </c>
      <c r="C227" s="1659"/>
      <c r="D227" s="1660" t="str">
        <f>IF(VLOOKUP(B227,'3.住戸一覧'!$B:$AN,3,0)="","",VLOOKUP(B227,'3.住戸一覧'!$B:$AN,3,0))</f>
        <v/>
      </c>
      <c r="E227" s="1660"/>
      <c r="F227" s="1660"/>
      <c r="G227" s="1660"/>
      <c r="H227" s="1660" t="str">
        <f>IF(VLOOKUP(B227,'3.住戸一覧'!$B:$AN,6,0)="","",VLOOKUP(B227,'3.住戸一覧'!$B:$AN,6,0))</f>
        <v/>
      </c>
      <c r="I227" s="1660"/>
      <c r="J227" s="1498"/>
      <c r="K227" s="1499"/>
      <c r="L227" s="1500"/>
      <c r="M227" s="1498"/>
      <c r="N227" s="1499"/>
      <c r="O227" s="1500"/>
      <c r="P227" s="1498"/>
      <c r="Q227" s="1499"/>
      <c r="R227" s="1500"/>
      <c r="S227" s="1656"/>
      <c r="T227" s="1656"/>
      <c r="U227" s="1656"/>
      <c r="V227" s="1496"/>
      <c r="W227" s="1496"/>
      <c r="Y227" s="20"/>
      <c r="Z227" s="20"/>
      <c r="AA227" s="20"/>
      <c r="AC227" s="20"/>
    </row>
    <row r="228" spans="1:29" ht="21">
      <c r="A228" s="366"/>
      <c r="B228" s="1658">
        <v>214</v>
      </c>
      <c r="C228" s="1659"/>
      <c r="D228" s="1660" t="str">
        <f>IF(VLOOKUP(B228,'3.住戸一覧'!$B:$AN,3,0)="","",VLOOKUP(B228,'3.住戸一覧'!$B:$AN,3,0))</f>
        <v/>
      </c>
      <c r="E228" s="1660"/>
      <c r="F228" s="1660"/>
      <c r="G228" s="1660"/>
      <c r="H228" s="1660" t="str">
        <f>IF(VLOOKUP(B228,'3.住戸一覧'!$B:$AN,6,0)="","",VLOOKUP(B228,'3.住戸一覧'!$B:$AN,6,0))</f>
        <v/>
      </c>
      <c r="I228" s="1660"/>
      <c r="J228" s="1498"/>
      <c r="K228" s="1499"/>
      <c r="L228" s="1500"/>
      <c r="M228" s="1498"/>
      <c r="N228" s="1499"/>
      <c r="O228" s="1500"/>
      <c r="P228" s="1498"/>
      <c r="Q228" s="1499"/>
      <c r="R228" s="1500"/>
      <c r="S228" s="1656"/>
      <c r="T228" s="1656"/>
      <c r="U228" s="1656"/>
      <c r="V228" s="1496"/>
      <c r="W228" s="1496"/>
      <c r="Y228" s="20"/>
      <c r="Z228" s="20"/>
      <c r="AA228" s="20"/>
      <c r="AC228" s="20"/>
    </row>
    <row r="229" spans="1:29" ht="21">
      <c r="A229" s="366"/>
      <c r="B229" s="1658">
        <v>215</v>
      </c>
      <c r="C229" s="1659"/>
      <c r="D229" s="1660" t="str">
        <f>IF(VLOOKUP(B229,'3.住戸一覧'!$B:$AN,3,0)="","",VLOOKUP(B229,'3.住戸一覧'!$B:$AN,3,0))</f>
        <v/>
      </c>
      <c r="E229" s="1660"/>
      <c r="F229" s="1660"/>
      <c r="G229" s="1660"/>
      <c r="H229" s="1660" t="str">
        <f>IF(VLOOKUP(B229,'3.住戸一覧'!$B:$AN,6,0)="","",VLOOKUP(B229,'3.住戸一覧'!$B:$AN,6,0))</f>
        <v/>
      </c>
      <c r="I229" s="1660"/>
      <c r="J229" s="1498"/>
      <c r="K229" s="1499"/>
      <c r="L229" s="1500"/>
      <c r="M229" s="1498"/>
      <c r="N229" s="1499"/>
      <c r="O229" s="1500"/>
      <c r="P229" s="1498"/>
      <c r="Q229" s="1499"/>
      <c r="R229" s="1500"/>
      <c r="S229" s="1656"/>
      <c r="T229" s="1656"/>
      <c r="U229" s="1656"/>
      <c r="V229" s="1496"/>
      <c r="W229" s="1496"/>
      <c r="Y229" s="20"/>
      <c r="Z229" s="20"/>
      <c r="AA229" s="20"/>
      <c r="AC229" s="20"/>
    </row>
    <row r="230" spans="1:29" ht="21">
      <c r="A230" s="366"/>
      <c r="B230" s="1658">
        <v>216</v>
      </c>
      <c r="C230" s="1659"/>
      <c r="D230" s="1660" t="str">
        <f>IF(VLOOKUP(B230,'3.住戸一覧'!$B:$AN,3,0)="","",VLOOKUP(B230,'3.住戸一覧'!$B:$AN,3,0))</f>
        <v/>
      </c>
      <c r="E230" s="1660"/>
      <c r="F230" s="1660"/>
      <c r="G230" s="1660"/>
      <c r="H230" s="1660" t="str">
        <f>IF(VLOOKUP(B230,'3.住戸一覧'!$B:$AN,6,0)="","",VLOOKUP(B230,'3.住戸一覧'!$B:$AN,6,0))</f>
        <v/>
      </c>
      <c r="I230" s="1660"/>
      <c r="J230" s="1498"/>
      <c r="K230" s="1499"/>
      <c r="L230" s="1500"/>
      <c r="M230" s="1498"/>
      <c r="N230" s="1499"/>
      <c r="O230" s="1500"/>
      <c r="P230" s="1498"/>
      <c r="Q230" s="1499"/>
      <c r="R230" s="1500"/>
      <c r="S230" s="1656"/>
      <c r="T230" s="1656"/>
      <c r="U230" s="1656"/>
      <c r="V230" s="1496"/>
      <c r="W230" s="1496"/>
      <c r="Y230" s="20"/>
      <c r="Z230" s="20"/>
      <c r="AA230" s="20"/>
      <c r="AC230" s="20"/>
    </row>
    <row r="231" spans="1:29" ht="21">
      <c r="A231" s="366"/>
      <c r="B231" s="1658">
        <v>217</v>
      </c>
      <c r="C231" s="1659"/>
      <c r="D231" s="1660" t="str">
        <f>IF(VLOOKUP(B231,'3.住戸一覧'!$B:$AN,3,0)="","",VLOOKUP(B231,'3.住戸一覧'!$B:$AN,3,0))</f>
        <v/>
      </c>
      <c r="E231" s="1660"/>
      <c r="F231" s="1660"/>
      <c r="G231" s="1660"/>
      <c r="H231" s="1660" t="str">
        <f>IF(VLOOKUP(B231,'3.住戸一覧'!$B:$AN,6,0)="","",VLOOKUP(B231,'3.住戸一覧'!$B:$AN,6,0))</f>
        <v/>
      </c>
      <c r="I231" s="1660"/>
      <c r="J231" s="1498"/>
      <c r="K231" s="1499"/>
      <c r="L231" s="1500"/>
      <c r="M231" s="1498"/>
      <c r="N231" s="1499"/>
      <c r="O231" s="1500"/>
      <c r="P231" s="1498"/>
      <c r="Q231" s="1499"/>
      <c r="R231" s="1500"/>
      <c r="S231" s="1656"/>
      <c r="T231" s="1656"/>
      <c r="U231" s="1656"/>
      <c r="V231" s="1496"/>
      <c r="W231" s="1496"/>
      <c r="Y231" s="20"/>
      <c r="Z231" s="20"/>
      <c r="AA231" s="20"/>
      <c r="AC231" s="20"/>
    </row>
    <row r="232" spans="1:29" ht="21">
      <c r="A232" s="366"/>
      <c r="B232" s="1658">
        <v>218</v>
      </c>
      <c r="C232" s="1659"/>
      <c r="D232" s="1660" t="str">
        <f>IF(VLOOKUP(B232,'3.住戸一覧'!$B:$AN,3,0)="","",VLOOKUP(B232,'3.住戸一覧'!$B:$AN,3,0))</f>
        <v/>
      </c>
      <c r="E232" s="1660"/>
      <c r="F232" s="1660"/>
      <c r="G232" s="1660"/>
      <c r="H232" s="1660" t="str">
        <f>IF(VLOOKUP(B232,'3.住戸一覧'!$B:$AN,6,0)="","",VLOOKUP(B232,'3.住戸一覧'!$B:$AN,6,0))</f>
        <v/>
      </c>
      <c r="I232" s="1660"/>
      <c r="J232" s="1498"/>
      <c r="K232" s="1499"/>
      <c r="L232" s="1500"/>
      <c r="M232" s="1498"/>
      <c r="N232" s="1499"/>
      <c r="O232" s="1500"/>
      <c r="P232" s="1498"/>
      <c r="Q232" s="1499"/>
      <c r="R232" s="1500"/>
      <c r="S232" s="1656"/>
      <c r="T232" s="1656"/>
      <c r="U232" s="1656"/>
      <c r="V232" s="1496"/>
      <c r="W232" s="1496"/>
      <c r="Y232" s="20"/>
      <c r="Z232" s="20"/>
      <c r="AA232" s="20"/>
      <c r="AC232" s="20"/>
    </row>
    <row r="233" spans="1:29" ht="21">
      <c r="A233" s="366"/>
      <c r="B233" s="1658">
        <v>219</v>
      </c>
      <c r="C233" s="1659"/>
      <c r="D233" s="1660" t="str">
        <f>IF(VLOOKUP(B233,'3.住戸一覧'!$B:$AN,3,0)="","",VLOOKUP(B233,'3.住戸一覧'!$B:$AN,3,0))</f>
        <v/>
      </c>
      <c r="E233" s="1660"/>
      <c r="F233" s="1660"/>
      <c r="G233" s="1660"/>
      <c r="H233" s="1660" t="str">
        <f>IF(VLOOKUP(B233,'3.住戸一覧'!$B:$AN,6,0)="","",VLOOKUP(B233,'3.住戸一覧'!$B:$AN,6,0))</f>
        <v/>
      </c>
      <c r="I233" s="1660"/>
      <c r="J233" s="1498"/>
      <c r="K233" s="1499"/>
      <c r="L233" s="1500"/>
      <c r="M233" s="1498"/>
      <c r="N233" s="1499"/>
      <c r="O233" s="1500"/>
      <c r="P233" s="1498"/>
      <c r="Q233" s="1499"/>
      <c r="R233" s="1500"/>
      <c r="S233" s="1656"/>
      <c r="T233" s="1656"/>
      <c r="U233" s="1656"/>
      <c r="V233" s="1496"/>
      <c r="W233" s="1496"/>
      <c r="Y233" s="20"/>
      <c r="Z233" s="20"/>
      <c r="AA233" s="20"/>
      <c r="AC233" s="20"/>
    </row>
    <row r="234" spans="1:29" ht="21">
      <c r="A234" s="366"/>
      <c r="B234" s="1658">
        <v>220</v>
      </c>
      <c r="C234" s="1659"/>
      <c r="D234" s="1660" t="str">
        <f>IF(VLOOKUP(B234,'3.住戸一覧'!$B:$AN,3,0)="","",VLOOKUP(B234,'3.住戸一覧'!$B:$AN,3,0))</f>
        <v/>
      </c>
      <c r="E234" s="1660"/>
      <c r="F234" s="1660"/>
      <c r="G234" s="1660"/>
      <c r="H234" s="1660" t="str">
        <f>IF(VLOOKUP(B234,'3.住戸一覧'!$B:$AN,6,0)="","",VLOOKUP(B234,'3.住戸一覧'!$B:$AN,6,0))</f>
        <v/>
      </c>
      <c r="I234" s="1660"/>
      <c r="J234" s="1498"/>
      <c r="K234" s="1499"/>
      <c r="L234" s="1500"/>
      <c r="M234" s="1498"/>
      <c r="N234" s="1499"/>
      <c r="O234" s="1500"/>
      <c r="P234" s="1498"/>
      <c r="Q234" s="1499"/>
      <c r="R234" s="1500"/>
      <c r="S234" s="1656"/>
      <c r="T234" s="1656"/>
      <c r="U234" s="1656"/>
      <c r="V234" s="1496"/>
      <c r="W234" s="1496"/>
      <c r="Y234" s="20"/>
      <c r="Z234" s="20"/>
      <c r="AA234" s="20"/>
      <c r="AC234" s="20"/>
    </row>
    <row r="235" spans="1:29" ht="21">
      <c r="A235" s="366"/>
      <c r="B235" s="1658">
        <v>221</v>
      </c>
      <c r="C235" s="1659"/>
      <c r="D235" s="1660" t="str">
        <f>IF(VLOOKUP(B235,'3.住戸一覧'!$B:$AN,3,0)="","",VLOOKUP(B235,'3.住戸一覧'!$B:$AN,3,0))</f>
        <v/>
      </c>
      <c r="E235" s="1660"/>
      <c r="F235" s="1660"/>
      <c r="G235" s="1660"/>
      <c r="H235" s="1660" t="str">
        <f>IF(VLOOKUP(B235,'3.住戸一覧'!$B:$AN,6,0)="","",VLOOKUP(B235,'3.住戸一覧'!$B:$AN,6,0))</f>
        <v/>
      </c>
      <c r="I235" s="1660"/>
      <c r="J235" s="1498"/>
      <c r="K235" s="1499"/>
      <c r="L235" s="1500"/>
      <c r="M235" s="1498"/>
      <c r="N235" s="1499"/>
      <c r="O235" s="1500"/>
      <c r="P235" s="1498"/>
      <c r="Q235" s="1499"/>
      <c r="R235" s="1500"/>
      <c r="S235" s="1656"/>
      <c r="T235" s="1656"/>
      <c r="U235" s="1656"/>
      <c r="V235" s="1496"/>
      <c r="W235" s="1496"/>
      <c r="Y235" s="20"/>
      <c r="Z235" s="20"/>
      <c r="AA235" s="20"/>
      <c r="AC235" s="20"/>
    </row>
    <row r="236" spans="1:29" ht="21">
      <c r="A236" s="366"/>
      <c r="B236" s="1658">
        <v>222</v>
      </c>
      <c r="C236" s="1659"/>
      <c r="D236" s="1660" t="str">
        <f>IF(VLOOKUP(B236,'3.住戸一覧'!$B:$AN,3,0)="","",VLOOKUP(B236,'3.住戸一覧'!$B:$AN,3,0))</f>
        <v/>
      </c>
      <c r="E236" s="1660"/>
      <c r="F236" s="1660"/>
      <c r="G236" s="1660"/>
      <c r="H236" s="1660" t="str">
        <f>IF(VLOOKUP(B236,'3.住戸一覧'!$B:$AN,6,0)="","",VLOOKUP(B236,'3.住戸一覧'!$B:$AN,6,0))</f>
        <v/>
      </c>
      <c r="I236" s="1660"/>
      <c r="J236" s="1498"/>
      <c r="K236" s="1499"/>
      <c r="L236" s="1500"/>
      <c r="M236" s="1498"/>
      <c r="N236" s="1499"/>
      <c r="O236" s="1500"/>
      <c r="P236" s="1498"/>
      <c r="Q236" s="1499"/>
      <c r="R236" s="1500"/>
      <c r="S236" s="1656"/>
      <c r="T236" s="1656"/>
      <c r="U236" s="1656"/>
      <c r="V236" s="1496"/>
      <c r="W236" s="1496"/>
      <c r="Y236" s="20"/>
      <c r="Z236" s="20"/>
      <c r="AA236" s="20"/>
      <c r="AC236" s="20"/>
    </row>
    <row r="237" spans="1:29" ht="21">
      <c r="A237" s="366"/>
      <c r="B237" s="1658">
        <v>223</v>
      </c>
      <c r="C237" s="1659"/>
      <c r="D237" s="1660" t="str">
        <f>IF(VLOOKUP(B237,'3.住戸一覧'!$B:$AN,3,0)="","",VLOOKUP(B237,'3.住戸一覧'!$B:$AN,3,0))</f>
        <v/>
      </c>
      <c r="E237" s="1660"/>
      <c r="F237" s="1660"/>
      <c r="G237" s="1660"/>
      <c r="H237" s="1660" t="str">
        <f>IF(VLOOKUP(B237,'3.住戸一覧'!$B:$AN,6,0)="","",VLOOKUP(B237,'3.住戸一覧'!$B:$AN,6,0))</f>
        <v/>
      </c>
      <c r="I237" s="1660"/>
      <c r="J237" s="1498"/>
      <c r="K237" s="1499"/>
      <c r="L237" s="1500"/>
      <c r="M237" s="1498"/>
      <c r="N237" s="1499"/>
      <c r="O237" s="1500"/>
      <c r="P237" s="1498"/>
      <c r="Q237" s="1499"/>
      <c r="R237" s="1500"/>
      <c r="S237" s="1656"/>
      <c r="T237" s="1656"/>
      <c r="U237" s="1656"/>
      <c r="V237" s="1496"/>
      <c r="W237" s="1496"/>
      <c r="Y237" s="20"/>
      <c r="Z237" s="20"/>
      <c r="AA237" s="20"/>
      <c r="AC237" s="20"/>
    </row>
    <row r="238" spans="1:29" ht="21">
      <c r="A238" s="366"/>
      <c r="B238" s="1658">
        <v>224</v>
      </c>
      <c r="C238" s="1659"/>
      <c r="D238" s="1660" t="str">
        <f>IF(VLOOKUP(B238,'3.住戸一覧'!$B:$AN,3,0)="","",VLOOKUP(B238,'3.住戸一覧'!$B:$AN,3,0))</f>
        <v/>
      </c>
      <c r="E238" s="1660"/>
      <c r="F238" s="1660"/>
      <c r="G238" s="1660"/>
      <c r="H238" s="1660" t="str">
        <f>IF(VLOOKUP(B238,'3.住戸一覧'!$B:$AN,6,0)="","",VLOOKUP(B238,'3.住戸一覧'!$B:$AN,6,0))</f>
        <v/>
      </c>
      <c r="I238" s="1660"/>
      <c r="J238" s="1498"/>
      <c r="K238" s="1499"/>
      <c r="L238" s="1500"/>
      <c r="M238" s="1498"/>
      <c r="N238" s="1499"/>
      <c r="O238" s="1500"/>
      <c r="P238" s="1498"/>
      <c r="Q238" s="1499"/>
      <c r="R238" s="1500"/>
      <c r="S238" s="1656"/>
      <c r="T238" s="1656"/>
      <c r="U238" s="1656"/>
      <c r="V238" s="1496"/>
      <c r="W238" s="1496"/>
      <c r="Y238" s="20"/>
      <c r="Z238" s="20"/>
      <c r="AA238" s="20"/>
      <c r="AC238" s="20"/>
    </row>
    <row r="239" spans="1:29" ht="21">
      <c r="A239" s="366"/>
      <c r="B239" s="1658">
        <v>225</v>
      </c>
      <c r="C239" s="1659"/>
      <c r="D239" s="1660" t="str">
        <f>IF(VLOOKUP(B239,'3.住戸一覧'!$B:$AN,3,0)="","",VLOOKUP(B239,'3.住戸一覧'!$B:$AN,3,0))</f>
        <v/>
      </c>
      <c r="E239" s="1660"/>
      <c r="F239" s="1660"/>
      <c r="G239" s="1660"/>
      <c r="H239" s="1660" t="str">
        <f>IF(VLOOKUP(B239,'3.住戸一覧'!$B:$AN,6,0)="","",VLOOKUP(B239,'3.住戸一覧'!$B:$AN,6,0))</f>
        <v/>
      </c>
      <c r="I239" s="1660"/>
      <c r="J239" s="1498"/>
      <c r="K239" s="1499"/>
      <c r="L239" s="1500"/>
      <c r="M239" s="1498"/>
      <c r="N239" s="1499"/>
      <c r="O239" s="1500"/>
      <c r="P239" s="1498"/>
      <c r="Q239" s="1499"/>
      <c r="R239" s="1500"/>
      <c r="S239" s="1656"/>
      <c r="T239" s="1656"/>
      <c r="U239" s="1656"/>
      <c r="V239" s="1496"/>
      <c r="W239" s="1496"/>
      <c r="Y239" s="20"/>
      <c r="Z239" s="20"/>
      <c r="AA239" s="20"/>
      <c r="AC239" s="20"/>
    </row>
    <row r="240" spans="1:29" ht="21">
      <c r="A240" s="366"/>
      <c r="B240" s="1658">
        <v>226</v>
      </c>
      <c r="C240" s="1659"/>
      <c r="D240" s="1660" t="str">
        <f>IF(VLOOKUP(B240,'3.住戸一覧'!$B:$AN,3,0)="","",VLOOKUP(B240,'3.住戸一覧'!$B:$AN,3,0))</f>
        <v/>
      </c>
      <c r="E240" s="1660"/>
      <c r="F240" s="1660"/>
      <c r="G240" s="1660"/>
      <c r="H240" s="1660" t="str">
        <f>IF(VLOOKUP(B240,'3.住戸一覧'!$B:$AN,6,0)="","",VLOOKUP(B240,'3.住戸一覧'!$B:$AN,6,0))</f>
        <v/>
      </c>
      <c r="I240" s="1660"/>
      <c r="J240" s="1498"/>
      <c r="K240" s="1499"/>
      <c r="L240" s="1500"/>
      <c r="M240" s="1498"/>
      <c r="N240" s="1499"/>
      <c r="O240" s="1500"/>
      <c r="P240" s="1498"/>
      <c r="Q240" s="1499"/>
      <c r="R240" s="1500"/>
      <c r="S240" s="1656"/>
      <c r="T240" s="1656"/>
      <c r="U240" s="1656"/>
      <c r="V240" s="1496"/>
      <c r="W240" s="1496"/>
      <c r="Y240" s="20"/>
      <c r="Z240" s="20"/>
      <c r="AA240" s="20"/>
      <c r="AC240" s="20"/>
    </row>
    <row r="241" spans="1:29" ht="21">
      <c r="A241" s="366"/>
      <c r="B241" s="1658">
        <v>227</v>
      </c>
      <c r="C241" s="1659"/>
      <c r="D241" s="1660" t="str">
        <f>IF(VLOOKUP(B241,'3.住戸一覧'!$B:$AN,3,0)="","",VLOOKUP(B241,'3.住戸一覧'!$B:$AN,3,0))</f>
        <v/>
      </c>
      <c r="E241" s="1660"/>
      <c r="F241" s="1660"/>
      <c r="G241" s="1660"/>
      <c r="H241" s="1660" t="str">
        <f>IF(VLOOKUP(B241,'3.住戸一覧'!$B:$AN,6,0)="","",VLOOKUP(B241,'3.住戸一覧'!$B:$AN,6,0))</f>
        <v/>
      </c>
      <c r="I241" s="1660"/>
      <c r="J241" s="1498"/>
      <c r="K241" s="1499"/>
      <c r="L241" s="1500"/>
      <c r="M241" s="1498"/>
      <c r="N241" s="1499"/>
      <c r="O241" s="1500"/>
      <c r="P241" s="1498"/>
      <c r="Q241" s="1499"/>
      <c r="R241" s="1500"/>
      <c r="S241" s="1656"/>
      <c r="T241" s="1656"/>
      <c r="U241" s="1656"/>
      <c r="V241" s="1496"/>
      <c r="W241" s="1496"/>
      <c r="Y241" s="20"/>
      <c r="Z241" s="20"/>
      <c r="AA241" s="20"/>
      <c r="AC241" s="20"/>
    </row>
    <row r="242" spans="1:29" ht="21">
      <c r="A242" s="366"/>
      <c r="B242" s="1658">
        <v>228</v>
      </c>
      <c r="C242" s="1659"/>
      <c r="D242" s="1660" t="str">
        <f>IF(VLOOKUP(B242,'3.住戸一覧'!$B:$AN,3,0)="","",VLOOKUP(B242,'3.住戸一覧'!$B:$AN,3,0))</f>
        <v/>
      </c>
      <c r="E242" s="1660"/>
      <c r="F242" s="1660"/>
      <c r="G242" s="1660"/>
      <c r="H242" s="1660" t="str">
        <f>IF(VLOOKUP(B242,'3.住戸一覧'!$B:$AN,6,0)="","",VLOOKUP(B242,'3.住戸一覧'!$B:$AN,6,0))</f>
        <v/>
      </c>
      <c r="I242" s="1660"/>
      <c r="J242" s="1498"/>
      <c r="K242" s="1499"/>
      <c r="L242" s="1500"/>
      <c r="M242" s="1498"/>
      <c r="N242" s="1499"/>
      <c r="O242" s="1500"/>
      <c r="P242" s="1498"/>
      <c r="Q242" s="1499"/>
      <c r="R242" s="1500"/>
      <c r="S242" s="1656"/>
      <c r="T242" s="1656"/>
      <c r="U242" s="1656"/>
      <c r="V242" s="1496"/>
      <c r="W242" s="1496"/>
      <c r="Y242" s="20"/>
      <c r="Z242" s="20"/>
      <c r="AA242" s="20"/>
      <c r="AC242" s="20"/>
    </row>
    <row r="243" spans="1:29" ht="21">
      <c r="A243" s="366"/>
      <c r="B243" s="1658">
        <v>229</v>
      </c>
      <c r="C243" s="1659"/>
      <c r="D243" s="1660" t="str">
        <f>IF(VLOOKUP(B243,'3.住戸一覧'!$B:$AN,3,0)="","",VLOOKUP(B243,'3.住戸一覧'!$B:$AN,3,0))</f>
        <v/>
      </c>
      <c r="E243" s="1660"/>
      <c r="F243" s="1660"/>
      <c r="G243" s="1660"/>
      <c r="H243" s="1660" t="str">
        <f>IF(VLOOKUP(B243,'3.住戸一覧'!$B:$AN,6,0)="","",VLOOKUP(B243,'3.住戸一覧'!$B:$AN,6,0))</f>
        <v/>
      </c>
      <c r="I243" s="1660"/>
      <c r="J243" s="1498"/>
      <c r="K243" s="1499"/>
      <c r="L243" s="1500"/>
      <c r="M243" s="1498"/>
      <c r="N243" s="1499"/>
      <c r="O243" s="1500"/>
      <c r="P243" s="1498"/>
      <c r="Q243" s="1499"/>
      <c r="R243" s="1500"/>
      <c r="S243" s="1656"/>
      <c r="T243" s="1656"/>
      <c r="U243" s="1656"/>
      <c r="V243" s="1496"/>
      <c r="W243" s="1496"/>
      <c r="Y243" s="20"/>
      <c r="Z243" s="20"/>
      <c r="AA243" s="20"/>
      <c r="AC243" s="20"/>
    </row>
    <row r="244" spans="1:29" ht="21">
      <c r="A244" s="366"/>
      <c r="B244" s="1658">
        <v>230</v>
      </c>
      <c r="C244" s="1659"/>
      <c r="D244" s="1660" t="str">
        <f>IF(VLOOKUP(B244,'3.住戸一覧'!$B:$AN,3,0)="","",VLOOKUP(B244,'3.住戸一覧'!$B:$AN,3,0))</f>
        <v/>
      </c>
      <c r="E244" s="1660"/>
      <c r="F244" s="1660"/>
      <c r="G244" s="1660"/>
      <c r="H244" s="1660" t="str">
        <f>IF(VLOOKUP(B244,'3.住戸一覧'!$B:$AN,6,0)="","",VLOOKUP(B244,'3.住戸一覧'!$B:$AN,6,0))</f>
        <v/>
      </c>
      <c r="I244" s="1660"/>
      <c r="J244" s="1498"/>
      <c r="K244" s="1499"/>
      <c r="L244" s="1500"/>
      <c r="M244" s="1498"/>
      <c r="N244" s="1499"/>
      <c r="O244" s="1500"/>
      <c r="P244" s="1498"/>
      <c r="Q244" s="1499"/>
      <c r="R244" s="1500"/>
      <c r="S244" s="1656"/>
      <c r="T244" s="1656"/>
      <c r="U244" s="1656"/>
      <c r="V244" s="1496"/>
      <c r="W244" s="1496"/>
      <c r="Y244" s="20"/>
      <c r="Z244" s="20"/>
      <c r="AA244" s="20"/>
      <c r="AC244" s="20"/>
    </row>
  </sheetData>
  <sheetProtection sheet="1" selectLockedCells="1"/>
  <mergeCells count="1907">
    <mergeCell ref="S241:U241"/>
    <mergeCell ref="S242:U242"/>
    <mergeCell ref="S243:U243"/>
    <mergeCell ref="S244:U244"/>
    <mergeCell ref="S215:U215"/>
    <mergeCell ref="S216:U216"/>
    <mergeCell ref="S217:U217"/>
    <mergeCell ref="S218:U218"/>
    <mergeCell ref="S219:U219"/>
    <mergeCell ref="S220:U220"/>
    <mergeCell ref="S221:U221"/>
    <mergeCell ref="S222:U222"/>
    <mergeCell ref="S223:U223"/>
    <mergeCell ref="S224:U224"/>
    <mergeCell ref="S225:U225"/>
    <mergeCell ref="S226:U226"/>
    <mergeCell ref="S227:U227"/>
    <mergeCell ref="S228:U228"/>
    <mergeCell ref="S229:U229"/>
    <mergeCell ref="S188:U188"/>
    <mergeCell ref="S189:U189"/>
    <mergeCell ref="S190:U190"/>
    <mergeCell ref="S191:U191"/>
    <mergeCell ref="S192:U192"/>
    <mergeCell ref="S233:U233"/>
    <mergeCell ref="S239:U239"/>
    <mergeCell ref="S240:U240"/>
    <mergeCell ref="S196:U196"/>
    <mergeCell ref="S197:U197"/>
    <mergeCell ref="S198:U198"/>
    <mergeCell ref="S199:U199"/>
    <mergeCell ref="S206:U206"/>
    <mergeCell ref="S207:U207"/>
    <mergeCell ref="S202:U202"/>
    <mergeCell ref="S203:U203"/>
    <mergeCell ref="S204:U204"/>
    <mergeCell ref="S205:U205"/>
    <mergeCell ref="S234:U234"/>
    <mergeCell ref="S235:U235"/>
    <mergeCell ref="S236:U236"/>
    <mergeCell ref="S166:U166"/>
    <mergeCell ref="S167:U167"/>
    <mergeCell ref="S168:U168"/>
    <mergeCell ref="S169:U169"/>
    <mergeCell ref="S170:U170"/>
    <mergeCell ref="S230:U230"/>
    <mergeCell ref="S231:U231"/>
    <mergeCell ref="S232:U232"/>
    <mergeCell ref="S175:U175"/>
    <mergeCell ref="S176:U176"/>
    <mergeCell ref="S210:U210"/>
    <mergeCell ref="S211:U211"/>
    <mergeCell ref="S212:U212"/>
    <mergeCell ref="S213:U213"/>
    <mergeCell ref="S214:U214"/>
    <mergeCell ref="S237:U237"/>
    <mergeCell ref="S238:U238"/>
    <mergeCell ref="S208:U208"/>
    <mergeCell ref="S209:U209"/>
    <mergeCell ref="S200:U200"/>
    <mergeCell ref="S201:U201"/>
    <mergeCell ref="S177:U177"/>
    <mergeCell ref="S178:U178"/>
    <mergeCell ref="S179:U179"/>
    <mergeCell ref="S180:U180"/>
    <mergeCell ref="S181:U181"/>
    <mergeCell ref="S182:U182"/>
    <mergeCell ref="S183:U183"/>
    <mergeCell ref="S184:U184"/>
    <mergeCell ref="S185:U185"/>
    <mergeCell ref="S186:U186"/>
    <mergeCell ref="S187:U187"/>
    <mergeCell ref="S137:U137"/>
    <mergeCell ref="S138:U138"/>
    <mergeCell ref="S139:U139"/>
    <mergeCell ref="S140:U140"/>
    <mergeCell ref="S141:U141"/>
    <mergeCell ref="S142:U142"/>
    <mergeCell ref="S193:U193"/>
    <mergeCell ref="S194:U194"/>
    <mergeCell ref="S195:U195"/>
    <mergeCell ref="S148:U148"/>
    <mergeCell ref="S149:U149"/>
    <mergeCell ref="S150:U150"/>
    <mergeCell ref="S146:U146"/>
    <mergeCell ref="S151:U151"/>
    <mergeCell ref="S152:U152"/>
    <mergeCell ref="S153:U153"/>
    <mergeCell ref="S154:U154"/>
    <mergeCell ref="S155:U155"/>
    <mergeCell ref="S156:U156"/>
    <mergeCell ref="S157:U157"/>
    <mergeCell ref="S158:U158"/>
    <mergeCell ref="S159:U159"/>
    <mergeCell ref="S171:U171"/>
    <mergeCell ref="S172:U172"/>
    <mergeCell ref="S173:U173"/>
    <mergeCell ref="S174:U174"/>
    <mergeCell ref="S160:U160"/>
    <mergeCell ref="S161:U161"/>
    <mergeCell ref="S162:U162"/>
    <mergeCell ref="S163:U163"/>
    <mergeCell ref="S164:U164"/>
    <mergeCell ref="S165:U165"/>
    <mergeCell ref="S143:U143"/>
    <mergeCell ref="S144:U144"/>
    <mergeCell ref="S145:U145"/>
    <mergeCell ref="S147:U147"/>
    <mergeCell ref="S109:U109"/>
    <mergeCell ref="S110:U110"/>
    <mergeCell ref="S111:U111"/>
    <mergeCell ref="S112:U112"/>
    <mergeCell ref="S113:U113"/>
    <mergeCell ref="S114:U114"/>
    <mergeCell ref="S115:U115"/>
    <mergeCell ref="S116:U116"/>
    <mergeCell ref="S117:U117"/>
    <mergeCell ref="S118:U118"/>
    <mergeCell ref="S119:U119"/>
    <mergeCell ref="S120:U120"/>
    <mergeCell ref="S121:U121"/>
    <mergeCell ref="S122:U122"/>
    <mergeCell ref="S123:U123"/>
    <mergeCell ref="S124:U124"/>
    <mergeCell ref="S125:U125"/>
    <mergeCell ref="S126:U126"/>
    <mergeCell ref="S127:U127"/>
    <mergeCell ref="S128:U128"/>
    <mergeCell ref="S129:U129"/>
    <mergeCell ref="S130:U130"/>
    <mergeCell ref="S131:U131"/>
    <mergeCell ref="S132:U132"/>
    <mergeCell ref="S133:U133"/>
    <mergeCell ref="S134:U134"/>
    <mergeCell ref="S135:U135"/>
    <mergeCell ref="S136:U136"/>
    <mergeCell ref="S92:U92"/>
    <mergeCell ref="S93:U93"/>
    <mergeCell ref="S94:U94"/>
    <mergeCell ref="S95:U95"/>
    <mergeCell ref="S96:U96"/>
    <mergeCell ref="S97:U97"/>
    <mergeCell ref="S98:U98"/>
    <mergeCell ref="S99:U99"/>
    <mergeCell ref="S100:U100"/>
    <mergeCell ref="S101:U101"/>
    <mergeCell ref="S102:U102"/>
    <mergeCell ref="S103:U103"/>
    <mergeCell ref="S104:U104"/>
    <mergeCell ref="S105:U105"/>
    <mergeCell ref="S106:U106"/>
    <mergeCell ref="S107:U107"/>
    <mergeCell ref="S108:U108"/>
    <mergeCell ref="S75:U75"/>
    <mergeCell ref="S76:U76"/>
    <mergeCell ref="S77:U77"/>
    <mergeCell ref="S78:U78"/>
    <mergeCell ref="S79:U79"/>
    <mergeCell ref="S80:U80"/>
    <mergeCell ref="S81:U81"/>
    <mergeCell ref="S82:U82"/>
    <mergeCell ref="S83:U83"/>
    <mergeCell ref="S84:U84"/>
    <mergeCell ref="S85:U85"/>
    <mergeCell ref="S86:U86"/>
    <mergeCell ref="S87:U87"/>
    <mergeCell ref="S88:U88"/>
    <mergeCell ref="S89:U89"/>
    <mergeCell ref="S90:U90"/>
    <mergeCell ref="S91:U91"/>
    <mergeCell ref="S54:U54"/>
    <mergeCell ref="S55:U55"/>
    <mergeCell ref="S56:U56"/>
    <mergeCell ref="S61:U61"/>
    <mergeCell ref="S62:U62"/>
    <mergeCell ref="S63:U63"/>
    <mergeCell ref="S64:U64"/>
    <mergeCell ref="S65:U65"/>
    <mergeCell ref="S66:U66"/>
    <mergeCell ref="S67:U67"/>
    <mergeCell ref="S68:U68"/>
    <mergeCell ref="S69:U69"/>
    <mergeCell ref="S70:U70"/>
    <mergeCell ref="S71:U71"/>
    <mergeCell ref="S72:U72"/>
    <mergeCell ref="S73:U73"/>
    <mergeCell ref="S74:U74"/>
    <mergeCell ref="S57:U57"/>
    <mergeCell ref="S58:U58"/>
    <mergeCell ref="V234:W234"/>
    <mergeCell ref="S16:U16"/>
    <mergeCell ref="S15:U15"/>
    <mergeCell ref="S14:U14"/>
    <mergeCell ref="S17:U17"/>
    <mergeCell ref="S18:U18"/>
    <mergeCell ref="S19:U19"/>
    <mergeCell ref="S20:U20"/>
    <mergeCell ref="S21:U21"/>
    <mergeCell ref="S22:U2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S42:U42"/>
    <mergeCell ref="S43:U43"/>
    <mergeCell ref="S44:U44"/>
    <mergeCell ref="V165:W165"/>
    <mergeCell ref="V183:W183"/>
    <mergeCell ref="V184:W184"/>
    <mergeCell ref="V185:W185"/>
    <mergeCell ref="V186:W186"/>
    <mergeCell ref="V187:W187"/>
    <mergeCell ref="V188:W188"/>
    <mergeCell ref="V189:W189"/>
    <mergeCell ref="V190:W190"/>
    <mergeCell ref="V191:W191"/>
    <mergeCell ref="V192:W192"/>
    <mergeCell ref="V193:W193"/>
    <mergeCell ref="V194:W194"/>
    <mergeCell ref="V212:W212"/>
    <mergeCell ref="V213:W213"/>
    <mergeCell ref="V214:W214"/>
    <mergeCell ref="V215:W215"/>
    <mergeCell ref="V181:W181"/>
    <mergeCell ref="V182:W182"/>
    <mergeCell ref="V199:W199"/>
    <mergeCell ref="V200:W200"/>
    <mergeCell ref="V201:W201"/>
    <mergeCell ref="V202:W202"/>
    <mergeCell ref="V203:W203"/>
    <mergeCell ref="V204:W204"/>
    <mergeCell ref="V205:W205"/>
    <mergeCell ref="V206:W206"/>
    <mergeCell ref="V207:W207"/>
    <mergeCell ref="V208:W208"/>
    <mergeCell ref="V209:W209"/>
    <mergeCell ref="V210:W210"/>
    <mergeCell ref="V211:W211"/>
    <mergeCell ref="V164:W164"/>
    <mergeCell ref="V139:W139"/>
    <mergeCell ref="V140:W140"/>
    <mergeCell ref="V143:W143"/>
    <mergeCell ref="V144:W144"/>
    <mergeCell ref="V145:W145"/>
    <mergeCell ref="V146:W146"/>
    <mergeCell ref="V147:W147"/>
    <mergeCell ref="V148:W148"/>
    <mergeCell ref="V149:W149"/>
    <mergeCell ref="V150:W150"/>
    <mergeCell ref="V151:W151"/>
    <mergeCell ref="V152:W152"/>
    <mergeCell ref="V153:W153"/>
    <mergeCell ref="V154:W154"/>
    <mergeCell ref="V155:W155"/>
    <mergeCell ref="V156:W156"/>
    <mergeCell ref="V157:W157"/>
    <mergeCell ref="V158:W158"/>
    <mergeCell ref="V159:W159"/>
    <mergeCell ref="V69:W69"/>
    <mergeCell ref="V70:W70"/>
    <mergeCell ref="V71:W71"/>
    <mergeCell ref="V72:W72"/>
    <mergeCell ref="V73:W73"/>
    <mergeCell ref="V74:W74"/>
    <mergeCell ref="V75:W75"/>
    <mergeCell ref="V76:W76"/>
    <mergeCell ref="V77:W77"/>
    <mergeCell ref="V78:W78"/>
    <mergeCell ref="V79:W79"/>
    <mergeCell ref="V80:W80"/>
    <mergeCell ref="V81:W81"/>
    <mergeCell ref="V82:W82"/>
    <mergeCell ref="V83:W83"/>
    <mergeCell ref="V84:W84"/>
    <mergeCell ref="V102:W102"/>
    <mergeCell ref="V85:W85"/>
    <mergeCell ref="V86:W86"/>
    <mergeCell ref="V87:W87"/>
    <mergeCell ref="V88:W88"/>
    <mergeCell ref="V89:W89"/>
    <mergeCell ref="V90:W90"/>
    <mergeCell ref="V91:W91"/>
    <mergeCell ref="V92:W92"/>
    <mergeCell ref="V93:W93"/>
    <mergeCell ref="V94:W94"/>
    <mergeCell ref="V95:W95"/>
    <mergeCell ref="V96:W96"/>
    <mergeCell ref="V97:W97"/>
    <mergeCell ref="V98:W98"/>
    <mergeCell ref="V99:W99"/>
    <mergeCell ref="P184:R184"/>
    <mergeCell ref="P185:R185"/>
    <mergeCell ref="P186:R186"/>
    <mergeCell ref="P168:R168"/>
    <mergeCell ref="P169:R169"/>
    <mergeCell ref="P170:R170"/>
    <mergeCell ref="P171:R171"/>
    <mergeCell ref="P172:R172"/>
    <mergeCell ref="P173:R173"/>
    <mergeCell ref="P174:R174"/>
    <mergeCell ref="P151:R151"/>
    <mergeCell ref="P152:R152"/>
    <mergeCell ref="P153:R153"/>
    <mergeCell ref="P154:R154"/>
    <mergeCell ref="P155:R155"/>
    <mergeCell ref="P156:R156"/>
    <mergeCell ref="P157:R157"/>
    <mergeCell ref="P164:R164"/>
    <mergeCell ref="P165:R165"/>
    <mergeCell ref="P179:R179"/>
    <mergeCell ref="P180:R180"/>
    <mergeCell ref="P158:R158"/>
    <mergeCell ref="P159:R159"/>
    <mergeCell ref="P175:R175"/>
    <mergeCell ref="P147:R147"/>
    <mergeCell ref="P117:R117"/>
    <mergeCell ref="P118:R118"/>
    <mergeCell ref="P119:R119"/>
    <mergeCell ref="P120:R120"/>
    <mergeCell ref="P121:R121"/>
    <mergeCell ref="M122:O122"/>
    <mergeCell ref="P122:R122"/>
    <mergeCell ref="P133:R133"/>
    <mergeCell ref="P123:R123"/>
    <mergeCell ref="P124:R124"/>
    <mergeCell ref="M118:O118"/>
    <mergeCell ref="M121:O121"/>
    <mergeCell ref="M125:O125"/>
    <mergeCell ref="P125:R125"/>
    <mergeCell ref="M141:O141"/>
    <mergeCell ref="M126:O126"/>
    <mergeCell ref="P126:R126"/>
    <mergeCell ref="P138:R138"/>
    <mergeCell ref="P127:R127"/>
    <mergeCell ref="P128:R128"/>
    <mergeCell ref="P129:R129"/>
    <mergeCell ref="P130:R130"/>
    <mergeCell ref="P131:R131"/>
    <mergeCell ref="P132:R132"/>
    <mergeCell ref="M144:O144"/>
    <mergeCell ref="M139:O139"/>
    <mergeCell ref="P78:R78"/>
    <mergeCell ref="P89:R89"/>
    <mergeCell ref="P90:R90"/>
    <mergeCell ref="P91:R91"/>
    <mergeCell ref="P100:R100"/>
    <mergeCell ref="P101:R101"/>
    <mergeCell ref="P110:R110"/>
    <mergeCell ref="P111:R111"/>
    <mergeCell ref="P98:R98"/>
    <mergeCell ref="P99:R99"/>
    <mergeCell ref="P140:R140"/>
    <mergeCell ref="P141:R141"/>
    <mergeCell ref="P142:R142"/>
    <mergeCell ref="P143:R143"/>
    <mergeCell ref="P144:R144"/>
    <mergeCell ref="P145:R145"/>
    <mergeCell ref="P146:R146"/>
    <mergeCell ref="P67:R67"/>
    <mergeCell ref="P51:R51"/>
    <mergeCell ref="P52:R52"/>
    <mergeCell ref="P53:R53"/>
    <mergeCell ref="P54:R54"/>
    <mergeCell ref="P55:R55"/>
    <mergeCell ref="P57:R57"/>
    <mergeCell ref="P58:R58"/>
    <mergeCell ref="M59:O59"/>
    <mergeCell ref="P62:R62"/>
    <mergeCell ref="M51:O51"/>
    <mergeCell ref="P63:R63"/>
    <mergeCell ref="P64:R64"/>
    <mergeCell ref="P65:R65"/>
    <mergeCell ref="P66:R66"/>
    <mergeCell ref="P79:R79"/>
    <mergeCell ref="P87:R87"/>
    <mergeCell ref="M85:O85"/>
    <mergeCell ref="M86:O86"/>
    <mergeCell ref="P60:R60"/>
    <mergeCell ref="P61:R61"/>
    <mergeCell ref="P68:R68"/>
    <mergeCell ref="P69:R69"/>
    <mergeCell ref="P70:R70"/>
    <mergeCell ref="P71:R71"/>
    <mergeCell ref="P72:R72"/>
    <mergeCell ref="P73:R73"/>
    <mergeCell ref="P74:R74"/>
    <mergeCell ref="P80:R80"/>
    <mergeCell ref="P75:R75"/>
    <mergeCell ref="P76:R76"/>
    <mergeCell ref="P77:R77"/>
    <mergeCell ref="M113:O113"/>
    <mergeCell ref="J165:L165"/>
    <mergeCell ref="M165:O165"/>
    <mergeCell ref="J151:L151"/>
    <mergeCell ref="M151:O151"/>
    <mergeCell ref="J152:L152"/>
    <mergeCell ref="M152:O152"/>
    <mergeCell ref="J153:L153"/>
    <mergeCell ref="M153:O153"/>
    <mergeCell ref="J154:L154"/>
    <mergeCell ref="M154:O154"/>
    <mergeCell ref="J159:L159"/>
    <mergeCell ref="M159:O159"/>
    <mergeCell ref="J155:L155"/>
    <mergeCell ref="M155:O155"/>
    <mergeCell ref="J156:L156"/>
    <mergeCell ref="M156:O156"/>
    <mergeCell ref="J157:L157"/>
    <mergeCell ref="M157:O157"/>
    <mergeCell ref="J163:L163"/>
    <mergeCell ref="M163:O163"/>
    <mergeCell ref="J160:L160"/>
    <mergeCell ref="M160:O160"/>
    <mergeCell ref="J161:L161"/>
    <mergeCell ref="M161:O161"/>
    <mergeCell ref="J162:L162"/>
    <mergeCell ref="M162:O162"/>
    <mergeCell ref="J164:L164"/>
    <mergeCell ref="M164:O164"/>
    <mergeCell ref="M92:O92"/>
    <mergeCell ref="J93:L93"/>
    <mergeCell ref="M93:O93"/>
    <mergeCell ref="J146:L146"/>
    <mergeCell ref="M146:O146"/>
    <mergeCell ref="J147:L147"/>
    <mergeCell ref="M147:O147"/>
    <mergeCell ref="M149:O149"/>
    <mergeCell ref="M101:O101"/>
    <mergeCell ref="J112:L112"/>
    <mergeCell ref="M112:O112"/>
    <mergeCell ref="J136:L136"/>
    <mergeCell ref="M136:O136"/>
    <mergeCell ref="J137:L137"/>
    <mergeCell ref="M137:O137"/>
    <mergeCell ref="J138:L138"/>
    <mergeCell ref="M138:O138"/>
    <mergeCell ref="J143:L143"/>
    <mergeCell ref="M143:O143"/>
    <mergeCell ref="J110:L110"/>
    <mergeCell ref="M110:O110"/>
    <mergeCell ref="J111:L111"/>
    <mergeCell ref="M111:O111"/>
    <mergeCell ref="J129:L129"/>
    <mergeCell ref="M129:O129"/>
    <mergeCell ref="J125:L125"/>
    <mergeCell ref="J130:L130"/>
    <mergeCell ref="M130:O130"/>
    <mergeCell ref="J131:L131"/>
    <mergeCell ref="M131:O131"/>
    <mergeCell ref="J132:L132"/>
    <mergeCell ref="M132:O132"/>
    <mergeCell ref="P50:R50"/>
    <mergeCell ref="P56:R56"/>
    <mergeCell ref="J52:L52"/>
    <mergeCell ref="M52:O52"/>
    <mergeCell ref="J109:L109"/>
    <mergeCell ref="J63:L63"/>
    <mergeCell ref="M63:O63"/>
    <mergeCell ref="J64:L64"/>
    <mergeCell ref="M64:O64"/>
    <mergeCell ref="J65:L65"/>
    <mergeCell ref="M65:O65"/>
    <mergeCell ref="J66:L66"/>
    <mergeCell ref="M66:O66"/>
    <mergeCell ref="M56:O56"/>
    <mergeCell ref="J60:L60"/>
    <mergeCell ref="M60:O60"/>
    <mergeCell ref="J61:L61"/>
    <mergeCell ref="M61:O61"/>
    <mergeCell ref="J80:L80"/>
    <mergeCell ref="J74:L74"/>
    <mergeCell ref="M80:O80"/>
    <mergeCell ref="J107:L107"/>
    <mergeCell ref="M107:O107"/>
    <mergeCell ref="M87:O87"/>
    <mergeCell ref="J88:L88"/>
    <mergeCell ref="M88:O88"/>
    <mergeCell ref="J89:L89"/>
    <mergeCell ref="M89:O89"/>
    <mergeCell ref="J94:L94"/>
    <mergeCell ref="M94:O94"/>
    <mergeCell ref="J99:L99"/>
    <mergeCell ref="M99:O99"/>
    <mergeCell ref="V41:W41"/>
    <mergeCell ref="V42:W4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V30:W30"/>
    <mergeCell ref="V31:W31"/>
    <mergeCell ref="V32:W32"/>
    <mergeCell ref="V33:W33"/>
    <mergeCell ref="V34:W34"/>
    <mergeCell ref="V29:W29"/>
    <mergeCell ref="V35:W35"/>
    <mergeCell ref="V36:W36"/>
    <mergeCell ref="V37:W37"/>
    <mergeCell ref="V38:W38"/>
    <mergeCell ref="B177:C177"/>
    <mergeCell ref="D177:G177"/>
    <mergeCell ref="B178:C178"/>
    <mergeCell ref="D178:G178"/>
    <mergeCell ref="D180:G180"/>
    <mergeCell ref="D158:G158"/>
    <mergeCell ref="P81:R81"/>
    <mergeCell ref="P82:R82"/>
    <mergeCell ref="P83:R83"/>
    <mergeCell ref="P84:R84"/>
    <mergeCell ref="P85:R85"/>
    <mergeCell ref="P86:R86"/>
    <mergeCell ref="P102:R102"/>
    <mergeCell ref="P103:R103"/>
    <mergeCell ref="J82:L82"/>
    <mergeCell ref="M82:O82"/>
    <mergeCell ref="J83:L83"/>
    <mergeCell ref="M83:O83"/>
    <mergeCell ref="J84:L84"/>
    <mergeCell ref="M84:O84"/>
    <mergeCell ref="D152:G152"/>
    <mergeCell ref="D153:G153"/>
    <mergeCell ref="B170:C170"/>
    <mergeCell ref="D103:G103"/>
    <mergeCell ref="D119:G119"/>
    <mergeCell ref="H103:I103"/>
    <mergeCell ref="H114:I114"/>
    <mergeCell ref="J102:L102"/>
    <mergeCell ref="M102:O102"/>
    <mergeCell ref="J103:L103"/>
    <mergeCell ref="M103:O103"/>
    <mergeCell ref="J86:L86"/>
    <mergeCell ref="B150:C150"/>
    <mergeCell ref="B156:C156"/>
    <mergeCell ref="D156:G156"/>
    <mergeCell ref="B142:C142"/>
    <mergeCell ref="B143:C143"/>
    <mergeCell ref="B144:C144"/>
    <mergeCell ref="D154:G154"/>
    <mergeCell ref="B147:C147"/>
    <mergeCell ref="D147:G147"/>
    <mergeCell ref="B148:C148"/>
    <mergeCell ref="B149:C149"/>
    <mergeCell ref="D148:G148"/>
    <mergeCell ref="D149:G149"/>
    <mergeCell ref="H150:I150"/>
    <mergeCell ref="H151:I151"/>
    <mergeCell ref="H155:I155"/>
    <mergeCell ref="B158:C158"/>
    <mergeCell ref="B151:C151"/>
    <mergeCell ref="B152:C152"/>
    <mergeCell ref="B153:C153"/>
    <mergeCell ref="B154:C154"/>
    <mergeCell ref="B155:C155"/>
    <mergeCell ref="D155:G155"/>
    <mergeCell ref="D150:G150"/>
    <mergeCell ref="D151:G151"/>
    <mergeCell ref="H147:I147"/>
    <mergeCell ref="H153:I153"/>
    <mergeCell ref="H156:I156"/>
    <mergeCell ref="H152:I152"/>
    <mergeCell ref="H154:I154"/>
    <mergeCell ref="B145:C145"/>
    <mergeCell ref="B146:C146"/>
    <mergeCell ref="B175:C175"/>
    <mergeCell ref="D175:G175"/>
    <mergeCell ref="H174:I174"/>
    <mergeCell ref="H169:I169"/>
    <mergeCell ref="B161:C161"/>
    <mergeCell ref="D161:G161"/>
    <mergeCell ref="H161:I161"/>
    <mergeCell ref="B164:C164"/>
    <mergeCell ref="D164:G164"/>
    <mergeCell ref="H164:I164"/>
    <mergeCell ref="B168:C168"/>
    <mergeCell ref="D168:G168"/>
    <mergeCell ref="H172:I172"/>
    <mergeCell ref="B160:C160"/>
    <mergeCell ref="D160:G160"/>
    <mergeCell ref="B159:C159"/>
    <mergeCell ref="D159:G159"/>
    <mergeCell ref="B162:C162"/>
    <mergeCell ref="D162:G162"/>
    <mergeCell ref="H162:I162"/>
    <mergeCell ref="B163:C163"/>
    <mergeCell ref="D163:G163"/>
    <mergeCell ref="H163:I163"/>
    <mergeCell ref="D170:G170"/>
    <mergeCell ref="B166:C166"/>
    <mergeCell ref="D166:G166"/>
    <mergeCell ref="H166:I166"/>
    <mergeCell ref="D116:G116"/>
    <mergeCell ref="B140:C140"/>
    <mergeCell ref="D140:G140"/>
    <mergeCell ref="B141:C141"/>
    <mergeCell ref="D141:G141"/>
    <mergeCell ref="D143:G143"/>
    <mergeCell ref="H125:I125"/>
    <mergeCell ref="H126:I126"/>
    <mergeCell ref="H146:I146"/>
    <mergeCell ref="D132:G132"/>
    <mergeCell ref="B133:C133"/>
    <mergeCell ref="D133:G133"/>
    <mergeCell ref="H132:I132"/>
    <mergeCell ref="D142:G142"/>
    <mergeCell ref="B138:C138"/>
    <mergeCell ref="D138:G138"/>
    <mergeCell ref="B139:C139"/>
    <mergeCell ref="D139:G139"/>
    <mergeCell ref="B136:C136"/>
    <mergeCell ref="D136:G136"/>
    <mergeCell ref="B137:C137"/>
    <mergeCell ref="D137:G137"/>
    <mergeCell ref="H136:I136"/>
    <mergeCell ref="H133:I133"/>
    <mergeCell ref="B127:C127"/>
    <mergeCell ref="H127:I127"/>
    <mergeCell ref="D144:G144"/>
    <mergeCell ref="D145:G145"/>
    <mergeCell ref="H144:I144"/>
    <mergeCell ref="H122:I122"/>
    <mergeCell ref="H123:I123"/>
    <mergeCell ref="H124:I124"/>
    <mergeCell ref="H53:I53"/>
    <mergeCell ref="D53:G53"/>
    <mergeCell ref="B50:C50"/>
    <mergeCell ref="D51:G51"/>
    <mergeCell ref="D56:G56"/>
    <mergeCell ref="B128:C128"/>
    <mergeCell ref="D128:G128"/>
    <mergeCell ref="B129:C129"/>
    <mergeCell ref="D129:G129"/>
    <mergeCell ref="H130:I130"/>
    <mergeCell ref="H131:I131"/>
    <mergeCell ref="B126:C126"/>
    <mergeCell ref="D126:G126"/>
    <mergeCell ref="D127:G127"/>
    <mergeCell ref="H137:I137"/>
    <mergeCell ref="D123:G123"/>
    <mergeCell ref="B122:C122"/>
    <mergeCell ref="B125:C125"/>
    <mergeCell ref="H134:I134"/>
    <mergeCell ref="H135:I135"/>
    <mergeCell ref="B134:C134"/>
    <mergeCell ref="D134:G134"/>
    <mergeCell ref="B135:C135"/>
    <mergeCell ref="D135:G135"/>
    <mergeCell ref="B132:C132"/>
    <mergeCell ref="D117:G117"/>
    <mergeCell ref="B130:C130"/>
    <mergeCell ref="D130:G130"/>
    <mergeCell ref="B131:C131"/>
    <mergeCell ref="B112:C112"/>
    <mergeCell ref="D112:G112"/>
    <mergeCell ref="B116:C116"/>
    <mergeCell ref="H34:I34"/>
    <mergeCell ref="H41:I41"/>
    <mergeCell ref="H33:I33"/>
    <mergeCell ref="H44:I44"/>
    <mergeCell ref="H45:I45"/>
    <mergeCell ref="H46:I46"/>
    <mergeCell ref="H43:I43"/>
    <mergeCell ref="H52:I52"/>
    <mergeCell ref="H47:I47"/>
    <mergeCell ref="B47:C47"/>
    <mergeCell ref="D47:G47"/>
    <mergeCell ref="B42:C42"/>
    <mergeCell ref="B39:C39"/>
    <mergeCell ref="B38:C38"/>
    <mergeCell ref="B37:C37"/>
    <mergeCell ref="B36:C36"/>
    <mergeCell ref="B35:C35"/>
    <mergeCell ref="B34:C34"/>
    <mergeCell ref="H35:I35"/>
    <mergeCell ref="H36:I36"/>
    <mergeCell ref="D42:G42"/>
    <mergeCell ref="B45:C45"/>
    <mergeCell ref="D45:G45"/>
    <mergeCell ref="B46:C46"/>
    <mergeCell ref="D46:G46"/>
    <mergeCell ref="B44:C44"/>
    <mergeCell ref="B43:C43"/>
    <mergeCell ref="H67:I67"/>
    <mergeCell ref="H98:I98"/>
    <mergeCell ref="H95:I95"/>
    <mergeCell ref="H96:I96"/>
    <mergeCell ref="H68:I68"/>
    <mergeCell ref="H69:I69"/>
    <mergeCell ref="H63:I63"/>
    <mergeCell ref="H66:I66"/>
    <mergeCell ref="H73:I73"/>
    <mergeCell ref="B67:C67"/>
    <mergeCell ref="D67:G67"/>
    <mergeCell ref="B68:C68"/>
    <mergeCell ref="H75:I75"/>
    <mergeCell ref="H76:I76"/>
    <mergeCell ref="H77:I77"/>
    <mergeCell ref="H78:I78"/>
    <mergeCell ref="H70:I70"/>
    <mergeCell ref="H64:I64"/>
    <mergeCell ref="B98:C98"/>
    <mergeCell ref="B92:C92"/>
    <mergeCell ref="B93:C93"/>
    <mergeCell ref="B70:C70"/>
    <mergeCell ref="B69:C69"/>
    <mergeCell ref="D69:G69"/>
    <mergeCell ref="B73:C73"/>
    <mergeCell ref="D73:G73"/>
    <mergeCell ref="B71:C71"/>
    <mergeCell ref="D71:G71"/>
    <mergeCell ref="B72:C72"/>
    <mergeCell ref="D72:G72"/>
    <mergeCell ref="B85:C85"/>
    <mergeCell ref="H71:I71"/>
    <mergeCell ref="H149:I149"/>
    <mergeCell ref="D62:G62"/>
    <mergeCell ref="D63:G63"/>
    <mergeCell ref="D64:G64"/>
    <mergeCell ref="D59:G59"/>
    <mergeCell ref="D60:G60"/>
    <mergeCell ref="D61:G61"/>
    <mergeCell ref="D70:G70"/>
    <mergeCell ref="D125:G125"/>
    <mergeCell ref="H115:I115"/>
    <mergeCell ref="D114:G114"/>
    <mergeCell ref="H81:I81"/>
    <mergeCell ref="H85:I85"/>
    <mergeCell ref="H89:I89"/>
    <mergeCell ref="H128:I128"/>
    <mergeCell ref="H129:I129"/>
    <mergeCell ref="D97:G97"/>
    <mergeCell ref="D98:G98"/>
    <mergeCell ref="D86:G86"/>
    <mergeCell ref="D107:G107"/>
    <mergeCell ref="H99:I99"/>
    <mergeCell ref="D146:G146"/>
    <mergeCell ref="D68:G68"/>
    <mergeCell ref="H65:I65"/>
    <mergeCell ref="H79:I79"/>
    <mergeCell ref="H83:I83"/>
    <mergeCell ref="H82:I82"/>
    <mergeCell ref="H84:I84"/>
    <mergeCell ref="H86:I86"/>
    <mergeCell ref="H87:I87"/>
    <mergeCell ref="H88:I88"/>
    <mergeCell ref="D124:G124"/>
    <mergeCell ref="B103:C103"/>
    <mergeCell ref="B119:C119"/>
    <mergeCell ref="B117:C117"/>
    <mergeCell ref="B121:C121"/>
    <mergeCell ref="D121:G121"/>
    <mergeCell ref="B113:C113"/>
    <mergeCell ref="D113:G113"/>
    <mergeCell ref="B106:C106"/>
    <mergeCell ref="D106:G106"/>
    <mergeCell ref="B96:C96"/>
    <mergeCell ref="B95:C95"/>
    <mergeCell ref="B94:C94"/>
    <mergeCell ref="B100:C100"/>
    <mergeCell ref="B118:C118"/>
    <mergeCell ref="D93:G93"/>
    <mergeCell ref="B107:C107"/>
    <mergeCell ref="H148:I148"/>
    <mergeCell ref="B124:C124"/>
    <mergeCell ref="B123:C123"/>
    <mergeCell ref="B114:C114"/>
    <mergeCell ref="D131:G131"/>
    <mergeCell ref="D122:G122"/>
    <mergeCell ref="D118:G118"/>
    <mergeCell ref="D101:G101"/>
    <mergeCell ref="D99:G99"/>
    <mergeCell ref="D100:G100"/>
    <mergeCell ref="B99:C99"/>
    <mergeCell ref="D120:G120"/>
    <mergeCell ref="B120:C120"/>
    <mergeCell ref="H138:I138"/>
    <mergeCell ref="B115:C115"/>
    <mergeCell ref="D115:G115"/>
    <mergeCell ref="B110:C110"/>
    <mergeCell ref="D110:G110"/>
    <mergeCell ref="B111:C111"/>
    <mergeCell ref="D111:G111"/>
    <mergeCell ref="B74:C74"/>
    <mergeCell ref="D74:G74"/>
    <mergeCell ref="B80:C80"/>
    <mergeCell ref="B81:C81"/>
    <mergeCell ref="B82:C82"/>
    <mergeCell ref="B83:C83"/>
    <mergeCell ref="B86:C86"/>
    <mergeCell ref="D80:G80"/>
    <mergeCell ref="D81:G81"/>
    <mergeCell ref="D82:G82"/>
    <mergeCell ref="D83:G83"/>
    <mergeCell ref="B105:C105"/>
    <mergeCell ref="D105:G105"/>
    <mergeCell ref="D92:G92"/>
    <mergeCell ref="D102:G102"/>
    <mergeCell ref="B104:C104"/>
    <mergeCell ref="D104:G104"/>
    <mergeCell ref="D87:G87"/>
    <mergeCell ref="D88:G88"/>
    <mergeCell ref="B76:C76"/>
    <mergeCell ref="B75:C75"/>
    <mergeCell ref="B79:C79"/>
    <mergeCell ref="B78:C78"/>
    <mergeCell ref="D94:G94"/>
    <mergeCell ref="D95:G95"/>
    <mergeCell ref="B102:C102"/>
    <mergeCell ref="B84:C84"/>
    <mergeCell ref="D84:G84"/>
    <mergeCell ref="B66:C66"/>
    <mergeCell ref="D66:G66"/>
    <mergeCell ref="B48:C48"/>
    <mergeCell ref="D48:G48"/>
    <mergeCell ref="B49:C49"/>
    <mergeCell ref="D49:G49"/>
    <mergeCell ref="B52:C52"/>
    <mergeCell ref="D52:G52"/>
    <mergeCell ref="B53:C53"/>
    <mergeCell ref="B62:C62"/>
    <mergeCell ref="B60:C60"/>
    <mergeCell ref="B65:C65"/>
    <mergeCell ref="D65:G65"/>
    <mergeCell ref="B56:C56"/>
    <mergeCell ref="B58:C58"/>
    <mergeCell ref="B59:C59"/>
    <mergeCell ref="D55:G55"/>
    <mergeCell ref="B54:C54"/>
    <mergeCell ref="B64:C64"/>
    <mergeCell ref="B63:C63"/>
    <mergeCell ref="O7:Q7"/>
    <mergeCell ref="B33:C33"/>
    <mergeCell ref="B32:C32"/>
    <mergeCell ref="B31:C31"/>
    <mergeCell ref="B30:C30"/>
    <mergeCell ref="B29:C29"/>
    <mergeCell ref="B28:C28"/>
    <mergeCell ref="B27:C27"/>
    <mergeCell ref="B26:C26"/>
    <mergeCell ref="B25:C25"/>
    <mergeCell ref="B24:C24"/>
    <mergeCell ref="B23:C23"/>
    <mergeCell ref="B22:C22"/>
    <mergeCell ref="B41:C41"/>
    <mergeCell ref="B40:C40"/>
    <mergeCell ref="B16:C16"/>
    <mergeCell ref="B15:C15"/>
    <mergeCell ref="H15:I15"/>
    <mergeCell ref="H16:I16"/>
    <mergeCell ref="O9:Q9"/>
    <mergeCell ref="O10:Q10"/>
    <mergeCell ref="H19:I19"/>
    <mergeCell ref="H21:I21"/>
    <mergeCell ref="D41:G41"/>
    <mergeCell ref="D25:G25"/>
    <mergeCell ref="D26:G26"/>
    <mergeCell ref="D27:G27"/>
    <mergeCell ref="D28:G28"/>
    <mergeCell ref="D29:G29"/>
    <mergeCell ref="D36:G36"/>
    <mergeCell ref="D37:G37"/>
    <mergeCell ref="H40:I40"/>
    <mergeCell ref="H24:I24"/>
    <mergeCell ref="H25:I25"/>
    <mergeCell ref="H26:I26"/>
    <mergeCell ref="B61:C61"/>
    <mergeCell ref="H37:I37"/>
    <mergeCell ref="H38:I38"/>
    <mergeCell ref="H39:I39"/>
    <mergeCell ref="D38:G38"/>
    <mergeCell ref="D34:G34"/>
    <mergeCell ref="D35:G35"/>
    <mergeCell ref="D24:G24"/>
    <mergeCell ref="D30:G30"/>
    <mergeCell ref="D31:G31"/>
    <mergeCell ref="D32:G32"/>
    <mergeCell ref="D33:G33"/>
    <mergeCell ref="D50:G50"/>
    <mergeCell ref="D54:G54"/>
    <mergeCell ref="B55:C55"/>
    <mergeCell ref="D39:G39"/>
    <mergeCell ref="D40:G40"/>
    <mergeCell ref="H55:I55"/>
    <mergeCell ref="H42:I42"/>
    <mergeCell ref="B51:C51"/>
    <mergeCell ref="H57:I57"/>
    <mergeCell ref="H58:I58"/>
    <mergeCell ref="H60:I60"/>
    <mergeCell ref="H61:I61"/>
    <mergeCell ref="D57:G57"/>
    <mergeCell ref="D58:G58"/>
    <mergeCell ref="D43:G43"/>
    <mergeCell ref="D44:G44"/>
    <mergeCell ref="B57:C57"/>
    <mergeCell ref="B4:H5"/>
    <mergeCell ref="L7:N7"/>
    <mergeCell ref="E8:H8"/>
    <mergeCell ref="I8:K8"/>
    <mergeCell ref="L8:N8"/>
    <mergeCell ref="H27:I27"/>
    <mergeCell ref="H22:I22"/>
    <mergeCell ref="H23:I23"/>
    <mergeCell ref="H28:I28"/>
    <mergeCell ref="H29:I29"/>
    <mergeCell ref="H32:I32"/>
    <mergeCell ref="H30:I30"/>
    <mergeCell ref="H31:I31"/>
    <mergeCell ref="B21:C21"/>
    <mergeCell ref="B20:C20"/>
    <mergeCell ref="B19:C19"/>
    <mergeCell ref="B18:C18"/>
    <mergeCell ref="B17:C17"/>
    <mergeCell ref="D21:G21"/>
    <mergeCell ref="D22:G22"/>
    <mergeCell ref="D23:G23"/>
    <mergeCell ref="L9:N9"/>
    <mergeCell ref="L10:N10"/>
    <mergeCell ref="L11:N11"/>
    <mergeCell ref="M29:O29"/>
    <mergeCell ref="I4:W5"/>
    <mergeCell ref="R7:T7"/>
    <mergeCell ref="U7:W7"/>
    <mergeCell ref="O8:Q8"/>
    <mergeCell ref="R8:T8"/>
    <mergeCell ref="U8:W8"/>
    <mergeCell ref="B13:C14"/>
    <mergeCell ref="D13:G14"/>
    <mergeCell ref="H13:I14"/>
    <mergeCell ref="B7:D7"/>
    <mergeCell ref="B8:D8"/>
    <mergeCell ref="B9:D9"/>
    <mergeCell ref="B10:D10"/>
    <mergeCell ref="D16:G16"/>
    <mergeCell ref="D17:G17"/>
    <mergeCell ref="D18:G18"/>
    <mergeCell ref="D19:G19"/>
    <mergeCell ref="D20:G20"/>
    <mergeCell ref="H20:I20"/>
    <mergeCell ref="H17:I17"/>
    <mergeCell ref="H18:I18"/>
    <mergeCell ref="J17:L17"/>
    <mergeCell ref="B11:D11"/>
    <mergeCell ref="E7:H7"/>
    <mergeCell ref="D15:G15"/>
    <mergeCell ref="E9:H9"/>
    <mergeCell ref="E10:H10"/>
    <mergeCell ref="E11:H11"/>
    <mergeCell ref="I7:K7"/>
    <mergeCell ref="M17:O17"/>
    <mergeCell ref="P17:R17"/>
    <mergeCell ref="J18:L18"/>
    <mergeCell ref="M18:O18"/>
    <mergeCell ref="P18:R18"/>
    <mergeCell ref="J19:L19"/>
    <mergeCell ref="M19:O19"/>
    <mergeCell ref="P19:R19"/>
    <mergeCell ref="R9:T9"/>
    <mergeCell ref="R10:T10"/>
    <mergeCell ref="R11:T11"/>
    <mergeCell ref="J13:L14"/>
    <mergeCell ref="P15:R15"/>
    <mergeCell ref="M15:O15"/>
    <mergeCell ref="J15:L15"/>
    <mergeCell ref="P16:R16"/>
    <mergeCell ref="M16:O16"/>
    <mergeCell ref="J16:L16"/>
    <mergeCell ref="M13:O14"/>
    <mergeCell ref="I9:K9"/>
    <mergeCell ref="I10:K10"/>
    <mergeCell ref="I11:K11"/>
    <mergeCell ref="U9:W9"/>
    <mergeCell ref="U10:W10"/>
    <mergeCell ref="U11:W11"/>
    <mergeCell ref="O11:Q11"/>
    <mergeCell ref="H50:I50"/>
    <mergeCell ref="H51:I51"/>
    <mergeCell ref="H56:I56"/>
    <mergeCell ref="M24:O24"/>
    <mergeCell ref="P24:R24"/>
    <mergeCell ref="J20:L20"/>
    <mergeCell ref="M20:O20"/>
    <mergeCell ref="P25:R25"/>
    <mergeCell ref="J26:L26"/>
    <mergeCell ref="M26:O26"/>
    <mergeCell ref="P26:R26"/>
    <mergeCell ref="J27:L27"/>
    <mergeCell ref="M27:O27"/>
    <mergeCell ref="P27:R27"/>
    <mergeCell ref="J28:L28"/>
    <mergeCell ref="M28:O28"/>
    <mergeCell ref="P28:R28"/>
    <mergeCell ref="J29:L29"/>
    <mergeCell ref="P29:R29"/>
    <mergeCell ref="J25:L25"/>
    <mergeCell ref="M25:O25"/>
    <mergeCell ref="P30:R30"/>
    <mergeCell ref="J31:L31"/>
    <mergeCell ref="M31:O31"/>
    <mergeCell ref="P31:R31"/>
    <mergeCell ref="J32:L32"/>
    <mergeCell ref="M32:O32"/>
    <mergeCell ref="P13:R14"/>
    <mergeCell ref="H62:I62"/>
    <mergeCell ref="H59:I59"/>
    <mergeCell ref="S59:U59"/>
    <mergeCell ref="S60:U60"/>
    <mergeCell ref="P35:R35"/>
    <mergeCell ref="J36:L36"/>
    <mergeCell ref="M36:O36"/>
    <mergeCell ref="P36:R36"/>
    <mergeCell ref="J37:L37"/>
    <mergeCell ref="M37:O37"/>
    <mergeCell ref="P37:R37"/>
    <mergeCell ref="P32:R32"/>
    <mergeCell ref="J38:L38"/>
    <mergeCell ref="M38:O38"/>
    <mergeCell ref="P38:R38"/>
    <mergeCell ref="J39:L39"/>
    <mergeCell ref="M39:O39"/>
    <mergeCell ref="P39:R39"/>
    <mergeCell ref="J40:L40"/>
    <mergeCell ref="M40:O40"/>
    <mergeCell ref="H48:I48"/>
    <mergeCell ref="H49:I49"/>
    <mergeCell ref="H54:I54"/>
    <mergeCell ref="J35:L35"/>
    <mergeCell ref="M35:O35"/>
    <mergeCell ref="P40:R40"/>
    <mergeCell ref="J41:L41"/>
    <mergeCell ref="M41:O41"/>
    <mergeCell ref="P41:R41"/>
    <mergeCell ref="J42:L42"/>
    <mergeCell ref="M42:O42"/>
    <mergeCell ref="P42:R42"/>
    <mergeCell ref="P20:R20"/>
    <mergeCell ref="J21:L21"/>
    <mergeCell ref="M21:O21"/>
    <mergeCell ref="P21:R21"/>
    <mergeCell ref="J22:L22"/>
    <mergeCell ref="M22:O22"/>
    <mergeCell ref="P22:R22"/>
    <mergeCell ref="J23:L23"/>
    <mergeCell ref="M23:O23"/>
    <mergeCell ref="P23:R23"/>
    <mergeCell ref="J24:L24"/>
    <mergeCell ref="J33:L33"/>
    <mergeCell ref="M33:O33"/>
    <mergeCell ref="P33:R33"/>
    <mergeCell ref="J34:L34"/>
    <mergeCell ref="M34:O34"/>
    <mergeCell ref="P34:R34"/>
    <mergeCell ref="J30:L30"/>
    <mergeCell ref="M30:O30"/>
    <mergeCell ref="H105:I105"/>
    <mergeCell ref="H106:I106"/>
    <mergeCell ref="H110:I110"/>
    <mergeCell ref="H72:I72"/>
    <mergeCell ref="H104:I104"/>
    <mergeCell ref="H74:I74"/>
    <mergeCell ref="H100:I100"/>
    <mergeCell ref="H111:I111"/>
    <mergeCell ref="H112:I112"/>
    <mergeCell ref="H113:I113"/>
    <mergeCell ref="H116:I116"/>
    <mergeCell ref="H117:I117"/>
    <mergeCell ref="H90:I90"/>
    <mergeCell ref="H91:I91"/>
    <mergeCell ref="H97:I97"/>
    <mergeCell ref="H92:I92"/>
    <mergeCell ref="H93:I93"/>
    <mergeCell ref="H94:I94"/>
    <mergeCell ref="D85:G85"/>
    <mergeCell ref="D96:G96"/>
    <mergeCell ref="B87:C87"/>
    <mergeCell ref="B88:C88"/>
    <mergeCell ref="B89:C89"/>
    <mergeCell ref="B90:C90"/>
    <mergeCell ref="B77:C77"/>
    <mergeCell ref="H121:I121"/>
    <mergeCell ref="H119:I119"/>
    <mergeCell ref="D77:G77"/>
    <mergeCell ref="D78:G78"/>
    <mergeCell ref="D79:G79"/>
    <mergeCell ref="D75:G75"/>
    <mergeCell ref="D76:G76"/>
    <mergeCell ref="D89:G89"/>
    <mergeCell ref="D90:G90"/>
    <mergeCell ref="D91:G91"/>
    <mergeCell ref="B109:C109"/>
    <mergeCell ref="D109:G109"/>
    <mergeCell ref="B101:C101"/>
    <mergeCell ref="B97:C97"/>
    <mergeCell ref="B108:C108"/>
    <mergeCell ref="D108:G108"/>
    <mergeCell ref="H80:I80"/>
    <mergeCell ref="H108:I108"/>
    <mergeCell ref="H109:I109"/>
    <mergeCell ref="H118:I118"/>
    <mergeCell ref="H101:I101"/>
    <mergeCell ref="H102:I102"/>
    <mergeCell ref="H107:I107"/>
    <mergeCell ref="H120:I120"/>
    <mergeCell ref="B91:C91"/>
    <mergeCell ref="H141:I141"/>
    <mergeCell ref="H142:I142"/>
    <mergeCell ref="H139:I139"/>
    <mergeCell ref="H143:I143"/>
    <mergeCell ref="H145:I145"/>
    <mergeCell ref="J122:L122"/>
    <mergeCell ref="J133:L133"/>
    <mergeCell ref="M133:O133"/>
    <mergeCell ref="J134:L134"/>
    <mergeCell ref="M134:O134"/>
    <mergeCell ref="J135:L135"/>
    <mergeCell ref="M135:O135"/>
    <mergeCell ref="J123:L123"/>
    <mergeCell ref="J119:L119"/>
    <mergeCell ref="M119:O119"/>
    <mergeCell ref="J120:L120"/>
    <mergeCell ref="M120:O120"/>
    <mergeCell ref="J121:L121"/>
    <mergeCell ref="H140:I140"/>
    <mergeCell ref="J140:L140"/>
    <mergeCell ref="M140:O140"/>
    <mergeCell ref="J141:L141"/>
    <mergeCell ref="J126:L126"/>
    <mergeCell ref="J127:L127"/>
    <mergeCell ref="M127:O127"/>
    <mergeCell ref="J128:L128"/>
    <mergeCell ref="M128:O128"/>
    <mergeCell ref="J145:L145"/>
    <mergeCell ref="M145:O145"/>
    <mergeCell ref="J142:L142"/>
    <mergeCell ref="M142:O142"/>
    <mergeCell ref="J144:L144"/>
    <mergeCell ref="H181:I181"/>
    <mergeCell ref="H180:I180"/>
    <mergeCell ref="H173:I173"/>
    <mergeCell ref="H175:I175"/>
    <mergeCell ref="H177:I177"/>
    <mergeCell ref="H158:I158"/>
    <mergeCell ref="H160:I160"/>
    <mergeCell ref="H157:I157"/>
    <mergeCell ref="H171:I171"/>
    <mergeCell ref="H168:I168"/>
    <mergeCell ref="H159:I159"/>
    <mergeCell ref="H170:I170"/>
    <mergeCell ref="H178:I178"/>
    <mergeCell ref="H179:I179"/>
    <mergeCell ref="H176:I176"/>
    <mergeCell ref="B176:C176"/>
    <mergeCell ref="D176:G176"/>
    <mergeCell ref="B171:C171"/>
    <mergeCell ref="D171:G171"/>
    <mergeCell ref="B172:C172"/>
    <mergeCell ref="B173:C173"/>
    <mergeCell ref="B174:C174"/>
    <mergeCell ref="D172:G172"/>
    <mergeCell ref="D173:G173"/>
    <mergeCell ref="D174:G174"/>
    <mergeCell ref="B169:C169"/>
    <mergeCell ref="D169:G169"/>
    <mergeCell ref="B157:C157"/>
    <mergeCell ref="D157:G157"/>
    <mergeCell ref="B180:C180"/>
    <mergeCell ref="B181:C181"/>
    <mergeCell ref="D181:G181"/>
    <mergeCell ref="B185:C185"/>
    <mergeCell ref="D185:G185"/>
    <mergeCell ref="H185:I185"/>
    <mergeCell ref="B165:C165"/>
    <mergeCell ref="D165:G165"/>
    <mergeCell ref="H165:I165"/>
    <mergeCell ref="B167:C167"/>
    <mergeCell ref="D167:G167"/>
    <mergeCell ref="H167:I167"/>
    <mergeCell ref="H183:I183"/>
    <mergeCell ref="H184:I184"/>
    <mergeCell ref="B188:C188"/>
    <mergeCell ref="D188:G188"/>
    <mergeCell ref="H188:I188"/>
    <mergeCell ref="B189:C189"/>
    <mergeCell ref="D189:G189"/>
    <mergeCell ref="H189:I189"/>
    <mergeCell ref="B186:C186"/>
    <mergeCell ref="D186:G186"/>
    <mergeCell ref="H186:I186"/>
    <mergeCell ref="B187:C187"/>
    <mergeCell ref="D187:G187"/>
    <mergeCell ref="H187:I187"/>
    <mergeCell ref="H182:I182"/>
    <mergeCell ref="B184:C184"/>
    <mergeCell ref="D184:G184"/>
    <mergeCell ref="B182:C182"/>
    <mergeCell ref="D182:G182"/>
    <mergeCell ref="B183:C183"/>
    <mergeCell ref="D183:G183"/>
    <mergeCell ref="B179:C179"/>
    <mergeCell ref="D179:G179"/>
    <mergeCell ref="B196:C196"/>
    <mergeCell ref="D196:G196"/>
    <mergeCell ref="H196:I196"/>
    <mergeCell ref="B197:C197"/>
    <mergeCell ref="D197:G197"/>
    <mergeCell ref="H197:I197"/>
    <mergeCell ref="B198:C198"/>
    <mergeCell ref="D198:G198"/>
    <mergeCell ref="H198:I198"/>
    <mergeCell ref="D190:G190"/>
    <mergeCell ref="H190:I190"/>
    <mergeCell ref="B191:C191"/>
    <mergeCell ref="D191:G191"/>
    <mergeCell ref="H191:I191"/>
    <mergeCell ref="B192:C192"/>
    <mergeCell ref="D192:G192"/>
    <mergeCell ref="H192:I192"/>
    <mergeCell ref="B193:C193"/>
    <mergeCell ref="D193:G193"/>
    <mergeCell ref="H193:I193"/>
    <mergeCell ref="B194:C194"/>
    <mergeCell ref="D194:G194"/>
    <mergeCell ref="H194:I194"/>
    <mergeCell ref="B195:C195"/>
    <mergeCell ref="D195:G195"/>
    <mergeCell ref="H195:I195"/>
    <mergeCell ref="B190:C190"/>
    <mergeCell ref="B203:C203"/>
    <mergeCell ref="D203:G203"/>
    <mergeCell ref="H203:I203"/>
    <mergeCell ref="B204:C204"/>
    <mergeCell ref="D204:G204"/>
    <mergeCell ref="H204:I204"/>
    <mergeCell ref="B205:C205"/>
    <mergeCell ref="D205:G205"/>
    <mergeCell ref="H205:I205"/>
    <mergeCell ref="B206:C206"/>
    <mergeCell ref="D206:G206"/>
    <mergeCell ref="H206:I206"/>
    <mergeCell ref="B199:C199"/>
    <mergeCell ref="D199:G199"/>
    <mergeCell ref="H199:I199"/>
    <mergeCell ref="B200:C200"/>
    <mergeCell ref="D200:G200"/>
    <mergeCell ref="H200:I200"/>
    <mergeCell ref="B201:C201"/>
    <mergeCell ref="D201:G201"/>
    <mergeCell ref="H201:I201"/>
    <mergeCell ref="B202:C202"/>
    <mergeCell ref="D202:G202"/>
    <mergeCell ref="H202:I202"/>
    <mergeCell ref="J215:L215"/>
    <mergeCell ref="M215:O215"/>
    <mergeCell ref="P215:R215"/>
    <mergeCell ref="M219:O219"/>
    <mergeCell ref="P219:R219"/>
    <mergeCell ref="J212:L212"/>
    <mergeCell ref="M212:O212"/>
    <mergeCell ref="P212:R212"/>
    <mergeCell ref="J213:L213"/>
    <mergeCell ref="M213:O213"/>
    <mergeCell ref="P213:R213"/>
    <mergeCell ref="J214:L214"/>
    <mergeCell ref="M214:O214"/>
    <mergeCell ref="P214:R214"/>
    <mergeCell ref="B207:C207"/>
    <mergeCell ref="D207:G207"/>
    <mergeCell ref="H207:I207"/>
    <mergeCell ref="B208:C208"/>
    <mergeCell ref="D208:G208"/>
    <mergeCell ref="H208:I208"/>
    <mergeCell ref="B209:C209"/>
    <mergeCell ref="D209:G209"/>
    <mergeCell ref="H209:I209"/>
    <mergeCell ref="B210:C210"/>
    <mergeCell ref="D210:G210"/>
    <mergeCell ref="H210:I210"/>
    <mergeCell ref="B211:C211"/>
    <mergeCell ref="D211:G211"/>
    <mergeCell ref="H211:I211"/>
    <mergeCell ref="B216:C216"/>
    <mergeCell ref="D216:G216"/>
    <mergeCell ref="H216:I216"/>
    <mergeCell ref="B217:C217"/>
    <mergeCell ref="D217:G217"/>
    <mergeCell ref="H217:I217"/>
    <mergeCell ref="B218:C218"/>
    <mergeCell ref="D218:G218"/>
    <mergeCell ref="H218:I218"/>
    <mergeCell ref="B219:C219"/>
    <mergeCell ref="D219:G219"/>
    <mergeCell ref="H219:I219"/>
    <mergeCell ref="B212:C212"/>
    <mergeCell ref="D212:G212"/>
    <mergeCell ref="H212:I212"/>
    <mergeCell ref="B213:C213"/>
    <mergeCell ref="D213:G213"/>
    <mergeCell ref="H213:I213"/>
    <mergeCell ref="B214:C214"/>
    <mergeCell ref="D214:G214"/>
    <mergeCell ref="H214:I214"/>
    <mergeCell ref="B215:C215"/>
    <mergeCell ref="D215:G215"/>
    <mergeCell ref="H215:I215"/>
    <mergeCell ref="B237:C237"/>
    <mergeCell ref="P225:R225"/>
    <mergeCell ref="J226:L226"/>
    <mergeCell ref="M226:O226"/>
    <mergeCell ref="P226:R226"/>
    <mergeCell ref="J227:L227"/>
    <mergeCell ref="M227:O227"/>
    <mergeCell ref="P227:R227"/>
    <mergeCell ref="B220:C220"/>
    <mergeCell ref="D220:G220"/>
    <mergeCell ref="H220:I220"/>
    <mergeCell ref="B221:C221"/>
    <mergeCell ref="D221:G221"/>
    <mergeCell ref="H221:I221"/>
    <mergeCell ref="B222:C222"/>
    <mergeCell ref="D222:G222"/>
    <mergeCell ref="H222:I222"/>
    <mergeCell ref="B223:C223"/>
    <mergeCell ref="D223:G223"/>
    <mergeCell ref="H223:I223"/>
    <mergeCell ref="B224:C224"/>
    <mergeCell ref="D224:G224"/>
    <mergeCell ref="H224:I224"/>
    <mergeCell ref="J220:L220"/>
    <mergeCell ref="M220:O220"/>
    <mergeCell ref="P220:R220"/>
    <mergeCell ref="J221:L221"/>
    <mergeCell ref="M221:O221"/>
    <mergeCell ref="P221:R221"/>
    <mergeCell ref="J222:L222"/>
    <mergeCell ref="M222:O222"/>
    <mergeCell ref="P222:R222"/>
    <mergeCell ref="H228:I228"/>
    <mergeCell ref="B229:C229"/>
    <mergeCell ref="D229:G229"/>
    <mergeCell ref="H229:I229"/>
    <mergeCell ref="B230:C230"/>
    <mergeCell ref="D230:G230"/>
    <mergeCell ref="H230:I230"/>
    <mergeCell ref="B232:C232"/>
    <mergeCell ref="D232:G232"/>
    <mergeCell ref="H232:I232"/>
    <mergeCell ref="B233:C233"/>
    <mergeCell ref="D233:G233"/>
    <mergeCell ref="H233:I233"/>
    <mergeCell ref="B231:C231"/>
    <mergeCell ref="D231:G231"/>
    <mergeCell ref="H231:I231"/>
    <mergeCell ref="B228:C228"/>
    <mergeCell ref="D228:G228"/>
    <mergeCell ref="D237:G237"/>
    <mergeCell ref="B235:C235"/>
    <mergeCell ref="D235:G235"/>
    <mergeCell ref="H235:I235"/>
    <mergeCell ref="B236:C236"/>
    <mergeCell ref="D236:G236"/>
    <mergeCell ref="H236:I236"/>
    <mergeCell ref="J67:L67"/>
    <mergeCell ref="M67:O67"/>
    <mergeCell ref="J57:L57"/>
    <mergeCell ref="M57:O57"/>
    <mergeCell ref="B238:C238"/>
    <mergeCell ref="D238:G238"/>
    <mergeCell ref="H238:I238"/>
    <mergeCell ref="B234:C234"/>
    <mergeCell ref="D234:G234"/>
    <mergeCell ref="H234:I234"/>
    <mergeCell ref="H237:I237"/>
    <mergeCell ref="J238:L238"/>
    <mergeCell ref="M238:O238"/>
    <mergeCell ref="B225:C225"/>
    <mergeCell ref="D225:G225"/>
    <mergeCell ref="H225:I225"/>
    <mergeCell ref="B226:C226"/>
    <mergeCell ref="D226:G226"/>
    <mergeCell ref="H226:I226"/>
    <mergeCell ref="B227:C227"/>
    <mergeCell ref="D227:G227"/>
    <mergeCell ref="H227:I227"/>
    <mergeCell ref="J225:L225"/>
    <mergeCell ref="M225:O225"/>
    <mergeCell ref="J58:L58"/>
    <mergeCell ref="B239:C239"/>
    <mergeCell ref="D239:G239"/>
    <mergeCell ref="H239:I239"/>
    <mergeCell ref="B244:C244"/>
    <mergeCell ref="D244:G244"/>
    <mergeCell ref="H244:I244"/>
    <mergeCell ref="B240:C240"/>
    <mergeCell ref="D240:G240"/>
    <mergeCell ref="H240:I240"/>
    <mergeCell ref="B241:C241"/>
    <mergeCell ref="D241:G241"/>
    <mergeCell ref="H241:I241"/>
    <mergeCell ref="B242:C242"/>
    <mergeCell ref="D242:G242"/>
    <mergeCell ref="H242:I242"/>
    <mergeCell ref="B243:C243"/>
    <mergeCell ref="D243:G243"/>
    <mergeCell ref="H243:I243"/>
    <mergeCell ref="J43:L43"/>
    <mergeCell ref="M43:O43"/>
    <mergeCell ref="P43:R43"/>
    <mergeCell ref="J44:L44"/>
    <mergeCell ref="M44:O44"/>
    <mergeCell ref="P44:R44"/>
    <mergeCell ref="P59:R59"/>
    <mergeCell ref="J45:L45"/>
    <mergeCell ref="M45:O45"/>
    <mergeCell ref="J46:L46"/>
    <mergeCell ref="M46:O46"/>
    <mergeCell ref="J47:L47"/>
    <mergeCell ref="M47:O47"/>
    <mergeCell ref="J48:L48"/>
    <mergeCell ref="M48:O48"/>
    <mergeCell ref="J49:L49"/>
    <mergeCell ref="M49:O49"/>
    <mergeCell ref="J50:L50"/>
    <mergeCell ref="M50:O50"/>
    <mergeCell ref="J51:L51"/>
    <mergeCell ref="J56:L56"/>
    <mergeCell ref="P45:R45"/>
    <mergeCell ref="P46:R46"/>
    <mergeCell ref="P47:R47"/>
    <mergeCell ref="P48:R48"/>
    <mergeCell ref="P49:R49"/>
    <mergeCell ref="J54:L54"/>
    <mergeCell ref="M54:O54"/>
    <mergeCell ref="J55:L55"/>
    <mergeCell ref="M55:O55"/>
    <mergeCell ref="J53:L53"/>
    <mergeCell ref="M53:O53"/>
    <mergeCell ref="M58:O58"/>
    <mergeCell ref="J59:L59"/>
    <mergeCell ref="J81:L81"/>
    <mergeCell ref="M81:O81"/>
    <mergeCell ref="M74:O74"/>
    <mergeCell ref="J75:L75"/>
    <mergeCell ref="M75:O75"/>
    <mergeCell ref="J76:L76"/>
    <mergeCell ref="M76:O76"/>
    <mergeCell ref="J77:L77"/>
    <mergeCell ref="M77:O77"/>
    <mergeCell ref="J78:L78"/>
    <mergeCell ref="M78:O78"/>
    <mergeCell ref="J79:L79"/>
    <mergeCell ref="M79:O79"/>
    <mergeCell ref="J68:L68"/>
    <mergeCell ref="M68:O68"/>
    <mergeCell ref="J69:L69"/>
    <mergeCell ref="M69:O69"/>
    <mergeCell ref="J70:L70"/>
    <mergeCell ref="M70:O70"/>
    <mergeCell ref="J71:L71"/>
    <mergeCell ref="M71:O71"/>
    <mergeCell ref="J72:L72"/>
    <mergeCell ref="M72:O72"/>
    <mergeCell ref="J73:L73"/>
    <mergeCell ref="M73:O73"/>
    <mergeCell ref="J62:L62"/>
    <mergeCell ref="M62:O62"/>
    <mergeCell ref="J85:L85"/>
    <mergeCell ref="P88:R88"/>
    <mergeCell ref="J108:L108"/>
    <mergeCell ref="M108:O108"/>
    <mergeCell ref="M95:O95"/>
    <mergeCell ref="J96:L96"/>
    <mergeCell ref="M96:O96"/>
    <mergeCell ref="J97:L97"/>
    <mergeCell ref="M97:O97"/>
    <mergeCell ref="J90:L90"/>
    <mergeCell ref="M90:O90"/>
    <mergeCell ref="J91:L91"/>
    <mergeCell ref="M91:O91"/>
    <mergeCell ref="J100:L100"/>
    <mergeCell ref="M100:O100"/>
    <mergeCell ref="J101:L101"/>
    <mergeCell ref="J87:L87"/>
    <mergeCell ref="J98:L98"/>
    <mergeCell ref="M98:O98"/>
    <mergeCell ref="P104:R104"/>
    <mergeCell ref="P105:R105"/>
    <mergeCell ref="P106:R106"/>
    <mergeCell ref="P107:R107"/>
    <mergeCell ref="P108:R108"/>
    <mergeCell ref="P96:R96"/>
    <mergeCell ref="P97:R97"/>
    <mergeCell ref="P92:R92"/>
    <mergeCell ref="P93:R93"/>
    <mergeCell ref="P94:R94"/>
    <mergeCell ref="P95:R95"/>
    <mergeCell ref="J95:L95"/>
    <mergeCell ref="J92:L92"/>
    <mergeCell ref="M109:O109"/>
    <mergeCell ref="P109:R109"/>
    <mergeCell ref="J104:L104"/>
    <mergeCell ref="M104:O104"/>
    <mergeCell ref="J105:L105"/>
    <mergeCell ref="M105:O105"/>
    <mergeCell ref="J106:L106"/>
    <mergeCell ref="M106:O106"/>
    <mergeCell ref="P139:R139"/>
    <mergeCell ref="P134:R134"/>
    <mergeCell ref="P135:R135"/>
    <mergeCell ref="P136:R136"/>
    <mergeCell ref="P137:R137"/>
    <mergeCell ref="J114:L114"/>
    <mergeCell ref="M114:O114"/>
    <mergeCell ref="M123:O123"/>
    <mergeCell ref="J124:L124"/>
    <mergeCell ref="M124:O124"/>
    <mergeCell ref="J115:L115"/>
    <mergeCell ref="M115:O115"/>
    <mergeCell ref="J116:L116"/>
    <mergeCell ref="M116:O116"/>
    <mergeCell ref="J117:L117"/>
    <mergeCell ref="M117:O117"/>
    <mergeCell ref="J118:L118"/>
    <mergeCell ref="P115:R115"/>
    <mergeCell ref="P112:R112"/>
    <mergeCell ref="P113:R113"/>
    <mergeCell ref="P114:R114"/>
    <mergeCell ref="P116:R116"/>
    <mergeCell ref="J139:L139"/>
    <mergeCell ref="J113:L113"/>
    <mergeCell ref="J166:L166"/>
    <mergeCell ref="M166:O166"/>
    <mergeCell ref="J167:L167"/>
    <mergeCell ref="P160:R160"/>
    <mergeCell ref="P161:R161"/>
    <mergeCell ref="P162:R162"/>
    <mergeCell ref="P163:R163"/>
    <mergeCell ref="J148:L148"/>
    <mergeCell ref="M148:O148"/>
    <mergeCell ref="P148:R148"/>
    <mergeCell ref="J149:L149"/>
    <mergeCell ref="P149:R149"/>
    <mergeCell ref="J150:L150"/>
    <mergeCell ref="M150:O150"/>
    <mergeCell ref="P150:R150"/>
    <mergeCell ref="J158:L158"/>
    <mergeCell ref="M158:O158"/>
    <mergeCell ref="J177:L177"/>
    <mergeCell ref="M177:O177"/>
    <mergeCell ref="P177:R177"/>
    <mergeCell ref="J178:L178"/>
    <mergeCell ref="M178:O178"/>
    <mergeCell ref="P178:R178"/>
    <mergeCell ref="J168:L168"/>
    <mergeCell ref="M168:O168"/>
    <mergeCell ref="J169:L169"/>
    <mergeCell ref="M169:O169"/>
    <mergeCell ref="J170:L170"/>
    <mergeCell ref="M170:O170"/>
    <mergeCell ref="J171:L171"/>
    <mergeCell ref="M171:O171"/>
    <mergeCell ref="J172:L172"/>
    <mergeCell ref="M172:O172"/>
    <mergeCell ref="J173:L173"/>
    <mergeCell ref="M173:O173"/>
    <mergeCell ref="M175:O175"/>
    <mergeCell ref="J176:L176"/>
    <mergeCell ref="M176:O176"/>
    <mergeCell ref="P176:R176"/>
    <mergeCell ref="J181:L181"/>
    <mergeCell ref="M181:O181"/>
    <mergeCell ref="P181:R181"/>
    <mergeCell ref="J174:L174"/>
    <mergeCell ref="M174:O174"/>
    <mergeCell ref="J175:L175"/>
    <mergeCell ref="J180:L180"/>
    <mergeCell ref="M180:O180"/>
    <mergeCell ref="J179:L179"/>
    <mergeCell ref="M179:O179"/>
    <mergeCell ref="P166:R166"/>
    <mergeCell ref="M167:O167"/>
    <mergeCell ref="P167:R167"/>
    <mergeCell ref="P182:R182"/>
    <mergeCell ref="J191:L191"/>
    <mergeCell ref="M191:O191"/>
    <mergeCell ref="P191:R191"/>
    <mergeCell ref="J189:L189"/>
    <mergeCell ref="M189:O189"/>
    <mergeCell ref="J190:L190"/>
    <mergeCell ref="P187:R187"/>
    <mergeCell ref="P188:R188"/>
    <mergeCell ref="P189:R189"/>
    <mergeCell ref="M190:O190"/>
    <mergeCell ref="P190:R190"/>
    <mergeCell ref="J183:L183"/>
    <mergeCell ref="M183:O183"/>
    <mergeCell ref="J184:L184"/>
    <mergeCell ref="M184:O184"/>
    <mergeCell ref="J185:L185"/>
    <mergeCell ref="M185:O185"/>
    <mergeCell ref="J186:L186"/>
    <mergeCell ref="M186:O186"/>
    <mergeCell ref="J187:L187"/>
    <mergeCell ref="M187:O187"/>
    <mergeCell ref="J188:L188"/>
    <mergeCell ref="M188:O188"/>
    <mergeCell ref="J182:L182"/>
    <mergeCell ref="M182:O182"/>
    <mergeCell ref="J194:L194"/>
    <mergeCell ref="M194:O194"/>
    <mergeCell ref="P194:R194"/>
    <mergeCell ref="J197:L197"/>
    <mergeCell ref="M197:O197"/>
    <mergeCell ref="P197:R197"/>
    <mergeCell ref="J198:L198"/>
    <mergeCell ref="M198:O198"/>
    <mergeCell ref="P198:R198"/>
    <mergeCell ref="J199:L199"/>
    <mergeCell ref="M199:O199"/>
    <mergeCell ref="P199:R199"/>
    <mergeCell ref="J195:L195"/>
    <mergeCell ref="M195:O195"/>
    <mergeCell ref="P195:R195"/>
    <mergeCell ref="J196:L196"/>
    <mergeCell ref="M196:O196"/>
    <mergeCell ref="P196:R196"/>
    <mergeCell ref="J192:L192"/>
    <mergeCell ref="M192:O192"/>
    <mergeCell ref="P192:R192"/>
    <mergeCell ref="J193:L193"/>
    <mergeCell ref="M193:O193"/>
    <mergeCell ref="P193:R193"/>
    <mergeCell ref="P183:R183"/>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M223:O223"/>
    <mergeCell ref="P223:R223"/>
    <mergeCell ref="J224:L224"/>
    <mergeCell ref="M224:O224"/>
    <mergeCell ref="P224:R224"/>
    <mergeCell ref="J216:L216"/>
    <mergeCell ref="M216:O216"/>
    <mergeCell ref="P216:R216"/>
    <mergeCell ref="J217:L217"/>
    <mergeCell ref="M217:O217"/>
    <mergeCell ref="P217:R217"/>
    <mergeCell ref="J218:L218"/>
    <mergeCell ref="M218:O218"/>
    <mergeCell ref="P218:R218"/>
    <mergeCell ref="J219:L219"/>
    <mergeCell ref="J228:L228"/>
    <mergeCell ref="M228:O228"/>
    <mergeCell ref="P228:R228"/>
    <mergeCell ref="J223:L223"/>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9:L239"/>
    <mergeCell ref="M239:O239"/>
    <mergeCell ref="P239:R239"/>
    <mergeCell ref="P238:R238"/>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V60:W60"/>
    <mergeCell ref="S13:W13"/>
    <mergeCell ref="V14:W14"/>
    <mergeCell ref="V15:W15"/>
    <mergeCell ref="V16:W16"/>
    <mergeCell ref="V17:W17"/>
    <mergeCell ref="V18:W18"/>
    <mergeCell ref="V19:W19"/>
    <mergeCell ref="V20:W20"/>
    <mergeCell ref="V21:W21"/>
    <mergeCell ref="V22:W22"/>
    <mergeCell ref="V23:W23"/>
    <mergeCell ref="V24:W24"/>
    <mergeCell ref="V25:W25"/>
    <mergeCell ref="V26:W26"/>
    <mergeCell ref="V27:W27"/>
    <mergeCell ref="V28:W28"/>
    <mergeCell ref="V39:W39"/>
    <mergeCell ref="S45:U45"/>
    <mergeCell ref="S46:U46"/>
    <mergeCell ref="S47:U47"/>
    <mergeCell ref="S48:U48"/>
    <mergeCell ref="S49:U49"/>
    <mergeCell ref="S50:U50"/>
    <mergeCell ref="S51:U51"/>
    <mergeCell ref="S52:U52"/>
    <mergeCell ref="S53:U53"/>
    <mergeCell ref="V137:W137"/>
    <mergeCell ref="V40:W40"/>
    <mergeCell ref="V111:W111"/>
    <mergeCell ref="V112:W112"/>
    <mergeCell ref="V113:W113"/>
    <mergeCell ref="V114:W114"/>
    <mergeCell ref="V115:W115"/>
    <mergeCell ref="V116:W116"/>
    <mergeCell ref="V117:W117"/>
    <mergeCell ref="V118:W118"/>
    <mergeCell ref="V119:W119"/>
    <mergeCell ref="V120:W120"/>
    <mergeCell ref="V121:W121"/>
    <mergeCell ref="V122:W122"/>
    <mergeCell ref="V123:W123"/>
    <mergeCell ref="V43:W43"/>
    <mergeCell ref="V44:W44"/>
    <mergeCell ref="V45:W45"/>
    <mergeCell ref="V46:W46"/>
    <mergeCell ref="V47:W47"/>
    <mergeCell ref="V48:W48"/>
    <mergeCell ref="V49:W49"/>
    <mergeCell ref="V50:W50"/>
    <mergeCell ref="V51:W51"/>
    <mergeCell ref="V52:W52"/>
    <mergeCell ref="V53:W53"/>
    <mergeCell ref="V54:W54"/>
    <mergeCell ref="V55:W55"/>
    <mergeCell ref="V56:W56"/>
    <mergeCell ref="V57:W57"/>
    <mergeCell ref="V58:W58"/>
    <mergeCell ref="V59:W59"/>
    <mergeCell ref="V233:W233"/>
    <mergeCell ref="V61:W61"/>
    <mergeCell ref="V168:W168"/>
    <mergeCell ref="V169:W169"/>
    <mergeCell ref="V170:W170"/>
    <mergeCell ref="V171:W171"/>
    <mergeCell ref="V172:W172"/>
    <mergeCell ref="V173:W173"/>
    <mergeCell ref="V174:W174"/>
    <mergeCell ref="V175:W175"/>
    <mergeCell ref="V176:W176"/>
    <mergeCell ref="V177:W177"/>
    <mergeCell ref="V178:W178"/>
    <mergeCell ref="V179:W179"/>
    <mergeCell ref="V180:W180"/>
    <mergeCell ref="V62:W62"/>
    <mergeCell ref="V63:W63"/>
    <mergeCell ref="V64:W64"/>
    <mergeCell ref="V65:W65"/>
    <mergeCell ref="V66:W66"/>
    <mergeCell ref="V67:W67"/>
    <mergeCell ref="V68:W68"/>
    <mergeCell ref="V235:W235"/>
    <mergeCell ref="V236:W236"/>
    <mergeCell ref="V100:W100"/>
    <mergeCell ref="V101:W101"/>
    <mergeCell ref="V124:W124"/>
    <mergeCell ref="V125:W125"/>
    <mergeCell ref="V126:W126"/>
    <mergeCell ref="V127:W127"/>
    <mergeCell ref="V128:W128"/>
    <mergeCell ref="V129:W129"/>
    <mergeCell ref="V130:W130"/>
    <mergeCell ref="V131:W131"/>
    <mergeCell ref="V132:W132"/>
    <mergeCell ref="V133:W133"/>
    <mergeCell ref="V134:W134"/>
    <mergeCell ref="V135:W135"/>
    <mergeCell ref="V136:W136"/>
    <mergeCell ref="V103:W103"/>
    <mergeCell ref="V104:W104"/>
    <mergeCell ref="V105:W105"/>
    <mergeCell ref="V106:W106"/>
    <mergeCell ref="V107:W107"/>
    <mergeCell ref="V108:W108"/>
    <mergeCell ref="V109:W109"/>
    <mergeCell ref="V110:W110"/>
    <mergeCell ref="V141:W141"/>
    <mergeCell ref="V138:W138"/>
    <mergeCell ref="V142:W142"/>
    <mergeCell ref="V160:W160"/>
    <mergeCell ref="V161:W161"/>
    <mergeCell ref="V162:W162"/>
    <mergeCell ref="V163:W163"/>
    <mergeCell ref="Y5:AA5"/>
    <mergeCell ref="V195:W195"/>
    <mergeCell ref="V196:W196"/>
    <mergeCell ref="V197:W197"/>
    <mergeCell ref="V198:W198"/>
    <mergeCell ref="V166:W166"/>
    <mergeCell ref="V167:W167"/>
    <mergeCell ref="V237:W237"/>
    <mergeCell ref="V238:W238"/>
    <mergeCell ref="V239:W239"/>
    <mergeCell ref="V240:W240"/>
    <mergeCell ref="V241:W241"/>
    <mergeCell ref="V242:W242"/>
    <mergeCell ref="V243:W243"/>
    <mergeCell ref="V244:W244"/>
    <mergeCell ref="V216:W216"/>
    <mergeCell ref="V217:W217"/>
    <mergeCell ref="V218:W218"/>
    <mergeCell ref="V219:W219"/>
    <mergeCell ref="V220:W220"/>
    <mergeCell ref="V221:W221"/>
    <mergeCell ref="V222:W222"/>
    <mergeCell ref="V223:W223"/>
    <mergeCell ref="V224:W224"/>
    <mergeCell ref="V225:W225"/>
    <mergeCell ref="V226:W226"/>
    <mergeCell ref="V227:W227"/>
    <mergeCell ref="V228:W228"/>
    <mergeCell ref="V229:W229"/>
    <mergeCell ref="V230:W230"/>
    <mergeCell ref="V231:W231"/>
    <mergeCell ref="V232:W232"/>
  </mergeCells>
  <phoneticPr fontId="3"/>
  <conditionalFormatting sqref="J15 M15 P15">
    <cfRule type="containsBlanks" dxfId="167" priority="16">
      <formula>LEN(TRIM(J15))=0</formula>
    </cfRule>
  </conditionalFormatting>
  <conditionalFormatting sqref="P15 A13:J13 M13 A14:I14 P13 A1:XFD3 A245:XFD1048576 A15:J244 M15:M244 X13:XFD244 A4:I4 A5:H5 AA4:XFD4 AB5:XFD5 A6:XFD6 A7:Q7 U7:XFD7 A8:XFD12 S13:S244 V14:V244">
    <cfRule type="expression" dxfId="166" priority="14">
      <formula>_xlfn.ISFORMULA(A1)=TRUE</formula>
    </cfRule>
  </conditionalFormatting>
  <conditionalFormatting sqref="U8:W10">
    <cfRule type="expression" dxfId="165" priority="13">
      <formula>$U8&gt;300000000</formula>
    </cfRule>
  </conditionalFormatting>
  <conditionalFormatting sqref="U11:W11">
    <cfRule type="expression" dxfId="164" priority="12">
      <formula>$U$11&gt;600000000</formula>
    </cfRule>
  </conditionalFormatting>
  <conditionalFormatting sqref="AN22:AP24">
    <cfRule type="expression" dxfId="163" priority="11">
      <formula>#REF!&gt;300000000</formula>
    </cfRule>
  </conditionalFormatting>
  <conditionalFormatting sqref="AN25:AP25">
    <cfRule type="expression" dxfId="162" priority="10">
      <formula>$U$11&gt;600000000</formula>
    </cfRule>
  </conditionalFormatting>
  <conditionalFormatting sqref="Y5:AA5">
    <cfRule type="expression" dxfId="161" priority="8">
      <formula>_xlfn.ISFORMULA(Y5)=TRUE</formula>
    </cfRule>
  </conditionalFormatting>
  <conditionalFormatting sqref="R7:T7">
    <cfRule type="expression" dxfId="160" priority="7">
      <formula>_xlfn.ISFORMULA(R7)=TRUE</formula>
    </cfRule>
  </conditionalFormatting>
  <conditionalFormatting sqref="S15:W244">
    <cfRule type="notContainsBlanks" dxfId="159" priority="1">
      <formula>LEN(TRIM(S15))&gt;0</formula>
    </cfRule>
    <cfRule type="notContainsBlanks" dxfId="158" priority="5">
      <formula>LEN(TRIM(S15))&gt;0</formula>
    </cfRule>
  </conditionalFormatting>
  <dataValidations count="2">
    <dataValidation type="list" allowBlank="1" showInputMessage="1" showErrorMessage="1" sqref="M15:M244 P15:P244 V15:V244" xr:uid="{700EE20E-07D9-4E48-AFF5-1B70FE6C4E97}">
      <formula1>"１年目,２年目,３年目"</formula1>
    </dataValidation>
    <dataValidation type="list" allowBlank="1" showInputMessage="1" showErrorMessage="1" sqref="J15:J244" xr:uid="{2BA43C4E-775C-4A15-AEBA-0AB961842EBF}">
      <formula1>"１年目"</formula1>
    </dataValidation>
  </dataValidations>
  <pageMargins left="0.9055118110236221" right="0.47244094488188981" top="0.51181102362204722" bottom="0.19685039370078741" header="0.19685039370078741" footer="0.19685039370078741"/>
  <pageSetup paperSize="9" scale="53" fitToHeight="0" orientation="portrait" r:id="rId1"/>
  <headerFooter scaleWithDoc="0">
    <oddFooter>&amp;R&amp;"ＭＳ 明朝,標準"&amp;8&amp;K00-024R4低層ZEH-M_ver.1</oddFooter>
  </headerFooter>
  <rowBreaks count="3" manualBreakCount="3">
    <brk id="69" min="1" max="22" man="1"/>
    <brk id="129" min="1" max="22" man="1"/>
    <brk id="189" min="1" max="22"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C4963B40-3F8F-4187-95BB-BBEC3CE9B8D3}">
            <xm:f>'3.住戸一覧'!$AB15="有り"</xm:f>
            <x14:dxf>
              <fill>
                <patternFill>
                  <bgColor theme="5" tint="0.79998168889431442"/>
                </patternFill>
              </fill>
            </x14:dxf>
          </x14:cfRule>
          <xm:sqref>S15:W244</xm:sqref>
        </x14:conditionalFormatting>
        <x14:conditionalFormatting xmlns:xm="http://schemas.microsoft.com/office/excel/2006/main">
          <x14:cfRule type="expression" priority="3" id="{AD1C4988-05AD-4A15-98B8-63D076832D43}">
            <xm:f>'2.全体概要'!$K$29="無し"</xm:f>
            <x14:dxf>
              <fill>
                <patternFill>
                  <bgColor theme="0" tint="-0.499984740745262"/>
                </patternFill>
              </fill>
            </x14:dxf>
          </x14:cfRule>
          <x14:cfRule type="expression" priority="4" id="{399AB28D-8F83-4BCF-B5A1-56C6F575823D}">
            <xm:f>'2.全体概要'!$K$29=""</xm:f>
            <x14:dxf>
              <fill>
                <patternFill>
                  <bgColor theme="0" tint="-0.499984740745262"/>
                </patternFill>
              </fill>
            </x14:dxf>
          </x14:cfRule>
          <xm:sqref>R8:T11 S15:W244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G247"/>
  <sheetViews>
    <sheetView showGridLines="0" view="pageBreakPreview" zoomScale="85" zoomScaleNormal="90" zoomScaleSheetLayoutView="85" zoomScalePageLayoutView="77" workbookViewId="0">
      <selection activeCell="P11" sqref="P11:Q11"/>
    </sheetView>
  </sheetViews>
  <sheetFormatPr defaultColWidth="2.875" defaultRowHeight="18.75"/>
  <cols>
    <col min="1" max="1" width="2.125" style="362" customWidth="1"/>
    <col min="2" max="3" width="2.875" style="20" customWidth="1"/>
    <col min="4" max="4" width="3.75" style="20" customWidth="1"/>
    <col min="5" max="5" width="3.375" style="20" customWidth="1"/>
    <col min="6" max="6" width="7.25" style="20" customWidth="1"/>
    <col min="7" max="19" width="10.75" style="20" customWidth="1"/>
    <col min="20" max="20" width="2.125" style="20" customWidth="1"/>
    <col min="21" max="23" width="7.75" style="20" customWidth="1"/>
    <col min="24" max="25" width="7.75" style="370" customWidth="1"/>
    <col min="26" max="26" width="6" style="370" customWidth="1"/>
    <col min="27" max="27" width="6" style="20" customWidth="1"/>
    <col min="28" max="28" width="13.75" style="315" customWidth="1"/>
    <col min="29" max="16384" width="2.875" style="20"/>
  </cols>
  <sheetData>
    <row r="1" spans="1:28" s="182" customFormat="1" ht="25.5">
      <c r="A1" s="365"/>
      <c r="B1" s="508" t="s">
        <v>227</v>
      </c>
      <c r="C1" s="181"/>
      <c r="D1" s="181"/>
      <c r="E1" s="181"/>
    </row>
    <row r="2" spans="1:28" s="182" customFormat="1" ht="25.5">
      <c r="A2" s="365"/>
      <c r="B2" s="508" t="s">
        <v>841</v>
      </c>
      <c r="C2" s="181"/>
      <c r="D2" s="181"/>
      <c r="E2" s="181"/>
    </row>
    <row r="3" spans="1:28" s="182" customFormat="1" ht="25.5">
      <c r="A3" s="365"/>
      <c r="B3" s="508"/>
      <c r="C3" s="508" t="s">
        <v>840</v>
      </c>
      <c r="D3" s="181"/>
      <c r="E3" s="181"/>
    </row>
    <row r="4" spans="1:28" s="182" customFormat="1" ht="25.5">
      <c r="A4" s="365"/>
      <c r="B4" s="508" t="s">
        <v>331</v>
      </c>
      <c r="C4" s="181"/>
      <c r="D4" s="181"/>
      <c r="E4" s="181"/>
    </row>
    <row r="5" spans="1:28" ht="25.5">
      <c r="A5" s="361"/>
      <c r="B5" s="58" t="s">
        <v>784</v>
      </c>
      <c r="C5" s="58"/>
      <c r="D5" s="58"/>
      <c r="E5" s="58"/>
      <c r="F5" s="58"/>
      <c r="G5" s="58"/>
      <c r="H5" s="58"/>
      <c r="I5" s="58"/>
      <c r="J5" s="58"/>
      <c r="K5" s="58"/>
      <c r="L5" s="58"/>
      <c r="M5" s="58"/>
      <c r="N5" s="58"/>
      <c r="O5" s="58"/>
      <c r="P5" s="58"/>
      <c r="Q5" s="58"/>
      <c r="R5" s="58"/>
      <c r="S5" s="58"/>
      <c r="T5" s="58"/>
      <c r="U5" s="58"/>
      <c r="V5" s="58"/>
      <c r="W5" s="58"/>
      <c r="X5" s="58"/>
      <c r="Y5" s="792"/>
      <c r="Z5" s="792"/>
      <c r="AA5" s="589"/>
    </row>
    <row r="6" spans="1:28" ht="18.75" customHeight="1">
      <c r="B6" s="1681" t="s">
        <v>258</v>
      </c>
      <c r="C6" s="1682"/>
      <c r="D6" s="1682"/>
      <c r="E6" s="1682"/>
      <c r="F6" s="1682"/>
      <c r="G6" s="1683"/>
      <c r="H6" s="1706" t="str">
        <f>IF(入力シート!M11="","",入力シート!M11)&amp;"低層ＺＥＨ－Ｍ促進事業"</f>
        <v>低層ＺＥＨ－Ｍ促進事業</v>
      </c>
      <c r="I6" s="1706"/>
      <c r="J6" s="1706"/>
      <c r="K6" s="1706"/>
      <c r="L6" s="1706"/>
      <c r="M6" s="1706"/>
      <c r="N6" s="1706"/>
      <c r="O6" s="1706"/>
      <c r="P6" s="1706"/>
      <c r="Q6" s="1706"/>
      <c r="R6" s="1706"/>
      <c r="S6" s="1707"/>
      <c r="T6" s="696"/>
      <c r="U6" s="803"/>
      <c r="V6" s="559"/>
      <c r="W6" s="559"/>
      <c r="X6" s="559"/>
      <c r="Y6" s="559"/>
      <c r="Z6" s="559"/>
      <c r="AA6" s="559"/>
      <c r="AB6" s="559"/>
    </row>
    <row r="7" spans="1:28" ht="16.5">
      <c r="B7" s="1699"/>
      <c r="C7" s="1700"/>
      <c r="D7" s="1700"/>
      <c r="E7" s="1700"/>
      <c r="F7" s="1700"/>
      <c r="G7" s="1701"/>
      <c r="H7" s="1709"/>
      <c r="I7" s="1709"/>
      <c r="J7" s="1709"/>
      <c r="K7" s="1709"/>
      <c r="L7" s="1709"/>
      <c r="M7" s="1709"/>
      <c r="N7" s="1709"/>
      <c r="O7" s="1709"/>
      <c r="P7" s="1709"/>
      <c r="Q7" s="1709"/>
      <c r="R7" s="1709"/>
      <c r="S7" s="1710"/>
      <c r="T7" s="559"/>
      <c r="U7" s="803"/>
      <c r="V7" s="559"/>
      <c r="W7" s="559"/>
      <c r="X7" s="559"/>
      <c r="Y7" s="559"/>
      <c r="Z7" s="559"/>
      <c r="AA7" s="559"/>
      <c r="AB7" s="559"/>
    </row>
    <row r="8" spans="1:28" ht="25.5">
      <c r="A8" s="361"/>
      <c r="B8" s="316" t="s">
        <v>300</v>
      </c>
      <c r="C8" s="22"/>
      <c r="D8" s="22"/>
      <c r="E8" s="317"/>
      <c r="F8" s="317"/>
      <c r="G8" s="317"/>
      <c r="H8" s="317"/>
      <c r="I8" s="317"/>
      <c r="J8" s="317"/>
      <c r="K8" s="317"/>
      <c r="L8" s="317"/>
      <c r="M8" s="317"/>
      <c r="N8" s="317"/>
      <c r="O8" s="317"/>
      <c r="P8" s="317"/>
      <c r="Q8" s="317"/>
      <c r="R8" s="317"/>
      <c r="S8" s="317"/>
      <c r="T8" s="695"/>
      <c r="U8" s="317"/>
      <c r="V8" s="317"/>
      <c r="W8" s="317"/>
      <c r="X8" s="22"/>
      <c r="Y8" s="22"/>
      <c r="Z8" s="22"/>
      <c r="AA8" s="22"/>
      <c r="AB8" s="212"/>
    </row>
    <row r="9" spans="1:28" ht="37.5" customHeight="1">
      <c r="A9" s="363"/>
      <c r="B9" s="1747"/>
      <c r="C9" s="1748"/>
      <c r="D9" s="1748"/>
      <c r="E9" s="1761" t="s">
        <v>785</v>
      </c>
      <c r="F9" s="1674"/>
      <c r="G9" s="1675"/>
      <c r="H9" s="1763" t="s">
        <v>786</v>
      </c>
      <c r="I9" s="1764"/>
      <c r="J9" s="1674" t="s">
        <v>787</v>
      </c>
      <c r="K9" s="1674"/>
      <c r="L9" s="1745" t="s">
        <v>788</v>
      </c>
      <c r="M9" s="1746"/>
      <c r="N9" s="1767" t="s">
        <v>733</v>
      </c>
      <c r="O9" s="1768"/>
      <c r="P9" s="1768"/>
      <c r="Q9" s="1769"/>
      <c r="R9" s="1731" t="s">
        <v>673</v>
      </c>
      <c r="S9" s="1732"/>
      <c r="T9" s="799"/>
      <c r="U9" s="799"/>
      <c r="V9" s="799"/>
      <c r="W9" s="797"/>
      <c r="X9" s="797"/>
      <c r="Y9" s="797"/>
      <c r="Z9" s="797"/>
      <c r="AA9" s="221"/>
      <c r="AB9" s="20"/>
    </row>
    <row r="10" spans="1:28" ht="24" customHeight="1">
      <c r="A10" s="363"/>
      <c r="B10" s="1692"/>
      <c r="C10" s="1693"/>
      <c r="D10" s="1693"/>
      <c r="E10" s="1762"/>
      <c r="F10" s="1677"/>
      <c r="G10" s="1678"/>
      <c r="H10" s="1765"/>
      <c r="I10" s="1766"/>
      <c r="J10" s="1655"/>
      <c r="K10" s="1655"/>
      <c r="L10" s="1687"/>
      <c r="M10" s="1655"/>
      <c r="N10" s="1767" t="s">
        <v>789</v>
      </c>
      <c r="O10" s="1769"/>
      <c r="P10" s="1767" t="s">
        <v>790</v>
      </c>
      <c r="Q10" s="1769"/>
      <c r="R10" s="1733"/>
      <c r="S10" s="1734"/>
      <c r="T10" s="799"/>
      <c r="U10" s="799"/>
      <c r="V10" s="799"/>
      <c r="W10" s="797"/>
      <c r="X10" s="797"/>
      <c r="Y10" s="797"/>
      <c r="Z10" s="797"/>
      <c r="AA10" s="221"/>
      <c r="AB10" s="20"/>
    </row>
    <row r="11" spans="1:28" ht="30.75">
      <c r="A11" s="364"/>
      <c r="B11" s="1688" t="s">
        <v>297</v>
      </c>
      <c r="C11" s="1689"/>
      <c r="D11" s="1689"/>
      <c r="E11" s="1753">
        <f>'11.直交集成板（ＣＬＴ）明細'!T16</f>
        <v>0</v>
      </c>
      <c r="F11" s="1754"/>
      <c r="G11" s="1740"/>
      <c r="H11" s="1739">
        <f>SUMIF($M$18:$N$247,$B$11,$J$18:$L$247)</f>
        <v>0</v>
      </c>
      <c r="I11" s="1740"/>
      <c r="J11" s="1757">
        <f>'13.ＰＶＴシステム明細 '!O23</f>
        <v>0</v>
      </c>
      <c r="K11" s="1757"/>
      <c r="L11" s="1757">
        <f>'14.液体集熱式太陽熱利用システム明細'!O23</f>
        <v>0</v>
      </c>
      <c r="M11" s="1739"/>
      <c r="N11" s="1739">
        <f>SUMIF($R$18:$S$247,$B$11,$O$18:$Q$247)</f>
        <v>0</v>
      </c>
      <c r="O11" s="1740"/>
      <c r="P11" s="1770"/>
      <c r="Q11" s="1771"/>
      <c r="R11" s="1729">
        <f>SUM(E11:Q11)</f>
        <v>0</v>
      </c>
      <c r="S11" s="1730"/>
      <c r="T11" s="796"/>
      <c r="U11" s="508" t="s">
        <v>842</v>
      </c>
      <c r="V11" s="796"/>
      <c r="W11" s="798"/>
      <c r="X11" s="798"/>
      <c r="Y11" s="790"/>
      <c r="Z11" s="790"/>
      <c r="AA11" s="221"/>
      <c r="AB11" s="20"/>
    </row>
    <row r="12" spans="1:28" ht="30.75">
      <c r="A12" s="364"/>
      <c r="B12" s="1688" t="s">
        <v>298</v>
      </c>
      <c r="C12" s="1689"/>
      <c r="D12" s="1689"/>
      <c r="E12" s="1753">
        <f>'11.直交集成板（ＣＬＴ）明細'!T17</f>
        <v>0</v>
      </c>
      <c r="F12" s="1754"/>
      <c r="G12" s="1740"/>
      <c r="H12" s="1739">
        <f>SUMIF($M$18:$N$247,$B$12,$J$18:$L$247)</f>
        <v>0</v>
      </c>
      <c r="I12" s="1740"/>
      <c r="J12" s="1757">
        <f>'13.ＰＶＴシステム明細 '!O24</f>
        <v>0</v>
      </c>
      <c r="K12" s="1757"/>
      <c r="L12" s="1757">
        <f>'14.液体集熱式太陽熱利用システム明細'!O24</f>
        <v>0</v>
      </c>
      <c r="M12" s="1739"/>
      <c r="N12" s="1739">
        <f>SUMIF($R$18:$S$247,$B$12,$O$18:$Q$247)</f>
        <v>0</v>
      </c>
      <c r="O12" s="1740"/>
      <c r="P12" s="1770"/>
      <c r="Q12" s="1771"/>
      <c r="R12" s="1729">
        <f>SUM(E12:Q12)</f>
        <v>0</v>
      </c>
      <c r="S12" s="1730"/>
      <c r="T12" s="796"/>
      <c r="U12" s="801"/>
      <c r="V12" s="796"/>
      <c r="W12" s="798"/>
      <c r="X12" s="798"/>
      <c r="Y12" s="790"/>
      <c r="Z12" s="790"/>
      <c r="AA12" s="221"/>
      <c r="AB12" s="20"/>
    </row>
    <row r="13" spans="1:28" ht="31.5" thickBot="1">
      <c r="A13" s="364"/>
      <c r="B13" s="1690" t="s">
        <v>299</v>
      </c>
      <c r="C13" s="1691"/>
      <c r="D13" s="1691"/>
      <c r="E13" s="1751">
        <f>'11.直交集成板（ＣＬＴ）明細'!T18</f>
        <v>0</v>
      </c>
      <c r="F13" s="1752"/>
      <c r="G13" s="1738"/>
      <c r="H13" s="1737">
        <f>SUMIF($M$18:$N$247,$B$13,$J$18:$L$247)</f>
        <v>0</v>
      </c>
      <c r="I13" s="1738"/>
      <c r="J13" s="1756">
        <f>'13.ＰＶＴシステム明細 '!O25</f>
        <v>0</v>
      </c>
      <c r="K13" s="1756"/>
      <c r="L13" s="1756">
        <f>'14.液体集熱式太陽熱利用システム明細'!O25</f>
        <v>0</v>
      </c>
      <c r="M13" s="1737"/>
      <c r="N13" s="1737">
        <f>SUMIF($R$18:$S$247,$B$13,$O$18:$Q$247)</f>
        <v>0</v>
      </c>
      <c r="O13" s="1738"/>
      <c r="P13" s="1743"/>
      <c r="Q13" s="1744"/>
      <c r="R13" s="1727">
        <f>SUM(E13:Q13)</f>
        <v>0</v>
      </c>
      <c r="S13" s="1728"/>
      <c r="T13" s="796"/>
      <c r="U13" s="801"/>
      <c r="V13" s="796"/>
      <c r="W13" s="798"/>
      <c r="X13" s="798"/>
      <c r="Y13" s="790"/>
      <c r="Z13" s="790"/>
      <c r="AA13" s="221"/>
      <c r="AB13" s="20"/>
    </row>
    <row r="14" spans="1:28" ht="31.5" thickTop="1">
      <c r="A14" s="364"/>
      <c r="B14" s="1775" t="s">
        <v>83</v>
      </c>
      <c r="C14" s="1776"/>
      <c r="D14" s="1777"/>
      <c r="E14" s="1749">
        <f>SUM(E11:G13)</f>
        <v>0</v>
      </c>
      <c r="F14" s="1750"/>
      <c r="G14" s="1736"/>
      <c r="H14" s="1735">
        <f>SUM(H11:I13)</f>
        <v>0</v>
      </c>
      <c r="I14" s="1736"/>
      <c r="J14" s="1755">
        <f>SUM(J11:K13)</f>
        <v>0</v>
      </c>
      <c r="K14" s="1755"/>
      <c r="L14" s="1778">
        <f>SUM(L11:M13)</f>
        <v>0</v>
      </c>
      <c r="M14" s="1735"/>
      <c r="N14" s="1735">
        <f>SUM(N11:O13)</f>
        <v>0</v>
      </c>
      <c r="O14" s="1736"/>
      <c r="P14" s="1741">
        <f>SUM(P11:Q13)</f>
        <v>0</v>
      </c>
      <c r="Q14" s="1742"/>
      <c r="R14" s="1669">
        <f>SUM(R11:S13)</f>
        <v>0</v>
      </c>
      <c r="S14" s="1726"/>
      <c r="T14" s="796"/>
      <c r="U14" s="801"/>
      <c r="V14" s="796"/>
      <c r="W14" s="798"/>
      <c r="X14" s="798"/>
      <c r="Y14" s="791"/>
      <c r="Z14" s="791"/>
      <c r="AA14" s="221"/>
      <c r="AB14" s="20"/>
    </row>
    <row r="15" spans="1:28" ht="25.5">
      <c r="A15" s="361"/>
      <c r="B15" s="20" t="s">
        <v>301</v>
      </c>
      <c r="J15" s="317"/>
      <c r="K15" s="317"/>
      <c r="L15" s="317"/>
      <c r="M15" s="317"/>
      <c r="N15" s="317"/>
      <c r="O15" s="317"/>
      <c r="P15" s="317"/>
      <c r="Q15" s="317"/>
      <c r="R15" s="317"/>
      <c r="S15" s="317"/>
      <c r="T15" s="317"/>
      <c r="U15" s="317"/>
      <c r="V15" s="317"/>
      <c r="W15" s="317"/>
      <c r="X15" s="22"/>
      <c r="Y15" s="22"/>
      <c r="Z15" s="22"/>
      <c r="AA15" s="22"/>
      <c r="AB15" s="212"/>
    </row>
    <row r="16" spans="1:28" ht="24.95" customHeight="1">
      <c r="A16" s="361"/>
      <c r="B16" s="1681" t="s">
        <v>260</v>
      </c>
      <c r="C16" s="1683"/>
      <c r="D16" s="1681" t="s">
        <v>261</v>
      </c>
      <c r="E16" s="1682"/>
      <c r="F16" s="1682"/>
      <c r="G16" s="1683"/>
      <c r="H16" s="1673" t="s">
        <v>326</v>
      </c>
      <c r="I16" s="1674"/>
      <c r="J16" s="1772" t="s">
        <v>623</v>
      </c>
      <c r="K16" s="1773"/>
      <c r="L16" s="1773"/>
      <c r="M16" s="1773"/>
      <c r="N16" s="1774"/>
      <c r="O16" s="1758" t="s">
        <v>791</v>
      </c>
      <c r="P16" s="1759"/>
      <c r="Q16" s="1759"/>
      <c r="R16" s="1759"/>
      <c r="S16" s="1760"/>
      <c r="X16" s="20"/>
      <c r="Y16" s="20"/>
      <c r="Z16" s="20"/>
      <c r="AB16" s="20"/>
    </row>
    <row r="17" spans="1:33" ht="25.5" customHeight="1">
      <c r="A17" s="361"/>
      <c r="B17" s="1699"/>
      <c r="C17" s="1701"/>
      <c r="D17" s="1684"/>
      <c r="E17" s="1685"/>
      <c r="F17" s="1685"/>
      <c r="G17" s="1686"/>
      <c r="H17" s="1687"/>
      <c r="I17" s="1655"/>
      <c r="J17" s="1725" t="s">
        <v>328</v>
      </c>
      <c r="K17" s="1725"/>
      <c r="L17" s="1725"/>
      <c r="M17" s="1657" t="s">
        <v>329</v>
      </c>
      <c r="N17" s="1657"/>
      <c r="O17" s="1725" t="s">
        <v>328</v>
      </c>
      <c r="P17" s="1725"/>
      <c r="Q17" s="1725"/>
      <c r="R17" s="1657" t="s">
        <v>329</v>
      </c>
      <c r="S17" s="1657"/>
      <c r="X17" s="20"/>
      <c r="Y17" s="20"/>
      <c r="Z17" s="20"/>
      <c r="AB17" s="20"/>
    </row>
    <row r="18" spans="1:33" ht="21">
      <c r="A18" s="366"/>
      <c r="B18" s="1658">
        <v>1</v>
      </c>
      <c r="C18" s="1659"/>
      <c r="D18" s="1660" t="str">
        <f>IF(VLOOKUP(B18,'3.住戸一覧'!$B:$AN,3,0)="","",VLOOKUP(B18,'3.住戸一覧'!$B:$AN,3,0))</f>
        <v/>
      </c>
      <c r="E18" s="1660"/>
      <c r="F18" s="1660"/>
      <c r="G18" s="1660"/>
      <c r="H18" s="1660" t="str">
        <f>IF(VLOOKUP(B18,'3.住戸一覧'!$B:$AN,6,0)="","",VLOOKUP(B18,'3.住戸一覧'!$B:$AN,6,0))</f>
        <v/>
      </c>
      <c r="I18" s="1660"/>
      <c r="J18" s="1656"/>
      <c r="K18" s="1656"/>
      <c r="L18" s="1656"/>
      <c r="M18" s="1496"/>
      <c r="N18" s="1496"/>
      <c r="O18" s="1656"/>
      <c r="P18" s="1656"/>
      <c r="Q18" s="1656"/>
      <c r="R18" s="1496"/>
      <c r="S18" s="1496"/>
      <c r="U18" s="508" t="s">
        <v>843</v>
      </c>
      <c r="X18" s="20"/>
      <c r="Y18" s="20"/>
      <c r="Z18" s="20"/>
      <c r="AB18" s="20"/>
    </row>
    <row r="19" spans="1:33" ht="21">
      <c r="A19" s="366"/>
      <c r="B19" s="1658">
        <v>2</v>
      </c>
      <c r="C19" s="1659"/>
      <c r="D19" s="1660" t="str">
        <f>IF(VLOOKUP(B19,'3.住戸一覧'!$B:$AN,3,0)="","",VLOOKUP(B19,'3.住戸一覧'!$B:$AN,3,0))</f>
        <v/>
      </c>
      <c r="E19" s="1660"/>
      <c r="F19" s="1660"/>
      <c r="G19" s="1660"/>
      <c r="H19" s="1660" t="str">
        <f>IF(VLOOKUP(B19,'3.住戸一覧'!$B:$AN,6,0)="","",VLOOKUP(B19,'3.住戸一覧'!$B:$AN,6,0))</f>
        <v/>
      </c>
      <c r="I19" s="1660"/>
      <c r="J19" s="1656"/>
      <c r="K19" s="1656"/>
      <c r="L19" s="1656"/>
      <c r="M19" s="1496"/>
      <c r="N19" s="1496"/>
      <c r="O19" s="1656"/>
      <c r="P19" s="1656"/>
      <c r="Q19" s="1656"/>
      <c r="R19" s="1496"/>
      <c r="S19" s="1496"/>
      <c r="X19" s="20"/>
      <c r="Y19" s="20"/>
      <c r="Z19" s="20"/>
      <c r="AB19" s="20"/>
    </row>
    <row r="20" spans="1:33" ht="21">
      <c r="A20" s="366"/>
      <c r="B20" s="1658">
        <v>3</v>
      </c>
      <c r="C20" s="1659"/>
      <c r="D20" s="1660" t="str">
        <f>IF(VLOOKUP(B20,'3.住戸一覧'!$B:$AN,3,0)="","",VLOOKUP(B20,'3.住戸一覧'!$B:$AN,3,0))</f>
        <v/>
      </c>
      <c r="E20" s="1660"/>
      <c r="F20" s="1660"/>
      <c r="G20" s="1660"/>
      <c r="H20" s="1660" t="str">
        <f>IF(VLOOKUP(B20,'3.住戸一覧'!$B:$AN,6,0)="","",VLOOKUP(B20,'3.住戸一覧'!$B:$AN,6,0))</f>
        <v/>
      </c>
      <c r="I20" s="1660"/>
      <c r="J20" s="1656"/>
      <c r="K20" s="1656"/>
      <c r="L20" s="1656"/>
      <c r="M20" s="1496"/>
      <c r="N20" s="1496"/>
      <c r="O20" s="1656"/>
      <c r="P20" s="1656"/>
      <c r="Q20" s="1656"/>
      <c r="R20" s="1496"/>
      <c r="S20" s="1496"/>
      <c r="X20" s="20"/>
      <c r="Y20" s="20"/>
      <c r="Z20" s="20"/>
      <c r="AB20" s="20"/>
    </row>
    <row r="21" spans="1:33" ht="21">
      <c r="A21" s="366"/>
      <c r="B21" s="1658">
        <v>4</v>
      </c>
      <c r="C21" s="1659"/>
      <c r="D21" s="1660" t="str">
        <f>IF(VLOOKUP(B21,'3.住戸一覧'!$B:$AN,3,0)="","",VLOOKUP(B21,'3.住戸一覧'!$B:$AN,3,0))</f>
        <v/>
      </c>
      <c r="E21" s="1660"/>
      <c r="F21" s="1660"/>
      <c r="G21" s="1660"/>
      <c r="H21" s="1660" t="str">
        <f>IF(VLOOKUP(B21,'3.住戸一覧'!$B:$AN,6,0)="","",VLOOKUP(B21,'3.住戸一覧'!$B:$AN,6,0))</f>
        <v/>
      </c>
      <c r="I21" s="1660"/>
      <c r="J21" s="1656"/>
      <c r="K21" s="1656"/>
      <c r="L21" s="1656"/>
      <c r="M21" s="1496"/>
      <c r="N21" s="1496"/>
      <c r="O21" s="1656"/>
      <c r="P21" s="1656"/>
      <c r="Q21" s="1656"/>
      <c r="R21" s="1496"/>
      <c r="S21" s="1496"/>
      <c r="X21" s="20"/>
      <c r="Y21" s="20"/>
      <c r="Z21" s="20"/>
      <c r="AB21" s="20"/>
    </row>
    <row r="22" spans="1:33" ht="21">
      <c r="A22" s="366"/>
      <c r="B22" s="1658">
        <v>5</v>
      </c>
      <c r="C22" s="1659"/>
      <c r="D22" s="1660" t="str">
        <f>IF(VLOOKUP(B22,'3.住戸一覧'!$B:$AN,3,0)="","",VLOOKUP(B22,'3.住戸一覧'!$B:$AN,3,0))</f>
        <v/>
      </c>
      <c r="E22" s="1660"/>
      <c r="F22" s="1660"/>
      <c r="G22" s="1660"/>
      <c r="H22" s="1660" t="str">
        <f>IF(VLOOKUP(B22,'3.住戸一覧'!$B:$AN,6,0)="","",VLOOKUP(B22,'3.住戸一覧'!$B:$AN,6,0))</f>
        <v/>
      </c>
      <c r="I22" s="1660"/>
      <c r="J22" s="1656"/>
      <c r="K22" s="1656"/>
      <c r="L22" s="1656"/>
      <c r="M22" s="1496"/>
      <c r="N22" s="1496"/>
      <c r="O22" s="1656"/>
      <c r="P22" s="1656"/>
      <c r="Q22" s="1656"/>
      <c r="R22" s="1496"/>
      <c r="S22" s="1496"/>
      <c r="X22" s="20"/>
      <c r="Y22" s="20"/>
      <c r="Z22" s="20"/>
      <c r="AB22" s="20"/>
    </row>
    <row r="23" spans="1:33" ht="21">
      <c r="A23" s="366"/>
      <c r="B23" s="1658">
        <v>6</v>
      </c>
      <c r="C23" s="1659"/>
      <c r="D23" s="1660" t="str">
        <f>IF(VLOOKUP(B23,'3.住戸一覧'!$B:$AN,3,0)="","",VLOOKUP(B23,'3.住戸一覧'!$B:$AN,3,0))</f>
        <v/>
      </c>
      <c r="E23" s="1660"/>
      <c r="F23" s="1660"/>
      <c r="G23" s="1660"/>
      <c r="H23" s="1660" t="str">
        <f>IF(VLOOKUP(B23,'3.住戸一覧'!$B:$AN,6,0)="","",VLOOKUP(B23,'3.住戸一覧'!$B:$AN,6,0))</f>
        <v/>
      </c>
      <c r="I23" s="1660"/>
      <c r="J23" s="1656"/>
      <c r="K23" s="1656"/>
      <c r="L23" s="1656"/>
      <c r="M23" s="1496"/>
      <c r="N23" s="1496"/>
      <c r="O23" s="1656"/>
      <c r="P23" s="1656"/>
      <c r="Q23" s="1656"/>
      <c r="R23" s="1496"/>
      <c r="S23" s="1496"/>
      <c r="V23" s="317"/>
      <c r="W23" s="317"/>
      <c r="X23" s="317"/>
      <c r="Y23" s="317"/>
      <c r="Z23" s="317"/>
      <c r="AA23" s="317"/>
      <c r="AB23" s="22"/>
      <c r="AC23" s="22"/>
      <c r="AD23" s="22"/>
      <c r="AE23" s="22"/>
      <c r="AF23" s="212"/>
    </row>
    <row r="24" spans="1:33" ht="21">
      <c r="A24" s="366"/>
      <c r="B24" s="1658">
        <v>7</v>
      </c>
      <c r="C24" s="1659"/>
      <c r="D24" s="1660" t="str">
        <f>IF(VLOOKUP(B24,'3.住戸一覧'!$B:$AN,3,0)="","",VLOOKUP(B24,'3.住戸一覧'!$B:$AN,3,0))</f>
        <v/>
      </c>
      <c r="E24" s="1660"/>
      <c r="F24" s="1660"/>
      <c r="G24" s="1660"/>
      <c r="H24" s="1660" t="str">
        <f>IF(VLOOKUP(B24,'3.住戸一覧'!$B:$AN,6,0)="","",VLOOKUP(B24,'3.住戸一覧'!$B:$AN,6,0))</f>
        <v/>
      </c>
      <c r="I24" s="1660"/>
      <c r="J24" s="1656"/>
      <c r="K24" s="1656"/>
      <c r="L24" s="1656"/>
      <c r="M24" s="1496"/>
      <c r="N24" s="1496"/>
      <c r="O24" s="1656"/>
      <c r="P24" s="1656"/>
      <c r="Q24" s="1656"/>
      <c r="R24" s="1496"/>
      <c r="S24" s="1496"/>
      <c r="V24" s="800"/>
      <c r="W24" s="800"/>
      <c r="X24" s="800"/>
      <c r="Y24" s="800"/>
      <c r="Z24" s="800"/>
      <c r="AA24" s="1655"/>
      <c r="AB24" s="1655"/>
      <c r="AC24" s="1655"/>
      <c r="AD24" s="1655"/>
      <c r="AE24" s="1655"/>
      <c r="AF24" s="1655"/>
      <c r="AG24" s="221"/>
    </row>
    <row r="25" spans="1:33" ht="21">
      <c r="A25" s="366"/>
      <c r="B25" s="1658">
        <v>8</v>
      </c>
      <c r="C25" s="1659"/>
      <c r="D25" s="1660" t="str">
        <f>IF(VLOOKUP(B25,'3.住戸一覧'!$B:$AN,3,0)="","",VLOOKUP(B25,'3.住戸一覧'!$B:$AN,3,0))</f>
        <v/>
      </c>
      <c r="E25" s="1660"/>
      <c r="F25" s="1660"/>
      <c r="G25" s="1660"/>
      <c r="H25" s="1660" t="str">
        <f>IF(VLOOKUP(B25,'3.住戸一覧'!$B:$AN,6,0)="","",VLOOKUP(B25,'3.住戸一覧'!$B:$AN,6,0))</f>
        <v/>
      </c>
      <c r="I25" s="1660"/>
      <c r="J25" s="1656"/>
      <c r="K25" s="1656"/>
      <c r="L25" s="1656"/>
      <c r="M25" s="1496"/>
      <c r="N25" s="1496"/>
      <c r="O25" s="1656"/>
      <c r="P25" s="1656"/>
      <c r="Q25" s="1656"/>
      <c r="R25" s="1496"/>
      <c r="S25" s="1496"/>
      <c r="V25" s="801"/>
      <c r="W25" s="801"/>
      <c r="X25" s="801"/>
      <c r="Y25" s="801"/>
      <c r="Z25" s="801"/>
      <c r="AA25" s="1724"/>
      <c r="AB25" s="1724"/>
      <c r="AC25" s="1724"/>
      <c r="AD25" s="1724"/>
      <c r="AE25" s="1724"/>
      <c r="AF25" s="1724"/>
      <c r="AG25" s="221"/>
    </row>
    <row r="26" spans="1:33" ht="21">
      <c r="A26" s="366"/>
      <c r="B26" s="1658">
        <v>9</v>
      </c>
      <c r="C26" s="1659"/>
      <c r="D26" s="1660" t="str">
        <f>IF(VLOOKUP(B26,'3.住戸一覧'!$B:$AN,3,0)="","",VLOOKUP(B26,'3.住戸一覧'!$B:$AN,3,0))</f>
        <v/>
      </c>
      <c r="E26" s="1660"/>
      <c r="F26" s="1660"/>
      <c r="G26" s="1660"/>
      <c r="H26" s="1660" t="str">
        <f>IF(VLOOKUP(B26,'3.住戸一覧'!$B:$AN,6,0)="","",VLOOKUP(B26,'3.住戸一覧'!$B:$AN,6,0))</f>
        <v/>
      </c>
      <c r="I26" s="1660"/>
      <c r="J26" s="1656"/>
      <c r="K26" s="1656"/>
      <c r="L26" s="1656"/>
      <c r="M26" s="1496"/>
      <c r="N26" s="1496"/>
      <c r="O26" s="1656"/>
      <c r="P26" s="1656"/>
      <c r="Q26" s="1656"/>
      <c r="R26" s="1496"/>
      <c r="S26" s="1496"/>
      <c r="V26" s="801"/>
      <c r="W26" s="801"/>
      <c r="X26" s="802"/>
      <c r="Y26" s="802"/>
      <c r="Z26" s="802"/>
      <c r="AA26" s="1724"/>
      <c r="AB26" s="1724"/>
      <c r="AC26" s="1724"/>
      <c r="AD26" s="1724"/>
      <c r="AE26" s="1724"/>
      <c r="AF26" s="1724"/>
      <c r="AG26" s="221"/>
    </row>
    <row r="27" spans="1:33" ht="21">
      <c r="A27" s="366"/>
      <c r="B27" s="1658">
        <v>10</v>
      </c>
      <c r="C27" s="1659"/>
      <c r="D27" s="1660" t="str">
        <f>IF(VLOOKUP(B27,'3.住戸一覧'!$B:$AN,3,0)="","",VLOOKUP(B27,'3.住戸一覧'!$B:$AN,3,0))</f>
        <v/>
      </c>
      <c r="E27" s="1660"/>
      <c r="F27" s="1660"/>
      <c r="G27" s="1660"/>
      <c r="H27" s="1660" t="str">
        <f>IF(VLOOKUP(B27,'3.住戸一覧'!$B:$AN,6,0)="","",VLOOKUP(B27,'3.住戸一覧'!$B:$AN,6,0))</f>
        <v/>
      </c>
      <c r="I27" s="1660"/>
      <c r="J27" s="1656"/>
      <c r="K27" s="1656"/>
      <c r="L27" s="1656"/>
      <c r="M27" s="1496"/>
      <c r="N27" s="1496"/>
      <c r="O27" s="1656"/>
      <c r="P27" s="1656"/>
      <c r="Q27" s="1656"/>
      <c r="R27" s="1496"/>
      <c r="S27" s="1496"/>
      <c r="V27" s="801"/>
      <c r="W27" s="801"/>
      <c r="X27" s="802"/>
      <c r="Y27" s="802"/>
      <c r="Z27" s="802"/>
      <c r="AA27" s="1724"/>
      <c r="AB27" s="1724"/>
      <c r="AC27" s="1724"/>
      <c r="AD27" s="1724"/>
      <c r="AE27" s="1724"/>
      <c r="AF27" s="1724"/>
      <c r="AG27" s="221"/>
    </row>
    <row r="28" spans="1:33" ht="21">
      <c r="A28" s="366"/>
      <c r="B28" s="1658">
        <v>11</v>
      </c>
      <c r="C28" s="1659"/>
      <c r="D28" s="1660" t="str">
        <f>IF(VLOOKUP(B28,'3.住戸一覧'!$B:$AN,3,0)="","",VLOOKUP(B28,'3.住戸一覧'!$B:$AN,3,0))</f>
        <v/>
      </c>
      <c r="E28" s="1660"/>
      <c r="F28" s="1660"/>
      <c r="G28" s="1660"/>
      <c r="H28" s="1660" t="str">
        <f>IF(VLOOKUP(B28,'3.住戸一覧'!$B:$AN,6,0)="","",VLOOKUP(B28,'3.住戸一覧'!$B:$AN,6,0))</f>
        <v/>
      </c>
      <c r="I28" s="1660"/>
      <c r="J28" s="1656"/>
      <c r="K28" s="1656"/>
      <c r="L28" s="1656"/>
      <c r="M28" s="1496"/>
      <c r="N28" s="1496"/>
      <c r="O28" s="1656"/>
      <c r="P28" s="1656"/>
      <c r="Q28" s="1656"/>
      <c r="R28" s="1496"/>
      <c r="S28" s="1496"/>
      <c r="V28" s="802"/>
      <c r="W28" s="802"/>
      <c r="X28" s="802"/>
      <c r="Y28" s="802"/>
      <c r="Z28" s="802"/>
      <c r="AA28" s="1724"/>
      <c r="AB28" s="1724"/>
      <c r="AC28" s="1724"/>
      <c r="AD28" s="1724"/>
      <c r="AE28" s="1724"/>
      <c r="AF28" s="1724"/>
      <c r="AG28" s="221"/>
    </row>
    <row r="29" spans="1:33" ht="21">
      <c r="A29" s="366"/>
      <c r="B29" s="1658">
        <v>12</v>
      </c>
      <c r="C29" s="1659"/>
      <c r="D29" s="1660" t="str">
        <f>IF(VLOOKUP(B29,'3.住戸一覧'!$B:$AN,3,0)="","",VLOOKUP(B29,'3.住戸一覧'!$B:$AN,3,0))</f>
        <v/>
      </c>
      <c r="E29" s="1660"/>
      <c r="F29" s="1660"/>
      <c r="G29" s="1660"/>
      <c r="H29" s="1660" t="str">
        <f>IF(VLOOKUP(B29,'3.住戸一覧'!$B:$AN,6,0)="","",VLOOKUP(B29,'3.住戸一覧'!$B:$AN,6,0))</f>
        <v/>
      </c>
      <c r="I29" s="1660"/>
      <c r="J29" s="1656"/>
      <c r="K29" s="1656"/>
      <c r="L29" s="1656"/>
      <c r="M29" s="1496"/>
      <c r="N29" s="1496"/>
      <c r="O29" s="1656"/>
      <c r="P29" s="1656"/>
      <c r="Q29" s="1656"/>
      <c r="R29" s="1496"/>
      <c r="S29" s="1496"/>
      <c r="V29" s="221"/>
      <c r="W29" s="221"/>
      <c r="X29" s="221"/>
      <c r="Y29" s="221"/>
      <c r="Z29" s="221"/>
      <c r="AA29" s="221"/>
      <c r="AB29" s="221"/>
      <c r="AC29" s="221"/>
      <c r="AD29" s="221"/>
      <c r="AE29" s="221"/>
      <c r="AF29" s="221"/>
      <c r="AG29" s="221"/>
    </row>
    <row r="30" spans="1:33" ht="21">
      <c r="A30" s="366"/>
      <c r="B30" s="1658">
        <v>13</v>
      </c>
      <c r="C30" s="1659"/>
      <c r="D30" s="1660" t="str">
        <f>IF(VLOOKUP(B30,'3.住戸一覧'!$B:$AN,3,0)="","",VLOOKUP(B30,'3.住戸一覧'!$B:$AN,3,0))</f>
        <v/>
      </c>
      <c r="E30" s="1660"/>
      <c r="F30" s="1660"/>
      <c r="G30" s="1660"/>
      <c r="H30" s="1660" t="str">
        <f>IF(VLOOKUP(B30,'3.住戸一覧'!$B:$AN,6,0)="","",VLOOKUP(B30,'3.住戸一覧'!$B:$AN,6,0))</f>
        <v/>
      </c>
      <c r="I30" s="1660"/>
      <c r="J30" s="1656"/>
      <c r="K30" s="1656"/>
      <c r="L30" s="1656"/>
      <c r="M30" s="1496"/>
      <c r="N30" s="1496"/>
      <c r="O30" s="1656"/>
      <c r="P30" s="1656"/>
      <c r="Q30" s="1656"/>
      <c r="R30" s="1496"/>
      <c r="S30" s="1496"/>
      <c r="X30" s="20"/>
      <c r="Y30" s="20"/>
      <c r="Z30" s="20"/>
      <c r="AB30" s="20"/>
    </row>
    <row r="31" spans="1:33" ht="21">
      <c r="A31" s="366"/>
      <c r="B31" s="1658">
        <v>14</v>
      </c>
      <c r="C31" s="1659"/>
      <c r="D31" s="1660" t="str">
        <f>IF(VLOOKUP(B31,'3.住戸一覧'!$B:$AN,3,0)="","",VLOOKUP(B31,'3.住戸一覧'!$B:$AN,3,0))</f>
        <v/>
      </c>
      <c r="E31" s="1660"/>
      <c r="F31" s="1660"/>
      <c r="G31" s="1660"/>
      <c r="H31" s="1660" t="str">
        <f>IF(VLOOKUP(B31,'3.住戸一覧'!$B:$AN,6,0)="","",VLOOKUP(B31,'3.住戸一覧'!$B:$AN,6,0))</f>
        <v/>
      </c>
      <c r="I31" s="1660"/>
      <c r="J31" s="1656"/>
      <c r="K31" s="1656"/>
      <c r="L31" s="1656"/>
      <c r="M31" s="1496"/>
      <c r="N31" s="1496"/>
      <c r="O31" s="1656"/>
      <c r="P31" s="1656"/>
      <c r="Q31" s="1656"/>
      <c r="R31" s="1496"/>
      <c r="S31" s="1496"/>
      <c r="X31" s="20"/>
      <c r="Y31" s="20"/>
      <c r="Z31" s="20"/>
      <c r="AB31" s="20"/>
    </row>
    <row r="32" spans="1:33" ht="21">
      <c r="A32" s="366"/>
      <c r="B32" s="1658">
        <v>15</v>
      </c>
      <c r="C32" s="1659"/>
      <c r="D32" s="1660" t="str">
        <f>IF(VLOOKUP(B32,'3.住戸一覧'!$B:$AN,3,0)="","",VLOOKUP(B32,'3.住戸一覧'!$B:$AN,3,0))</f>
        <v/>
      </c>
      <c r="E32" s="1660"/>
      <c r="F32" s="1660"/>
      <c r="G32" s="1660"/>
      <c r="H32" s="1660" t="str">
        <f>IF(VLOOKUP(B32,'3.住戸一覧'!$B:$AN,6,0)="","",VLOOKUP(B32,'3.住戸一覧'!$B:$AN,6,0))</f>
        <v/>
      </c>
      <c r="I32" s="1660"/>
      <c r="J32" s="1656"/>
      <c r="K32" s="1656"/>
      <c r="L32" s="1656"/>
      <c r="M32" s="1496"/>
      <c r="N32" s="1496"/>
      <c r="O32" s="1656"/>
      <c r="P32" s="1656"/>
      <c r="Q32" s="1656"/>
      <c r="R32" s="1496"/>
      <c r="S32" s="1496"/>
      <c r="X32" s="20"/>
      <c r="Y32" s="20"/>
      <c r="Z32" s="20"/>
      <c r="AB32" s="20"/>
    </row>
    <row r="33" spans="1:28" ht="21">
      <c r="A33" s="366"/>
      <c r="B33" s="1658">
        <v>16</v>
      </c>
      <c r="C33" s="1659"/>
      <c r="D33" s="1660" t="str">
        <f>IF(VLOOKUP(B33,'3.住戸一覧'!$B:$AN,3,0)="","",VLOOKUP(B33,'3.住戸一覧'!$B:$AN,3,0))</f>
        <v/>
      </c>
      <c r="E33" s="1660"/>
      <c r="F33" s="1660"/>
      <c r="G33" s="1660"/>
      <c r="H33" s="1660" t="str">
        <f>IF(VLOOKUP(B33,'3.住戸一覧'!$B:$AN,6,0)="","",VLOOKUP(B33,'3.住戸一覧'!$B:$AN,6,0))</f>
        <v/>
      </c>
      <c r="I33" s="1660"/>
      <c r="J33" s="1656"/>
      <c r="K33" s="1656"/>
      <c r="L33" s="1656"/>
      <c r="M33" s="1496"/>
      <c r="N33" s="1496"/>
      <c r="O33" s="1656"/>
      <c r="P33" s="1656"/>
      <c r="Q33" s="1656"/>
      <c r="R33" s="1496"/>
      <c r="S33" s="1496"/>
      <c r="X33" s="20"/>
      <c r="Y33" s="20"/>
      <c r="Z33" s="20"/>
      <c r="AB33" s="20"/>
    </row>
    <row r="34" spans="1:28" ht="21">
      <c r="A34" s="366"/>
      <c r="B34" s="1658">
        <v>17</v>
      </c>
      <c r="C34" s="1659"/>
      <c r="D34" s="1660" t="str">
        <f>IF(VLOOKUP(B34,'3.住戸一覧'!$B:$AN,3,0)="","",VLOOKUP(B34,'3.住戸一覧'!$B:$AN,3,0))</f>
        <v/>
      </c>
      <c r="E34" s="1660"/>
      <c r="F34" s="1660"/>
      <c r="G34" s="1660"/>
      <c r="H34" s="1660" t="str">
        <f>IF(VLOOKUP(B34,'3.住戸一覧'!$B:$AN,6,0)="","",VLOOKUP(B34,'3.住戸一覧'!$B:$AN,6,0))</f>
        <v/>
      </c>
      <c r="I34" s="1660"/>
      <c r="J34" s="1656"/>
      <c r="K34" s="1656"/>
      <c r="L34" s="1656"/>
      <c r="M34" s="1496"/>
      <c r="N34" s="1496"/>
      <c r="O34" s="1656"/>
      <c r="P34" s="1656"/>
      <c r="Q34" s="1656"/>
      <c r="R34" s="1496"/>
      <c r="S34" s="1496"/>
      <c r="X34" s="20"/>
      <c r="Y34" s="20"/>
      <c r="Z34" s="20"/>
      <c r="AB34" s="20"/>
    </row>
    <row r="35" spans="1:28" ht="21">
      <c r="A35" s="366"/>
      <c r="B35" s="1658">
        <v>18</v>
      </c>
      <c r="C35" s="1659"/>
      <c r="D35" s="1660" t="str">
        <f>IF(VLOOKUP(B35,'3.住戸一覧'!$B:$AN,3,0)="","",VLOOKUP(B35,'3.住戸一覧'!$B:$AN,3,0))</f>
        <v/>
      </c>
      <c r="E35" s="1660"/>
      <c r="F35" s="1660"/>
      <c r="G35" s="1660"/>
      <c r="H35" s="1660" t="str">
        <f>IF(VLOOKUP(B35,'3.住戸一覧'!$B:$AN,6,0)="","",VLOOKUP(B35,'3.住戸一覧'!$B:$AN,6,0))</f>
        <v/>
      </c>
      <c r="I35" s="1660"/>
      <c r="J35" s="1656"/>
      <c r="K35" s="1656"/>
      <c r="L35" s="1656"/>
      <c r="M35" s="1496"/>
      <c r="N35" s="1496"/>
      <c r="O35" s="1656"/>
      <c r="P35" s="1656"/>
      <c r="Q35" s="1656"/>
      <c r="R35" s="1496"/>
      <c r="S35" s="1496"/>
      <c r="X35" s="20"/>
      <c r="Y35" s="20"/>
      <c r="Z35" s="20"/>
      <c r="AB35" s="20"/>
    </row>
    <row r="36" spans="1:28" ht="21">
      <c r="A36" s="366"/>
      <c r="B36" s="1658">
        <v>19</v>
      </c>
      <c r="C36" s="1659"/>
      <c r="D36" s="1660" t="str">
        <f>IF(VLOOKUP(B36,'3.住戸一覧'!$B:$AN,3,0)="","",VLOOKUP(B36,'3.住戸一覧'!$B:$AN,3,0))</f>
        <v/>
      </c>
      <c r="E36" s="1660"/>
      <c r="F36" s="1660"/>
      <c r="G36" s="1660"/>
      <c r="H36" s="1660" t="str">
        <f>IF(VLOOKUP(B36,'3.住戸一覧'!$B:$AN,6,0)="","",VLOOKUP(B36,'3.住戸一覧'!$B:$AN,6,0))</f>
        <v/>
      </c>
      <c r="I36" s="1660"/>
      <c r="J36" s="1656"/>
      <c r="K36" s="1656"/>
      <c r="L36" s="1656"/>
      <c r="M36" s="1496"/>
      <c r="N36" s="1496"/>
      <c r="O36" s="1656"/>
      <c r="P36" s="1656"/>
      <c r="Q36" s="1656"/>
      <c r="R36" s="1496"/>
      <c r="S36" s="1496"/>
      <c r="X36" s="20"/>
      <c r="Y36" s="20"/>
      <c r="Z36" s="20"/>
      <c r="AB36" s="20"/>
    </row>
    <row r="37" spans="1:28" ht="21">
      <c r="A37" s="366"/>
      <c r="B37" s="1658">
        <v>20</v>
      </c>
      <c r="C37" s="1659"/>
      <c r="D37" s="1660" t="str">
        <f>IF(VLOOKUP(B37,'3.住戸一覧'!$B:$AN,3,0)="","",VLOOKUP(B37,'3.住戸一覧'!$B:$AN,3,0))</f>
        <v/>
      </c>
      <c r="E37" s="1660"/>
      <c r="F37" s="1660"/>
      <c r="G37" s="1660"/>
      <c r="H37" s="1660" t="str">
        <f>IF(VLOOKUP(B37,'3.住戸一覧'!$B:$AN,6,0)="","",VLOOKUP(B37,'3.住戸一覧'!$B:$AN,6,0))</f>
        <v/>
      </c>
      <c r="I37" s="1660"/>
      <c r="J37" s="1656"/>
      <c r="K37" s="1656"/>
      <c r="L37" s="1656"/>
      <c r="M37" s="1496"/>
      <c r="N37" s="1496"/>
      <c r="O37" s="1656"/>
      <c r="P37" s="1656"/>
      <c r="Q37" s="1656"/>
      <c r="R37" s="1496"/>
      <c r="S37" s="1496"/>
      <c r="X37" s="20"/>
      <c r="Y37" s="20"/>
      <c r="Z37" s="20"/>
      <c r="AB37" s="20"/>
    </row>
    <row r="38" spans="1:28" ht="21">
      <c r="A38" s="366"/>
      <c r="B38" s="1658">
        <v>21</v>
      </c>
      <c r="C38" s="1659"/>
      <c r="D38" s="1660" t="str">
        <f>IF(VLOOKUP(B38,'3.住戸一覧'!$B:$AN,3,0)="","",VLOOKUP(B38,'3.住戸一覧'!$B:$AN,3,0))</f>
        <v/>
      </c>
      <c r="E38" s="1660"/>
      <c r="F38" s="1660"/>
      <c r="G38" s="1660"/>
      <c r="H38" s="1660" t="str">
        <f>IF(VLOOKUP(B38,'3.住戸一覧'!$B:$AN,6,0)="","",VLOOKUP(B38,'3.住戸一覧'!$B:$AN,6,0))</f>
        <v/>
      </c>
      <c r="I38" s="1660"/>
      <c r="J38" s="1656"/>
      <c r="K38" s="1656"/>
      <c r="L38" s="1656"/>
      <c r="M38" s="1496"/>
      <c r="N38" s="1496"/>
      <c r="O38" s="1656"/>
      <c r="P38" s="1656"/>
      <c r="Q38" s="1656"/>
      <c r="R38" s="1496"/>
      <c r="S38" s="1496"/>
      <c r="X38" s="20"/>
      <c r="Y38" s="20"/>
      <c r="Z38" s="20"/>
      <c r="AB38" s="20"/>
    </row>
    <row r="39" spans="1:28" ht="21">
      <c r="A39" s="366"/>
      <c r="B39" s="1658">
        <v>22</v>
      </c>
      <c r="C39" s="1659"/>
      <c r="D39" s="1660" t="str">
        <f>IF(VLOOKUP(B39,'3.住戸一覧'!$B:$AN,3,0)="","",VLOOKUP(B39,'3.住戸一覧'!$B:$AN,3,0))</f>
        <v/>
      </c>
      <c r="E39" s="1660"/>
      <c r="F39" s="1660"/>
      <c r="G39" s="1660"/>
      <c r="H39" s="1660" t="str">
        <f>IF(VLOOKUP(B39,'3.住戸一覧'!$B:$AN,6,0)="","",VLOOKUP(B39,'3.住戸一覧'!$B:$AN,6,0))</f>
        <v/>
      </c>
      <c r="I39" s="1660"/>
      <c r="J39" s="1656"/>
      <c r="K39" s="1656"/>
      <c r="L39" s="1656"/>
      <c r="M39" s="1496"/>
      <c r="N39" s="1496"/>
      <c r="O39" s="1656"/>
      <c r="P39" s="1656"/>
      <c r="Q39" s="1656"/>
      <c r="R39" s="1496"/>
      <c r="S39" s="1496"/>
      <c r="X39" s="20"/>
      <c r="Y39" s="20"/>
      <c r="Z39" s="20"/>
      <c r="AB39" s="20"/>
    </row>
    <row r="40" spans="1:28" ht="21">
      <c r="A40" s="366"/>
      <c r="B40" s="1658">
        <v>23</v>
      </c>
      <c r="C40" s="1659"/>
      <c r="D40" s="1660" t="str">
        <f>IF(VLOOKUP(B40,'3.住戸一覧'!$B:$AN,3,0)="","",VLOOKUP(B40,'3.住戸一覧'!$B:$AN,3,0))</f>
        <v/>
      </c>
      <c r="E40" s="1660"/>
      <c r="F40" s="1660"/>
      <c r="G40" s="1660"/>
      <c r="H40" s="1660" t="str">
        <f>IF(VLOOKUP(B40,'3.住戸一覧'!$B:$AN,6,0)="","",VLOOKUP(B40,'3.住戸一覧'!$B:$AN,6,0))</f>
        <v/>
      </c>
      <c r="I40" s="1660"/>
      <c r="J40" s="1656"/>
      <c r="K40" s="1656"/>
      <c r="L40" s="1656"/>
      <c r="M40" s="1496"/>
      <c r="N40" s="1496"/>
      <c r="O40" s="1656"/>
      <c r="P40" s="1656"/>
      <c r="Q40" s="1656"/>
      <c r="R40" s="1496"/>
      <c r="S40" s="1496"/>
      <c r="X40" s="20"/>
      <c r="Y40" s="20"/>
      <c r="Z40" s="20"/>
      <c r="AB40" s="20"/>
    </row>
    <row r="41" spans="1:28" ht="21">
      <c r="A41" s="366"/>
      <c r="B41" s="1658">
        <v>24</v>
      </c>
      <c r="C41" s="1659"/>
      <c r="D41" s="1660" t="str">
        <f>IF(VLOOKUP(B41,'3.住戸一覧'!$B:$AN,3,0)="","",VLOOKUP(B41,'3.住戸一覧'!$B:$AN,3,0))</f>
        <v/>
      </c>
      <c r="E41" s="1660"/>
      <c r="F41" s="1660"/>
      <c r="G41" s="1660"/>
      <c r="H41" s="1660" t="str">
        <f>IF(VLOOKUP(B41,'3.住戸一覧'!$B:$AN,6,0)="","",VLOOKUP(B41,'3.住戸一覧'!$B:$AN,6,0))</f>
        <v/>
      </c>
      <c r="I41" s="1660"/>
      <c r="J41" s="1656"/>
      <c r="K41" s="1656"/>
      <c r="L41" s="1656"/>
      <c r="M41" s="1496"/>
      <c r="N41" s="1496"/>
      <c r="O41" s="1656"/>
      <c r="P41" s="1656"/>
      <c r="Q41" s="1656"/>
      <c r="R41" s="1496"/>
      <c r="S41" s="1496"/>
      <c r="X41" s="20"/>
      <c r="Y41" s="20"/>
      <c r="Z41" s="20"/>
      <c r="AB41" s="20"/>
    </row>
    <row r="42" spans="1:28" ht="21">
      <c r="A42" s="366"/>
      <c r="B42" s="1658">
        <v>25</v>
      </c>
      <c r="C42" s="1659"/>
      <c r="D42" s="1660" t="str">
        <f>IF(VLOOKUP(B42,'3.住戸一覧'!$B:$AN,3,0)="","",VLOOKUP(B42,'3.住戸一覧'!$B:$AN,3,0))</f>
        <v/>
      </c>
      <c r="E42" s="1660"/>
      <c r="F42" s="1660"/>
      <c r="G42" s="1660"/>
      <c r="H42" s="1660" t="str">
        <f>IF(VLOOKUP(B42,'3.住戸一覧'!$B:$AN,6,0)="","",VLOOKUP(B42,'3.住戸一覧'!$B:$AN,6,0))</f>
        <v/>
      </c>
      <c r="I42" s="1660"/>
      <c r="J42" s="1656"/>
      <c r="K42" s="1656"/>
      <c r="L42" s="1656"/>
      <c r="M42" s="1496"/>
      <c r="N42" s="1496"/>
      <c r="O42" s="1656"/>
      <c r="P42" s="1656"/>
      <c r="Q42" s="1656"/>
      <c r="R42" s="1496"/>
      <c r="S42" s="1496"/>
      <c r="X42" s="20"/>
      <c r="Y42" s="20"/>
      <c r="Z42" s="20"/>
      <c r="AB42" s="20"/>
    </row>
    <row r="43" spans="1:28" ht="21">
      <c r="A43" s="366"/>
      <c r="B43" s="1658">
        <v>26</v>
      </c>
      <c r="C43" s="1659"/>
      <c r="D43" s="1660" t="str">
        <f>IF(VLOOKUP(B43,'3.住戸一覧'!$B:$AN,3,0)="","",VLOOKUP(B43,'3.住戸一覧'!$B:$AN,3,0))</f>
        <v/>
      </c>
      <c r="E43" s="1660"/>
      <c r="F43" s="1660"/>
      <c r="G43" s="1660"/>
      <c r="H43" s="1660" t="str">
        <f>IF(VLOOKUP(B43,'3.住戸一覧'!$B:$AN,6,0)="","",VLOOKUP(B43,'3.住戸一覧'!$B:$AN,6,0))</f>
        <v/>
      </c>
      <c r="I43" s="1660"/>
      <c r="J43" s="1656"/>
      <c r="K43" s="1656"/>
      <c r="L43" s="1656"/>
      <c r="M43" s="1496"/>
      <c r="N43" s="1496"/>
      <c r="O43" s="1656"/>
      <c r="P43" s="1656"/>
      <c r="Q43" s="1656"/>
      <c r="R43" s="1496"/>
      <c r="S43" s="1496"/>
      <c r="X43" s="20"/>
      <c r="Y43" s="20"/>
      <c r="Z43" s="20"/>
      <c r="AB43" s="20"/>
    </row>
    <row r="44" spans="1:28" ht="21">
      <c r="A44" s="366"/>
      <c r="B44" s="1658">
        <v>27</v>
      </c>
      <c r="C44" s="1659"/>
      <c r="D44" s="1660" t="str">
        <f>IF(VLOOKUP(B44,'3.住戸一覧'!$B:$AN,3,0)="","",VLOOKUP(B44,'3.住戸一覧'!$B:$AN,3,0))</f>
        <v/>
      </c>
      <c r="E44" s="1660"/>
      <c r="F44" s="1660"/>
      <c r="G44" s="1660"/>
      <c r="H44" s="1660" t="str">
        <f>IF(VLOOKUP(B44,'3.住戸一覧'!$B:$AN,6,0)="","",VLOOKUP(B44,'3.住戸一覧'!$B:$AN,6,0))</f>
        <v/>
      </c>
      <c r="I44" s="1660"/>
      <c r="J44" s="1656"/>
      <c r="K44" s="1656"/>
      <c r="L44" s="1656"/>
      <c r="M44" s="1496"/>
      <c r="N44" s="1496"/>
      <c r="O44" s="1656"/>
      <c r="P44" s="1656"/>
      <c r="Q44" s="1656"/>
      <c r="R44" s="1496"/>
      <c r="S44" s="1496"/>
      <c r="X44" s="20"/>
      <c r="Y44" s="20"/>
      <c r="Z44" s="20"/>
      <c r="AB44" s="20"/>
    </row>
    <row r="45" spans="1:28" ht="21">
      <c r="A45" s="366"/>
      <c r="B45" s="1658">
        <v>28</v>
      </c>
      <c r="C45" s="1659"/>
      <c r="D45" s="1660" t="str">
        <f>IF(VLOOKUP(B45,'3.住戸一覧'!$B:$AN,3,0)="","",VLOOKUP(B45,'3.住戸一覧'!$B:$AN,3,0))</f>
        <v/>
      </c>
      <c r="E45" s="1660"/>
      <c r="F45" s="1660"/>
      <c r="G45" s="1660"/>
      <c r="H45" s="1660" t="str">
        <f>IF(VLOOKUP(B45,'3.住戸一覧'!$B:$AN,6,0)="","",VLOOKUP(B45,'3.住戸一覧'!$B:$AN,6,0))</f>
        <v/>
      </c>
      <c r="I45" s="1660"/>
      <c r="J45" s="1656"/>
      <c r="K45" s="1656"/>
      <c r="L45" s="1656"/>
      <c r="M45" s="1496"/>
      <c r="N45" s="1496"/>
      <c r="O45" s="1656"/>
      <c r="P45" s="1656"/>
      <c r="Q45" s="1656"/>
      <c r="R45" s="1496"/>
      <c r="S45" s="1496"/>
      <c r="X45" s="20"/>
      <c r="Y45" s="20"/>
      <c r="Z45" s="20"/>
      <c r="AB45" s="20"/>
    </row>
    <row r="46" spans="1:28" ht="21">
      <c r="A46" s="366"/>
      <c r="B46" s="1658">
        <v>29</v>
      </c>
      <c r="C46" s="1659"/>
      <c r="D46" s="1660" t="str">
        <f>IF(VLOOKUP(B46,'3.住戸一覧'!$B:$AN,3,0)="","",VLOOKUP(B46,'3.住戸一覧'!$B:$AN,3,0))</f>
        <v/>
      </c>
      <c r="E46" s="1660"/>
      <c r="F46" s="1660"/>
      <c r="G46" s="1660"/>
      <c r="H46" s="1660" t="str">
        <f>IF(VLOOKUP(B46,'3.住戸一覧'!$B:$AN,6,0)="","",VLOOKUP(B46,'3.住戸一覧'!$B:$AN,6,0))</f>
        <v/>
      </c>
      <c r="I46" s="1660"/>
      <c r="J46" s="1656"/>
      <c r="K46" s="1656"/>
      <c r="L46" s="1656"/>
      <c r="M46" s="1496"/>
      <c r="N46" s="1496"/>
      <c r="O46" s="1656"/>
      <c r="P46" s="1656"/>
      <c r="Q46" s="1656"/>
      <c r="R46" s="1496"/>
      <c r="S46" s="1496"/>
      <c r="X46" s="20"/>
      <c r="Y46" s="20"/>
      <c r="Z46" s="20"/>
      <c r="AB46" s="20"/>
    </row>
    <row r="47" spans="1:28" ht="21">
      <c r="A47" s="366"/>
      <c r="B47" s="1658">
        <v>30</v>
      </c>
      <c r="C47" s="1659"/>
      <c r="D47" s="1660" t="str">
        <f>IF(VLOOKUP(B47,'3.住戸一覧'!$B:$AN,3,0)="","",VLOOKUP(B47,'3.住戸一覧'!$B:$AN,3,0))</f>
        <v/>
      </c>
      <c r="E47" s="1660"/>
      <c r="F47" s="1660"/>
      <c r="G47" s="1660"/>
      <c r="H47" s="1660" t="str">
        <f>IF(VLOOKUP(B47,'3.住戸一覧'!$B:$AN,6,0)="","",VLOOKUP(B47,'3.住戸一覧'!$B:$AN,6,0))</f>
        <v/>
      </c>
      <c r="I47" s="1660"/>
      <c r="J47" s="1656"/>
      <c r="K47" s="1656"/>
      <c r="L47" s="1656"/>
      <c r="M47" s="1496"/>
      <c r="N47" s="1496"/>
      <c r="O47" s="1656"/>
      <c r="P47" s="1656"/>
      <c r="Q47" s="1656"/>
      <c r="R47" s="1496"/>
      <c r="S47" s="1496"/>
      <c r="X47" s="20"/>
      <c r="Y47" s="20"/>
      <c r="Z47" s="20"/>
      <c r="AB47" s="20"/>
    </row>
    <row r="48" spans="1:28" ht="21">
      <c r="A48" s="366"/>
      <c r="B48" s="1658">
        <v>31</v>
      </c>
      <c r="C48" s="1659"/>
      <c r="D48" s="1660" t="str">
        <f>IF(VLOOKUP(B48,'3.住戸一覧'!$B:$AN,3,0)="","",VLOOKUP(B48,'3.住戸一覧'!$B:$AN,3,0))</f>
        <v/>
      </c>
      <c r="E48" s="1660"/>
      <c r="F48" s="1660"/>
      <c r="G48" s="1660"/>
      <c r="H48" s="1660" t="str">
        <f>IF(VLOOKUP(B48,'3.住戸一覧'!$B:$AN,6,0)="","",VLOOKUP(B48,'3.住戸一覧'!$B:$AN,6,0))</f>
        <v/>
      </c>
      <c r="I48" s="1660"/>
      <c r="J48" s="1656"/>
      <c r="K48" s="1656"/>
      <c r="L48" s="1656"/>
      <c r="M48" s="1496"/>
      <c r="N48" s="1496"/>
      <c r="O48" s="1656"/>
      <c r="P48" s="1656"/>
      <c r="Q48" s="1656"/>
      <c r="R48" s="1496"/>
      <c r="S48" s="1496"/>
      <c r="X48" s="20"/>
      <c r="Y48" s="20"/>
      <c r="Z48" s="20"/>
      <c r="AB48" s="20"/>
    </row>
    <row r="49" spans="1:28" ht="21">
      <c r="A49" s="366"/>
      <c r="B49" s="1658">
        <v>32</v>
      </c>
      <c r="C49" s="1659"/>
      <c r="D49" s="1660" t="str">
        <f>IF(VLOOKUP(B49,'3.住戸一覧'!$B:$AN,3,0)="","",VLOOKUP(B49,'3.住戸一覧'!$B:$AN,3,0))</f>
        <v/>
      </c>
      <c r="E49" s="1660"/>
      <c r="F49" s="1660"/>
      <c r="G49" s="1660"/>
      <c r="H49" s="1660" t="str">
        <f>IF(VLOOKUP(B49,'3.住戸一覧'!$B:$AN,6,0)="","",VLOOKUP(B49,'3.住戸一覧'!$B:$AN,6,0))</f>
        <v/>
      </c>
      <c r="I49" s="1660"/>
      <c r="J49" s="1656"/>
      <c r="K49" s="1656"/>
      <c r="L49" s="1656"/>
      <c r="M49" s="1496"/>
      <c r="N49" s="1496"/>
      <c r="O49" s="1656"/>
      <c r="P49" s="1656"/>
      <c r="Q49" s="1656"/>
      <c r="R49" s="1496"/>
      <c r="S49" s="1496"/>
      <c r="X49" s="20"/>
      <c r="Y49" s="20"/>
      <c r="Z49" s="20"/>
      <c r="AB49" s="20"/>
    </row>
    <row r="50" spans="1:28" ht="21">
      <c r="A50" s="366"/>
      <c r="B50" s="1658">
        <v>33</v>
      </c>
      <c r="C50" s="1659"/>
      <c r="D50" s="1660" t="str">
        <f>IF(VLOOKUP(B50,'3.住戸一覧'!$B:$AN,3,0)="","",VLOOKUP(B50,'3.住戸一覧'!$B:$AN,3,0))</f>
        <v/>
      </c>
      <c r="E50" s="1660"/>
      <c r="F50" s="1660"/>
      <c r="G50" s="1660"/>
      <c r="H50" s="1660" t="str">
        <f>IF(VLOOKUP(B50,'3.住戸一覧'!$B:$AN,6,0)="","",VLOOKUP(B50,'3.住戸一覧'!$B:$AN,6,0))</f>
        <v/>
      </c>
      <c r="I50" s="1660"/>
      <c r="J50" s="1656"/>
      <c r="K50" s="1656"/>
      <c r="L50" s="1656"/>
      <c r="M50" s="1496"/>
      <c r="N50" s="1496"/>
      <c r="O50" s="1656"/>
      <c r="P50" s="1656"/>
      <c r="Q50" s="1656"/>
      <c r="R50" s="1496"/>
      <c r="S50" s="1496"/>
      <c r="X50" s="20"/>
      <c r="Y50" s="20"/>
      <c r="Z50" s="20"/>
      <c r="AB50" s="20"/>
    </row>
    <row r="51" spans="1:28" ht="21">
      <c r="A51" s="366"/>
      <c r="B51" s="1658">
        <v>34</v>
      </c>
      <c r="C51" s="1659"/>
      <c r="D51" s="1660" t="str">
        <f>IF(VLOOKUP(B51,'3.住戸一覧'!$B:$AN,3,0)="","",VLOOKUP(B51,'3.住戸一覧'!$B:$AN,3,0))</f>
        <v/>
      </c>
      <c r="E51" s="1660"/>
      <c r="F51" s="1660"/>
      <c r="G51" s="1660"/>
      <c r="H51" s="1660" t="str">
        <f>IF(VLOOKUP(B51,'3.住戸一覧'!$B:$AN,6,0)="","",VLOOKUP(B51,'3.住戸一覧'!$B:$AN,6,0))</f>
        <v/>
      </c>
      <c r="I51" s="1660"/>
      <c r="J51" s="1656"/>
      <c r="K51" s="1656"/>
      <c r="L51" s="1656"/>
      <c r="M51" s="1496"/>
      <c r="N51" s="1496"/>
      <c r="O51" s="1656"/>
      <c r="P51" s="1656"/>
      <c r="Q51" s="1656"/>
      <c r="R51" s="1496"/>
      <c r="S51" s="1496"/>
      <c r="X51" s="20"/>
      <c r="Y51" s="20"/>
      <c r="Z51" s="20"/>
      <c r="AB51" s="20"/>
    </row>
    <row r="52" spans="1:28" ht="21">
      <c r="A52" s="366"/>
      <c r="B52" s="1658">
        <v>35</v>
      </c>
      <c r="C52" s="1659"/>
      <c r="D52" s="1660" t="str">
        <f>IF(VLOOKUP(B52,'3.住戸一覧'!$B:$AN,3,0)="","",VLOOKUP(B52,'3.住戸一覧'!$B:$AN,3,0))</f>
        <v/>
      </c>
      <c r="E52" s="1660"/>
      <c r="F52" s="1660"/>
      <c r="G52" s="1660"/>
      <c r="H52" s="1660" t="str">
        <f>IF(VLOOKUP(B52,'3.住戸一覧'!$B:$AN,6,0)="","",VLOOKUP(B52,'3.住戸一覧'!$B:$AN,6,0))</f>
        <v/>
      </c>
      <c r="I52" s="1660"/>
      <c r="J52" s="1656"/>
      <c r="K52" s="1656"/>
      <c r="L52" s="1656"/>
      <c r="M52" s="1496"/>
      <c r="N52" s="1496"/>
      <c r="O52" s="1656"/>
      <c r="P52" s="1656"/>
      <c r="Q52" s="1656"/>
      <c r="R52" s="1496"/>
      <c r="S52" s="1496"/>
      <c r="X52" s="20"/>
      <c r="Y52" s="20"/>
      <c r="Z52" s="20"/>
      <c r="AB52" s="20"/>
    </row>
    <row r="53" spans="1:28" ht="21">
      <c r="A53" s="366"/>
      <c r="B53" s="1658">
        <v>36</v>
      </c>
      <c r="C53" s="1659"/>
      <c r="D53" s="1660" t="str">
        <f>IF(VLOOKUP(B53,'3.住戸一覧'!$B:$AN,3,0)="","",VLOOKUP(B53,'3.住戸一覧'!$B:$AN,3,0))</f>
        <v/>
      </c>
      <c r="E53" s="1660"/>
      <c r="F53" s="1660"/>
      <c r="G53" s="1660"/>
      <c r="H53" s="1660" t="str">
        <f>IF(VLOOKUP(B53,'3.住戸一覧'!$B:$AN,6,0)="","",VLOOKUP(B53,'3.住戸一覧'!$B:$AN,6,0))</f>
        <v/>
      </c>
      <c r="I53" s="1660"/>
      <c r="J53" s="1656"/>
      <c r="K53" s="1656"/>
      <c r="L53" s="1656"/>
      <c r="M53" s="1496"/>
      <c r="N53" s="1496"/>
      <c r="O53" s="1656"/>
      <c r="P53" s="1656"/>
      <c r="Q53" s="1656"/>
      <c r="R53" s="1496"/>
      <c r="S53" s="1496"/>
      <c r="X53" s="20"/>
      <c r="Y53" s="20"/>
      <c r="Z53" s="20"/>
      <c r="AB53" s="20"/>
    </row>
    <row r="54" spans="1:28" ht="21">
      <c r="A54" s="366"/>
      <c r="B54" s="1658">
        <v>37</v>
      </c>
      <c r="C54" s="1659"/>
      <c r="D54" s="1660" t="str">
        <f>IF(VLOOKUP(B54,'3.住戸一覧'!$B:$AN,3,0)="","",VLOOKUP(B54,'3.住戸一覧'!$B:$AN,3,0))</f>
        <v/>
      </c>
      <c r="E54" s="1660"/>
      <c r="F54" s="1660"/>
      <c r="G54" s="1660"/>
      <c r="H54" s="1660" t="str">
        <f>IF(VLOOKUP(B54,'3.住戸一覧'!$B:$AN,6,0)="","",VLOOKUP(B54,'3.住戸一覧'!$B:$AN,6,0))</f>
        <v/>
      </c>
      <c r="I54" s="1660"/>
      <c r="J54" s="1656"/>
      <c r="K54" s="1656"/>
      <c r="L54" s="1656"/>
      <c r="M54" s="1496"/>
      <c r="N54" s="1496"/>
      <c r="O54" s="1656"/>
      <c r="P54" s="1656"/>
      <c r="Q54" s="1656"/>
      <c r="R54" s="1496"/>
      <c r="S54" s="1496"/>
      <c r="X54" s="20"/>
      <c r="Y54" s="20"/>
      <c r="Z54" s="20"/>
      <c r="AB54" s="20"/>
    </row>
    <row r="55" spans="1:28" ht="21">
      <c r="A55" s="366"/>
      <c r="B55" s="1658">
        <v>38</v>
      </c>
      <c r="C55" s="1659"/>
      <c r="D55" s="1660" t="str">
        <f>IF(VLOOKUP(B55,'3.住戸一覧'!$B:$AN,3,0)="","",VLOOKUP(B55,'3.住戸一覧'!$B:$AN,3,0))</f>
        <v/>
      </c>
      <c r="E55" s="1660"/>
      <c r="F55" s="1660"/>
      <c r="G55" s="1660"/>
      <c r="H55" s="1660" t="str">
        <f>IF(VLOOKUP(B55,'3.住戸一覧'!$B:$AN,6,0)="","",VLOOKUP(B55,'3.住戸一覧'!$B:$AN,6,0))</f>
        <v/>
      </c>
      <c r="I55" s="1660"/>
      <c r="J55" s="1656"/>
      <c r="K55" s="1656"/>
      <c r="L55" s="1656"/>
      <c r="M55" s="1496"/>
      <c r="N55" s="1496"/>
      <c r="O55" s="1656"/>
      <c r="P55" s="1656"/>
      <c r="Q55" s="1656"/>
      <c r="R55" s="1496"/>
      <c r="S55" s="1496"/>
      <c r="X55" s="20"/>
      <c r="Y55" s="20"/>
      <c r="Z55" s="20"/>
      <c r="AB55" s="20"/>
    </row>
    <row r="56" spans="1:28" ht="21">
      <c r="A56" s="366"/>
      <c r="B56" s="1658">
        <v>39</v>
      </c>
      <c r="C56" s="1659"/>
      <c r="D56" s="1660" t="str">
        <f>IF(VLOOKUP(B56,'3.住戸一覧'!$B:$AN,3,0)="","",VLOOKUP(B56,'3.住戸一覧'!$B:$AN,3,0))</f>
        <v/>
      </c>
      <c r="E56" s="1660"/>
      <c r="F56" s="1660"/>
      <c r="G56" s="1660"/>
      <c r="H56" s="1660" t="str">
        <f>IF(VLOOKUP(B56,'3.住戸一覧'!$B:$AN,6,0)="","",VLOOKUP(B56,'3.住戸一覧'!$B:$AN,6,0))</f>
        <v/>
      </c>
      <c r="I56" s="1660"/>
      <c r="J56" s="1656"/>
      <c r="K56" s="1656"/>
      <c r="L56" s="1656"/>
      <c r="M56" s="1496"/>
      <c r="N56" s="1496"/>
      <c r="O56" s="1656"/>
      <c r="P56" s="1656"/>
      <c r="Q56" s="1656"/>
      <c r="R56" s="1496"/>
      <c r="S56" s="1496"/>
      <c r="X56" s="20"/>
      <c r="Y56" s="20"/>
      <c r="Z56" s="20"/>
      <c r="AB56" s="20"/>
    </row>
    <row r="57" spans="1:28" ht="21">
      <c r="A57" s="366"/>
      <c r="B57" s="1658">
        <v>40</v>
      </c>
      <c r="C57" s="1659"/>
      <c r="D57" s="1660" t="str">
        <f>IF(VLOOKUP(B57,'3.住戸一覧'!$B:$AN,3,0)="","",VLOOKUP(B57,'3.住戸一覧'!$B:$AN,3,0))</f>
        <v/>
      </c>
      <c r="E57" s="1660"/>
      <c r="F57" s="1660"/>
      <c r="G57" s="1660"/>
      <c r="H57" s="1660" t="str">
        <f>IF(VLOOKUP(B57,'3.住戸一覧'!$B:$AN,6,0)="","",VLOOKUP(B57,'3.住戸一覧'!$B:$AN,6,0))</f>
        <v/>
      </c>
      <c r="I57" s="1660"/>
      <c r="J57" s="1656"/>
      <c r="K57" s="1656"/>
      <c r="L57" s="1656"/>
      <c r="M57" s="1496"/>
      <c r="N57" s="1496"/>
      <c r="O57" s="1656"/>
      <c r="P57" s="1656"/>
      <c r="Q57" s="1656"/>
      <c r="R57" s="1496"/>
      <c r="S57" s="1496"/>
      <c r="X57" s="20"/>
      <c r="Y57" s="20"/>
      <c r="Z57" s="20"/>
      <c r="AB57" s="20"/>
    </row>
    <row r="58" spans="1:28" ht="21">
      <c r="A58" s="366"/>
      <c r="B58" s="1658">
        <v>41</v>
      </c>
      <c r="C58" s="1659"/>
      <c r="D58" s="1660" t="str">
        <f>IF(VLOOKUP(B58,'3.住戸一覧'!$B:$AN,3,0)="","",VLOOKUP(B58,'3.住戸一覧'!$B:$AN,3,0))</f>
        <v/>
      </c>
      <c r="E58" s="1660"/>
      <c r="F58" s="1660"/>
      <c r="G58" s="1660"/>
      <c r="H58" s="1660" t="str">
        <f>IF(VLOOKUP(B58,'3.住戸一覧'!$B:$AN,6,0)="","",VLOOKUP(B58,'3.住戸一覧'!$B:$AN,6,0))</f>
        <v/>
      </c>
      <c r="I58" s="1660"/>
      <c r="J58" s="1656"/>
      <c r="K58" s="1656"/>
      <c r="L58" s="1656"/>
      <c r="M58" s="1496"/>
      <c r="N58" s="1496"/>
      <c r="O58" s="1656"/>
      <c r="P58" s="1656"/>
      <c r="Q58" s="1656"/>
      <c r="R58" s="1496"/>
      <c r="S58" s="1496"/>
      <c r="X58" s="20"/>
      <c r="Y58" s="20"/>
      <c r="Z58" s="20"/>
      <c r="AB58" s="20"/>
    </row>
    <row r="59" spans="1:28" ht="21">
      <c r="A59" s="366"/>
      <c r="B59" s="1658">
        <v>42</v>
      </c>
      <c r="C59" s="1659"/>
      <c r="D59" s="1660" t="str">
        <f>IF(VLOOKUP(B59,'3.住戸一覧'!$B:$AN,3,0)="","",VLOOKUP(B59,'3.住戸一覧'!$B:$AN,3,0))</f>
        <v/>
      </c>
      <c r="E59" s="1660"/>
      <c r="F59" s="1660"/>
      <c r="G59" s="1660"/>
      <c r="H59" s="1660" t="str">
        <f>IF(VLOOKUP(B59,'3.住戸一覧'!$B:$AN,6,0)="","",VLOOKUP(B59,'3.住戸一覧'!$B:$AN,6,0))</f>
        <v/>
      </c>
      <c r="I59" s="1660"/>
      <c r="J59" s="1656"/>
      <c r="K59" s="1656"/>
      <c r="L59" s="1656"/>
      <c r="M59" s="1496"/>
      <c r="N59" s="1496"/>
      <c r="O59" s="1656"/>
      <c r="P59" s="1656"/>
      <c r="Q59" s="1656"/>
      <c r="R59" s="1496"/>
      <c r="S59" s="1496"/>
      <c r="X59" s="20"/>
      <c r="Y59" s="20"/>
      <c r="Z59" s="20"/>
      <c r="AB59" s="20"/>
    </row>
    <row r="60" spans="1:28" ht="21">
      <c r="A60" s="366"/>
      <c r="B60" s="1658">
        <v>43</v>
      </c>
      <c r="C60" s="1659"/>
      <c r="D60" s="1660" t="str">
        <f>IF(VLOOKUP(B60,'3.住戸一覧'!$B:$AN,3,0)="","",VLOOKUP(B60,'3.住戸一覧'!$B:$AN,3,0))</f>
        <v/>
      </c>
      <c r="E60" s="1660"/>
      <c r="F60" s="1660"/>
      <c r="G60" s="1660"/>
      <c r="H60" s="1660" t="str">
        <f>IF(VLOOKUP(B60,'3.住戸一覧'!$B:$AN,6,0)="","",VLOOKUP(B60,'3.住戸一覧'!$B:$AN,6,0))</f>
        <v/>
      </c>
      <c r="I60" s="1660"/>
      <c r="J60" s="1656"/>
      <c r="K60" s="1656"/>
      <c r="L60" s="1656"/>
      <c r="M60" s="1496"/>
      <c r="N60" s="1496"/>
      <c r="O60" s="1656"/>
      <c r="P60" s="1656"/>
      <c r="Q60" s="1656"/>
      <c r="R60" s="1496"/>
      <c r="S60" s="1496"/>
      <c r="X60" s="20"/>
      <c r="Y60" s="20"/>
      <c r="Z60" s="20"/>
      <c r="AB60" s="20"/>
    </row>
    <row r="61" spans="1:28" ht="21">
      <c r="A61" s="366"/>
      <c r="B61" s="1658">
        <v>44</v>
      </c>
      <c r="C61" s="1659"/>
      <c r="D61" s="1660" t="str">
        <f>IF(VLOOKUP(B61,'3.住戸一覧'!$B:$AN,3,0)="","",VLOOKUP(B61,'3.住戸一覧'!$B:$AN,3,0))</f>
        <v/>
      </c>
      <c r="E61" s="1660"/>
      <c r="F61" s="1660"/>
      <c r="G61" s="1660"/>
      <c r="H61" s="1660" t="str">
        <f>IF(VLOOKUP(B61,'3.住戸一覧'!$B:$AN,6,0)="","",VLOOKUP(B61,'3.住戸一覧'!$B:$AN,6,0))</f>
        <v/>
      </c>
      <c r="I61" s="1660"/>
      <c r="J61" s="1656"/>
      <c r="K61" s="1656"/>
      <c r="L61" s="1656"/>
      <c r="M61" s="1496"/>
      <c r="N61" s="1496"/>
      <c r="O61" s="1656"/>
      <c r="P61" s="1656"/>
      <c r="Q61" s="1656"/>
      <c r="R61" s="1496"/>
      <c r="S61" s="1496"/>
      <c r="X61" s="20"/>
      <c r="Y61" s="20"/>
      <c r="Z61" s="20"/>
      <c r="AB61" s="20"/>
    </row>
    <row r="62" spans="1:28" ht="21">
      <c r="A62" s="366"/>
      <c r="B62" s="1658">
        <v>45</v>
      </c>
      <c r="C62" s="1659"/>
      <c r="D62" s="1660" t="str">
        <f>IF(VLOOKUP(B62,'3.住戸一覧'!$B:$AN,3,0)="","",VLOOKUP(B62,'3.住戸一覧'!$B:$AN,3,0))</f>
        <v/>
      </c>
      <c r="E62" s="1660"/>
      <c r="F62" s="1660"/>
      <c r="G62" s="1660"/>
      <c r="H62" s="1660" t="str">
        <f>IF(VLOOKUP(B62,'3.住戸一覧'!$B:$AN,6,0)="","",VLOOKUP(B62,'3.住戸一覧'!$B:$AN,6,0))</f>
        <v/>
      </c>
      <c r="I62" s="1660"/>
      <c r="J62" s="1656"/>
      <c r="K62" s="1656"/>
      <c r="L62" s="1656"/>
      <c r="M62" s="1496"/>
      <c r="N62" s="1496"/>
      <c r="O62" s="1656"/>
      <c r="P62" s="1656"/>
      <c r="Q62" s="1656"/>
      <c r="R62" s="1496"/>
      <c r="S62" s="1496"/>
      <c r="X62" s="20"/>
      <c r="Y62" s="20"/>
      <c r="Z62" s="20"/>
      <c r="AB62" s="20"/>
    </row>
    <row r="63" spans="1:28" ht="21">
      <c r="A63" s="366"/>
      <c r="B63" s="1658">
        <v>46</v>
      </c>
      <c r="C63" s="1659"/>
      <c r="D63" s="1660" t="str">
        <f>IF(VLOOKUP(B63,'3.住戸一覧'!$B:$AN,3,0)="","",VLOOKUP(B63,'3.住戸一覧'!$B:$AN,3,0))</f>
        <v/>
      </c>
      <c r="E63" s="1660"/>
      <c r="F63" s="1660"/>
      <c r="G63" s="1660"/>
      <c r="H63" s="1660" t="str">
        <f>IF(VLOOKUP(B63,'3.住戸一覧'!$B:$AN,6,0)="","",VLOOKUP(B63,'3.住戸一覧'!$B:$AN,6,0))</f>
        <v/>
      </c>
      <c r="I63" s="1660"/>
      <c r="J63" s="1656"/>
      <c r="K63" s="1656"/>
      <c r="L63" s="1656"/>
      <c r="M63" s="1496"/>
      <c r="N63" s="1496"/>
      <c r="O63" s="1656"/>
      <c r="P63" s="1656"/>
      <c r="Q63" s="1656"/>
      <c r="R63" s="1496"/>
      <c r="S63" s="1496"/>
      <c r="X63" s="20"/>
      <c r="Y63" s="20"/>
      <c r="Z63" s="20"/>
      <c r="AB63" s="20"/>
    </row>
    <row r="64" spans="1:28" ht="21">
      <c r="A64" s="366"/>
      <c r="B64" s="1658">
        <v>47</v>
      </c>
      <c r="C64" s="1659"/>
      <c r="D64" s="1660" t="str">
        <f>IF(VLOOKUP(B64,'3.住戸一覧'!$B:$AN,3,0)="","",VLOOKUP(B64,'3.住戸一覧'!$B:$AN,3,0))</f>
        <v/>
      </c>
      <c r="E64" s="1660"/>
      <c r="F64" s="1660"/>
      <c r="G64" s="1660"/>
      <c r="H64" s="1660" t="str">
        <f>IF(VLOOKUP(B64,'3.住戸一覧'!$B:$AN,6,0)="","",VLOOKUP(B64,'3.住戸一覧'!$B:$AN,6,0))</f>
        <v/>
      </c>
      <c r="I64" s="1660"/>
      <c r="J64" s="1656"/>
      <c r="K64" s="1656"/>
      <c r="L64" s="1656"/>
      <c r="M64" s="1496"/>
      <c r="N64" s="1496"/>
      <c r="O64" s="1656"/>
      <c r="P64" s="1656"/>
      <c r="Q64" s="1656"/>
      <c r="R64" s="1496"/>
      <c r="S64" s="1496"/>
      <c r="X64" s="20"/>
      <c r="Y64" s="20"/>
      <c r="Z64" s="20"/>
      <c r="AB64" s="20"/>
    </row>
    <row r="65" spans="1:28" ht="21">
      <c r="A65" s="366"/>
      <c r="B65" s="1658">
        <v>48</v>
      </c>
      <c r="C65" s="1659"/>
      <c r="D65" s="1660" t="str">
        <f>IF(VLOOKUP(B65,'3.住戸一覧'!$B:$AN,3,0)="","",VLOOKUP(B65,'3.住戸一覧'!$B:$AN,3,0))</f>
        <v/>
      </c>
      <c r="E65" s="1660"/>
      <c r="F65" s="1660"/>
      <c r="G65" s="1660"/>
      <c r="H65" s="1660" t="str">
        <f>IF(VLOOKUP(B65,'3.住戸一覧'!$B:$AN,6,0)="","",VLOOKUP(B65,'3.住戸一覧'!$B:$AN,6,0))</f>
        <v/>
      </c>
      <c r="I65" s="1660"/>
      <c r="J65" s="1656"/>
      <c r="K65" s="1656"/>
      <c r="L65" s="1656"/>
      <c r="M65" s="1496"/>
      <c r="N65" s="1496"/>
      <c r="O65" s="1656"/>
      <c r="P65" s="1656"/>
      <c r="Q65" s="1656"/>
      <c r="R65" s="1496"/>
      <c r="S65" s="1496"/>
      <c r="X65" s="20"/>
      <c r="Y65" s="20"/>
      <c r="Z65" s="20"/>
      <c r="AB65" s="20"/>
    </row>
    <row r="66" spans="1:28" ht="21">
      <c r="A66" s="366"/>
      <c r="B66" s="1658">
        <v>49</v>
      </c>
      <c r="C66" s="1659"/>
      <c r="D66" s="1660" t="str">
        <f>IF(VLOOKUP(B66,'3.住戸一覧'!$B:$AN,3,0)="","",VLOOKUP(B66,'3.住戸一覧'!$B:$AN,3,0))</f>
        <v/>
      </c>
      <c r="E66" s="1660"/>
      <c r="F66" s="1660"/>
      <c r="G66" s="1660"/>
      <c r="H66" s="1660" t="str">
        <f>IF(VLOOKUP(B66,'3.住戸一覧'!$B:$AN,6,0)="","",VLOOKUP(B66,'3.住戸一覧'!$B:$AN,6,0))</f>
        <v/>
      </c>
      <c r="I66" s="1660"/>
      <c r="J66" s="1656"/>
      <c r="K66" s="1656"/>
      <c r="L66" s="1656"/>
      <c r="M66" s="1496"/>
      <c r="N66" s="1496"/>
      <c r="O66" s="1656"/>
      <c r="P66" s="1656"/>
      <c r="Q66" s="1656"/>
      <c r="R66" s="1496"/>
      <c r="S66" s="1496"/>
      <c r="X66" s="20"/>
      <c r="Y66" s="20"/>
      <c r="Z66" s="20"/>
      <c r="AB66" s="20"/>
    </row>
    <row r="67" spans="1:28" ht="21">
      <c r="A67" s="366"/>
      <c r="B67" s="1658">
        <v>50</v>
      </c>
      <c r="C67" s="1659"/>
      <c r="D67" s="1660" t="str">
        <f>IF(VLOOKUP(B67,'3.住戸一覧'!$B:$AN,3,0)="","",VLOOKUP(B67,'3.住戸一覧'!$B:$AN,3,0))</f>
        <v/>
      </c>
      <c r="E67" s="1660"/>
      <c r="F67" s="1660"/>
      <c r="G67" s="1660"/>
      <c r="H67" s="1660" t="str">
        <f>IF(VLOOKUP(B67,'3.住戸一覧'!$B:$AN,6,0)="","",VLOOKUP(B67,'3.住戸一覧'!$B:$AN,6,0))</f>
        <v/>
      </c>
      <c r="I67" s="1660"/>
      <c r="J67" s="1656"/>
      <c r="K67" s="1656"/>
      <c r="L67" s="1656"/>
      <c r="M67" s="1496"/>
      <c r="N67" s="1496"/>
      <c r="O67" s="1656"/>
      <c r="P67" s="1656"/>
      <c r="Q67" s="1656"/>
      <c r="R67" s="1496"/>
      <c r="S67" s="1496"/>
      <c r="X67" s="20"/>
      <c r="Y67" s="20"/>
      <c r="Z67" s="20"/>
      <c r="AB67" s="20"/>
    </row>
    <row r="68" spans="1:28" ht="21">
      <c r="A68" s="366"/>
      <c r="B68" s="1658">
        <v>51</v>
      </c>
      <c r="C68" s="1659"/>
      <c r="D68" s="1660" t="str">
        <f>IF(VLOOKUP(B68,'3.住戸一覧'!$B:$AN,3,0)="","",VLOOKUP(B68,'3.住戸一覧'!$B:$AN,3,0))</f>
        <v/>
      </c>
      <c r="E68" s="1660"/>
      <c r="F68" s="1660"/>
      <c r="G68" s="1660"/>
      <c r="H68" s="1660" t="str">
        <f>IF(VLOOKUP(B68,'3.住戸一覧'!$B:$AN,6,0)="","",VLOOKUP(B68,'3.住戸一覧'!$B:$AN,6,0))</f>
        <v/>
      </c>
      <c r="I68" s="1660"/>
      <c r="J68" s="1656"/>
      <c r="K68" s="1656"/>
      <c r="L68" s="1656"/>
      <c r="M68" s="1496"/>
      <c r="N68" s="1496"/>
      <c r="O68" s="1656"/>
      <c r="P68" s="1656"/>
      <c r="Q68" s="1656"/>
      <c r="R68" s="1496"/>
      <c r="S68" s="1496"/>
      <c r="X68" s="20"/>
      <c r="Y68" s="20"/>
      <c r="Z68" s="20"/>
      <c r="AB68" s="20"/>
    </row>
    <row r="69" spans="1:28" ht="21">
      <c r="A69" s="366"/>
      <c r="B69" s="1658">
        <v>52</v>
      </c>
      <c r="C69" s="1659"/>
      <c r="D69" s="1660" t="str">
        <f>IF(VLOOKUP(B69,'3.住戸一覧'!$B:$AN,3,0)="","",VLOOKUP(B69,'3.住戸一覧'!$B:$AN,3,0))</f>
        <v/>
      </c>
      <c r="E69" s="1660"/>
      <c r="F69" s="1660"/>
      <c r="G69" s="1660"/>
      <c r="H69" s="1660" t="str">
        <f>IF(VLOOKUP(B69,'3.住戸一覧'!$B:$AN,6,0)="","",VLOOKUP(B69,'3.住戸一覧'!$B:$AN,6,0))</f>
        <v/>
      </c>
      <c r="I69" s="1660"/>
      <c r="J69" s="1656"/>
      <c r="K69" s="1656"/>
      <c r="L69" s="1656"/>
      <c r="M69" s="1496"/>
      <c r="N69" s="1496"/>
      <c r="O69" s="1656"/>
      <c r="P69" s="1656"/>
      <c r="Q69" s="1656"/>
      <c r="R69" s="1496"/>
      <c r="S69" s="1496"/>
      <c r="X69" s="20"/>
      <c r="Y69" s="20"/>
      <c r="Z69" s="20"/>
      <c r="AB69" s="20"/>
    </row>
    <row r="70" spans="1:28" ht="21">
      <c r="A70" s="366"/>
      <c r="B70" s="1658">
        <v>53</v>
      </c>
      <c r="C70" s="1659"/>
      <c r="D70" s="1660" t="str">
        <f>IF(VLOOKUP(B70,'3.住戸一覧'!$B:$AN,3,0)="","",VLOOKUP(B70,'3.住戸一覧'!$B:$AN,3,0))</f>
        <v/>
      </c>
      <c r="E70" s="1660"/>
      <c r="F70" s="1660"/>
      <c r="G70" s="1660"/>
      <c r="H70" s="1660" t="str">
        <f>IF(VLOOKUP(B70,'3.住戸一覧'!$B:$AN,6,0)="","",VLOOKUP(B70,'3.住戸一覧'!$B:$AN,6,0))</f>
        <v/>
      </c>
      <c r="I70" s="1660"/>
      <c r="J70" s="1656"/>
      <c r="K70" s="1656"/>
      <c r="L70" s="1656"/>
      <c r="M70" s="1496"/>
      <c r="N70" s="1496"/>
      <c r="O70" s="1656"/>
      <c r="P70" s="1656"/>
      <c r="Q70" s="1656"/>
      <c r="R70" s="1496"/>
      <c r="S70" s="1496"/>
      <c r="X70" s="20"/>
      <c r="Y70" s="20"/>
      <c r="Z70" s="20"/>
      <c r="AB70" s="20"/>
    </row>
    <row r="71" spans="1:28" ht="21">
      <c r="A71" s="366"/>
      <c r="B71" s="1658">
        <v>54</v>
      </c>
      <c r="C71" s="1659"/>
      <c r="D71" s="1660" t="str">
        <f>IF(VLOOKUP(B71,'3.住戸一覧'!$B:$AN,3,0)="","",VLOOKUP(B71,'3.住戸一覧'!$B:$AN,3,0))</f>
        <v/>
      </c>
      <c r="E71" s="1660"/>
      <c r="F71" s="1660"/>
      <c r="G71" s="1660"/>
      <c r="H71" s="1660" t="str">
        <f>IF(VLOOKUP(B71,'3.住戸一覧'!$B:$AN,6,0)="","",VLOOKUP(B71,'3.住戸一覧'!$B:$AN,6,0))</f>
        <v/>
      </c>
      <c r="I71" s="1660"/>
      <c r="J71" s="1656"/>
      <c r="K71" s="1656"/>
      <c r="L71" s="1656"/>
      <c r="M71" s="1496"/>
      <c r="N71" s="1496"/>
      <c r="O71" s="1656"/>
      <c r="P71" s="1656"/>
      <c r="Q71" s="1656"/>
      <c r="R71" s="1496"/>
      <c r="S71" s="1496"/>
      <c r="X71" s="20"/>
      <c r="Y71" s="20"/>
      <c r="Z71" s="20"/>
      <c r="AB71" s="20"/>
    </row>
    <row r="72" spans="1:28" ht="21">
      <c r="A72" s="366"/>
      <c r="B72" s="1658">
        <v>55</v>
      </c>
      <c r="C72" s="1659"/>
      <c r="D72" s="1660" t="str">
        <f>IF(VLOOKUP(B72,'3.住戸一覧'!$B:$AN,3,0)="","",VLOOKUP(B72,'3.住戸一覧'!$B:$AN,3,0))</f>
        <v/>
      </c>
      <c r="E72" s="1660"/>
      <c r="F72" s="1660"/>
      <c r="G72" s="1660"/>
      <c r="H72" s="1660" t="str">
        <f>IF(VLOOKUP(B72,'3.住戸一覧'!$B:$AN,6,0)="","",VLOOKUP(B72,'3.住戸一覧'!$B:$AN,6,0))</f>
        <v/>
      </c>
      <c r="I72" s="1660"/>
      <c r="J72" s="1656"/>
      <c r="K72" s="1656"/>
      <c r="L72" s="1656"/>
      <c r="M72" s="1496"/>
      <c r="N72" s="1496"/>
      <c r="O72" s="1656"/>
      <c r="P72" s="1656"/>
      <c r="Q72" s="1656"/>
      <c r="R72" s="1496"/>
      <c r="S72" s="1496"/>
      <c r="X72" s="20"/>
      <c r="Y72" s="20"/>
      <c r="Z72" s="20"/>
      <c r="AB72" s="20"/>
    </row>
    <row r="73" spans="1:28" ht="21">
      <c r="A73" s="366"/>
      <c r="B73" s="1658">
        <v>56</v>
      </c>
      <c r="C73" s="1659"/>
      <c r="D73" s="1660" t="str">
        <f>IF(VLOOKUP(B73,'3.住戸一覧'!$B:$AN,3,0)="","",VLOOKUP(B73,'3.住戸一覧'!$B:$AN,3,0))</f>
        <v/>
      </c>
      <c r="E73" s="1660"/>
      <c r="F73" s="1660"/>
      <c r="G73" s="1660"/>
      <c r="H73" s="1660" t="str">
        <f>IF(VLOOKUP(B73,'3.住戸一覧'!$B:$AN,6,0)="","",VLOOKUP(B73,'3.住戸一覧'!$B:$AN,6,0))</f>
        <v/>
      </c>
      <c r="I73" s="1660"/>
      <c r="J73" s="1656"/>
      <c r="K73" s="1656"/>
      <c r="L73" s="1656"/>
      <c r="M73" s="1496"/>
      <c r="N73" s="1496"/>
      <c r="O73" s="1656"/>
      <c r="P73" s="1656"/>
      <c r="Q73" s="1656"/>
      <c r="R73" s="1496"/>
      <c r="S73" s="1496"/>
      <c r="X73" s="20"/>
      <c r="Y73" s="20"/>
      <c r="Z73" s="20"/>
      <c r="AB73" s="20"/>
    </row>
    <row r="74" spans="1:28" ht="21">
      <c r="A74" s="366"/>
      <c r="B74" s="1658">
        <v>57</v>
      </c>
      <c r="C74" s="1659"/>
      <c r="D74" s="1660" t="str">
        <f>IF(VLOOKUP(B74,'3.住戸一覧'!$B:$AN,3,0)="","",VLOOKUP(B74,'3.住戸一覧'!$B:$AN,3,0))</f>
        <v/>
      </c>
      <c r="E74" s="1660"/>
      <c r="F74" s="1660"/>
      <c r="G74" s="1660"/>
      <c r="H74" s="1660" t="str">
        <f>IF(VLOOKUP(B74,'3.住戸一覧'!$B:$AN,6,0)="","",VLOOKUP(B74,'3.住戸一覧'!$B:$AN,6,0))</f>
        <v/>
      </c>
      <c r="I74" s="1660"/>
      <c r="J74" s="1656"/>
      <c r="K74" s="1656"/>
      <c r="L74" s="1656"/>
      <c r="M74" s="1496"/>
      <c r="N74" s="1496"/>
      <c r="O74" s="1656"/>
      <c r="P74" s="1656"/>
      <c r="Q74" s="1656"/>
      <c r="R74" s="1496"/>
      <c r="S74" s="1496"/>
      <c r="X74" s="20"/>
      <c r="Y74" s="20"/>
      <c r="Z74" s="20"/>
      <c r="AB74" s="20"/>
    </row>
    <row r="75" spans="1:28" ht="21">
      <c r="A75" s="366"/>
      <c r="B75" s="1658">
        <v>58</v>
      </c>
      <c r="C75" s="1659"/>
      <c r="D75" s="1660" t="str">
        <f>IF(VLOOKUP(B75,'3.住戸一覧'!$B:$AN,3,0)="","",VLOOKUP(B75,'3.住戸一覧'!$B:$AN,3,0))</f>
        <v/>
      </c>
      <c r="E75" s="1660"/>
      <c r="F75" s="1660"/>
      <c r="G75" s="1660"/>
      <c r="H75" s="1660" t="str">
        <f>IF(VLOOKUP(B75,'3.住戸一覧'!$B:$AN,6,0)="","",VLOOKUP(B75,'3.住戸一覧'!$B:$AN,6,0))</f>
        <v/>
      </c>
      <c r="I75" s="1660"/>
      <c r="J75" s="1656"/>
      <c r="K75" s="1656"/>
      <c r="L75" s="1656"/>
      <c r="M75" s="1496"/>
      <c r="N75" s="1496"/>
      <c r="O75" s="1656"/>
      <c r="P75" s="1656"/>
      <c r="Q75" s="1656"/>
      <c r="R75" s="1496"/>
      <c r="S75" s="1496"/>
      <c r="X75" s="20"/>
      <c r="Y75" s="20"/>
      <c r="Z75" s="20"/>
      <c r="AB75" s="20"/>
    </row>
    <row r="76" spans="1:28" ht="21">
      <c r="A76" s="366"/>
      <c r="B76" s="1658">
        <v>59</v>
      </c>
      <c r="C76" s="1659"/>
      <c r="D76" s="1660" t="str">
        <f>IF(VLOOKUP(B76,'3.住戸一覧'!$B:$AN,3,0)="","",VLOOKUP(B76,'3.住戸一覧'!$B:$AN,3,0))</f>
        <v/>
      </c>
      <c r="E76" s="1660"/>
      <c r="F76" s="1660"/>
      <c r="G76" s="1660"/>
      <c r="H76" s="1660" t="str">
        <f>IF(VLOOKUP(B76,'3.住戸一覧'!$B:$AN,6,0)="","",VLOOKUP(B76,'3.住戸一覧'!$B:$AN,6,0))</f>
        <v/>
      </c>
      <c r="I76" s="1660"/>
      <c r="J76" s="1656"/>
      <c r="K76" s="1656"/>
      <c r="L76" s="1656"/>
      <c r="M76" s="1496"/>
      <c r="N76" s="1496"/>
      <c r="O76" s="1656"/>
      <c r="P76" s="1656"/>
      <c r="Q76" s="1656"/>
      <c r="R76" s="1496"/>
      <c r="S76" s="1496"/>
      <c r="X76" s="20"/>
      <c r="Y76" s="20"/>
      <c r="Z76" s="20"/>
      <c r="AB76" s="20"/>
    </row>
    <row r="77" spans="1:28" ht="21">
      <c r="A77" s="366"/>
      <c r="B77" s="1658">
        <v>60</v>
      </c>
      <c r="C77" s="1659"/>
      <c r="D77" s="1660" t="str">
        <f>IF(VLOOKUP(B77,'3.住戸一覧'!$B:$AN,3,0)="","",VLOOKUP(B77,'3.住戸一覧'!$B:$AN,3,0))</f>
        <v/>
      </c>
      <c r="E77" s="1660"/>
      <c r="F77" s="1660"/>
      <c r="G77" s="1660"/>
      <c r="H77" s="1660" t="str">
        <f>IF(VLOOKUP(B77,'3.住戸一覧'!$B:$AN,6,0)="","",VLOOKUP(B77,'3.住戸一覧'!$B:$AN,6,0))</f>
        <v/>
      </c>
      <c r="I77" s="1660"/>
      <c r="J77" s="1656"/>
      <c r="K77" s="1656"/>
      <c r="L77" s="1656"/>
      <c r="M77" s="1496"/>
      <c r="N77" s="1496"/>
      <c r="O77" s="1656"/>
      <c r="P77" s="1656"/>
      <c r="Q77" s="1656"/>
      <c r="R77" s="1496"/>
      <c r="S77" s="1496"/>
      <c r="X77" s="20"/>
      <c r="Y77" s="20"/>
      <c r="Z77" s="20"/>
      <c r="AB77" s="20"/>
    </row>
    <row r="78" spans="1:28" ht="21">
      <c r="A78" s="366"/>
      <c r="B78" s="1658">
        <v>61</v>
      </c>
      <c r="C78" s="1659"/>
      <c r="D78" s="1660" t="str">
        <f>IF(VLOOKUP(B78,'3.住戸一覧'!$B:$AN,3,0)="","",VLOOKUP(B78,'3.住戸一覧'!$B:$AN,3,0))</f>
        <v/>
      </c>
      <c r="E78" s="1660"/>
      <c r="F78" s="1660"/>
      <c r="G78" s="1660"/>
      <c r="H78" s="1660" t="str">
        <f>IF(VLOOKUP(B78,'3.住戸一覧'!$B:$AN,6,0)="","",VLOOKUP(B78,'3.住戸一覧'!$B:$AN,6,0))</f>
        <v/>
      </c>
      <c r="I78" s="1660"/>
      <c r="J78" s="1656"/>
      <c r="K78" s="1656"/>
      <c r="L78" s="1656"/>
      <c r="M78" s="1496"/>
      <c r="N78" s="1496"/>
      <c r="O78" s="1656"/>
      <c r="P78" s="1656"/>
      <c r="Q78" s="1656"/>
      <c r="R78" s="1496"/>
      <c r="S78" s="1496"/>
      <c r="X78" s="20"/>
      <c r="Y78" s="20"/>
      <c r="Z78" s="20"/>
      <c r="AB78" s="20"/>
    </row>
    <row r="79" spans="1:28" ht="21">
      <c r="A79" s="366"/>
      <c r="B79" s="1658">
        <v>62</v>
      </c>
      <c r="C79" s="1659"/>
      <c r="D79" s="1660" t="str">
        <f>IF(VLOOKUP(B79,'3.住戸一覧'!$B:$AN,3,0)="","",VLOOKUP(B79,'3.住戸一覧'!$B:$AN,3,0))</f>
        <v/>
      </c>
      <c r="E79" s="1660"/>
      <c r="F79" s="1660"/>
      <c r="G79" s="1660"/>
      <c r="H79" s="1660" t="str">
        <f>IF(VLOOKUP(B79,'3.住戸一覧'!$B:$AN,6,0)="","",VLOOKUP(B79,'3.住戸一覧'!$B:$AN,6,0))</f>
        <v/>
      </c>
      <c r="I79" s="1660"/>
      <c r="J79" s="1656"/>
      <c r="K79" s="1656"/>
      <c r="L79" s="1656"/>
      <c r="M79" s="1496"/>
      <c r="N79" s="1496"/>
      <c r="O79" s="1656"/>
      <c r="P79" s="1656"/>
      <c r="Q79" s="1656"/>
      <c r="R79" s="1496"/>
      <c r="S79" s="1496"/>
      <c r="X79" s="20"/>
      <c r="Y79" s="20"/>
      <c r="Z79" s="20"/>
      <c r="AB79" s="20"/>
    </row>
    <row r="80" spans="1:28" ht="21">
      <c r="A80" s="366"/>
      <c r="B80" s="1658">
        <v>63</v>
      </c>
      <c r="C80" s="1659"/>
      <c r="D80" s="1660" t="str">
        <f>IF(VLOOKUP(B80,'3.住戸一覧'!$B:$AN,3,0)="","",VLOOKUP(B80,'3.住戸一覧'!$B:$AN,3,0))</f>
        <v/>
      </c>
      <c r="E80" s="1660"/>
      <c r="F80" s="1660"/>
      <c r="G80" s="1660"/>
      <c r="H80" s="1660" t="str">
        <f>IF(VLOOKUP(B80,'3.住戸一覧'!$B:$AN,6,0)="","",VLOOKUP(B80,'3.住戸一覧'!$B:$AN,6,0))</f>
        <v/>
      </c>
      <c r="I80" s="1660"/>
      <c r="J80" s="1656"/>
      <c r="K80" s="1656"/>
      <c r="L80" s="1656"/>
      <c r="M80" s="1496"/>
      <c r="N80" s="1496"/>
      <c r="O80" s="1656"/>
      <c r="P80" s="1656"/>
      <c r="Q80" s="1656"/>
      <c r="R80" s="1496"/>
      <c r="S80" s="1496"/>
      <c r="X80" s="20"/>
      <c r="Y80" s="20"/>
      <c r="Z80" s="20"/>
      <c r="AB80" s="20"/>
    </row>
    <row r="81" spans="1:28" ht="21">
      <c r="A81" s="366"/>
      <c r="B81" s="1658">
        <v>64</v>
      </c>
      <c r="C81" s="1659"/>
      <c r="D81" s="1660" t="str">
        <f>IF(VLOOKUP(B81,'3.住戸一覧'!$B:$AN,3,0)="","",VLOOKUP(B81,'3.住戸一覧'!$B:$AN,3,0))</f>
        <v/>
      </c>
      <c r="E81" s="1660"/>
      <c r="F81" s="1660"/>
      <c r="G81" s="1660"/>
      <c r="H81" s="1660" t="str">
        <f>IF(VLOOKUP(B81,'3.住戸一覧'!$B:$AN,6,0)="","",VLOOKUP(B81,'3.住戸一覧'!$B:$AN,6,0))</f>
        <v/>
      </c>
      <c r="I81" s="1660"/>
      <c r="J81" s="1656"/>
      <c r="K81" s="1656"/>
      <c r="L81" s="1656"/>
      <c r="M81" s="1496"/>
      <c r="N81" s="1496"/>
      <c r="O81" s="1656"/>
      <c r="P81" s="1656"/>
      <c r="Q81" s="1656"/>
      <c r="R81" s="1496"/>
      <c r="S81" s="1496"/>
      <c r="X81" s="20"/>
      <c r="Y81" s="20"/>
      <c r="Z81" s="20"/>
      <c r="AB81" s="20"/>
    </row>
    <row r="82" spans="1:28" ht="21">
      <c r="A82" s="366"/>
      <c r="B82" s="1658">
        <v>65</v>
      </c>
      <c r="C82" s="1659"/>
      <c r="D82" s="1660" t="str">
        <f>IF(VLOOKUP(B82,'3.住戸一覧'!$B:$AN,3,0)="","",VLOOKUP(B82,'3.住戸一覧'!$B:$AN,3,0))</f>
        <v/>
      </c>
      <c r="E82" s="1660"/>
      <c r="F82" s="1660"/>
      <c r="G82" s="1660"/>
      <c r="H82" s="1660" t="str">
        <f>IF(VLOOKUP(B82,'3.住戸一覧'!$B:$AN,6,0)="","",VLOOKUP(B82,'3.住戸一覧'!$B:$AN,6,0))</f>
        <v/>
      </c>
      <c r="I82" s="1660"/>
      <c r="J82" s="1656"/>
      <c r="K82" s="1656"/>
      <c r="L82" s="1656"/>
      <c r="M82" s="1496"/>
      <c r="N82" s="1496"/>
      <c r="O82" s="1656"/>
      <c r="P82" s="1656"/>
      <c r="Q82" s="1656"/>
      <c r="R82" s="1496"/>
      <c r="S82" s="1496"/>
      <c r="X82" s="20"/>
      <c r="Y82" s="20"/>
      <c r="Z82" s="20"/>
      <c r="AB82" s="20"/>
    </row>
    <row r="83" spans="1:28" ht="21">
      <c r="A83" s="366"/>
      <c r="B83" s="1658">
        <v>66</v>
      </c>
      <c r="C83" s="1659"/>
      <c r="D83" s="1660" t="str">
        <f>IF(VLOOKUP(B83,'3.住戸一覧'!$B:$AN,3,0)="","",VLOOKUP(B83,'3.住戸一覧'!$B:$AN,3,0))</f>
        <v/>
      </c>
      <c r="E83" s="1660"/>
      <c r="F83" s="1660"/>
      <c r="G83" s="1660"/>
      <c r="H83" s="1660" t="str">
        <f>IF(VLOOKUP(B83,'3.住戸一覧'!$B:$AN,6,0)="","",VLOOKUP(B83,'3.住戸一覧'!$B:$AN,6,0))</f>
        <v/>
      </c>
      <c r="I83" s="1660"/>
      <c r="J83" s="1656"/>
      <c r="K83" s="1656"/>
      <c r="L83" s="1656"/>
      <c r="M83" s="1496"/>
      <c r="N83" s="1496"/>
      <c r="O83" s="1656"/>
      <c r="P83" s="1656"/>
      <c r="Q83" s="1656"/>
      <c r="R83" s="1496"/>
      <c r="S83" s="1496"/>
      <c r="X83" s="20"/>
      <c r="Y83" s="20"/>
      <c r="Z83" s="20"/>
      <c r="AB83" s="20"/>
    </row>
    <row r="84" spans="1:28" ht="21">
      <c r="A84" s="366"/>
      <c r="B84" s="1658">
        <v>67</v>
      </c>
      <c r="C84" s="1659"/>
      <c r="D84" s="1660" t="str">
        <f>IF(VLOOKUP(B84,'3.住戸一覧'!$B:$AN,3,0)="","",VLOOKUP(B84,'3.住戸一覧'!$B:$AN,3,0))</f>
        <v/>
      </c>
      <c r="E84" s="1660"/>
      <c r="F84" s="1660"/>
      <c r="G84" s="1660"/>
      <c r="H84" s="1660" t="str">
        <f>IF(VLOOKUP(B84,'3.住戸一覧'!$B:$AN,6,0)="","",VLOOKUP(B84,'3.住戸一覧'!$B:$AN,6,0))</f>
        <v/>
      </c>
      <c r="I84" s="1660"/>
      <c r="J84" s="1656"/>
      <c r="K84" s="1656"/>
      <c r="L84" s="1656"/>
      <c r="M84" s="1496"/>
      <c r="N84" s="1496"/>
      <c r="O84" s="1656"/>
      <c r="P84" s="1656"/>
      <c r="Q84" s="1656"/>
      <c r="R84" s="1496"/>
      <c r="S84" s="1496"/>
      <c r="X84" s="20"/>
      <c r="Y84" s="20"/>
      <c r="Z84" s="20"/>
      <c r="AB84" s="20"/>
    </row>
    <row r="85" spans="1:28" ht="21">
      <c r="A85" s="366"/>
      <c r="B85" s="1658">
        <v>68</v>
      </c>
      <c r="C85" s="1659"/>
      <c r="D85" s="1660" t="str">
        <f>IF(VLOOKUP(B85,'3.住戸一覧'!$B:$AN,3,0)="","",VLOOKUP(B85,'3.住戸一覧'!$B:$AN,3,0))</f>
        <v/>
      </c>
      <c r="E85" s="1660"/>
      <c r="F85" s="1660"/>
      <c r="G85" s="1660"/>
      <c r="H85" s="1660" t="str">
        <f>IF(VLOOKUP(B85,'3.住戸一覧'!$B:$AN,6,0)="","",VLOOKUP(B85,'3.住戸一覧'!$B:$AN,6,0))</f>
        <v/>
      </c>
      <c r="I85" s="1660"/>
      <c r="J85" s="1656"/>
      <c r="K85" s="1656"/>
      <c r="L85" s="1656"/>
      <c r="M85" s="1496"/>
      <c r="N85" s="1496"/>
      <c r="O85" s="1656"/>
      <c r="P85" s="1656"/>
      <c r="Q85" s="1656"/>
      <c r="R85" s="1496"/>
      <c r="S85" s="1496"/>
      <c r="X85" s="20"/>
      <c r="Y85" s="20"/>
      <c r="Z85" s="20"/>
      <c r="AB85" s="20"/>
    </row>
    <row r="86" spans="1:28" ht="21">
      <c r="A86" s="366"/>
      <c r="B86" s="1658">
        <v>69</v>
      </c>
      <c r="C86" s="1659"/>
      <c r="D86" s="1660" t="str">
        <f>IF(VLOOKUP(B86,'3.住戸一覧'!$B:$AN,3,0)="","",VLOOKUP(B86,'3.住戸一覧'!$B:$AN,3,0))</f>
        <v/>
      </c>
      <c r="E86" s="1660"/>
      <c r="F86" s="1660"/>
      <c r="G86" s="1660"/>
      <c r="H86" s="1660" t="str">
        <f>IF(VLOOKUP(B86,'3.住戸一覧'!$B:$AN,6,0)="","",VLOOKUP(B86,'3.住戸一覧'!$B:$AN,6,0))</f>
        <v/>
      </c>
      <c r="I86" s="1660"/>
      <c r="J86" s="1656"/>
      <c r="K86" s="1656"/>
      <c r="L86" s="1656"/>
      <c r="M86" s="1496"/>
      <c r="N86" s="1496"/>
      <c r="O86" s="1656"/>
      <c r="P86" s="1656"/>
      <c r="Q86" s="1656"/>
      <c r="R86" s="1496"/>
      <c r="S86" s="1496"/>
      <c r="X86" s="20"/>
      <c r="Y86" s="20"/>
      <c r="Z86" s="20"/>
      <c r="AB86" s="20"/>
    </row>
    <row r="87" spans="1:28" ht="21">
      <c r="A87" s="366"/>
      <c r="B87" s="1658">
        <v>70</v>
      </c>
      <c r="C87" s="1659"/>
      <c r="D87" s="1660" t="str">
        <f>IF(VLOOKUP(B87,'3.住戸一覧'!$B:$AN,3,0)="","",VLOOKUP(B87,'3.住戸一覧'!$B:$AN,3,0))</f>
        <v/>
      </c>
      <c r="E87" s="1660"/>
      <c r="F87" s="1660"/>
      <c r="G87" s="1660"/>
      <c r="H87" s="1660" t="str">
        <f>IF(VLOOKUP(B87,'3.住戸一覧'!$B:$AN,6,0)="","",VLOOKUP(B87,'3.住戸一覧'!$B:$AN,6,0))</f>
        <v/>
      </c>
      <c r="I87" s="1660"/>
      <c r="J87" s="1656"/>
      <c r="K87" s="1656"/>
      <c r="L87" s="1656"/>
      <c r="M87" s="1496"/>
      <c r="N87" s="1496"/>
      <c r="O87" s="1656"/>
      <c r="P87" s="1656"/>
      <c r="Q87" s="1656"/>
      <c r="R87" s="1496"/>
      <c r="S87" s="1496"/>
      <c r="X87" s="20"/>
      <c r="Y87" s="20"/>
      <c r="Z87" s="20"/>
      <c r="AB87" s="20"/>
    </row>
    <row r="88" spans="1:28" ht="21">
      <c r="A88" s="366"/>
      <c r="B88" s="1658">
        <v>71</v>
      </c>
      <c r="C88" s="1659"/>
      <c r="D88" s="1660" t="str">
        <f>IF(VLOOKUP(B88,'3.住戸一覧'!$B:$AN,3,0)="","",VLOOKUP(B88,'3.住戸一覧'!$B:$AN,3,0))</f>
        <v/>
      </c>
      <c r="E88" s="1660"/>
      <c r="F88" s="1660"/>
      <c r="G88" s="1660"/>
      <c r="H88" s="1660" t="str">
        <f>IF(VLOOKUP(B88,'3.住戸一覧'!$B:$AN,6,0)="","",VLOOKUP(B88,'3.住戸一覧'!$B:$AN,6,0))</f>
        <v/>
      </c>
      <c r="I88" s="1660"/>
      <c r="J88" s="1656"/>
      <c r="K88" s="1656"/>
      <c r="L88" s="1656"/>
      <c r="M88" s="1496"/>
      <c r="N88" s="1496"/>
      <c r="O88" s="1656"/>
      <c r="P88" s="1656"/>
      <c r="Q88" s="1656"/>
      <c r="R88" s="1496"/>
      <c r="S88" s="1496"/>
      <c r="X88" s="20"/>
      <c r="Y88" s="20"/>
      <c r="Z88" s="20"/>
      <c r="AB88" s="20"/>
    </row>
    <row r="89" spans="1:28" ht="21">
      <c r="A89" s="366"/>
      <c r="B89" s="1658">
        <v>72</v>
      </c>
      <c r="C89" s="1659"/>
      <c r="D89" s="1660" t="str">
        <f>IF(VLOOKUP(B89,'3.住戸一覧'!$B:$AN,3,0)="","",VLOOKUP(B89,'3.住戸一覧'!$B:$AN,3,0))</f>
        <v/>
      </c>
      <c r="E89" s="1660"/>
      <c r="F89" s="1660"/>
      <c r="G89" s="1660"/>
      <c r="H89" s="1660" t="str">
        <f>IF(VLOOKUP(B89,'3.住戸一覧'!$B:$AN,6,0)="","",VLOOKUP(B89,'3.住戸一覧'!$B:$AN,6,0))</f>
        <v/>
      </c>
      <c r="I89" s="1660"/>
      <c r="J89" s="1656"/>
      <c r="K89" s="1656"/>
      <c r="L89" s="1656"/>
      <c r="M89" s="1496"/>
      <c r="N89" s="1496"/>
      <c r="O89" s="1656"/>
      <c r="P89" s="1656"/>
      <c r="Q89" s="1656"/>
      <c r="R89" s="1496"/>
      <c r="S89" s="1496"/>
      <c r="X89" s="20"/>
      <c r="Y89" s="20"/>
      <c r="Z89" s="20"/>
      <c r="AB89" s="20"/>
    </row>
    <row r="90" spans="1:28" ht="21">
      <c r="A90" s="366"/>
      <c r="B90" s="1658">
        <v>73</v>
      </c>
      <c r="C90" s="1659"/>
      <c r="D90" s="1660" t="str">
        <f>IF(VLOOKUP(B90,'3.住戸一覧'!$B:$AN,3,0)="","",VLOOKUP(B90,'3.住戸一覧'!$B:$AN,3,0))</f>
        <v/>
      </c>
      <c r="E90" s="1660"/>
      <c r="F90" s="1660"/>
      <c r="G90" s="1660"/>
      <c r="H90" s="1660" t="str">
        <f>IF(VLOOKUP(B90,'3.住戸一覧'!$B:$AN,6,0)="","",VLOOKUP(B90,'3.住戸一覧'!$B:$AN,6,0))</f>
        <v/>
      </c>
      <c r="I90" s="1660"/>
      <c r="J90" s="1656"/>
      <c r="K90" s="1656"/>
      <c r="L90" s="1656"/>
      <c r="M90" s="1496"/>
      <c r="N90" s="1496"/>
      <c r="O90" s="1656"/>
      <c r="P90" s="1656"/>
      <c r="Q90" s="1656"/>
      <c r="R90" s="1496"/>
      <c r="S90" s="1496"/>
      <c r="X90" s="20"/>
      <c r="Y90" s="20"/>
      <c r="Z90" s="20"/>
      <c r="AB90" s="20"/>
    </row>
    <row r="91" spans="1:28" ht="21">
      <c r="A91" s="366"/>
      <c r="B91" s="1658">
        <v>74</v>
      </c>
      <c r="C91" s="1659"/>
      <c r="D91" s="1660" t="str">
        <f>IF(VLOOKUP(B91,'3.住戸一覧'!$B:$AN,3,0)="","",VLOOKUP(B91,'3.住戸一覧'!$B:$AN,3,0))</f>
        <v/>
      </c>
      <c r="E91" s="1660"/>
      <c r="F91" s="1660"/>
      <c r="G91" s="1660"/>
      <c r="H91" s="1660" t="str">
        <f>IF(VLOOKUP(B91,'3.住戸一覧'!$B:$AN,6,0)="","",VLOOKUP(B91,'3.住戸一覧'!$B:$AN,6,0))</f>
        <v/>
      </c>
      <c r="I91" s="1660"/>
      <c r="J91" s="1656"/>
      <c r="K91" s="1656"/>
      <c r="L91" s="1656"/>
      <c r="M91" s="1496"/>
      <c r="N91" s="1496"/>
      <c r="O91" s="1656"/>
      <c r="P91" s="1656"/>
      <c r="Q91" s="1656"/>
      <c r="R91" s="1496"/>
      <c r="S91" s="1496"/>
      <c r="X91" s="20"/>
      <c r="Y91" s="20"/>
      <c r="Z91" s="20"/>
      <c r="AB91" s="20"/>
    </row>
    <row r="92" spans="1:28" ht="21">
      <c r="A92" s="366"/>
      <c r="B92" s="1658">
        <v>75</v>
      </c>
      <c r="C92" s="1659"/>
      <c r="D92" s="1660" t="str">
        <f>IF(VLOOKUP(B92,'3.住戸一覧'!$B:$AN,3,0)="","",VLOOKUP(B92,'3.住戸一覧'!$B:$AN,3,0))</f>
        <v/>
      </c>
      <c r="E92" s="1660"/>
      <c r="F92" s="1660"/>
      <c r="G92" s="1660"/>
      <c r="H92" s="1660" t="str">
        <f>IF(VLOOKUP(B92,'3.住戸一覧'!$B:$AN,6,0)="","",VLOOKUP(B92,'3.住戸一覧'!$B:$AN,6,0))</f>
        <v/>
      </c>
      <c r="I92" s="1660"/>
      <c r="J92" s="1656"/>
      <c r="K92" s="1656"/>
      <c r="L92" s="1656"/>
      <c r="M92" s="1496"/>
      <c r="N92" s="1496"/>
      <c r="O92" s="1656"/>
      <c r="P92" s="1656"/>
      <c r="Q92" s="1656"/>
      <c r="R92" s="1496"/>
      <c r="S92" s="1496"/>
      <c r="X92" s="20"/>
      <c r="Y92" s="20"/>
      <c r="Z92" s="20"/>
      <c r="AB92" s="20"/>
    </row>
    <row r="93" spans="1:28" ht="21">
      <c r="A93" s="366"/>
      <c r="B93" s="1658">
        <v>76</v>
      </c>
      <c r="C93" s="1659"/>
      <c r="D93" s="1660" t="str">
        <f>IF(VLOOKUP(B93,'3.住戸一覧'!$B:$AN,3,0)="","",VLOOKUP(B93,'3.住戸一覧'!$B:$AN,3,0))</f>
        <v/>
      </c>
      <c r="E93" s="1660"/>
      <c r="F93" s="1660"/>
      <c r="G93" s="1660"/>
      <c r="H93" s="1660" t="str">
        <f>IF(VLOOKUP(B93,'3.住戸一覧'!$B:$AN,6,0)="","",VLOOKUP(B93,'3.住戸一覧'!$B:$AN,6,0))</f>
        <v/>
      </c>
      <c r="I93" s="1660"/>
      <c r="J93" s="1656"/>
      <c r="K93" s="1656"/>
      <c r="L93" s="1656"/>
      <c r="M93" s="1496"/>
      <c r="N93" s="1496"/>
      <c r="O93" s="1656"/>
      <c r="P93" s="1656"/>
      <c r="Q93" s="1656"/>
      <c r="R93" s="1496"/>
      <c r="S93" s="1496"/>
      <c r="X93" s="20"/>
      <c r="Y93" s="20"/>
      <c r="Z93" s="20"/>
      <c r="AB93" s="20"/>
    </row>
    <row r="94" spans="1:28" ht="21">
      <c r="A94" s="366"/>
      <c r="B94" s="1658">
        <v>77</v>
      </c>
      <c r="C94" s="1659"/>
      <c r="D94" s="1660" t="str">
        <f>IF(VLOOKUP(B94,'3.住戸一覧'!$B:$AN,3,0)="","",VLOOKUP(B94,'3.住戸一覧'!$B:$AN,3,0))</f>
        <v/>
      </c>
      <c r="E94" s="1660"/>
      <c r="F94" s="1660"/>
      <c r="G94" s="1660"/>
      <c r="H94" s="1660" t="str">
        <f>IF(VLOOKUP(B94,'3.住戸一覧'!$B:$AN,6,0)="","",VLOOKUP(B94,'3.住戸一覧'!$B:$AN,6,0))</f>
        <v/>
      </c>
      <c r="I94" s="1660"/>
      <c r="J94" s="1656"/>
      <c r="K94" s="1656"/>
      <c r="L94" s="1656"/>
      <c r="M94" s="1496"/>
      <c r="N94" s="1496"/>
      <c r="O94" s="1656"/>
      <c r="P94" s="1656"/>
      <c r="Q94" s="1656"/>
      <c r="R94" s="1496"/>
      <c r="S94" s="1496"/>
      <c r="X94" s="20"/>
      <c r="Y94" s="20"/>
      <c r="Z94" s="20"/>
      <c r="AB94" s="20"/>
    </row>
    <row r="95" spans="1:28" ht="21">
      <c r="A95" s="366"/>
      <c r="B95" s="1658">
        <v>78</v>
      </c>
      <c r="C95" s="1659"/>
      <c r="D95" s="1660" t="str">
        <f>IF(VLOOKUP(B95,'3.住戸一覧'!$B:$AN,3,0)="","",VLOOKUP(B95,'3.住戸一覧'!$B:$AN,3,0))</f>
        <v/>
      </c>
      <c r="E95" s="1660"/>
      <c r="F95" s="1660"/>
      <c r="G95" s="1660"/>
      <c r="H95" s="1660" t="str">
        <f>IF(VLOOKUP(B95,'3.住戸一覧'!$B:$AN,6,0)="","",VLOOKUP(B95,'3.住戸一覧'!$B:$AN,6,0))</f>
        <v/>
      </c>
      <c r="I95" s="1660"/>
      <c r="J95" s="1656"/>
      <c r="K95" s="1656"/>
      <c r="L95" s="1656"/>
      <c r="M95" s="1496"/>
      <c r="N95" s="1496"/>
      <c r="O95" s="1656"/>
      <c r="P95" s="1656"/>
      <c r="Q95" s="1656"/>
      <c r="R95" s="1496"/>
      <c r="S95" s="1496"/>
      <c r="X95" s="20"/>
      <c r="Y95" s="20"/>
      <c r="Z95" s="20"/>
      <c r="AB95" s="20"/>
    </row>
    <row r="96" spans="1:28" ht="21">
      <c r="A96" s="366"/>
      <c r="B96" s="1658">
        <v>79</v>
      </c>
      <c r="C96" s="1659"/>
      <c r="D96" s="1660" t="str">
        <f>IF(VLOOKUP(B96,'3.住戸一覧'!$B:$AN,3,0)="","",VLOOKUP(B96,'3.住戸一覧'!$B:$AN,3,0))</f>
        <v/>
      </c>
      <c r="E96" s="1660"/>
      <c r="F96" s="1660"/>
      <c r="G96" s="1660"/>
      <c r="H96" s="1660" t="str">
        <f>IF(VLOOKUP(B96,'3.住戸一覧'!$B:$AN,6,0)="","",VLOOKUP(B96,'3.住戸一覧'!$B:$AN,6,0))</f>
        <v/>
      </c>
      <c r="I96" s="1660"/>
      <c r="J96" s="1656"/>
      <c r="K96" s="1656"/>
      <c r="L96" s="1656"/>
      <c r="M96" s="1496"/>
      <c r="N96" s="1496"/>
      <c r="O96" s="1656"/>
      <c r="P96" s="1656"/>
      <c r="Q96" s="1656"/>
      <c r="R96" s="1496"/>
      <c r="S96" s="1496"/>
      <c r="X96" s="20"/>
      <c r="Y96" s="20"/>
      <c r="Z96" s="20"/>
      <c r="AB96" s="20"/>
    </row>
    <row r="97" spans="1:28" ht="21">
      <c r="A97" s="366"/>
      <c r="B97" s="1658">
        <v>80</v>
      </c>
      <c r="C97" s="1659"/>
      <c r="D97" s="1660" t="str">
        <f>IF(VLOOKUP(B97,'3.住戸一覧'!$B:$AN,3,0)="","",VLOOKUP(B97,'3.住戸一覧'!$B:$AN,3,0))</f>
        <v/>
      </c>
      <c r="E97" s="1660"/>
      <c r="F97" s="1660"/>
      <c r="G97" s="1660"/>
      <c r="H97" s="1660" t="str">
        <f>IF(VLOOKUP(B97,'3.住戸一覧'!$B:$AN,6,0)="","",VLOOKUP(B97,'3.住戸一覧'!$B:$AN,6,0))</f>
        <v/>
      </c>
      <c r="I97" s="1660"/>
      <c r="J97" s="1656"/>
      <c r="K97" s="1656"/>
      <c r="L97" s="1656"/>
      <c r="M97" s="1496"/>
      <c r="N97" s="1496"/>
      <c r="O97" s="1656"/>
      <c r="P97" s="1656"/>
      <c r="Q97" s="1656"/>
      <c r="R97" s="1496"/>
      <c r="S97" s="1496"/>
      <c r="X97" s="20"/>
      <c r="Y97" s="20"/>
      <c r="Z97" s="20"/>
      <c r="AB97" s="20"/>
    </row>
    <row r="98" spans="1:28" ht="21">
      <c r="A98" s="366"/>
      <c r="B98" s="1658">
        <v>81</v>
      </c>
      <c r="C98" s="1659"/>
      <c r="D98" s="1660" t="str">
        <f>IF(VLOOKUP(B98,'3.住戸一覧'!$B:$AN,3,0)="","",VLOOKUP(B98,'3.住戸一覧'!$B:$AN,3,0))</f>
        <v/>
      </c>
      <c r="E98" s="1660"/>
      <c r="F98" s="1660"/>
      <c r="G98" s="1660"/>
      <c r="H98" s="1660" t="str">
        <f>IF(VLOOKUP(B98,'3.住戸一覧'!$B:$AN,6,0)="","",VLOOKUP(B98,'3.住戸一覧'!$B:$AN,6,0))</f>
        <v/>
      </c>
      <c r="I98" s="1660"/>
      <c r="J98" s="1656"/>
      <c r="K98" s="1656"/>
      <c r="L98" s="1656"/>
      <c r="M98" s="1496"/>
      <c r="N98" s="1496"/>
      <c r="O98" s="1656"/>
      <c r="P98" s="1656"/>
      <c r="Q98" s="1656"/>
      <c r="R98" s="1496"/>
      <c r="S98" s="1496"/>
      <c r="X98" s="20"/>
      <c r="Y98" s="20"/>
      <c r="Z98" s="20"/>
      <c r="AB98" s="20"/>
    </row>
    <row r="99" spans="1:28" ht="21">
      <c r="A99" s="366"/>
      <c r="B99" s="1658">
        <v>82</v>
      </c>
      <c r="C99" s="1659"/>
      <c r="D99" s="1660" t="str">
        <f>IF(VLOOKUP(B99,'3.住戸一覧'!$B:$AN,3,0)="","",VLOOKUP(B99,'3.住戸一覧'!$B:$AN,3,0))</f>
        <v/>
      </c>
      <c r="E99" s="1660"/>
      <c r="F99" s="1660"/>
      <c r="G99" s="1660"/>
      <c r="H99" s="1660" t="str">
        <f>IF(VLOOKUP(B99,'3.住戸一覧'!$B:$AN,6,0)="","",VLOOKUP(B99,'3.住戸一覧'!$B:$AN,6,0))</f>
        <v/>
      </c>
      <c r="I99" s="1660"/>
      <c r="J99" s="1656"/>
      <c r="K99" s="1656"/>
      <c r="L99" s="1656"/>
      <c r="M99" s="1496"/>
      <c r="N99" s="1496"/>
      <c r="O99" s="1656"/>
      <c r="P99" s="1656"/>
      <c r="Q99" s="1656"/>
      <c r="R99" s="1496"/>
      <c r="S99" s="1496"/>
      <c r="X99" s="20"/>
      <c r="Y99" s="20"/>
      <c r="Z99" s="20"/>
      <c r="AB99" s="20"/>
    </row>
    <row r="100" spans="1:28" ht="21">
      <c r="A100" s="366"/>
      <c r="B100" s="1658">
        <v>83</v>
      </c>
      <c r="C100" s="1659"/>
      <c r="D100" s="1660" t="str">
        <f>IF(VLOOKUP(B100,'3.住戸一覧'!$B:$AN,3,0)="","",VLOOKUP(B100,'3.住戸一覧'!$B:$AN,3,0))</f>
        <v/>
      </c>
      <c r="E100" s="1660"/>
      <c r="F100" s="1660"/>
      <c r="G100" s="1660"/>
      <c r="H100" s="1660" t="str">
        <f>IF(VLOOKUP(B100,'3.住戸一覧'!$B:$AN,6,0)="","",VLOOKUP(B100,'3.住戸一覧'!$B:$AN,6,0))</f>
        <v/>
      </c>
      <c r="I100" s="1660"/>
      <c r="J100" s="1656"/>
      <c r="K100" s="1656"/>
      <c r="L100" s="1656"/>
      <c r="M100" s="1496"/>
      <c r="N100" s="1496"/>
      <c r="O100" s="1656"/>
      <c r="P100" s="1656"/>
      <c r="Q100" s="1656"/>
      <c r="R100" s="1496"/>
      <c r="S100" s="1496"/>
      <c r="X100" s="20"/>
      <c r="Y100" s="20"/>
      <c r="Z100" s="20"/>
      <c r="AB100" s="20"/>
    </row>
    <row r="101" spans="1:28" ht="21">
      <c r="A101" s="366"/>
      <c r="B101" s="1658">
        <v>84</v>
      </c>
      <c r="C101" s="1659"/>
      <c r="D101" s="1660" t="str">
        <f>IF(VLOOKUP(B101,'3.住戸一覧'!$B:$AN,3,0)="","",VLOOKUP(B101,'3.住戸一覧'!$B:$AN,3,0))</f>
        <v/>
      </c>
      <c r="E101" s="1660"/>
      <c r="F101" s="1660"/>
      <c r="G101" s="1660"/>
      <c r="H101" s="1660" t="str">
        <f>IF(VLOOKUP(B101,'3.住戸一覧'!$B:$AN,6,0)="","",VLOOKUP(B101,'3.住戸一覧'!$B:$AN,6,0))</f>
        <v/>
      </c>
      <c r="I101" s="1660"/>
      <c r="J101" s="1656"/>
      <c r="K101" s="1656"/>
      <c r="L101" s="1656"/>
      <c r="M101" s="1496"/>
      <c r="N101" s="1496"/>
      <c r="O101" s="1656"/>
      <c r="P101" s="1656"/>
      <c r="Q101" s="1656"/>
      <c r="R101" s="1496"/>
      <c r="S101" s="1496"/>
      <c r="X101" s="20"/>
      <c r="Y101" s="20"/>
      <c r="Z101" s="20"/>
      <c r="AB101" s="20"/>
    </row>
    <row r="102" spans="1:28" ht="21">
      <c r="A102" s="366"/>
      <c r="B102" s="1658">
        <v>85</v>
      </c>
      <c r="C102" s="1659"/>
      <c r="D102" s="1660" t="str">
        <f>IF(VLOOKUP(B102,'3.住戸一覧'!$B:$AN,3,0)="","",VLOOKUP(B102,'3.住戸一覧'!$B:$AN,3,0))</f>
        <v/>
      </c>
      <c r="E102" s="1660"/>
      <c r="F102" s="1660"/>
      <c r="G102" s="1660"/>
      <c r="H102" s="1660" t="str">
        <f>IF(VLOOKUP(B102,'3.住戸一覧'!$B:$AN,6,0)="","",VLOOKUP(B102,'3.住戸一覧'!$B:$AN,6,0))</f>
        <v/>
      </c>
      <c r="I102" s="1660"/>
      <c r="J102" s="1656"/>
      <c r="K102" s="1656"/>
      <c r="L102" s="1656"/>
      <c r="M102" s="1496"/>
      <c r="N102" s="1496"/>
      <c r="O102" s="1656"/>
      <c r="P102" s="1656"/>
      <c r="Q102" s="1656"/>
      <c r="R102" s="1496"/>
      <c r="S102" s="1496"/>
      <c r="X102" s="20"/>
      <c r="Y102" s="20"/>
      <c r="Z102" s="20"/>
      <c r="AB102" s="20"/>
    </row>
    <row r="103" spans="1:28" ht="21">
      <c r="A103" s="366"/>
      <c r="B103" s="1658">
        <v>86</v>
      </c>
      <c r="C103" s="1659"/>
      <c r="D103" s="1660" t="str">
        <f>IF(VLOOKUP(B103,'3.住戸一覧'!$B:$AN,3,0)="","",VLOOKUP(B103,'3.住戸一覧'!$B:$AN,3,0))</f>
        <v/>
      </c>
      <c r="E103" s="1660"/>
      <c r="F103" s="1660"/>
      <c r="G103" s="1660"/>
      <c r="H103" s="1660" t="str">
        <f>IF(VLOOKUP(B103,'3.住戸一覧'!$B:$AN,6,0)="","",VLOOKUP(B103,'3.住戸一覧'!$B:$AN,6,0))</f>
        <v/>
      </c>
      <c r="I103" s="1660"/>
      <c r="J103" s="1656"/>
      <c r="K103" s="1656"/>
      <c r="L103" s="1656"/>
      <c r="M103" s="1496"/>
      <c r="N103" s="1496"/>
      <c r="O103" s="1656"/>
      <c r="P103" s="1656"/>
      <c r="Q103" s="1656"/>
      <c r="R103" s="1496"/>
      <c r="S103" s="1496"/>
      <c r="X103" s="20"/>
      <c r="Y103" s="20"/>
      <c r="Z103" s="20"/>
      <c r="AB103" s="20"/>
    </row>
    <row r="104" spans="1:28" ht="21">
      <c r="A104" s="366"/>
      <c r="B104" s="1658">
        <v>87</v>
      </c>
      <c r="C104" s="1659"/>
      <c r="D104" s="1660" t="str">
        <f>IF(VLOOKUP(B104,'3.住戸一覧'!$B:$AN,3,0)="","",VLOOKUP(B104,'3.住戸一覧'!$B:$AN,3,0))</f>
        <v/>
      </c>
      <c r="E104" s="1660"/>
      <c r="F104" s="1660"/>
      <c r="G104" s="1660"/>
      <c r="H104" s="1660" t="str">
        <f>IF(VLOOKUP(B104,'3.住戸一覧'!$B:$AN,6,0)="","",VLOOKUP(B104,'3.住戸一覧'!$B:$AN,6,0))</f>
        <v/>
      </c>
      <c r="I104" s="1660"/>
      <c r="J104" s="1656"/>
      <c r="K104" s="1656"/>
      <c r="L104" s="1656"/>
      <c r="M104" s="1496"/>
      <c r="N104" s="1496"/>
      <c r="O104" s="1656"/>
      <c r="P104" s="1656"/>
      <c r="Q104" s="1656"/>
      <c r="R104" s="1496"/>
      <c r="S104" s="1496"/>
      <c r="X104" s="20"/>
      <c r="Y104" s="20"/>
      <c r="Z104" s="20"/>
      <c r="AB104" s="20"/>
    </row>
    <row r="105" spans="1:28" ht="21">
      <c r="A105" s="366"/>
      <c r="B105" s="1658">
        <v>88</v>
      </c>
      <c r="C105" s="1659"/>
      <c r="D105" s="1660" t="str">
        <f>IF(VLOOKUP(B105,'3.住戸一覧'!$B:$AN,3,0)="","",VLOOKUP(B105,'3.住戸一覧'!$B:$AN,3,0))</f>
        <v/>
      </c>
      <c r="E105" s="1660"/>
      <c r="F105" s="1660"/>
      <c r="G105" s="1660"/>
      <c r="H105" s="1660" t="str">
        <f>IF(VLOOKUP(B105,'3.住戸一覧'!$B:$AN,6,0)="","",VLOOKUP(B105,'3.住戸一覧'!$B:$AN,6,0))</f>
        <v/>
      </c>
      <c r="I105" s="1660"/>
      <c r="J105" s="1656"/>
      <c r="K105" s="1656"/>
      <c r="L105" s="1656"/>
      <c r="M105" s="1496"/>
      <c r="N105" s="1496"/>
      <c r="O105" s="1656"/>
      <c r="P105" s="1656"/>
      <c r="Q105" s="1656"/>
      <c r="R105" s="1496"/>
      <c r="S105" s="1496"/>
      <c r="X105" s="20"/>
      <c r="Y105" s="20"/>
      <c r="Z105" s="20"/>
      <c r="AB105" s="20"/>
    </row>
    <row r="106" spans="1:28" ht="21">
      <c r="A106" s="366"/>
      <c r="B106" s="1658">
        <v>89</v>
      </c>
      <c r="C106" s="1659"/>
      <c r="D106" s="1660" t="str">
        <f>IF(VLOOKUP(B106,'3.住戸一覧'!$B:$AN,3,0)="","",VLOOKUP(B106,'3.住戸一覧'!$B:$AN,3,0))</f>
        <v/>
      </c>
      <c r="E106" s="1660"/>
      <c r="F106" s="1660"/>
      <c r="G106" s="1660"/>
      <c r="H106" s="1660" t="str">
        <f>IF(VLOOKUP(B106,'3.住戸一覧'!$B:$AN,6,0)="","",VLOOKUP(B106,'3.住戸一覧'!$B:$AN,6,0))</f>
        <v/>
      </c>
      <c r="I106" s="1660"/>
      <c r="J106" s="1656"/>
      <c r="K106" s="1656"/>
      <c r="L106" s="1656"/>
      <c r="M106" s="1496"/>
      <c r="N106" s="1496"/>
      <c r="O106" s="1656"/>
      <c r="P106" s="1656"/>
      <c r="Q106" s="1656"/>
      <c r="R106" s="1496"/>
      <c r="S106" s="1496"/>
      <c r="X106" s="20"/>
      <c r="Y106" s="20"/>
      <c r="Z106" s="20"/>
      <c r="AB106" s="20"/>
    </row>
    <row r="107" spans="1:28" ht="21">
      <c r="A107" s="366"/>
      <c r="B107" s="1658">
        <v>90</v>
      </c>
      <c r="C107" s="1659"/>
      <c r="D107" s="1660" t="str">
        <f>IF(VLOOKUP(B107,'3.住戸一覧'!$B:$AN,3,0)="","",VLOOKUP(B107,'3.住戸一覧'!$B:$AN,3,0))</f>
        <v/>
      </c>
      <c r="E107" s="1660"/>
      <c r="F107" s="1660"/>
      <c r="G107" s="1660"/>
      <c r="H107" s="1660" t="str">
        <f>IF(VLOOKUP(B107,'3.住戸一覧'!$B:$AN,6,0)="","",VLOOKUP(B107,'3.住戸一覧'!$B:$AN,6,0))</f>
        <v/>
      </c>
      <c r="I107" s="1660"/>
      <c r="J107" s="1656"/>
      <c r="K107" s="1656"/>
      <c r="L107" s="1656"/>
      <c r="M107" s="1496"/>
      <c r="N107" s="1496"/>
      <c r="O107" s="1656"/>
      <c r="P107" s="1656"/>
      <c r="Q107" s="1656"/>
      <c r="R107" s="1496"/>
      <c r="S107" s="1496"/>
      <c r="X107" s="20"/>
      <c r="Y107" s="20"/>
      <c r="Z107" s="20"/>
      <c r="AB107" s="20"/>
    </row>
    <row r="108" spans="1:28" ht="21">
      <c r="A108" s="366"/>
      <c r="B108" s="1658">
        <v>91</v>
      </c>
      <c r="C108" s="1659"/>
      <c r="D108" s="1660" t="str">
        <f>IF(VLOOKUP(B108,'3.住戸一覧'!$B:$AN,3,0)="","",VLOOKUP(B108,'3.住戸一覧'!$B:$AN,3,0))</f>
        <v/>
      </c>
      <c r="E108" s="1660"/>
      <c r="F108" s="1660"/>
      <c r="G108" s="1660"/>
      <c r="H108" s="1660" t="str">
        <f>IF(VLOOKUP(B108,'3.住戸一覧'!$B:$AN,6,0)="","",VLOOKUP(B108,'3.住戸一覧'!$B:$AN,6,0))</f>
        <v/>
      </c>
      <c r="I108" s="1660"/>
      <c r="J108" s="1656"/>
      <c r="K108" s="1656"/>
      <c r="L108" s="1656"/>
      <c r="M108" s="1496"/>
      <c r="N108" s="1496"/>
      <c r="O108" s="1656"/>
      <c r="P108" s="1656"/>
      <c r="Q108" s="1656"/>
      <c r="R108" s="1496"/>
      <c r="S108" s="1496"/>
      <c r="X108" s="20"/>
      <c r="Y108" s="20"/>
      <c r="Z108" s="20"/>
      <c r="AB108" s="20"/>
    </row>
    <row r="109" spans="1:28" ht="21">
      <c r="A109" s="366"/>
      <c r="B109" s="1658">
        <v>92</v>
      </c>
      <c r="C109" s="1659"/>
      <c r="D109" s="1660" t="str">
        <f>IF(VLOOKUP(B109,'3.住戸一覧'!$B:$AN,3,0)="","",VLOOKUP(B109,'3.住戸一覧'!$B:$AN,3,0))</f>
        <v/>
      </c>
      <c r="E109" s="1660"/>
      <c r="F109" s="1660"/>
      <c r="G109" s="1660"/>
      <c r="H109" s="1660" t="str">
        <f>IF(VLOOKUP(B109,'3.住戸一覧'!$B:$AN,6,0)="","",VLOOKUP(B109,'3.住戸一覧'!$B:$AN,6,0))</f>
        <v/>
      </c>
      <c r="I109" s="1660"/>
      <c r="J109" s="1656"/>
      <c r="K109" s="1656"/>
      <c r="L109" s="1656"/>
      <c r="M109" s="1496"/>
      <c r="N109" s="1496"/>
      <c r="O109" s="1656"/>
      <c r="P109" s="1656"/>
      <c r="Q109" s="1656"/>
      <c r="R109" s="1496"/>
      <c r="S109" s="1496"/>
      <c r="X109" s="20"/>
      <c r="Y109" s="20"/>
      <c r="Z109" s="20"/>
      <c r="AB109" s="20"/>
    </row>
    <row r="110" spans="1:28" ht="21">
      <c r="A110" s="366"/>
      <c r="B110" s="1658">
        <v>93</v>
      </c>
      <c r="C110" s="1659"/>
      <c r="D110" s="1660" t="str">
        <f>IF(VLOOKUP(B110,'3.住戸一覧'!$B:$AN,3,0)="","",VLOOKUP(B110,'3.住戸一覧'!$B:$AN,3,0))</f>
        <v/>
      </c>
      <c r="E110" s="1660"/>
      <c r="F110" s="1660"/>
      <c r="G110" s="1660"/>
      <c r="H110" s="1660" t="str">
        <f>IF(VLOOKUP(B110,'3.住戸一覧'!$B:$AN,6,0)="","",VLOOKUP(B110,'3.住戸一覧'!$B:$AN,6,0))</f>
        <v/>
      </c>
      <c r="I110" s="1660"/>
      <c r="J110" s="1656"/>
      <c r="K110" s="1656"/>
      <c r="L110" s="1656"/>
      <c r="M110" s="1496"/>
      <c r="N110" s="1496"/>
      <c r="O110" s="1656"/>
      <c r="P110" s="1656"/>
      <c r="Q110" s="1656"/>
      <c r="R110" s="1496"/>
      <c r="S110" s="1496"/>
      <c r="X110" s="20"/>
      <c r="Y110" s="20"/>
      <c r="Z110" s="20"/>
      <c r="AB110" s="20"/>
    </row>
    <row r="111" spans="1:28" ht="21">
      <c r="A111" s="366"/>
      <c r="B111" s="1658">
        <v>94</v>
      </c>
      <c r="C111" s="1659"/>
      <c r="D111" s="1660" t="str">
        <f>IF(VLOOKUP(B111,'3.住戸一覧'!$B:$AN,3,0)="","",VLOOKUP(B111,'3.住戸一覧'!$B:$AN,3,0))</f>
        <v/>
      </c>
      <c r="E111" s="1660"/>
      <c r="F111" s="1660"/>
      <c r="G111" s="1660"/>
      <c r="H111" s="1660" t="str">
        <f>IF(VLOOKUP(B111,'3.住戸一覧'!$B:$AN,6,0)="","",VLOOKUP(B111,'3.住戸一覧'!$B:$AN,6,0))</f>
        <v/>
      </c>
      <c r="I111" s="1660"/>
      <c r="J111" s="1656"/>
      <c r="K111" s="1656"/>
      <c r="L111" s="1656"/>
      <c r="M111" s="1496"/>
      <c r="N111" s="1496"/>
      <c r="O111" s="1656"/>
      <c r="P111" s="1656"/>
      <c r="Q111" s="1656"/>
      <c r="R111" s="1496"/>
      <c r="S111" s="1496"/>
      <c r="X111" s="20"/>
      <c r="Y111" s="20"/>
      <c r="Z111" s="20"/>
      <c r="AB111" s="20"/>
    </row>
    <row r="112" spans="1:28" ht="21">
      <c r="A112" s="366"/>
      <c r="B112" s="1658">
        <v>95</v>
      </c>
      <c r="C112" s="1659"/>
      <c r="D112" s="1660" t="str">
        <f>IF(VLOOKUP(B112,'3.住戸一覧'!$B:$AN,3,0)="","",VLOOKUP(B112,'3.住戸一覧'!$B:$AN,3,0))</f>
        <v/>
      </c>
      <c r="E112" s="1660"/>
      <c r="F112" s="1660"/>
      <c r="G112" s="1660"/>
      <c r="H112" s="1660" t="str">
        <f>IF(VLOOKUP(B112,'3.住戸一覧'!$B:$AN,6,0)="","",VLOOKUP(B112,'3.住戸一覧'!$B:$AN,6,0))</f>
        <v/>
      </c>
      <c r="I112" s="1660"/>
      <c r="J112" s="1656"/>
      <c r="K112" s="1656"/>
      <c r="L112" s="1656"/>
      <c r="M112" s="1496"/>
      <c r="N112" s="1496"/>
      <c r="O112" s="1656"/>
      <c r="P112" s="1656"/>
      <c r="Q112" s="1656"/>
      <c r="R112" s="1496"/>
      <c r="S112" s="1496"/>
      <c r="X112" s="20"/>
      <c r="Y112" s="20"/>
      <c r="Z112" s="20"/>
      <c r="AB112" s="20"/>
    </row>
    <row r="113" spans="1:28" ht="21">
      <c r="A113" s="366"/>
      <c r="B113" s="1658">
        <v>96</v>
      </c>
      <c r="C113" s="1659"/>
      <c r="D113" s="1660" t="str">
        <f>IF(VLOOKUP(B113,'3.住戸一覧'!$B:$AN,3,0)="","",VLOOKUP(B113,'3.住戸一覧'!$B:$AN,3,0))</f>
        <v/>
      </c>
      <c r="E113" s="1660"/>
      <c r="F113" s="1660"/>
      <c r="G113" s="1660"/>
      <c r="H113" s="1660" t="str">
        <f>IF(VLOOKUP(B113,'3.住戸一覧'!$B:$AN,6,0)="","",VLOOKUP(B113,'3.住戸一覧'!$B:$AN,6,0))</f>
        <v/>
      </c>
      <c r="I113" s="1660"/>
      <c r="J113" s="1656"/>
      <c r="K113" s="1656"/>
      <c r="L113" s="1656"/>
      <c r="M113" s="1496"/>
      <c r="N113" s="1496"/>
      <c r="O113" s="1656"/>
      <c r="P113" s="1656"/>
      <c r="Q113" s="1656"/>
      <c r="R113" s="1496"/>
      <c r="S113" s="1496"/>
      <c r="X113" s="20"/>
      <c r="Y113" s="20"/>
      <c r="Z113" s="20"/>
      <c r="AB113" s="20"/>
    </row>
    <row r="114" spans="1:28" ht="21">
      <c r="A114" s="366"/>
      <c r="B114" s="1658">
        <v>97</v>
      </c>
      <c r="C114" s="1659"/>
      <c r="D114" s="1660" t="str">
        <f>IF(VLOOKUP(B114,'3.住戸一覧'!$B:$AN,3,0)="","",VLOOKUP(B114,'3.住戸一覧'!$B:$AN,3,0))</f>
        <v/>
      </c>
      <c r="E114" s="1660"/>
      <c r="F114" s="1660"/>
      <c r="G114" s="1660"/>
      <c r="H114" s="1660" t="str">
        <f>IF(VLOOKUP(B114,'3.住戸一覧'!$B:$AN,6,0)="","",VLOOKUP(B114,'3.住戸一覧'!$B:$AN,6,0))</f>
        <v/>
      </c>
      <c r="I114" s="1660"/>
      <c r="J114" s="1656"/>
      <c r="K114" s="1656"/>
      <c r="L114" s="1656"/>
      <c r="M114" s="1496"/>
      <c r="N114" s="1496"/>
      <c r="O114" s="1656"/>
      <c r="P114" s="1656"/>
      <c r="Q114" s="1656"/>
      <c r="R114" s="1496"/>
      <c r="S114" s="1496"/>
      <c r="X114" s="20"/>
      <c r="Y114" s="20"/>
      <c r="Z114" s="20"/>
      <c r="AB114" s="20"/>
    </row>
    <row r="115" spans="1:28" ht="21">
      <c r="A115" s="366"/>
      <c r="B115" s="1658">
        <v>98</v>
      </c>
      <c r="C115" s="1659"/>
      <c r="D115" s="1660" t="str">
        <f>IF(VLOOKUP(B115,'3.住戸一覧'!$B:$AN,3,0)="","",VLOOKUP(B115,'3.住戸一覧'!$B:$AN,3,0))</f>
        <v/>
      </c>
      <c r="E115" s="1660"/>
      <c r="F115" s="1660"/>
      <c r="G115" s="1660"/>
      <c r="H115" s="1660" t="str">
        <f>IF(VLOOKUP(B115,'3.住戸一覧'!$B:$AN,6,0)="","",VLOOKUP(B115,'3.住戸一覧'!$B:$AN,6,0))</f>
        <v/>
      </c>
      <c r="I115" s="1660"/>
      <c r="J115" s="1656"/>
      <c r="K115" s="1656"/>
      <c r="L115" s="1656"/>
      <c r="M115" s="1496"/>
      <c r="N115" s="1496"/>
      <c r="O115" s="1656"/>
      <c r="P115" s="1656"/>
      <c r="Q115" s="1656"/>
      <c r="R115" s="1496"/>
      <c r="S115" s="1496"/>
      <c r="X115" s="20"/>
      <c r="Y115" s="20"/>
      <c r="Z115" s="20"/>
      <c r="AB115" s="20"/>
    </row>
    <row r="116" spans="1:28" ht="21">
      <c r="A116" s="366"/>
      <c r="B116" s="1658">
        <v>99</v>
      </c>
      <c r="C116" s="1659"/>
      <c r="D116" s="1660" t="str">
        <f>IF(VLOOKUP(B116,'3.住戸一覧'!$B:$AN,3,0)="","",VLOOKUP(B116,'3.住戸一覧'!$B:$AN,3,0))</f>
        <v/>
      </c>
      <c r="E116" s="1660"/>
      <c r="F116" s="1660"/>
      <c r="G116" s="1660"/>
      <c r="H116" s="1660" t="str">
        <f>IF(VLOOKUP(B116,'3.住戸一覧'!$B:$AN,6,0)="","",VLOOKUP(B116,'3.住戸一覧'!$B:$AN,6,0))</f>
        <v/>
      </c>
      <c r="I116" s="1660"/>
      <c r="J116" s="1656"/>
      <c r="K116" s="1656"/>
      <c r="L116" s="1656"/>
      <c r="M116" s="1496"/>
      <c r="N116" s="1496"/>
      <c r="O116" s="1656"/>
      <c r="P116" s="1656"/>
      <c r="Q116" s="1656"/>
      <c r="R116" s="1496"/>
      <c r="S116" s="1496"/>
      <c r="X116" s="20"/>
      <c r="Y116" s="20"/>
      <c r="Z116" s="20"/>
      <c r="AB116" s="20"/>
    </row>
    <row r="117" spans="1:28" ht="21">
      <c r="A117" s="366"/>
      <c r="B117" s="1658">
        <v>100</v>
      </c>
      <c r="C117" s="1659"/>
      <c r="D117" s="1660" t="str">
        <f>IF(VLOOKUP(B117,'3.住戸一覧'!$B:$AN,3,0)="","",VLOOKUP(B117,'3.住戸一覧'!$B:$AN,3,0))</f>
        <v/>
      </c>
      <c r="E117" s="1660"/>
      <c r="F117" s="1660"/>
      <c r="G117" s="1660"/>
      <c r="H117" s="1660" t="str">
        <f>IF(VLOOKUP(B117,'3.住戸一覧'!$B:$AN,6,0)="","",VLOOKUP(B117,'3.住戸一覧'!$B:$AN,6,0))</f>
        <v/>
      </c>
      <c r="I117" s="1660"/>
      <c r="J117" s="1656"/>
      <c r="K117" s="1656"/>
      <c r="L117" s="1656"/>
      <c r="M117" s="1496"/>
      <c r="N117" s="1496"/>
      <c r="O117" s="1656"/>
      <c r="P117" s="1656"/>
      <c r="Q117" s="1656"/>
      <c r="R117" s="1496"/>
      <c r="S117" s="1496"/>
      <c r="X117" s="20"/>
      <c r="Y117" s="20"/>
      <c r="Z117" s="20"/>
      <c r="AB117" s="20"/>
    </row>
    <row r="118" spans="1:28" ht="21">
      <c r="A118" s="366"/>
      <c r="B118" s="1658">
        <v>101</v>
      </c>
      <c r="C118" s="1659"/>
      <c r="D118" s="1660" t="str">
        <f>IF(VLOOKUP(B118,'3.住戸一覧'!$B:$AN,3,0)="","",VLOOKUP(B118,'3.住戸一覧'!$B:$AN,3,0))</f>
        <v/>
      </c>
      <c r="E118" s="1660"/>
      <c r="F118" s="1660"/>
      <c r="G118" s="1660"/>
      <c r="H118" s="1660" t="str">
        <f>IF(VLOOKUP(B118,'3.住戸一覧'!$B:$AN,6,0)="","",VLOOKUP(B118,'3.住戸一覧'!$B:$AN,6,0))</f>
        <v/>
      </c>
      <c r="I118" s="1660"/>
      <c r="J118" s="1656"/>
      <c r="K118" s="1656"/>
      <c r="L118" s="1656"/>
      <c r="M118" s="1496"/>
      <c r="N118" s="1496"/>
      <c r="O118" s="1656"/>
      <c r="P118" s="1656"/>
      <c r="Q118" s="1656"/>
      <c r="R118" s="1496"/>
      <c r="S118" s="1496"/>
      <c r="X118" s="20"/>
      <c r="Y118" s="20"/>
      <c r="Z118" s="20"/>
      <c r="AB118" s="20"/>
    </row>
    <row r="119" spans="1:28" ht="21">
      <c r="A119" s="366"/>
      <c r="B119" s="1658">
        <v>102</v>
      </c>
      <c r="C119" s="1659"/>
      <c r="D119" s="1660" t="str">
        <f>IF(VLOOKUP(B119,'3.住戸一覧'!$B:$AN,3,0)="","",VLOOKUP(B119,'3.住戸一覧'!$B:$AN,3,0))</f>
        <v/>
      </c>
      <c r="E119" s="1660"/>
      <c r="F119" s="1660"/>
      <c r="G119" s="1660"/>
      <c r="H119" s="1660" t="str">
        <f>IF(VLOOKUP(B119,'3.住戸一覧'!$B:$AN,6,0)="","",VLOOKUP(B119,'3.住戸一覧'!$B:$AN,6,0))</f>
        <v/>
      </c>
      <c r="I119" s="1660"/>
      <c r="J119" s="1656"/>
      <c r="K119" s="1656"/>
      <c r="L119" s="1656"/>
      <c r="M119" s="1496"/>
      <c r="N119" s="1496"/>
      <c r="O119" s="1656"/>
      <c r="P119" s="1656"/>
      <c r="Q119" s="1656"/>
      <c r="R119" s="1496"/>
      <c r="S119" s="1496"/>
      <c r="X119" s="20"/>
      <c r="Y119" s="20"/>
      <c r="Z119" s="20"/>
      <c r="AB119" s="20"/>
    </row>
    <row r="120" spans="1:28" ht="21">
      <c r="A120" s="366"/>
      <c r="B120" s="1658">
        <v>103</v>
      </c>
      <c r="C120" s="1659"/>
      <c r="D120" s="1660" t="str">
        <f>IF(VLOOKUP(B120,'3.住戸一覧'!$B:$AN,3,0)="","",VLOOKUP(B120,'3.住戸一覧'!$B:$AN,3,0))</f>
        <v/>
      </c>
      <c r="E120" s="1660"/>
      <c r="F120" s="1660"/>
      <c r="G120" s="1660"/>
      <c r="H120" s="1660" t="str">
        <f>IF(VLOOKUP(B120,'3.住戸一覧'!$B:$AN,6,0)="","",VLOOKUP(B120,'3.住戸一覧'!$B:$AN,6,0))</f>
        <v/>
      </c>
      <c r="I120" s="1660"/>
      <c r="J120" s="1656"/>
      <c r="K120" s="1656"/>
      <c r="L120" s="1656"/>
      <c r="M120" s="1496"/>
      <c r="N120" s="1496"/>
      <c r="O120" s="1656"/>
      <c r="P120" s="1656"/>
      <c r="Q120" s="1656"/>
      <c r="R120" s="1496"/>
      <c r="S120" s="1496"/>
      <c r="X120" s="20"/>
      <c r="Y120" s="20"/>
      <c r="Z120" s="20"/>
      <c r="AB120" s="20"/>
    </row>
    <row r="121" spans="1:28" ht="21">
      <c r="A121" s="366"/>
      <c r="B121" s="1658">
        <v>104</v>
      </c>
      <c r="C121" s="1659"/>
      <c r="D121" s="1660" t="str">
        <f>IF(VLOOKUP(B121,'3.住戸一覧'!$B:$AN,3,0)="","",VLOOKUP(B121,'3.住戸一覧'!$B:$AN,3,0))</f>
        <v/>
      </c>
      <c r="E121" s="1660"/>
      <c r="F121" s="1660"/>
      <c r="G121" s="1660"/>
      <c r="H121" s="1660" t="str">
        <f>IF(VLOOKUP(B121,'3.住戸一覧'!$B:$AN,6,0)="","",VLOOKUP(B121,'3.住戸一覧'!$B:$AN,6,0))</f>
        <v/>
      </c>
      <c r="I121" s="1660"/>
      <c r="J121" s="1656"/>
      <c r="K121" s="1656"/>
      <c r="L121" s="1656"/>
      <c r="M121" s="1496"/>
      <c r="N121" s="1496"/>
      <c r="O121" s="1656"/>
      <c r="P121" s="1656"/>
      <c r="Q121" s="1656"/>
      <c r="R121" s="1496"/>
      <c r="S121" s="1496"/>
      <c r="X121" s="20"/>
      <c r="Y121" s="20"/>
      <c r="Z121" s="20"/>
      <c r="AB121" s="20"/>
    </row>
    <row r="122" spans="1:28" ht="21">
      <c r="A122" s="366"/>
      <c r="B122" s="1658">
        <v>105</v>
      </c>
      <c r="C122" s="1659"/>
      <c r="D122" s="1660" t="str">
        <f>IF(VLOOKUP(B122,'3.住戸一覧'!$B:$AN,3,0)="","",VLOOKUP(B122,'3.住戸一覧'!$B:$AN,3,0))</f>
        <v/>
      </c>
      <c r="E122" s="1660"/>
      <c r="F122" s="1660"/>
      <c r="G122" s="1660"/>
      <c r="H122" s="1660" t="str">
        <f>IF(VLOOKUP(B122,'3.住戸一覧'!$B:$AN,6,0)="","",VLOOKUP(B122,'3.住戸一覧'!$B:$AN,6,0))</f>
        <v/>
      </c>
      <c r="I122" s="1660"/>
      <c r="J122" s="1656"/>
      <c r="K122" s="1656"/>
      <c r="L122" s="1656"/>
      <c r="M122" s="1496"/>
      <c r="N122" s="1496"/>
      <c r="O122" s="1656"/>
      <c r="P122" s="1656"/>
      <c r="Q122" s="1656"/>
      <c r="R122" s="1496"/>
      <c r="S122" s="1496"/>
      <c r="X122" s="20"/>
      <c r="Y122" s="20"/>
      <c r="Z122" s="20"/>
      <c r="AB122" s="20"/>
    </row>
    <row r="123" spans="1:28" ht="21">
      <c r="A123" s="366"/>
      <c r="B123" s="1658">
        <v>106</v>
      </c>
      <c r="C123" s="1659"/>
      <c r="D123" s="1660" t="str">
        <f>IF(VLOOKUP(B123,'3.住戸一覧'!$B:$AN,3,0)="","",VLOOKUP(B123,'3.住戸一覧'!$B:$AN,3,0))</f>
        <v/>
      </c>
      <c r="E123" s="1660"/>
      <c r="F123" s="1660"/>
      <c r="G123" s="1660"/>
      <c r="H123" s="1660" t="str">
        <f>IF(VLOOKUP(B123,'3.住戸一覧'!$B:$AN,6,0)="","",VLOOKUP(B123,'3.住戸一覧'!$B:$AN,6,0))</f>
        <v/>
      </c>
      <c r="I123" s="1660"/>
      <c r="J123" s="1656"/>
      <c r="K123" s="1656"/>
      <c r="L123" s="1656"/>
      <c r="M123" s="1496"/>
      <c r="N123" s="1496"/>
      <c r="O123" s="1656"/>
      <c r="P123" s="1656"/>
      <c r="Q123" s="1656"/>
      <c r="R123" s="1496"/>
      <c r="S123" s="1496"/>
      <c r="X123" s="20"/>
      <c r="Y123" s="20"/>
      <c r="Z123" s="20"/>
      <c r="AB123" s="20"/>
    </row>
    <row r="124" spans="1:28" ht="21">
      <c r="A124" s="366"/>
      <c r="B124" s="1658">
        <v>107</v>
      </c>
      <c r="C124" s="1659"/>
      <c r="D124" s="1660" t="str">
        <f>IF(VLOOKUP(B124,'3.住戸一覧'!$B:$AN,3,0)="","",VLOOKUP(B124,'3.住戸一覧'!$B:$AN,3,0))</f>
        <v/>
      </c>
      <c r="E124" s="1660"/>
      <c r="F124" s="1660"/>
      <c r="G124" s="1660"/>
      <c r="H124" s="1660" t="str">
        <f>IF(VLOOKUP(B124,'3.住戸一覧'!$B:$AN,6,0)="","",VLOOKUP(B124,'3.住戸一覧'!$B:$AN,6,0))</f>
        <v/>
      </c>
      <c r="I124" s="1660"/>
      <c r="J124" s="1656"/>
      <c r="K124" s="1656"/>
      <c r="L124" s="1656"/>
      <c r="M124" s="1496"/>
      <c r="N124" s="1496"/>
      <c r="O124" s="1656"/>
      <c r="P124" s="1656"/>
      <c r="Q124" s="1656"/>
      <c r="R124" s="1496"/>
      <c r="S124" s="1496"/>
      <c r="X124" s="20"/>
      <c r="Y124" s="20"/>
      <c r="Z124" s="20"/>
      <c r="AB124" s="20"/>
    </row>
    <row r="125" spans="1:28" ht="21">
      <c r="A125" s="366"/>
      <c r="B125" s="1658">
        <v>108</v>
      </c>
      <c r="C125" s="1659"/>
      <c r="D125" s="1660" t="str">
        <f>IF(VLOOKUP(B125,'3.住戸一覧'!$B:$AN,3,0)="","",VLOOKUP(B125,'3.住戸一覧'!$B:$AN,3,0))</f>
        <v/>
      </c>
      <c r="E125" s="1660"/>
      <c r="F125" s="1660"/>
      <c r="G125" s="1660"/>
      <c r="H125" s="1660" t="str">
        <f>IF(VLOOKUP(B125,'3.住戸一覧'!$B:$AN,6,0)="","",VLOOKUP(B125,'3.住戸一覧'!$B:$AN,6,0))</f>
        <v/>
      </c>
      <c r="I125" s="1660"/>
      <c r="J125" s="1656"/>
      <c r="K125" s="1656"/>
      <c r="L125" s="1656"/>
      <c r="M125" s="1496"/>
      <c r="N125" s="1496"/>
      <c r="O125" s="1656"/>
      <c r="P125" s="1656"/>
      <c r="Q125" s="1656"/>
      <c r="R125" s="1496"/>
      <c r="S125" s="1496"/>
      <c r="X125" s="20"/>
      <c r="Y125" s="20"/>
      <c r="Z125" s="20"/>
      <c r="AB125" s="20"/>
    </row>
    <row r="126" spans="1:28" ht="21">
      <c r="A126" s="366"/>
      <c r="B126" s="1658">
        <v>109</v>
      </c>
      <c r="C126" s="1659"/>
      <c r="D126" s="1660" t="str">
        <f>IF(VLOOKUP(B126,'3.住戸一覧'!$B:$AN,3,0)="","",VLOOKUP(B126,'3.住戸一覧'!$B:$AN,3,0))</f>
        <v/>
      </c>
      <c r="E126" s="1660"/>
      <c r="F126" s="1660"/>
      <c r="G126" s="1660"/>
      <c r="H126" s="1660" t="str">
        <f>IF(VLOOKUP(B126,'3.住戸一覧'!$B:$AN,6,0)="","",VLOOKUP(B126,'3.住戸一覧'!$B:$AN,6,0))</f>
        <v/>
      </c>
      <c r="I126" s="1660"/>
      <c r="J126" s="1656"/>
      <c r="K126" s="1656"/>
      <c r="L126" s="1656"/>
      <c r="M126" s="1496"/>
      <c r="N126" s="1496"/>
      <c r="O126" s="1656"/>
      <c r="P126" s="1656"/>
      <c r="Q126" s="1656"/>
      <c r="R126" s="1496"/>
      <c r="S126" s="1496"/>
      <c r="X126" s="20"/>
      <c r="Y126" s="20"/>
      <c r="Z126" s="20"/>
      <c r="AB126" s="20"/>
    </row>
    <row r="127" spans="1:28" ht="21">
      <c r="A127" s="366"/>
      <c r="B127" s="1658">
        <v>110</v>
      </c>
      <c r="C127" s="1659"/>
      <c r="D127" s="1660" t="str">
        <f>IF(VLOOKUP(B127,'3.住戸一覧'!$B:$AN,3,0)="","",VLOOKUP(B127,'3.住戸一覧'!$B:$AN,3,0))</f>
        <v/>
      </c>
      <c r="E127" s="1660"/>
      <c r="F127" s="1660"/>
      <c r="G127" s="1660"/>
      <c r="H127" s="1660" t="str">
        <f>IF(VLOOKUP(B127,'3.住戸一覧'!$B:$AN,6,0)="","",VLOOKUP(B127,'3.住戸一覧'!$B:$AN,6,0))</f>
        <v/>
      </c>
      <c r="I127" s="1660"/>
      <c r="J127" s="1656"/>
      <c r="K127" s="1656"/>
      <c r="L127" s="1656"/>
      <c r="M127" s="1496"/>
      <c r="N127" s="1496"/>
      <c r="O127" s="1656"/>
      <c r="P127" s="1656"/>
      <c r="Q127" s="1656"/>
      <c r="R127" s="1496"/>
      <c r="S127" s="1496"/>
      <c r="X127" s="20"/>
      <c r="Y127" s="20"/>
      <c r="Z127" s="20"/>
      <c r="AB127" s="20"/>
    </row>
    <row r="128" spans="1:28" ht="21">
      <c r="A128" s="366"/>
      <c r="B128" s="1658">
        <v>111</v>
      </c>
      <c r="C128" s="1659"/>
      <c r="D128" s="1660" t="str">
        <f>IF(VLOOKUP(B128,'3.住戸一覧'!$B:$AN,3,0)="","",VLOOKUP(B128,'3.住戸一覧'!$B:$AN,3,0))</f>
        <v/>
      </c>
      <c r="E128" s="1660"/>
      <c r="F128" s="1660"/>
      <c r="G128" s="1660"/>
      <c r="H128" s="1660" t="str">
        <f>IF(VLOOKUP(B128,'3.住戸一覧'!$B:$AN,6,0)="","",VLOOKUP(B128,'3.住戸一覧'!$B:$AN,6,0))</f>
        <v/>
      </c>
      <c r="I128" s="1660"/>
      <c r="J128" s="1656"/>
      <c r="K128" s="1656"/>
      <c r="L128" s="1656"/>
      <c r="M128" s="1496"/>
      <c r="N128" s="1496"/>
      <c r="O128" s="1656"/>
      <c r="P128" s="1656"/>
      <c r="Q128" s="1656"/>
      <c r="R128" s="1496"/>
      <c r="S128" s="1496"/>
      <c r="X128" s="20"/>
      <c r="Y128" s="20"/>
      <c r="Z128" s="20"/>
      <c r="AB128" s="20"/>
    </row>
    <row r="129" spans="1:28" ht="21">
      <c r="A129" s="366"/>
      <c r="B129" s="1658">
        <v>112</v>
      </c>
      <c r="C129" s="1659"/>
      <c r="D129" s="1660" t="str">
        <f>IF(VLOOKUP(B129,'3.住戸一覧'!$B:$AN,3,0)="","",VLOOKUP(B129,'3.住戸一覧'!$B:$AN,3,0))</f>
        <v/>
      </c>
      <c r="E129" s="1660"/>
      <c r="F129" s="1660"/>
      <c r="G129" s="1660"/>
      <c r="H129" s="1660" t="str">
        <f>IF(VLOOKUP(B129,'3.住戸一覧'!$B:$AN,6,0)="","",VLOOKUP(B129,'3.住戸一覧'!$B:$AN,6,0))</f>
        <v/>
      </c>
      <c r="I129" s="1660"/>
      <c r="J129" s="1656"/>
      <c r="K129" s="1656"/>
      <c r="L129" s="1656"/>
      <c r="M129" s="1496"/>
      <c r="N129" s="1496"/>
      <c r="O129" s="1656"/>
      <c r="P129" s="1656"/>
      <c r="Q129" s="1656"/>
      <c r="R129" s="1496"/>
      <c r="S129" s="1496"/>
      <c r="X129" s="20"/>
      <c r="Y129" s="20"/>
      <c r="Z129" s="20"/>
      <c r="AB129" s="20"/>
    </row>
    <row r="130" spans="1:28" ht="21">
      <c r="A130" s="366"/>
      <c r="B130" s="1658">
        <v>113</v>
      </c>
      <c r="C130" s="1659"/>
      <c r="D130" s="1660" t="str">
        <f>IF(VLOOKUP(B130,'3.住戸一覧'!$B:$AN,3,0)="","",VLOOKUP(B130,'3.住戸一覧'!$B:$AN,3,0))</f>
        <v/>
      </c>
      <c r="E130" s="1660"/>
      <c r="F130" s="1660"/>
      <c r="G130" s="1660"/>
      <c r="H130" s="1660" t="str">
        <f>IF(VLOOKUP(B130,'3.住戸一覧'!$B:$AN,6,0)="","",VLOOKUP(B130,'3.住戸一覧'!$B:$AN,6,0))</f>
        <v/>
      </c>
      <c r="I130" s="1660"/>
      <c r="J130" s="1656"/>
      <c r="K130" s="1656"/>
      <c r="L130" s="1656"/>
      <c r="M130" s="1496"/>
      <c r="N130" s="1496"/>
      <c r="O130" s="1656"/>
      <c r="P130" s="1656"/>
      <c r="Q130" s="1656"/>
      <c r="R130" s="1496"/>
      <c r="S130" s="1496"/>
      <c r="X130" s="20"/>
      <c r="Y130" s="20"/>
      <c r="Z130" s="20"/>
      <c r="AB130" s="20"/>
    </row>
    <row r="131" spans="1:28" ht="21">
      <c r="A131" s="366"/>
      <c r="B131" s="1658">
        <v>114</v>
      </c>
      <c r="C131" s="1659"/>
      <c r="D131" s="1660" t="str">
        <f>IF(VLOOKUP(B131,'3.住戸一覧'!$B:$AN,3,0)="","",VLOOKUP(B131,'3.住戸一覧'!$B:$AN,3,0))</f>
        <v/>
      </c>
      <c r="E131" s="1660"/>
      <c r="F131" s="1660"/>
      <c r="G131" s="1660"/>
      <c r="H131" s="1660" t="str">
        <f>IF(VLOOKUP(B131,'3.住戸一覧'!$B:$AN,6,0)="","",VLOOKUP(B131,'3.住戸一覧'!$B:$AN,6,0))</f>
        <v/>
      </c>
      <c r="I131" s="1660"/>
      <c r="J131" s="1656"/>
      <c r="K131" s="1656"/>
      <c r="L131" s="1656"/>
      <c r="M131" s="1496"/>
      <c r="N131" s="1496"/>
      <c r="O131" s="1656"/>
      <c r="P131" s="1656"/>
      <c r="Q131" s="1656"/>
      <c r="R131" s="1496"/>
      <c r="S131" s="1496"/>
      <c r="X131" s="20"/>
      <c r="Y131" s="20"/>
      <c r="Z131" s="20"/>
      <c r="AB131" s="20"/>
    </row>
    <row r="132" spans="1:28" ht="21">
      <c r="A132" s="366"/>
      <c r="B132" s="1658">
        <v>115</v>
      </c>
      <c r="C132" s="1659"/>
      <c r="D132" s="1660" t="str">
        <f>IF(VLOOKUP(B132,'3.住戸一覧'!$B:$AN,3,0)="","",VLOOKUP(B132,'3.住戸一覧'!$B:$AN,3,0))</f>
        <v/>
      </c>
      <c r="E132" s="1660"/>
      <c r="F132" s="1660"/>
      <c r="G132" s="1660"/>
      <c r="H132" s="1660" t="str">
        <f>IF(VLOOKUP(B132,'3.住戸一覧'!$B:$AN,6,0)="","",VLOOKUP(B132,'3.住戸一覧'!$B:$AN,6,0))</f>
        <v/>
      </c>
      <c r="I132" s="1660"/>
      <c r="J132" s="1656"/>
      <c r="K132" s="1656"/>
      <c r="L132" s="1656"/>
      <c r="M132" s="1496"/>
      <c r="N132" s="1496"/>
      <c r="O132" s="1656"/>
      <c r="P132" s="1656"/>
      <c r="Q132" s="1656"/>
      <c r="R132" s="1496"/>
      <c r="S132" s="1496"/>
      <c r="X132" s="20"/>
      <c r="Y132" s="20"/>
      <c r="Z132" s="20"/>
      <c r="AB132" s="20"/>
    </row>
    <row r="133" spans="1:28" ht="21">
      <c r="A133" s="366"/>
      <c r="B133" s="1658">
        <v>116</v>
      </c>
      <c r="C133" s="1659"/>
      <c r="D133" s="1660" t="str">
        <f>IF(VLOOKUP(B133,'3.住戸一覧'!$B:$AN,3,0)="","",VLOOKUP(B133,'3.住戸一覧'!$B:$AN,3,0))</f>
        <v/>
      </c>
      <c r="E133" s="1660"/>
      <c r="F133" s="1660"/>
      <c r="G133" s="1660"/>
      <c r="H133" s="1660" t="str">
        <f>IF(VLOOKUP(B133,'3.住戸一覧'!$B:$AN,6,0)="","",VLOOKUP(B133,'3.住戸一覧'!$B:$AN,6,0))</f>
        <v/>
      </c>
      <c r="I133" s="1660"/>
      <c r="J133" s="1656"/>
      <c r="K133" s="1656"/>
      <c r="L133" s="1656"/>
      <c r="M133" s="1496"/>
      <c r="N133" s="1496"/>
      <c r="O133" s="1656"/>
      <c r="P133" s="1656"/>
      <c r="Q133" s="1656"/>
      <c r="R133" s="1496"/>
      <c r="S133" s="1496"/>
      <c r="X133" s="20"/>
      <c r="Y133" s="20"/>
      <c r="Z133" s="20"/>
      <c r="AB133" s="20"/>
    </row>
    <row r="134" spans="1:28" ht="21">
      <c r="A134" s="366"/>
      <c r="B134" s="1658">
        <v>117</v>
      </c>
      <c r="C134" s="1659"/>
      <c r="D134" s="1660" t="str">
        <f>IF(VLOOKUP(B134,'3.住戸一覧'!$B:$AN,3,0)="","",VLOOKUP(B134,'3.住戸一覧'!$B:$AN,3,0))</f>
        <v/>
      </c>
      <c r="E134" s="1660"/>
      <c r="F134" s="1660"/>
      <c r="G134" s="1660"/>
      <c r="H134" s="1660" t="str">
        <f>IF(VLOOKUP(B134,'3.住戸一覧'!$B:$AN,6,0)="","",VLOOKUP(B134,'3.住戸一覧'!$B:$AN,6,0))</f>
        <v/>
      </c>
      <c r="I134" s="1660"/>
      <c r="J134" s="1656"/>
      <c r="K134" s="1656"/>
      <c r="L134" s="1656"/>
      <c r="M134" s="1496"/>
      <c r="N134" s="1496"/>
      <c r="O134" s="1656"/>
      <c r="P134" s="1656"/>
      <c r="Q134" s="1656"/>
      <c r="R134" s="1496"/>
      <c r="S134" s="1496"/>
      <c r="X134" s="20"/>
      <c r="Y134" s="20"/>
      <c r="Z134" s="20"/>
      <c r="AB134" s="20"/>
    </row>
    <row r="135" spans="1:28" ht="21">
      <c r="A135" s="366"/>
      <c r="B135" s="1658">
        <v>118</v>
      </c>
      <c r="C135" s="1659"/>
      <c r="D135" s="1660" t="str">
        <f>IF(VLOOKUP(B135,'3.住戸一覧'!$B:$AN,3,0)="","",VLOOKUP(B135,'3.住戸一覧'!$B:$AN,3,0))</f>
        <v/>
      </c>
      <c r="E135" s="1660"/>
      <c r="F135" s="1660"/>
      <c r="G135" s="1660"/>
      <c r="H135" s="1660" t="str">
        <f>IF(VLOOKUP(B135,'3.住戸一覧'!$B:$AN,6,0)="","",VLOOKUP(B135,'3.住戸一覧'!$B:$AN,6,0))</f>
        <v/>
      </c>
      <c r="I135" s="1660"/>
      <c r="J135" s="1656"/>
      <c r="K135" s="1656"/>
      <c r="L135" s="1656"/>
      <c r="M135" s="1496"/>
      <c r="N135" s="1496"/>
      <c r="O135" s="1656"/>
      <c r="P135" s="1656"/>
      <c r="Q135" s="1656"/>
      <c r="R135" s="1496"/>
      <c r="S135" s="1496"/>
      <c r="X135" s="20"/>
      <c r="Y135" s="20"/>
      <c r="Z135" s="20"/>
      <c r="AB135" s="20"/>
    </row>
    <row r="136" spans="1:28" ht="21">
      <c r="A136" s="366"/>
      <c r="B136" s="1658">
        <v>119</v>
      </c>
      <c r="C136" s="1659"/>
      <c r="D136" s="1660" t="str">
        <f>IF(VLOOKUP(B136,'3.住戸一覧'!$B:$AN,3,0)="","",VLOOKUP(B136,'3.住戸一覧'!$B:$AN,3,0))</f>
        <v/>
      </c>
      <c r="E136" s="1660"/>
      <c r="F136" s="1660"/>
      <c r="G136" s="1660"/>
      <c r="H136" s="1660" t="str">
        <f>IF(VLOOKUP(B136,'3.住戸一覧'!$B:$AN,6,0)="","",VLOOKUP(B136,'3.住戸一覧'!$B:$AN,6,0))</f>
        <v/>
      </c>
      <c r="I136" s="1660"/>
      <c r="J136" s="1656"/>
      <c r="K136" s="1656"/>
      <c r="L136" s="1656"/>
      <c r="M136" s="1496"/>
      <c r="N136" s="1496"/>
      <c r="O136" s="1656"/>
      <c r="P136" s="1656"/>
      <c r="Q136" s="1656"/>
      <c r="R136" s="1496"/>
      <c r="S136" s="1496"/>
      <c r="X136" s="20"/>
      <c r="Y136" s="20"/>
      <c r="Z136" s="20"/>
      <c r="AB136" s="20"/>
    </row>
    <row r="137" spans="1:28" ht="21">
      <c r="A137" s="366"/>
      <c r="B137" s="1658">
        <v>120</v>
      </c>
      <c r="C137" s="1659"/>
      <c r="D137" s="1660" t="str">
        <f>IF(VLOOKUP(B137,'3.住戸一覧'!$B:$AN,3,0)="","",VLOOKUP(B137,'3.住戸一覧'!$B:$AN,3,0))</f>
        <v/>
      </c>
      <c r="E137" s="1660"/>
      <c r="F137" s="1660"/>
      <c r="G137" s="1660"/>
      <c r="H137" s="1660" t="str">
        <f>IF(VLOOKUP(B137,'3.住戸一覧'!$B:$AN,6,0)="","",VLOOKUP(B137,'3.住戸一覧'!$B:$AN,6,0))</f>
        <v/>
      </c>
      <c r="I137" s="1660"/>
      <c r="J137" s="1656"/>
      <c r="K137" s="1656"/>
      <c r="L137" s="1656"/>
      <c r="M137" s="1496"/>
      <c r="N137" s="1496"/>
      <c r="O137" s="1656"/>
      <c r="P137" s="1656"/>
      <c r="Q137" s="1656"/>
      <c r="R137" s="1496"/>
      <c r="S137" s="1496"/>
      <c r="X137" s="20"/>
      <c r="Y137" s="20"/>
      <c r="Z137" s="20"/>
      <c r="AB137" s="20"/>
    </row>
    <row r="138" spans="1:28" ht="21">
      <c r="A138" s="366"/>
      <c r="B138" s="1658">
        <v>121</v>
      </c>
      <c r="C138" s="1659"/>
      <c r="D138" s="1660" t="str">
        <f>IF(VLOOKUP(B138,'3.住戸一覧'!$B:$AN,3,0)="","",VLOOKUP(B138,'3.住戸一覧'!$B:$AN,3,0))</f>
        <v/>
      </c>
      <c r="E138" s="1660"/>
      <c r="F138" s="1660"/>
      <c r="G138" s="1660"/>
      <c r="H138" s="1660" t="str">
        <f>IF(VLOOKUP(B138,'3.住戸一覧'!$B:$AN,6,0)="","",VLOOKUP(B138,'3.住戸一覧'!$B:$AN,6,0))</f>
        <v/>
      </c>
      <c r="I138" s="1660"/>
      <c r="J138" s="1656"/>
      <c r="K138" s="1656"/>
      <c r="L138" s="1656"/>
      <c r="M138" s="1496"/>
      <c r="N138" s="1496"/>
      <c r="O138" s="1656"/>
      <c r="P138" s="1656"/>
      <c r="Q138" s="1656"/>
      <c r="R138" s="1496"/>
      <c r="S138" s="1496"/>
      <c r="X138" s="20"/>
      <c r="Y138" s="20"/>
      <c r="Z138" s="20"/>
      <c r="AB138" s="20"/>
    </row>
    <row r="139" spans="1:28" ht="21">
      <c r="A139" s="366"/>
      <c r="B139" s="1658">
        <v>122</v>
      </c>
      <c r="C139" s="1659"/>
      <c r="D139" s="1660" t="str">
        <f>IF(VLOOKUP(B139,'3.住戸一覧'!$B:$AN,3,0)="","",VLOOKUP(B139,'3.住戸一覧'!$B:$AN,3,0))</f>
        <v/>
      </c>
      <c r="E139" s="1660"/>
      <c r="F139" s="1660"/>
      <c r="G139" s="1660"/>
      <c r="H139" s="1660" t="str">
        <f>IF(VLOOKUP(B139,'3.住戸一覧'!$B:$AN,6,0)="","",VLOOKUP(B139,'3.住戸一覧'!$B:$AN,6,0))</f>
        <v/>
      </c>
      <c r="I139" s="1660"/>
      <c r="J139" s="1656"/>
      <c r="K139" s="1656"/>
      <c r="L139" s="1656"/>
      <c r="M139" s="1496"/>
      <c r="N139" s="1496"/>
      <c r="O139" s="1656"/>
      <c r="P139" s="1656"/>
      <c r="Q139" s="1656"/>
      <c r="R139" s="1496"/>
      <c r="S139" s="1496"/>
      <c r="X139" s="20"/>
      <c r="Y139" s="20"/>
      <c r="Z139" s="20"/>
      <c r="AB139" s="20"/>
    </row>
    <row r="140" spans="1:28" ht="21">
      <c r="A140" s="366"/>
      <c r="B140" s="1658">
        <v>123</v>
      </c>
      <c r="C140" s="1659"/>
      <c r="D140" s="1660" t="str">
        <f>IF(VLOOKUP(B140,'3.住戸一覧'!$B:$AN,3,0)="","",VLOOKUP(B140,'3.住戸一覧'!$B:$AN,3,0))</f>
        <v/>
      </c>
      <c r="E140" s="1660"/>
      <c r="F140" s="1660"/>
      <c r="G140" s="1660"/>
      <c r="H140" s="1660" t="str">
        <f>IF(VLOOKUP(B140,'3.住戸一覧'!$B:$AN,6,0)="","",VLOOKUP(B140,'3.住戸一覧'!$B:$AN,6,0))</f>
        <v/>
      </c>
      <c r="I140" s="1660"/>
      <c r="J140" s="1656"/>
      <c r="K140" s="1656"/>
      <c r="L140" s="1656"/>
      <c r="M140" s="1496"/>
      <c r="N140" s="1496"/>
      <c r="O140" s="1656"/>
      <c r="P140" s="1656"/>
      <c r="Q140" s="1656"/>
      <c r="R140" s="1496"/>
      <c r="S140" s="1496"/>
      <c r="X140" s="20"/>
      <c r="Y140" s="20"/>
      <c r="Z140" s="20"/>
      <c r="AB140" s="20"/>
    </row>
    <row r="141" spans="1:28" ht="21">
      <c r="A141" s="366"/>
      <c r="B141" s="1658">
        <v>124</v>
      </c>
      <c r="C141" s="1659"/>
      <c r="D141" s="1660" t="str">
        <f>IF(VLOOKUP(B141,'3.住戸一覧'!$B:$AN,3,0)="","",VLOOKUP(B141,'3.住戸一覧'!$B:$AN,3,0))</f>
        <v/>
      </c>
      <c r="E141" s="1660"/>
      <c r="F141" s="1660"/>
      <c r="G141" s="1660"/>
      <c r="H141" s="1660" t="str">
        <f>IF(VLOOKUP(B141,'3.住戸一覧'!$B:$AN,6,0)="","",VLOOKUP(B141,'3.住戸一覧'!$B:$AN,6,0))</f>
        <v/>
      </c>
      <c r="I141" s="1660"/>
      <c r="J141" s="1656"/>
      <c r="K141" s="1656"/>
      <c r="L141" s="1656"/>
      <c r="M141" s="1496"/>
      <c r="N141" s="1496"/>
      <c r="O141" s="1656"/>
      <c r="P141" s="1656"/>
      <c r="Q141" s="1656"/>
      <c r="R141" s="1496"/>
      <c r="S141" s="1496"/>
      <c r="X141" s="20"/>
      <c r="Y141" s="20"/>
      <c r="Z141" s="20"/>
      <c r="AB141" s="20"/>
    </row>
    <row r="142" spans="1:28" ht="21">
      <c r="A142" s="366"/>
      <c r="B142" s="1658">
        <v>125</v>
      </c>
      <c r="C142" s="1659"/>
      <c r="D142" s="1660" t="str">
        <f>IF(VLOOKUP(B142,'3.住戸一覧'!$B:$AN,3,0)="","",VLOOKUP(B142,'3.住戸一覧'!$B:$AN,3,0))</f>
        <v/>
      </c>
      <c r="E142" s="1660"/>
      <c r="F142" s="1660"/>
      <c r="G142" s="1660"/>
      <c r="H142" s="1660" t="str">
        <f>IF(VLOOKUP(B142,'3.住戸一覧'!$B:$AN,6,0)="","",VLOOKUP(B142,'3.住戸一覧'!$B:$AN,6,0))</f>
        <v/>
      </c>
      <c r="I142" s="1660"/>
      <c r="J142" s="1656"/>
      <c r="K142" s="1656"/>
      <c r="L142" s="1656"/>
      <c r="M142" s="1496"/>
      <c r="N142" s="1496"/>
      <c r="O142" s="1656"/>
      <c r="P142" s="1656"/>
      <c r="Q142" s="1656"/>
      <c r="R142" s="1496"/>
      <c r="S142" s="1496"/>
      <c r="X142" s="20"/>
      <c r="Y142" s="20"/>
      <c r="Z142" s="20"/>
      <c r="AB142" s="20"/>
    </row>
    <row r="143" spans="1:28" ht="21">
      <c r="A143" s="366"/>
      <c r="B143" s="1658">
        <v>126</v>
      </c>
      <c r="C143" s="1659"/>
      <c r="D143" s="1660" t="str">
        <f>IF(VLOOKUP(B143,'3.住戸一覧'!$B:$AN,3,0)="","",VLOOKUP(B143,'3.住戸一覧'!$B:$AN,3,0))</f>
        <v/>
      </c>
      <c r="E143" s="1660"/>
      <c r="F143" s="1660"/>
      <c r="G143" s="1660"/>
      <c r="H143" s="1660" t="str">
        <f>IF(VLOOKUP(B143,'3.住戸一覧'!$B:$AN,6,0)="","",VLOOKUP(B143,'3.住戸一覧'!$B:$AN,6,0))</f>
        <v/>
      </c>
      <c r="I143" s="1660"/>
      <c r="J143" s="1656"/>
      <c r="K143" s="1656"/>
      <c r="L143" s="1656"/>
      <c r="M143" s="1496"/>
      <c r="N143" s="1496"/>
      <c r="O143" s="1656"/>
      <c r="P143" s="1656"/>
      <c r="Q143" s="1656"/>
      <c r="R143" s="1496"/>
      <c r="S143" s="1496"/>
      <c r="X143" s="20"/>
      <c r="Y143" s="20"/>
      <c r="Z143" s="20"/>
      <c r="AB143" s="20"/>
    </row>
    <row r="144" spans="1:28" ht="21">
      <c r="A144" s="366"/>
      <c r="B144" s="1658">
        <v>127</v>
      </c>
      <c r="C144" s="1659"/>
      <c r="D144" s="1660" t="str">
        <f>IF(VLOOKUP(B144,'3.住戸一覧'!$B:$AN,3,0)="","",VLOOKUP(B144,'3.住戸一覧'!$B:$AN,3,0))</f>
        <v/>
      </c>
      <c r="E144" s="1660"/>
      <c r="F144" s="1660"/>
      <c r="G144" s="1660"/>
      <c r="H144" s="1660" t="str">
        <f>IF(VLOOKUP(B144,'3.住戸一覧'!$B:$AN,6,0)="","",VLOOKUP(B144,'3.住戸一覧'!$B:$AN,6,0))</f>
        <v/>
      </c>
      <c r="I144" s="1660"/>
      <c r="J144" s="1656"/>
      <c r="K144" s="1656"/>
      <c r="L144" s="1656"/>
      <c r="M144" s="1496"/>
      <c r="N144" s="1496"/>
      <c r="O144" s="1656"/>
      <c r="P144" s="1656"/>
      <c r="Q144" s="1656"/>
      <c r="R144" s="1496"/>
      <c r="S144" s="1496"/>
      <c r="X144" s="20"/>
      <c r="Y144" s="20"/>
      <c r="Z144" s="20"/>
      <c r="AB144" s="20"/>
    </row>
    <row r="145" spans="1:28" ht="21">
      <c r="A145" s="366"/>
      <c r="B145" s="1658">
        <v>128</v>
      </c>
      <c r="C145" s="1659"/>
      <c r="D145" s="1660" t="str">
        <f>IF(VLOOKUP(B145,'3.住戸一覧'!$B:$AN,3,0)="","",VLOOKUP(B145,'3.住戸一覧'!$B:$AN,3,0))</f>
        <v/>
      </c>
      <c r="E145" s="1660"/>
      <c r="F145" s="1660"/>
      <c r="G145" s="1660"/>
      <c r="H145" s="1660" t="str">
        <f>IF(VLOOKUP(B145,'3.住戸一覧'!$B:$AN,6,0)="","",VLOOKUP(B145,'3.住戸一覧'!$B:$AN,6,0))</f>
        <v/>
      </c>
      <c r="I145" s="1660"/>
      <c r="J145" s="1656"/>
      <c r="K145" s="1656"/>
      <c r="L145" s="1656"/>
      <c r="M145" s="1496"/>
      <c r="N145" s="1496"/>
      <c r="O145" s="1656"/>
      <c r="P145" s="1656"/>
      <c r="Q145" s="1656"/>
      <c r="R145" s="1496"/>
      <c r="S145" s="1496"/>
      <c r="X145" s="20"/>
      <c r="Y145" s="20"/>
      <c r="Z145" s="20"/>
      <c r="AB145" s="20"/>
    </row>
    <row r="146" spans="1:28" ht="21">
      <c r="A146" s="366"/>
      <c r="B146" s="1658">
        <v>129</v>
      </c>
      <c r="C146" s="1659"/>
      <c r="D146" s="1660" t="str">
        <f>IF(VLOOKUP(B146,'3.住戸一覧'!$B:$AN,3,0)="","",VLOOKUP(B146,'3.住戸一覧'!$B:$AN,3,0))</f>
        <v/>
      </c>
      <c r="E146" s="1660"/>
      <c r="F146" s="1660"/>
      <c r="G146" s="1660"/>
      <c r="H146" s="1660" t="str">
        <f>IF(VLOOKUP(B146,'3.住戸一覧'!$B:$AN,6,0)="","",VLOOKUP(B146,'3.住戸一覧'!$B:$AN,6,0))</f>
        <v/>
      </c>
      <c r="I146" s="1660"/>
      <c r="J146" s="1656"/>
      <c r="K146" s="1656"/>
      <c r="L146" s="1656"/>
      <c r="M146" s="1496"/>
      <c r="N146" s="1496"/>
      <c r="O146" s="1656"/>
      <c r="P146" s="1656"/>
      <c r="Q146" s="1656"/>
      <c r="R146" s="1496"/>
      <c r="S146" s="1496"/>
      <c r="X146" s="20"/>
      <c r="Y146" s="20"/>
      <c r="Z146" s="20"/>
      <c r="AB146" s="20"/>
    </row>
    <row r="147" spans="1:28" ht="21">
      <c r="A147" s="366"/>
      <c r="B147" s="1658">
        <v>130</v>
      </c>
      <c r="C147" s="1659"/>
      <c r="D147" s="1660" t="str">
        <f>IF(VLOOKUP(B147,'3.住戸一覧'!$B:$AN,3,0)="","",VLOOKUP(B147,'3.住戸一覧'!$B:$AN,3,0))</f>
        <v/>
      </c>
      <c r="E147" s="1660"/>
      <c r="F147" s="1660"/>
      <c r="G147" s="1660"/>
      <c r="H147" s="1660" t="str">
        <f>IF(VLOOKUP(B147,'3.住戸一覧'!$B:$AN,6,0)="","",VLOOKUP(B147,'3.住戸一覧'!$B:$AN,6,0))</f>
        <v/>
      </c>
      <c r="I147" s="1660"/>
      <c r="J147" s="1656"/>
      <c r="K147" s="1656"/>
      <c r="L147" s="1656"/>
      <c r="M147" s="1496"/>
      <c r="N147" s="1496"/>
      <c r="O147" s="1656"/>
      <c r="P147" s="1656"/>
      <c r="Q147" s="1656"/>
      <c r="R147" s="1496"/>
      <c r="S147" s="1496"/>
      <c r="X147" s="20"/>
      <c r="Y147" s="20"/>
      <c r="Z147" s="20"/>
      <c r="AB147" s="20"/>
    </row>
    <row r="148" spans="1:28" ht="21">
      <c r="A148" s="366"/>
      <c r="B148" s="1658">
        <v>131</v>
      </c>
      <c r="C148" s="1659"/>
      <c r="D148" s="1660" t="str">
        <f>IF(VLOOKUP(B148,'3.住戸一覧'!$B:$AN,3,0)="","",VLOOKUP(B148,'3.住戸一覧'!$B:$AN,3,0))</f>
        <v/>
      </c>
      <c r="E148" s="1660"/>
      <c r="F148" s="1660"/>
      <c r="G148" s="1660"/>
      <c r="H148" s="1660" t="str">
        <f>IF(VLOOKUP(B148,'3.住戸一覧'!$B:$AN,6,0)="","",VLOOKUP(B148,'3.住戸一覧'!$B:$AN,6,0))</f>
        <v/>
      </c>
      <c r="I148" s="1660"/>
      <c r="J148" s="1656"/>
      <c r="K148" s="1656"/>
      <c r="L148" s="1656"/>
      <c r="M148" s="1496"/>
      <c r="N148" s="1496"/>
      <c r="O148" s="1656"/>
      <c r="P148" s="1656"/>
      <c r="Q148" s="1656"/>
      <c r="R148" s="1496"/>
      <c r="S148" s="1496"/>
      <c r="X148" s="20"/>
      <c r="Y148" s="20"/>
      <c r="Z148" s="20"/>
      <c r="AB148" s="20"/>
    </row>
    <row r="149" spans="1:28" ht="21">
      <c r="A149" s="366"/>
      <c r="B149" s="1658">
        <v>132</v>
      </c>
      <c r="C149" s="1659"/>
      <c r="D149" s="1660" t="str">
        <f>IF(VLOOKUP(B149,'3.住戸一覧'!$B:$AN,3,0)="","",VLOOKUP(B149,'3.住戸一覧'!$B:$AN,3,0))</f>
        <v/>
      </c>
      <c r="E149" s="1660"/>
      <c r="F149" s="1660"/>
      <c r="G149" s="1660"/>
      <c r="H149" s="1660" t="str">
        <f>IF(VLOOKUP(B149,'3.住戸一覧'!$B:$AN,6,0)="","",VLOOKUP(B149,'3.住戸一覧'!$B:$AN,6,0))</f>
        <v/>
      </c>
      <c r="I149" s="1660"/>
      <c r="J149" s="1656"/>
      <c r="K149" s="1656"/>
      <c r="L149" s="1656"/>
      <c r="M149" s="1496"/>
      <c r="N149" s="1496"/>
      <c r="O149" s="1656"/>
      <c r="P149" s="1656"/>
      <c r="Q149" s="1656"/>
      <c r="R149" s="1496"/>
      <c r="S149" s="1496"/>
      <c r="X149" s="20"/>
      <c r="Y149" s="20"/>
      <c r="Z149" s="20"/>
      <c r="AB149" s="20"/>
    </row>
    <row r="150" spans="1:28" ht="21">
      <c r="A150" s="366"/>
      <c r="B150" s="1658">
        <v>133</v>
      </c>
      <c r="C150" s="1659"/>
      <c r="D150" s="1660" t="str">
        <f>IF(VLOOKUP(B150,'3.住戸一覧'!$B:$AN,3,0)="","",VLOOKUP(B150,'3.住戸一覧'!$B:$AN,3,0))</f>
        <v/>
      </c>
      <c r="E150" s="1660"/>
      <c r="F150" s="1660"/>
      <c r="G150" s="1660"/>
      <c r="H150" s="1660" t="str">
        <f>IF(VLOOKUP(B150,'3.住戸一覧'!$B:$AN,6,0)="","",VLOOKUP(B150,'3.住戸一覧'!$B:$AN,6,0))</f>
        <v/>
      </c>
      <c r="I150" s="1660"/>
      <c r="J150" s="1656"/>
      <c r="K150" s="1656"/>
      <c r="L150" s="1656"/>
      <c r="M150" s="1496"/>
      <c r="N150" s="1496"/>
      <c r="O150" s="1656"/>
      <c r="P150" s="1656"/>
      <c r="Q150" s="1656"/>
      <c r="R150" s="1496"/>
      <c r="S150" s="1496"/>
      <c r="X150" s="20"/>
      <c r="Y150" s="20"/>
      <c r="Z150" s="20"/>
      <c r="AB150" s="20"/>
    </row>
    <row r="151" spans="1:28" ht="21">
      <c r="A151" s="366"/>
      <c r="B151" s="1658">
        <v>134</v>
      </c>
      <c r="C151" s="1659"/>
      <c r="D151" s="1660" t="str">
        <f>IF(VLOOKUP(B151,'3.住戸一覧'!$B:$AN,3,0)="","",VLOOKUP(B151,'3.住戸一覧'!$B:$AN,3,0))</f>
        <v/>
      </c>
      <c r="E151" s="1660"/>
      <c r="F151" s="1660"/>
      <c r="G151" s="1660"/>
      <c r="H151" s="1660" t="str">
        <f>IF(VLOOKUP(B151,'3.住戸一覧'!$B:$AN,6,0)="","",VLOOKUP(B151,'3.住戸一覧'!$B:$AN,6,0))</f>
        <v/>
      </c>
      <c r="I151" s="1660"/>
      <c r="J151" s="1656"/>
      <c r="K151" s="1656"/>
      <c r="L151" s="1656"/>
      <c r="M151" s="1496"/>
      <c r="N151" s="1496"/>
      <c r="O151" s="1656"/>
      <c r="P151" s="1656"/>
      <c r="Q151" s="1656"/>
      <c r="R151" s="1496"/>
      <c r="S151" s="1496"/>
      <c r="X151" s="20"/>
      <c r="Y151" s="20"/>
      <c r="Z151" s="20"/>
      <c r="AB151" s="20"/>
    </row>
    <row r="152" spans="1:28" ht="21">
      <c r="A152" s="366"/>
      <c r="B152" s="1658">
        <v>135</v>
      </c>
      <c r="C152" s="1659"/>
      <c r="D152" s="1660" t="str">
        <f>IF(VLOOKUP(B152,'3.住戸一覧'!$B:$AN,3,0)="","",VLOOKUP(B152,'3.住戸一覧'!$B:$AN,3,0))</f>
        <v/>
      </c>
      <c r="E152" s="1660"/>
      <c r="F152" s="1660"/>
      <c r="G152" s="1660"/>
      <c r="H152" s="1660" t="str">
        <f>IF(VLOOKUP(B152,'3.住戸一覧'!$B:$AN,6,0)="","",VLOOKUP(B152,'3.住戸一覧'!$B:$AN,6,0))</f>
        <v/>
      </c>
      <c r="I152" s="1660"/>
      <c r="J152" s="1656"/>
      <c r="K152" s="1656"/>
      <c r="L152" s="1656"/>
      <c r="M152" s="1496"/>
      <c r="N152" s="1496"/>
      <c r="O152" s="1656"/>
      <c r="P152" s="1656"/>
      <c r="Q152" s="1656"/>
      <c r="R152" s="1496"/>
      <c r="S152" s="1496"/>
      <c r="X152" s="20"/>
      <c r="Y152" s="20"/>
      <c r="Z152" s="20"/>
      <c r="AB152" s="20"/>
    </row>
    <row r="153" spans="1:28" ht="21">
      <c r="A153" s="366"/>
      <c r="B153" s="1658">
        <v>136</v>
      </c>
      <c r="C153" s="1659"/>
      <c r="D153" s="1660" t="str">
        <f>IF(VLOOKUP(B153,'3.住戸一覧'!$B:$AN,3,0)="","",VLOOKUP(B153,'3.住戸一覧'!$B:$AN,3,0))</f>
        <v/>
      </c>
      <c r="E153" s="1660"/>
      <c r="F153" s="1660"/>
      <c r="G153" s="1660"/>
      <c r="H153" s="1660" t="str">
        <f>IF(VLOOKUP(B153,'3.住戸一覧'!$B:$AN,6,0)="","",VLOOKUP(B153,'3.住戸一覧'!$B:$AN,6,0))</f>
        <v/>
      </c>
      <c r="I153" s="1660"/>
      <c r="J153" s="1656"/>
      <c r="K153" s="1656"/>
      <c r="L153" s="1656"/>
      <c r="M153" s="1496"/>
      <c r="N153" s="1496"/>
      <c r="O153" s="1656"/>
      <c r="P153" s="1656"/>
      <c r="Q153" s="1656"/>
      <c r="R153" s="1496"/>
      <c r="S153" s="1496"/>
      <c r="X153" s="20"/>
      <c r="Y153" s="20"/>
      <c r="Z153" s="20"/>
      <c r="AB153" s="20"/>
    </row>
    <row r="154" spans="1:28" ht="21">
      <c r="A154" s="366"/>
      <c r="B154" s="1658">
        <v>137</v>
      </c>
      <c r="C154" s="1659"/>
      <c r="D154" s="1660" t="str">
        <f>IF(VLOOKUP(B154,'3.住戸一覧'!$B:$AN,3,0)="","",VLOOKUP(B154,'3.住戸一覧'!$B:$AN,3,0))</f>
        <v/>
      </c>
      <c r="E154" s="1660"/>
      <c r="F154" s="1660"/>
      <c r="G154" s="1660"/>
      <c r="H154" s="1660" t="str">
        <f>IF(VLOOKUP(B154,'3.住戸一覧'!$B:$AN,6,0)="","",VLOOKUP(B154,'3.住戸一覧'!$B:$AN,6,0))</f>
        <v/>
      </c>
      <c r="I154" s="1660"/>
      <c r="J154" s="1656"/>
      <c r="K154" s="1656"/>
      <c r="L154" s="1656"/>
      <c r="M154" s="1496"/>
      <c r="N154" s="1496"/>
      <c r="O154" s="1656"/>
      <c r="P154" s="1656"/>
      <c r="Q154" s="1656"/>
      <c r="R154" s="1496"/>
      <c r="S154" s="1496"/>
      <c r="X154" s="20"/>
      <c r="Y154" s="20"/>
      <c r="Z154" s="20"/>
      <c r="AB154" s="20"/>
    </row>
    <row r="155" spans="1:28" ht="21">
      <c r="A155" s="366"/>
      <c r="B155" s="1658">
        <v>138</v>
      </c>
      <c r="C155" s="1659"/>
      <c r="D155" s="1660" t="str">
        <f>IF(VLOOKUP(B155,'3.住戸一覧'!$B:$AN,3,0)="","",VLOOKUP(B155,'3.住戸一覧'!$B:$AN,3,0))</f>
        <v/>
      </c>
      <c r="E155" s="1660"/>
      <c r="F155" s="1660"/>
      <c r="G155" s="1660"/>
      <c r="H155" s="1660" t="str">
        <f>IF(VLOOKUP(B155,'3.住戸一覧'!$B:$AN,6,0)="","",VLOOKUP(B155,'3.住戸一覧'!$B:$AN,6,0))</f>
        <v/>
      </c>
      <c r="I155" s="1660"/>
      <c r="J155" s="1656"/>
      <c r="K155" s="1656"/>
      <c r="L155" s="1656"/>
      <c r="M155" s="1496"/>
      <c r="N155" s="1496"/>
      <c r="O155" s="1656"/>
      <c r="P155" s="1656"/>
      <c r="Q155" s="1656"/>
      <c r="R155" s="1496"/>
      <c r="S155" s="1496"/>
      <c r="X155" s="20"/>
      <c r="Y155" s="20"/>
      <c r="Z155" s="20"/>
      <c r="AB155" s="20"/>
    </row>
    <row r="156" spans="1:28" ht="21">
      <c r="A156" s="366"/>
      <c r="B156" s="1658">
        <v>139</v>
      </c>
      <c r="C156" s="1659"/>
      <c r="D156" s="1660" t="str">
        <f>IF(VLOOKUP(B156,'3.住戸一覧'!$B:$AN,3,0)="","",VLOOKUP(B156,'3.住戸一覧'!$B:$AN,3,0))</f>
        <v/>
      </c>
      <c r="E156" s="1660"/>
      <c r="F156" s="1660"/>
      <c r="G156" s="1660"/>
      <c r="H156" s="1660" t="str">
        <f>IF(VLOOKUP(B156,'3.住戸一覧'!$B:$AN,6,0)="","",VLOOKUP(B156,'3.住戸一覧'!$B:$AN,6,0))</f>
        <v/>
      </c>
      <c r="I156" s="1660"/>
      <c r="J156" s="1656"/>
      <c r="K156" s="1656"/>
      <c r="L156" s="1656"/>
      <c r="M156" s="1496"/>
      <c r="N156" s="1496"/>
      <c r="O156" s="1656"/>
      <c r="P156" s="1656"/>
      <c r="Q156" s="1656"/>
      <c r="R156" s="1496"/>
      <c r="S156" s="1496"/>
      <c r="X156" s="20"/>
      <c r="Y156" s="20"/>
      <c r="Z156" s="20"/>
      <c r="AB156" s="20"/>
    </row>
    <row r="157" spans="1:28" ht="21">
      <c r="A157" s="366"/>
      <c r="B157" s="1658">
        <v>140</v>
      </c>
      <c r="C157" s="1659"/>
      <c r="D157" s="1660" t="str">
        <f>IF(VLOOKUP(B157,'3.住戸一覧'!$B:$AN,3,0)="","",VLOOKUP(B157,'3.住戸一覧'!$B:$AN,3,0))</f>
        <v/>
      </c>
      <c r="E157" s="1660"/>
      <c r="F157" s="1660"/>
      <c r="G157" s="1660"/>
      <c r="H157" s="1660" t="str">
        <f>IF(VLOOKUP(B157,'3.住戸一覧'!$B:$AN,6,0)="","",VLOOKUP(B157,'3.住戸一覧'!$B:$AN,6,0))</f>
        <v/>
      </c>
      <c r="I157" s="1660"/>
      <c r="J157" s="1656"/>
      <c r="K157" s="1656"/>
      <c r="L157" s="1656"/>
      <c r="M157" s="1496"/>
      <c r="N157" s="1496"/>
      <c r="O157" s="1656"/>
      <c r="P157" s="1656"/>
      <c r="Q157" s="1656"/>
      <c r="R157" s="1496"/>
      <c r="S157" s="1496"/>
      <c r="X157" s="20"/>
      <c r="Y157" s="20"/>
      <c r="Z157" s="20"/>
      <c r="AB157" s="20"/>
    </row>
    <row r="158" spans="1:28" ht="21">
      <c r="A158" s="366"/>
      <c r="B158" s="1658">
        <v>141</v>
      </c>
      <c r="C158" s="1659"/>
      <c r="D158" s="1660" t="str">
        <f>IF(VLOOKUP(B158,'3.住戸一覧'!$B:$AN,3,0)="","",VLOOKUP(B158,'3.住戸一覧'!$B:$AN,3,0))</f>
        <v/>
      </c>
      <c r="E158" s="1660"/>
      <c r="F158" s="1660"/>
      <c r="G158" s="1660"/>
      <c r="H158" s="1660" t="str">
        <f>IF(VLOOKUP(B158,'3.住戸一覧'!$B:$AN,6,0)="","",VLOOKUP(B158,'3.住戸一覧'!$B:$AN,6,0))</f>
        <v/>
      </c>
      <c r="I158" s="1660"/>
      <c r="J158" s="1656"/>
      <c r="K158" s="1656"/>
      <c r="L158" s="1656"/>
      <c r="M158" s="1496"/>
      <c r="N158" s="1496"/>
      <c r="O158" s="1656"/>
      <c r="P158" s="1656"/>
      <c r="Q158" s="1656"/>
      <c r="R158" s="1496"/>
      <c r="S158" s="1496"/>
      <c r="X158" s="20"/>
      <c r="Y158" s="20"/>
      <c r="Z158" s="20"/>
      <c r="AB158" s="20"/>
    </row>
    <row r="159" spans="1:28" ht="21">
      <c r="A159" s="366"/>
      <c r="B159" s="1658">
        <v>142</v>
      </c>
      <c r="C159" s="1659"/>
      <c r="D159" s="1660" t="str">
        <f>IF(VLOOKUP(B159,'3.住戸一覧'!$B:$AN,3,0)="","",VLOOKUP(B159,'3.住戸一覧'!$B:$AN,3,0))</f>
        <v/>
      </c>
      <c r="E159" s="1660"/>
      <c r="F159" s="1660"/>
      <c r="G159" s="1660"/>
      <c r="H159" s="1660" t="str">
        <f>IF(VLOOKUP(B159,'3.住戸一覧'!$B:$AN,6,0)="","",VLOOKUP(B159,'3.住戸一覧'!$B:$AN,6,0))</f>
        <v/>
      </c>
      <c r="I159" s="1660"/>
      <c r="J159" s="1656"/>
      <c r="K159" s="1656"/>
      <c r="L159" s="1656"/>
      <c r="M159" s="1496"/>
      <c r="N159" s="1496"/>
      <c r="O159" s="1656"/>
      <c r="P159" s="1656"/>
      <c r="Q159" s="1656"/>
      <c r="R159" s="1496"/>
      <c r="S159" s="1496"/>
      <c r="X159" s="20"/>
      <c r="Y159" s="20"/>
      <c r="Z159" s="20"/>
      <c r="AB159" s="20"/>
    </row>
    <row r="160" spans="1:28" ht="21">
      <c r="A160" s="366"/>
      <c r="B160" s="1658">
        <v>143</v>
      </c>
      <c r="C160" s="1659"/>
      <c r="D160" s="1660" t="str">
        <f>IF(VLOOKUP(B160,'3.住戸一覧'!$B:$AN,3,0)="","",VLOOKUP(B160,'3.住戸一覧'!$B:$AN,3,0))</f>
        <v/>
      </c>
      <c r="E160" s="1660"/>
      <c r="F160" s="1660"/>
      <c r="G160" s="1660"/>
      <c r="H160" s="1660" t="str">
        <f>IF(VLOOKUP(B160,'3.住戸一覧'!$B:$AN,6,0)="","",VLOOKUP(B160,'3.住戸一覧'!$B:$AN,6,0))</f>
        <v/>
      </c>
      <c r="I160" s="1660"/>
      <c r="J160" s="1656"/>
      <c r="K160" s="1656"/>
      <c r="L160" s="1656"/>
      <c r="M160" s="1496"/>
      <c r="N160" s="1496"/>
      <c r="O160" s="1656"/>
      <c r="P160" s="1656"/>
      <c r="Q160" s="1656"/>
      <c r="R160" s="1496"/>
      <c r="S160" s="1496"/>
      <c r="X160" s="20"/>
      <c r="Y160" s="20"/>
      <c r="Z160" s="20"/>
      <c r="AB160" s="20"/>
    </row>
    <row r="161" spans="1:28" ht="21">
      <c r="A161" s="366"/>
      <c r="B161" s="1658">
        <v>144</v>
      </c>
      <c r="C161" s="1659"/>
      <c r="D161" s="1660" t="str">
        <f>IF(VLOOKUP(B161,'3.住戸一覧'!$B:$AN,3,0)="","",VLOOKUP(B161,'3.住戸一覧'!$B:$AN,3,0))</f>
        <v/>
      </c>
      <c r="E161" s="1660"/>
      <c r="F161" s="1660"/>
      <c r="G161" s="1660"/>
      <c r="H161" s="1660" t="str">
        <f>IF(VLOOKUP(B161,'3.住戸一覧'!$B:$AN,6,0)="","",VLOOKUP(B161,'3.住戸一覧'!$B:$AN,6,0))</f>
        <v/>
      </c>
      <c r="I161" s="1660"/>
      <c r="J161" s="1656"/>
      <c r="K161" s="1656"/>
      <c r="L161" s="1656"/>
      <c r="M161" s="1496"/>
      <c r="N161" s="1496"/>
      <c r="O161" s="1656"/>
      <c r="P161" s="1656"/>
      <c r="Q161" s="1656"/>
      <c r="R161" s="1496"/>
      <c r="S161" s="1496"/>
      <c r="X161" s="20"/>
      <c r="Y161" s="20"/>
      <c r="Z161" s="20"/>
      <c r="AB161" s="20"/>
    </row>
    <row r="162" spans="1:28" ht="21">
      <c r="A162" s="366"/>
      <c r="B162" s="1658">
        <v>145</v>
      </c>
      <c r="C162" s="1659"/>
      <c r="D162" s="1660" t="str">
        <f>IF(VLOOKUP(B162,'3.住戸一覧'!$B:$AN,3,0)="","",VLOOKUP(B162,'3.住戸一覧'!$B:$AN,3,0))</f>
        <v/>
      </c>
      <c r="E162" s="1660"/>
      <c r="F162" s="1660"/>
      <c r="G162" s="1660"/>
      <c r="H162" s="1660" t="str">
        <f>IF(VLOOKUP(B162,'3.住戸一覧'!$B:$AN,6,0)="","",VLOOKUP(B162,'3.住戸一覧'!$B:$AN,6,0))</f>
        <v/>
      </c>
      <c r="I162" s="1660"/>
      <c r="J162" s="1656"/>
      <c r="K162" s="1656"/>
      <c r="L162" s="1656"/>
      <c r="M162" s="1496"/>
      <c r="N162" s="1496"/>
      <c r="O162" s="1656"/>
      <c r="P162" s="1656"/>
      <c r="Q162" s="1656"/>
      <c r="R162" s="1496"/>
      <c r="S162" s="1496"/>
      <c r="X162" s="20"/>
      <c r="Y162" s="20"/>
      <c r="Z162" s="20"/>
      <c r="AB162" s="20"/>
    </row>
    <row r="163" spans="1:28" ht="21">
      <c r="A163" s="366"/>
      <c r="B163" s="1658">
        <v>146</v>
      </c>
      <c r="C163" s="1659"/>
      <c r="D163" s="1660" t="str">
        <f>IF(VLOOKUP(B163,'3.住戸一覧'!$B:$AN,3,0)="","",VLOOKUP(B163,'3.住戸一覧'!$B:$AN,3,0))</f>
        <v/>
      </c>
      <c r="E163" s="1660"/>
      <c r="F163" s="1660"/>
      <c r="G163" s="1660"/>
      <c r="H163" s="1660" t="str">
        <f>IF(VLOOKUP(B163,'3.住戸一覧'!$B:$AN,6,0)="","",VLOOKUP(B163,'3.住戸一覧'!$B:$AN,6,0))</f>
        <v/>
      </c>
      <c r="I163" s="1660"/>
      <c r="J163" s="1656"/>
      <c r="K163" s="1656"/>
      <c r="L163" s="1656"/>
      <c r="M163" s="1496"/>
      <c r="N163" s="1496"/>
      <c r="O163" s="1656"/>
      <c r="P163" s="1656"/>
      <c r="Q163" s="1656"/>
      <c r="R163" s="1496"/>
      <c r="S163" s="1496"/>
      <c r="X163" s="20"/>
      <c r="Y163" s="20"/>
      <c r="Z163" s="20"/>
      <c r="AB163" s="20"/>
    </row>
    <row r="164" spans="1:28" ht="21">
      <c r="A164" s="366"/>
      <c r="B164" s="1658">
        <v>147</v>
      </c>
      <c r="C164" s="1659"/>
      <c r="D164" s="1660" t="str">
        <f>IF(VLOOKUP(B164,'3.住戸一覧'!$B:$AN,3,0)="","",VLOOKUP(B164,'3.住戸一覧'!$B:$AN,3,0))</f>
        <v/>
      </c>
      <c r="E164" s="1660"/>
      <c r="F164" s="1660"/>
      <c r="G164" s="1660"/>
      <c r="H164" s="1660" t="str">
        <f>IF(VLOOKUP(B164,'3.住戸一覧'!$B:$AN,6,0)="","",VLOOKUP(B164,'3.住戸一覧'!$B:$AN,6,0))</f>
        <v/>
      </c>
      <c r="I164" s="1660"/>
      <c r="J164" s="1656"/>
      <c r="K164" s="1656"/>
      <c r="L164" s="1656"/>
      <c r="M164" s="1496"/>
      <c r="N164" s="1496"/>
      <c r="O164" s="1656"/>
      <c r="P164" s="1656"/>
      <c r="Q164" s="1656"/>
      <c r="R164" s="1496"/>
      <c r="S164" s="1496"/>
      <c r="X164" s="20"/>
      <c r="Y164" s="20"/>
      <c r="Z164" s="20"/>
      <c r="AB164" s="20"/>
    </row>
    <row r="165" spans="1:28" ht="21">
      <c r="A165" s="366"/>
      <c r="B165" s="1658">
        <v>148</v>
      </c>
      <c r="C165" s="1659"/>
      <c r="D165" s="1660" t="str">
        <f>IF(VLOOKUP(B165,'3.住戸一覧'!$B:$AN,3,0)="","",VLOOKUP(B165,'3.住戸一覧'!$B:$AN,3,0))</f>
        <v/>
      </c>
      <c r="E165" s="1660"/>
      <c r="F165" s="1660"/>
      <c r="G165" s="1660"/>
      <c r="H165" s="1660" t="str">
        <f>IF(VLOOKUP(B165,'3.住戸一覧'!$B:$AN,6,0)="","",VLOOKUP(B165,'3.住戸一覧'!$B:$AN,6,0))</f>
        <v/>
      </c>
      <c r="I165" s="1660"/>
      <c r="J165" s="1656"/>
      <c r="K165" s="1656"/>
      <c r="L165" s="1656"/>
      <c r="M165" s="1496"/>
      <c r="N165" s="1496"/>
      <c r="O165" s="1656"/>
      <c r="P165" s="1656"/>
      <c r="Q165" s="1656"/>
      <c r="R165" s="1496"/>
      <c r="S165" s="1496"/>
      <c r="X165" s="20"/>
      <c r="Y165" s="20"/>
      <c r="Z165" s="20"/>
      <c r="AB165" s="20"/>
    </row>
    <row r="166" spans="1:28" ht="21">
      <c r="A166" s="366"/>
      <c r="B166" s="1658">
        <v>149</v>
      </c>
      <c r="C166" s="1659"/>
      <c r="D166" s="1660" t="str">
        <f>IF(VLOOKUP(B166,'3.住戸一覧'!$B:$AN,3,0)="","",VLOOKUP(B166,'3.住戸一覧'!$B:$AN,3,0))</f>
        <v/>
      </c>
      <c r="E166" s="1660"/>
      <c r="F166" s="1660"/>
      <c r="G166" s="1660"/>
      <c r="H166" s="1660" t="str">
        <f>IF(VLOOKUP(B166,'3.住戸一覧'!$B:$AN,6,0)="","",VLOOKUP(B166,'3.住戸一覧'!$B:$AN,6,0))</f>
        <v/>
      </c>
      <c r="I166" s="1660"/>
      <c r="J166" s="1656"/>
      <c r="K166" s="1656"/>
      <c r="L166" s="1656"/>
      <c r="M166" s="1496"/>
      <c r="N166" s="1496"/>
      <c r="O166" s="1656"/>
      <c r="P166" s="1656"/>
      <c r="Q166" s="1656"/>
      <c r="R166" s="1496"/>
      <c r="S166" s="1496"/>
      <c r="X166" s="20"/>
      <c r="Y166" s="20"/>
      <c r="Z166" s="20"/>
      <c r="AB166" s="20"/>
    </row>
    <row r="167" spans="1:28" ht="21">
      <c r="A167" s="366"/>
      <c r="B167" s="1658">
        <v>150</v>
      </c>
      <c r="C167" s="1659"/>
      <c r="D167" s="1660" t="str">
        <f>IF(VLOOKUP(B167,'3.住戸一覧'!$B:$AN,3,0)="","",VLOOKUP(B167,'3.住戸一覧'!$B:$AN,3,0))</f>
        <v/>
      </c>
      <c r="E167" s="1660"/>
      <c r="F167" s="1660"/>
      <c r="G167" s="1660"/>
      <c r="H167" s="1660" t="str">
        <f>IF(VLOOKUP(B167,'3.住戸一覧'!$B:$AN,6,0)="","",VLOOKUP(B167,'3.住戸一覧'!$B:$AN,6,0))</f>
        <v/>
      </c>
      <c r="I167" s="1660"/>
      <c r="J167" s="1656"/>
      <c r="K167" s="1656"/>
      <c r="L167" s="1656"/>
      <c r="M167" s="1496"/>
      <c r="N167" s="1496"/>
      <c r="O167" s="1656"/>
      <c r="P167" s="1656"/>
      <c r="Q167" s="1656"/>
      <c r="R167" s="1496"/>
      <c r="S167" s="1496"/>
      <c r="X167" s="20"/>
      <c r="Y167" s="20"/>
      <c r="Z167" s="20"/>
      <c r="AB167" s="20"/>
    </row>
    <row r="168" spans="1:28" ht="21">
      <c r="A168" s="366"/>
      <c r="B168" s="1658">
        <v>151</v>
      </c>
      <c r="C168" s="1659"/>
      <c r="D168" s="1660" t="str">
        <f>IF(VLOOKUP(B168,'3.住戸一覧'!$B:$AN,3,0)="","",VLOOKUP(B168,'3.住戸一覧'!$B:$AN,3,0))</f>
        <v/>
      </c>
      <c r="E168" s="1660"/>
      <c r="F168" s="1660"/>
      <c r="G168" s="1660"/>
      <c r="H168" s="1660" t="str">
        <f>IF(VLOOKUP(B168,'3.住戸一覧'!$B:$AN,6,0)="","",VLOOKUP(B168,'3.住戸一覧'!$B:$AN,6,0))</f>
        <v/>
      </c>
      <c r="I168" s="1660"/>
      <c r="J168" s="1656"/>
      <c r="K168" s="1656"/>
      <c r="L168" s="1656"/>
      <c r="M168" s="1496"/>
      <c r="N168" s="1496"/>
      <c r="O168" s="1656"/>
      <c r="P168" s="1656"/>
      <c r="Q168" s="1656"/>
      <c r="R168" s="1496"/>
      <c r="S168" s="1496"/>
      <c r="X168" s="20"/>
      <c r="Y168" s="20"/>
      <c r="Z168" s="20"/>
      <c r="AB168" s="20"/>
    </row>
    <row r="169" spans="1:28" ht="21">
      <c r="A169" s="366"/>
      <c r="B169" s="1658">
        <v>152</v>
      </c>
      <c r="C169" s="1659"/>
      <c r="D169" s="1660" t="str">
        <f>IF(VLOOKUP(B169,'3.住戸一覧'!$B:$AN,3,0)="","",VLOOKUP(B169,'3.住戸一覧'!$B:$AN,3,0))</f>
        <v/>
      </c>
      <c r="E169" s="1660"/>
      <c r="F169" s="1660"/>
      <c r="G169" s="1660"/>
      <c r="H169" s="1660" t="str">
        <f>IF(VLOOKUP(B169,'3.住戸一覧'!$B:$AN,6,0)="","",VLOOKUP(B169,'3.住戸一覧'!$B:$AN,6,0))</f>
        <v/>
      </c>
      <c r="I169" s="1660"/>
      <c r="J169" s="1656"/>
      <c r="K169" s="1656"/>
      <c r="L169" s="1656"/>
      <c r="M169" s="1496"/>
      <c r="N169" s="1496"/>
      <c r="O169" s="1656"/>
      <c r="P169" s="1656"/>
      <c r="Q169" s="1656"/>
      <c r="R169" s="1496"/>
      <c r="S169" s="1496"/>
      <c r="X169" s="20"/>
      <c r="Y169" s="20"/>
      <c r="Z169" s="20"/>
      <c r="AB169" s="20"/>
    </row>
    <row r="170" spans="1:28" ht="21">
      <c r="A170" s="366"/>
      <c r="B170" s="1658">
        <v>153</v>
      </c>
      <c r="C170" s="1659"/>
      <c r="D170" s="1660" t="str">
        <f>IF(VLOOKUP(B170,'3.住戸一覧'!$B:$AN,3,0)="","",VLOOKUP(B170,'3.住戸一覧'!$B:$AN,3,0))</f>
        <v/>
      </c>
      <c r="E170" s="1660"/>
      <c r="F170" s="1660"/>
      <c r="G170" s="1660"/>
      <c r="H170" s="1660" t="str">
        <f>IF(VLOOKUP(B170,'3.住戸一覧'!$B:$AN,6,0)="","",VLOOKUP(B170,'3.住戸一覧'!$B:$AN,6,0))</f>
        <v/>
      </c>
      <c r="I170" s="1660"/>
      <c r="J170" s="1656"/>
      <c r="K170" s="1656"/>
      <c r="L170" s="1656"/>
      <c r="M170" s="1496"/>
      <c r="N170" s="1496"/>
      <c r="O170" s="1656"/>
      <c r="P170" s="1656"/>
      <c r="Q170" s="1656"/>
      <c r="R170" s="1496"/>
      <c r="S170" s="1496"/>
      <c r="X170" s="20"/>
      <c r="Y170" s="20"/>
      <c r="Z170" s="20"/>
      <c r="AB170" s="20"/>
    </row>
    <row r="171" spans="1:28" ht="21">
      <c r="A171" s="366"/>
      <c r="B171" s="1658">
        <v>154</v>
      </c>
      <c r="C171" s="1659"/>
      <c r="D171" s="1660" t="str">
        <f>IF(VLOOKUP(B171,'3.住戸一覧'!$B:$AN,3,0)="","",VLOOKUP(B171,'3.住戸一覧'!$B:$AN,3,0))</f>
        <v/>
      </c>
      <c r="E171" s="1660"/>
      <c r="F171" s="1660"/>
      <c r="G171" s="1660"/>
      <c r="H171" s="1660" t="str">
        <f>IF(VLOOKUP(B171,'3.住戸一覧'!$B:$AN,6,0)="","",VLOOKUP(B171,'3.住戸一覧'!$B:$AN,6,0))</f>
        <v/>
      </c>
      <c r="I171" s="1660"/>
      <c r="J171" s="1656"/>
      <c r="K171" s="1656"/>
      <c r="L171" s="1656"/>
      <c r="M171" s="1496"/>
      <c r="N171" s="1496"/>
      <c r="O171" s="1656"/>
      <c r="P171" s="1656"/>
      <c r="Q171" s="1656"/>
      <c r="R171" s="1496"/>
      <c r="S171" s="1496"/>
      <c r="X171" s="20"/>
      <c r="Y171" s="20"/>
      <c r="Z171" s="20"/>
      <c r="AB171" s="20"/>
    </row>
    <row r="172" spans="1:28" ht="21">
      <c r="A172" s="366"/>
      <c r="B172" s="1658">
        <v>155</v>
      </c>
      <c r="C172" s="1659"/>
      <c r="D172" s="1660" t="str">
        <f>IF(VLOOKUP(B172,'3.住戸一覧'!$B:$AN,3,0)="","",VLOOKUP(B172,'3.住戸一覧'!$B:$AN,3,0))</f>
        <v/>
      </c>
      <c r="E172" s="1660"/>
      <c r="F172" s="1660"/>
      <c r="G172" s="1660"/>
      <c r="H172" s="1660" t="str">
        <f>IF(VLOOKUP(B172,'3.住戸一覧'!$B:$AN,6,0)="","",VLOOKUP(B172,'3.住戸一覧'!$B:$AN,6,0))</f>
        <v/>
      </c>
      <c r="I172" s="1660"/>
      <c r="J172" s="1656"/>
      <c r="K172" s="1656"/>
      <c r="L172" s="1656"/>
      <c r="M172" s="1496"/>
      <c r="N172" s="1496"/>
      <c r="O172" s="1656"/>
      <c r="P172" s="1656"/>
      <c r="Q172" s="1656"/>
      <c r="R172" s="1496"/>
      <c r="S172" s="1496"/>
      <c r="X172" s="20"/>
      <c r="Y172" s="20"/>
      <c r="Z172" s="20"/>
      <c r="AB172" s="20"/>
    </row>
    <row r="173" spans="1:28" ht="21">
      <c r="A173" s="366"/>
      <c r="B173" s="1658">
        <v>156</v>
      </c>
      <c r="C173" s="1659"/>
      <c r="D173" s="1660" t="str">
        <f>IF(VLOOKUP(B173,'3.住戸一覧'!$B:$AN,3,0)="","",VLOOKUP(B173,'3.住戸一覧'!$B:$AN,3,0))</f>
        <v/>
      </c>
      <c r="E173" s="1660"/>
      <c r="F173" s="1660"/>
      <c r="G173" s="1660"/>
      <c r="H173" s="1660" t="str">
        <f>IF(VLOOKUP(B173,'3.住戸一覧'!$B:$AN,6,0)="","",VLOOKUP(B173,'3.住戸一覧'!$B:$AN,6,0))</f>
        <v/>
      </c>
      <c r="I173" s="1660"/>
      <c r="J173" s="1656"/>
      <c r="K173" s="1656"/>
      <c r="L173" s="1656"/>
      <c r="M173" s="1496"/>
      <c r="N173" s="1496"/>
      <c r="O173" s="1656"/>
      <c r="P173" s="1656"/>
      <c r="Q173" s="1656"/>
      <c r="R173" s="1496"/>
      <c r="S173" s="1496"/>
      <c r="X173" s="20"/>
      <c r="Y173" s="20"/>
      <c r="Z173" s="20"/>
      <c r="AB173" s="20"/>
    </row>
    <row r="174" spans="1:28" ht="21">
      <c r="A174" s="366"/>
      <c r="B174" s="1658">
        <v>157</v>
      </c>
      <c r="C174" s="1659"/>
      <c r="D174" s="1660" t="str">
        <f>IF(VLOOKUP(B174,'3.住戸一覧'!$B:$AN,3,0)="","",VLOOKUP(B174,'3.住戸一覧'!$B:$AN,3,0))</f>
        <v/>
      </c>
      <c r="E174" s="1660"/>
      <c r="F174" s="1660"/>
      <c r="G174" s="1660"/>
      <c r="H174" s="1660" t="str">
        <f>IF(VLOOKUP(B174,'3.住戸一覧'!$B:$AN,6,0)="","",VLOOKUP(B174,'3.住戸一覧'!$B:$AN,6,0))</f>
        <v/>
      </c>
      <c r="I174" s="1660"/>
      <c r="J174" s="1656"/>
      <c r="K174" s="1656"/>
      <c r="L174" s="1656"/>
      <c r="M174" s="1496"/>
      <c r="N174" s="1496"/>
      <c r="O174" s="1656"/>
      <c r="P174" s="1656"/>
      <c r="Q174" s="1656"/>
      <c r="R174" s="1496"/>
      <c r="S174" s="1496"/>
      <c r="X174" s="20"/>
      <c r="Y174" s="20"/>
      <c r="Z174" s="20"/>
      <c r="AB174" s="20"/>
    </row>
    <row r="175" spans="1:28" ht="21">
      <c r="A175" s="366"/>
      <c r="B175" s="1658">
        <v>158</v>
      </c>
      <c r="C175" s="1659"/>
      <c r="D175" s="1660" t="str">
        <f>IF(VLOOKUP(B175,'3.住戸一覧'!$B:$AN,3,0)="","",VLOOKUP(B175,'3.住戸一覧'!$B:$AN,3,0))</f>
        <v/>
      </c>
      <c r="E175" s="1660"/>
      <c r="F175" s="1660"/>
      <c r="G175" s="1660"/>
      <c r="H175" s="1660" t="str">
        <f>IF(VLOOKUP(B175,'3.住戸一覧'!$B:$AN,6,0)="","",VLOOKUP(B175,'3.住戸一覧'!$B:$AN,6,0))</f>
        <v/>
      </c>
      <c r="I175" s="1660"/>
      <c r="J175" s="1656"/>
      <c r="K175" s="1656"/>
      <c r="L175" s="1656"/>
      <c r="M175" s="1496"/>
      <c r="N175" s="1496"/>
      <c r="O175" s="1656"/>
      <c r="P175" s="1656"/>
      <c r="Q175" s="1656"/>
      <c r="R175" s="1496"/>
      <c r="S175" s="1496"/>
      <c r="X175" s="20"/>
      <c r="Y175" s="20"/>
      <c r="Z175" s="20"/>
      <c r="AB175" s="20"/>
    </row>
    <row r="176" spans="1:28" ht="21">
      <c r="A176" s="366"/>
      <c r="B176" s="1658">
        <v>159</v>
      </c>
      <c r="C176" s="1659"/>
      <c r="D176" s="1660" t="str">
        <f>IF(VLOOKUP(B176,'3.住戸一覧'!$B:$AN,3,0)="","",VLOOKUP(B176,'3.住戸一覧'!$B:$AN,3,0))</f>
        <v/>
      </c>
      <c r="E176" s="1660"/>
      <c r="F176" s="1660"/>
      <c r="G176" s="1660"/>
      <c r="H176" s="1660" t="str">
        <f>IF(VLOOKUP(B176,'3.住戸一覧'!$B:$AN,6,0)="","",VLOOKUP(B176,'3.住戸一覧'!$B:$AN,6,0))</f>
        <v/>
      </c>
      <c r="I176" s="1660"/>
      <c r="J176" s="1656"/>
      <c r="K176" s="1656"/>
      <c r="L176" s="1656"/>
      <c r="M176" s="1496"/>
      <c r="N176" s="1496"/>
      <c r="O176" s="1656"/>
      <c r="P176" s="1656"/>
      <c r="Q176" s="1656"/>
      <c r="R176" s="1496"/>
      <c r="S176" s="1496"/>
      <c r="X176" s="20"/>
      <c r="Y176" s="20"/>
      <c r="Z176" s="20"/>
      <c r="AB176" s="20"/>
    </row>
    <row r="177" spans="1:28" ht="21">
      <c r="A177" s="366"/>
      <c r="B177" s="1658">
        <v>160</v>
      </c>
      <c r="C177" s="1659"/>
      <c r="D177" s="1660" t="str">
        <f>IF(VLOOKUP(B177,'3.住戸一覧'!$B:$AN,3,0)="","",VLOOKUP(B177,'3.住戸一覧'!$B:$AN,3,0))</f>
        <v/>
      </c>
      <c r="E177" s="1660"/>
      <c r="F177" s="1660"/>
      <c r="G177" s="1660"/>
      <c r="H177" s="1660" t="str">
        <f>IF(VLOOKUP(B177,'3.住戸一覧'!$B:$AN,6,0)="","",VLOOKUP(B177,'3.住戸一覧'!$B:$AN,6,0))</f>
        <v/>
      </c>
      <c r="I177" s="1660"/>
      <c r="J177" s="1656"/>
      <c r="K177" s="1656"/>
      <c r="L177" s="1656"/>
      <c r="M177" s="1496"/>
      <c r="N177" s="1496"/>
      <c r="O177" s="1656"/>
      <c r="P177" s="1656"/>
      <c r="Q177" s="1656"/>
      <c r="R177" s="1496"/>
      <c r="S177" s="1496"/>
      <c r="X177" s="20"/>
      <c r="Y177" s="20"/>
      <c r="Z177" s="20"/>
      <c r="AB177" s="20"/>
    </row>
    <row r="178" spans="1:28" ht="21">
      <c r="A178" s="366"/>
      <c r="B178" s="1658">
        <v>161</v>
      </c>
      <c r="C178" s="1659"/>
      <c r="D178" s="1660" t="str">
        <f>IF(VLOOKUP(B178,'3.住戸一覧'!$B:$AN,3,0)="","",VLOOKUP(B178,'3.住戸一覧'!$B:$AN,3,0))</f>
        <v/>
      </c>
      <c r="E178" s="1660"/>
      <c r="F178" s="1660"/>
      <c r="G178" s="1660"/>
      <c r="H178" s="1660" t="str">
        <f>IF(VLOOKUP(B178,'3.住戸一覧'!$B:$AN,6,0)="","",VLOOKUP(B178,'3.住戸一覧'!$B:$AN,6,0))</f>
        <v/>
      </c>
      <c r="I178" s="1660"/>
      <c r="J178" s="1656"/>
      <c r="K178" s="1656"/>
      <c r="L178" s="1656"/>
      <c r="M178" s="1496"/>
      <c r="N178" s="1496"/>
      <c r="O178" s="1656"/>
      <c r="P178" s="1656"/>
      <c r="Q178" s="1656"/>
      <c r="R178" s="1496"/>
      <c r="S178" s="1496"/>
      <c r="X178" s="20"/>
      <c r="Y178" s="20"/>
      <c r="Z178" s="20"/>
      <c r="AB178" s="20"/>
    </row>
    <row r="179" spans="1:28" ht="21">
      <c r="A179" s="366"/>
      <c r="B179" s="1658">
        <v>162</v>
      </c>
      <c r="C179" s="1659"/>
      <c r="D179" s="1660" t="str">
        <f>IF(VLOOKUP(B179,'3.住戸一覧'!$B:$AN,3,0)="","",VLOOKUP(B179,'3.住戸一覧'!$B:$AN,3,0))</f>
        <v/>
      </c>
      <c r="E179" s="1660"/>
      <c r="F179" s="1660"/>
      <c r="G179" s="1660"/>
      <c r="H179" s="1660" t="str">
        <f>IF(VLOOKUP(B179,'3.住戸一覧'!$B:$AN,6,0)="","",VLOOKUP(B179,'3.住戸一覧'!$B:$AN,6,0))</f>
        <v/>
      </c>
      <c r="I179" s="1660"/>
      <c r="J179" s="1656"/>
      <c r="K179" s="1656"/>
      <c r="L179" s="1656"/>
      <c r="M179" s="1496"/>
      <c r="N179" s="1496"/>
      <c r="O179" s="1656"/>
      <c r="P179" s="1656"/>
      <c r="Q179" s="1656"/>
      <c r="R179" s="1496"/>
      <c r="S179" s="1496"/>
      <c r="X179" s="20"/>
      <c r="Y179" s="20"/>
      <c r="Z179" s="20"/>
      <c r="AB179" s="20"/>
    </row>
    <row r="180" spans="1:28" ht="21">
      <c r="A180" s="366"/>
      <c r="B180" s="1658">
        <v>163</v>
      </c>
      <c r="C180" s="1659"/>
      <c r="D180" s="1660" t="str">
        <f>IF(VLOOKUP(B180,'3.住戸一覧'!$B:$AN,3,0)="","",VLOOKUP(B180,'3.住戸一覧'!$B:$AN,3,0))</f>
        <v/>
      </c>
      <c r="E180" s="1660"/>
      <c r="F180" s="1660"/>
      <c r="G180" s="1660"/>
      <c r="H180" s="1660" t="str">
        <f>IF(VLOOKUP(B180,'3.住戸一覧'!$B:$AN,6,0)="","",VLOOKUP(B180,'3.住戸一覧'!$B:$AN,6,0))</f>
        <v/>
      </c>
      <c r="I180" s="1660"/>
      <c r="J180" s="1656"/>
      <c r="K180" s="1656"/>
      <c r="L180" s="1656"/>
      <c r="M180" s="1496"/>
      <c r="N180" s="1496"/>
      <c r="O180" s="1656"/>
      <c r="P180" s="1656"/>
      <c r="Q180" s="1656"/>
      <c r="R180" s="1496"/>
      <c r="S180" s="1496"/>
      <c r="X180" s="20"/>
      <c r="Y180" s="20"/>
      <c r="Z180" s="20"/>
      <c r="AB180" s="20"/>
    </row>
    <row r="181" spans="1:28" ht="21">
      <c r="A181" s="366"/>
      <c r="B181" s="1658">
        <v>164</v>
      </c>
      <c r="C181" s="1659"/>
      <c r="D181" s="1660" t="str">
        <f>IF(VLOOKUP(B181,'3.住戸一覧'!$B:$AN,3,0)="","",VLOOKUP(B181,'3.住戸一覧'!$B:$AN,3,0))</f>
        <v/>
      </c>
      <c r="E181" s="1660"/>
      <c r="F181" s="1660"/>
      <c r="G181" s="1660"/>
      <c r="H181" s="1660" t="str">
        <f>IF(VLOOKUP(B181,'3.住戸一覧'!$B:$AN,6,0)="","",VLOOKUP(B181,'3.住戸一覧'!$B:$AN,6,0))</f>
        <v/>
      </c>
      <c r="I181" s="1660"/>
      <c r="J181" s="1656"/>
      <c r="K181" s="1656"/>
      <c r="L181" s="1656"/>
      <c r="M181" s="1496"/>
      <c r="N181" s="1496"/>
      <c r="O181" s="1656"/>
      <c r="P181" s="1656"/>
      <c r="Q181" s="1656"/>
      <c r="R181" s="1496"/>
      <c r="S181" s="1496"/>
      <c r="X181" s="20"/>
      <c r="Y181" s="20"/>
      <c r="Z181" s="20"/>
      <c r="AB181" s="20"/>
    </row>
    <row r="182" spans="1:28" ht="21">
      <c r="A182" s="366"/>
      <c r="B182" s="1658">
        <v>165</v>
      </c>
      <c r="C182" s="1659"/>
      <c r="D182" s="1660" t="str">
        <f>IF(VLOOKUP(B182,'3.住戸一覧'!$B:$AN,3,0)="","",VLOOKUP(B182,'3.住戸一覧'!$B:$AN,3,0))</f>
        <v/>
      </c>
      <c r="E182" s="1660"/>
      <c r="F182" s="1660"/>
      <c r="G182" s="1660"/>
      <c r="H182" s="1660" t="str">
        <f>IF(VLOOKUP(B182,'3.住戸一覧'!$B:$AN,6,0)="","",VLOOKUP(B182,'3.住戸一覧'!$B:$AN,6,0))</f>
        <v/>
      </c>
      <c r="I182" s="1660"/>
      <c r="J182" s="1656"/>
      <c r="K182" s="1656"/>
      <c r="L182" s="1656"/>
      <c r="M182" s="1496"/>
      <c r="N182" s="1496"/>
      <c r="O182" s="1656"/>
      <c r="P182" s="1656"/>
      <c r="Q182" s="1656"/>
      <c r="R182" s="1496"/>
      <c r="S182" s="1496"/>
      <c r="X182" s="20"/>
      <c r="Y182" s="20"/>
      <c r="Z182" s="20"/>
      <c r="AB182" s="20"/>
    </row>
    <row r="183" spans="1:28" ht="21">
      <c r="A183" s="366"/>
      <c r="B183" s="1658">
        <v>166</v>
      </c>
      <c r="C183" s="1659"/>
      <c r="D183" s="1660" t="str">
        <f>IF(VLOOKUP(B183,'3.住戸一覧'!$B:$AN,3,0)="","",VLOOKUP(B183,'3.住戸一覧'!$B:$AN,3,0))</f>
        <v/>
      </c>
      <c r="E183" s="1660"/>
      <c r="F183" s="1660"/>
      <c r="G183" s="1660"/>
      <c r="H183" s="1660" t="str">
        <f>IF(VLOOKUP(B183,'3.住戸一覧'!$B:$AN,6,0)="","",VLOOKUP(B183,'3.住戸一覧'!$B:$AN,6,0))</f>
        <v/>
      </c>
      <c r="I183" s="1660"/>
      <c r="J183" s="1656"/>
      <c r="K183" s="1656"/>
      <c r="L183" s="1656"/>
      <c r="M183" s="1496"/>
      <c r="N183" s="1496"/>
      <c r="O183" s="1656"/>
      <c r="P183" s="1656"/>
      <c r="Q183" s="1656"/>
      <c r="R183" s="1496"/>
      <c r="S183" s="1496"/>
      <c r="X183" s="20"/>
      <c r="Y183" s="20"/>
      <c r="Z183" s="20"/>
      <c r="AB183" s="20"/>
    </row>
    <row r="184" spans="1:28" ht="21">
      <c r="A184" s="366"/>
      <c r="B184" s="1658">
        <v>167</v>
      </c>
      <c r="C184" s="1659"/>
      <c r="D184" s="1660" t="str">
        <f>IF(VLOOKUP(B184,'3.住戸一覧'!$B:$AN,3,0)="","",VLOOKUP(B184,'3.住戸一覧'!$B:$AN,3,0))</f>
        <v/>
      </c>
      <c r="E184" s="1660"/>
      <c r="F184" s="1660"/>
      <c r="G184" s="1660"/>
      <c r="H184" s="1660" t="str">
        <f>IF(VLOOKUP(B184,'3.住戸一覧'!$B:$AN,6,0)="","",VLOOKUP(B184,'3.住戸一覧'!$B:$AN,6,0))</f>
        <v/>
      </c>
      <c r="I184" s="1660"/>
      <c r="J184" s="1656"/>
      <c r="K184" s="1656"/>
      <c r="L184" s="1656"/>
      <c r="M184" s="1496"/>
      <c r="N184" s="1496"/>
      <c r="O184" s="1656"/>
      <c r="P184" s="1656"/>
      <c r="Q184" s="1656"/>
      <c r="R184" s="1496"/>
      <c r="S184" s="1496"/>
      <c r="X184" s="20"/>
      <c r="Y184" s="20"/>
      <c r="Z184" s="20"/>
      <c r="AB184" s="20"/>
    </row>
    <row r="185" spans="1:28" ht="21">
      <c r="A185" s="366"/>
      <c r="B185" s="1658">
        <v>168</v>
      </c>
      <c r="C185" s="1659"/>
      <c r="D185" s="1660" t="str">
        <f>IF(VLOOKUP(B185,'3.住戸一覧'!$B:$AN,3,0)="","",VLOOKUP(B185,'3.住戸一覧'!$B:$AN,3,0))</f>
        <v/>
      </c>
      <c r="E185" s="1660"/>
      <c r="F185" s="1660"/>
      <c r="G185" s="1660"/>
      <c r="H185" s="1660" t="str">
        <f>IF(VLOOKUP(B185,'3.住戸一覧'!$B:$AN,6,0)="","",VLOOKUP(B185,'3.住戸一覧'!$B:$AN,6,0))</f>
        <v/>
      </c>
      <c r="I185" s="1660"/>
      <c r="J185" s="1656"/>
      <c r="K185" s="1656"/>
      <c r="L185" s="1656"/>
      <c r="M185" s="1496"/>
      <c r="N185" s="1496"/>
      <c r="O185" s="1656"/>
      <c r="P185" s="1656"/>
      <c r="Q185" s="1656"/>
      <c r="R185" s="1496"/>
      <c r="S185" s="1496"/>
      <c r="X185" s="20"/>
      <c r="Y185" s="20"/>
      <c r="Z185" s="20"/>
      <c r="AB185" s="20"/>
    </row>
    <row r="186" spans="1:28" ht="21">
      <c r="A186" s="366"/>
      <c r="B186" s="1658">
        <v>169</v>
      </c>
      <c r="C186" s="1659"/>
      <c r="D186" s="1660" t="str">
        <f>IF(VLOOKUP(B186,'3.住戸一覧'!$B:$AN,3,0)="","",VLOOKUP(B186,'3.住戸一覧'!$B:$AN,3,0))</f>
        <v/>
      </c>
      <c r="E186" s="1660"/>
      <c r="F186" s="1660"/>
      <c r="G186" s="1660"/>
      <c r="H186" s="1660" t="str">
        <f>IF(VLOOKUP(B186,'3.住戸一覧'!$B:$AN,6,0)="","",VLOOKUP(B186,'3.住戸一覧'!$B:$AN,6,0))</f>
        <v/>
      </c>
      <c r="I186" s="1660"/>
      <c r="J186" s="1656"/>
      <c r="K186" s="1656"/>
      <c r="L186" s="1656"/>
      <c r="M186" s="1496"/>
      <c r="N186" s="1496"/>
      <c r="O186" s="1656"/>
      <c r="P186" s="1656"/>
      <c r="Q186" s="1656"/>
      <c r="R186" s="1496"/>
      <c r="S186" s="1496"/>
      <c r="X186" s="20"/>
      <c r="Y186" s="20"/>
      <c r="Z186" s="20"/>
      <c r="AB186" s="20"/>
    </row>
    <row r="187" spans="1:28" ht="21">
      <c r="A187" s="366"/>
      <c r="B187" s="1658">
        <v>170</v>
      </c>
      <c r="C187" s="1659"/>
      <c r="D187" s="1660" t="str">
        <f>IF(VLOOKUP(B187,'3.住戸一覧'!$B:$AN,3,0)="","",VLOOKUP(B187,'3.住戸一覧'!$B:$AN,3,0))</f>
        <v/>
      </c>
      <c r="E187" s="1660"/>
      <c r="F187" s="1660"/>
      <c r="G187" s="1660"/>
      <c r="H187" s="1660" t="str">
        <f>IF(VLOOKUP(B187,'3.住戸一覧'!$B:$AN,6,0)="","",VLOOKUP(B187,'3.住戸一覧'!$B:$AN,6,0))</f>
        <v/>
      </c>
      <c r="I187" s="1660"/>
      <c r="J187" s="1656"/>
      <c r="K187" s="1656"/>
      <c r="L187" s="1656"/>
      <c r="M187" s="1496"/>
      <c r="N187" s="1496"/>
      <c r="O187" s="1656"/>
      <c r="P187" s="1656"/>
      <c r="Q187" s="1656"/>
      <c r="R187" s="1496"/>
      <c r="S187" s="1496"/>
      <c r="X187" s="20"/>
      <c r="Y187" s="20"/>
      <c r="Z187" s="20"/>
      <c r="AB187" s="20"/>
    </row>
    <row r="188" spans="1:28" ht="21">
      <c r="A188" s="366"/>
      <c r="B188" s="1658">
        <v>171</v>
      </c>
      <c r="C188" s="1659"/>
      <c r="D188" s="1660" t="str">
        <f>IF(VLOOKUP(B188,'3.住戸一覧'!$B:$AN,3,0)="","",VLOOKUP(B188,'3.住戸一覧'!$B:$AN,3,0))</f>
        <v/>
      </c>
      <c r="E188" s="1660"/>
      <c r="F188" s="1660"/>
      <c r="G188" s="1660"/>
      <c r="H188" s="1660" t="str">
        <f>IF(VLOOKUP(B188,'3.住戸一覧'!$B:$AN,6,0)="","",VLOOKUP(B188,'3.住戸一覧'!$B:$AN,6,0))</f>
        <v/>
      </c>
      <c r="I188" s="1660"/>
      <c r="J188" s="1656"/>
      <c r="K188" s="1656"/>
      <c r="L188" s="1656"/>
      <c r="M188" s="1496"/>
      <c r="N188" s="1496"/>
      <c r="O188" s="1656"/>
      <c r="P188" s="1656"/>
      <c r="Q188" s="1656"/>
      <c r="R188" s="1496"/>
      <c r="S188" s="1496"/>
      <c r="X188" s="20"/>
      <c r="Y188" s="20"/>
      <c r="Z188" s="20"/>
      <c r="AB188" s="20"/>
    </row>
    <row r="189" spans="1:28" ht="21">
      <c r="A189" s="366"/>
      <c r="B189" s="1658">
        <v>172</v>
      </c>
      <c r="C189" s="1659"/>
      <c r="D189" s="1660" t="str">
        <f>IF(VLOOKUP(B189,'3.住戸一覧'!$B:$AN,3,0)="","",VLOOKUP(B189,'3.住戸一覧'!$B:$AN,3,0))</f>
        <v/>
      </c>
      <c r="E189" s="1660"/>
      <c r="F189" s="1660"/>
      <c r="G189" s="1660"/>
      <c r="H189" s="1660" t="str">
        <f>IF(VLOOKUP(B189,'3.住戸一覧'!$B:$AN,6,0)="","",VLOOKUP(B189,'3.住戸一覧'!$B:$AN,6,0))</f>
        <v/>
      </c>
      <c r="I189" s="1660"/>
      <c r="J189" s="1656"/>
      <c r="K189" s="1656"/>
      <c r="L189" s="1656"/>
      <c r="M189" s="1496"/>
      <c r="N189" s="1496"/>
      <c r="O189" s="1656"/>
      <c r="P189" s="1656"/>
      <c r="Q189" s="1656"/>
      <c r="R189" s="1496"/>
      <c r="S189" s="1496"/>
      <c r="X189" s="20"/>
      <c r="Y189" s="20"/>
      <c r="Z189" s="20"/>
      <c r="AB189" s="20"/>
    </row>
    <row r="190" spans="1:28" ht="21">
      <c r="A190" s="366"/>
      <c r="B190" s="1658">
        <v>173</v>
      </c>
      <c r="C190" s="1659"/>
      <c r="D190" s="1660" t="str">
        <f>IF(VLOOKUP(B190,'3.住戸一覧'!$B:$AN,3,0)="","",VLOOKUP(B190,'3.住戸一覧'!$B:$AN,3,0))</f>
        <v/>
      </c>
      <c r="E190" s="1660"/>
      <c r="F190" s="1660"/>
      <c r="G190" s="1660"/>
      <c r="H190" s="1660" t="str">
        <f>IF(VLOOKUP(B190,'3.住戸一覧'!$B:$AN,6,0)="","",VLOOKUP(B190,'3.住戸一覧'!$B:$AN,6,0))</f>
        <v/>
      </c>
      <c r="I190" s="1660"/>
      <c r="J190" s="1656"/>
      <c r="K190" s="1656"/>
      <c r="L190" s="1656"/>
      <c r="M190" s="1496"/>
      <c r="N190" s="1496"/>
      <c r="O190" s="1656"/>
      <c r="P190" s="1656"/>
      <c r="Q190" s="1656"/>
      <c r="R190" s="1496"/>
      <c r="S190" s="1496"/>
      <c r="X190" s="20"/>
      <c r="Y190" s="20"/>
      <c r="Z190" s="20"/>
      <c r="AB190" s="20"/>
    </row>
    <row r="191" spans="1:28" ht="21">
      <c r="A191" s="366"/>
      <c r="B191" s="1658">
        <v>174</v>
      </c>
      <c r="C191" s="1659"/>
      <c r="D191" s="1660" t="str">
        <f>IF(VLOOKUP(B191,'3.住戸一覧'!$B:$AN,3,0)="","",VLOOKUP(B191,'3.住戸一覧'!$B:$AN,3,0))</f>
        <v/>
      </c>
      <c r="E191" s="1660"/>
      <c r="F191" s="1660"/>
      <c r="G191" s="1660"/>
      <c r="H191" s="1660" t="str">
        <f>IF(VLOOKUP(B191,'3.住戸一覧'!$B:$AN,6,0)="","",VLOOKUP(B191,'3.住戸一覧'!$B:$AN,6,0))</f>
        <v/>
      </c>
      <c r="I191" s="1660"/>
      <c r="J191" s="1656"/>
      <c r="K191" s="1656"/>
      <c r="L191" s="1656"/>
      <c r="M191" s="1496"/>
      <c r="N191" s="1496"/>
      <c r="O191" s="1656"/>
      <c r="P191" s="1656"/>
      <c r="Q191" s="1656"/>
      <c r="R191" s="1496"/>
      <c r="S191" s="1496"/>
      <c r="X191" s="20"/>
      <c r="Y191" s="20"/>
      <c r="Z191" s="20"/>
      <c r="AB191" s="20"/>
    </row>
    <row r="192" spans="1:28" ht="21">
      <c r="A192" s="366"/>
      <c r="B192" s="1658">
        <v>175</v>
      </c>
      <c r="C192" s="1659"/>
      <c r="D192" s="1660" t="str">
        <f>IF(VLOOKUP(B192,'3.住戸一覧'!$B:$AN,3,0)="","",VLOOKUP(B192,'3.住戸一覧'!$B:$AN,3,0))</f>
        <v/>
      </c>
      <c r="E192" s="1660"/>
      <c r="F192" s="1660"/>
      <c r="G192" s="1660"/>
      <c r="H192" s="1660" t="str">
        <f>IF(VLOOKUP(B192,'3.住戸一覧'!$B:$AN,6,0)="","",VLOOKUP(B192,'3.住戸一覧'!$B:$AN,6,0))</f>
        <v/>
      </c>
      <c r="I192" s="1660"/>
      <c r="J192" s="1656"/>
      <c r="K192" s="1656"/>
      <c r="L192" s="1656"/>
      <c r="M192" s="1496"/>
      <c r="N192" s="1496"/>
      <c r="O192" s="1656"/>
      <c r="P192" s="1656"/>
      <c r="Q192" s="1656"/>
      <c r="R192" s="1496"/>
      <c r="S192" s="1496"/>
      <c r="X192" s="20"/>
      <c r="Y192" s="20"/>
      <c r="Z192" s="20"/>
      <c r="AB192" s="20"/>
    </row>
    <row r="193" spans="1:28" ht="21">
      <c r="A193" s="366"/>
      <c r="B193" s="1658">
        <v>176</v>
      </c>
      <c r="C193" s="1659"/>
      <c r="D193" s="1660" t="str">
        <f>IF(VLOOKUP(B193,'3.住戸一覧'!$B:$AN,3,0)="","",VLOOKUP(B193,'3.住戸一覧'!$B:$AN,3,0))</f>
        <v/>
      </c>
      <c r="E193" s="1660"/>
      <c r="F193" s="1660"/>
      <c r="G193" s="1660"/>
      <c r="H193" s="1660" t="str">
        <f>IF(VLOOKUP(B193,'3.住戸一覧'!$B:$AN,6,0)="","",VLOOKUP(B193,'3.住戸一覧'!$B:$AN,6,0))</f>
        <v/>
      </c>
      <c r="I193" s="1660"/>
      <c r="J193" s="1656"/>
      <c r="K193" s="1656"/>
      <c r="L193" s="1656"/>
      <c r="M193" s="1496"/>
      <c r="N193" s="1496"/>
      <c r="O193" s="1656"/>
      <c r="P193" s="1656"/>
      <c r="Q193" s="1656"/>
      <c r="R193" s="1496"/>
      <c r="S193" s="1496"/>
      <c r="X193" s="20"/>
      <c r="Y193" s="20"/>
      <c r="Z193" s="20"/>
      <c r="AB193" s="20"/>
    </row>
    <row r="194" spans="1:28" ht="21">
      <c r="A194" s="366"/>
      <c r="B194" s="1658">
        <v>177</v>
      </c>
      <c r="C194" s="1659"/>
      <c r="D194" s="1660" t="str">
        <f>IF(VLOOKUP(B194,'3.住戸一覧'!$B:$AN,3,0)="","",VLOOKUP(B194,'3.住戸一覧'!$B:$AN,3,0))</f>
        <v/>
      </c>
      <c r="E194" s="1660"/>
      <c r="F194" s="1660"/>
      <c r="G194" s="1660"/>
      <c r="H194" s="1660" t="str">
        <f>IF(VLOOKUP(B194,'3.住戸一覧'!$B:$AN,6,0)="","",VLOOKUP(B194,'3.住戸一覧'!$B:$AN,6,0))</f>
        <v/>
      </c>
      <c r="I194" s="1660"/>
      <c r="J194" s="1656"/>
      <c r="K194" s="1656"/>
      <c r="L194" s="1656"/>
      <c r="M194" s="1496"/>
      <c r="N194" s="1496"/>
      <c r="O194" s="1656"/>
      <c r="P194" s="1656"/>
      <c r="Q194" s="1656"/>
      <c r="R194" s="1496"/>
      <c r="S194" s="1496"/>
      <c r="X194" s="20"/>
      <c r="Y194" s="20"/>
      <c r="Z194" s="20"/>
      <c r="AB194" s="20"/>
    </row>
    <row r="195" spans="1:28" ht="21">
      <c r="A195" s="366"/>
      <c r="B195" s="1658">
        <v>178</v>
      </c>
      <c r="C195" s="1659"/>
      <c r="D195" s="1660" t="str">
        <f>IF(VLOOKUP(B195,'3.住戸一覧'!$B:$AN,3,0)="","",VLOOKUP(B195,'3.住戸一覧'!$B:$AN,3,0))</f>
        <v/>
      </c>
      <c r="E195" s="1660"/>
      <c r="F195" s="1660"/>
      <c r="G195" s="1660"/>
      <c r="H195" s="1660" t="str">
        <f>IF(VLOOKUP(B195,'3.住戸一覧'!$B:$AN,6,0)="","",VLOOKUP(B195,'3.住戸一覧'!$B:$AN,6,0))</f>
        <v/>
      </c>
      <c r="I195" s="1660"/>
      <c r="J195" s="1656"/>
      <c r="K195" s="1656"/>
      <c r="L195" s="1656"/>
      <c r="M195" s="1496"/>
      <c r="N195" s="1496"/>
      <c r="O195" s="1656"/>
      <c r="P195" s="1656"/>
      <c r="Q195" s="1656"/>
      <c r="R195" s="1496"/>
      <c r="S195" s="1496"/>
      <c r="X195" s="20"/>
      <c r="Y195" s="20"/>
      <c r="Z195" s="20"/>
      <c r="AB195" s="20"/>
    </row>
    <row r="196" spans="1:28" ht="21">
      <c r="A196" s="366"/>
      <c r="B196" s="1658">
        <v>179</v>
      </c>
      <c r="C196" s="1659"/>
      <c r="D196" s="1660" t="str">
        <f>IF(VLOOKUP(B196,'3.住戸一覧'!$B:$AN,3,0)="","",VLOOKUP(B196,'3.住戸一覧'!$B:$AN,3,0))</f>
        <v/>
      </c>
      <c r="E196" s="1660"/>
      <c r="F196" s="1660"/>
      <c r="G196" s="1660"/>
      <c r="H196" s="1660" t="str">
        <f>IF(VLOOKUP(B196,'3.住戸一覧'!$B:$AN,6,0)="","",VLOOKUP(B196,'3.住戸一覧'!$B:$AN,6,0))</f>
        <v/>
      </c>
      <c r="I196" s="1660"/>
      <c r="J196" s="1656"/>
      <c r="K196" s="1656"/>
      <c r="L196" s="1656"/>
      <c r="M196" s="1496"/>
      <c r="N196" s="1496"/>
      <c r="O196" s="1656"/>
      <c r="P196" s="1656"/>
      <c r="Q196" s="1656"/>
      <c r="R196" s="1496"/>
      <c r="S196" s="1496"/>
      <c r="X196" s="20"/>
      <c r="Y196" s="20"/>
      <c r="Z196" s="20"/>
      <c r="AB196" s="20"/>
    </row>
    <row r="197" spans="1:28" ht="21">
      <c r="A197" s="366"/>
      <c r="B197" s="1658">
        <v>180</v>
      </c>
      <c r="C197" s="1659"/>
      <c r="D197" s="1660" t="str">
        <f>IF(VLOOKUP(B197,'3.住戸一覧'!$B:$AN,3,0)="","",VLOOKUP(B197,'3.住戸一覧'!$B:$AN,3,0))</f>
        <v/>
      </c>
      <c r="E197" s="1660"/>
      <c r="F197" s="1660"/>
      <c r="G197" s="1660"/>
      <c r="H197" s="1660" t="str">
        <f>IF(VLOOKUP(B197,'3.住戸一覧'!$B:$AN,6,0)="","",VLOOKUP(B197,'3.住戸一覧'!$B:$AN,6,0))</f>
        <v/>
      </c>
      <c r="I197" s="1660"/>
      <c r="J197" s="1656"/>
      <c r="K197" s="1656"/>
      <c r="L197" s="1656"/>
      <c r="M197" s="1496"/>
      <c r="N197" s="1496"/>
      <c r="O197" s="1656"/>
      <c r="P197" s="1656"/>
      <c r="Q197" s="1656"/>
      <c r="R197" s="1496"/>
      <c r="S197" s="1496"/>
      <c r="X197" s="20"/>
      <c r="Y197" s="20"/>
      <c r="Z197" s="20"/>
      <c r="AB197" s="20"/>
    </row>
    <row r="198" spans="1:28" ht="21">
      <c r="A198" s="366"/>
      <c r="B198" s="1658">
        <v>181</v>
      </c>
      <c r="C198" s="1659"/>
      <c r="D198" s="1660" t="str">
        <f>IF(VLOOKUP(B198,'3.住戸一覧'!$B:$AN,3,0)="","",VLOOKUP(B198,'3.住戸一覧'!$B:$AN,3,0))</f>
        <v/>
      </c>
      <c r="E198" s="1660"/>
      <c r="F198" s="1660"/>
      <c r="G198" s="1660"/>
      <c r="H198" s="1660" t="str">
        <f>IF(VLOOKUP(B198,'3.住戸一覧'!$B:$AN,6,0)="","",VLOOKUP(B198,'3.住戸一覧'!$B:$AN,6,0))</f>
        <v/>
      </c>
      <c r="I198" s="1660"/>
      <c r="J198" s="1656"/>
      <c r="K198" s="1656"/>
      <c r="L198" s="1656"/>
      <c r="M198" s="1496"/>
      <c r="N198" s="1496"/>
      <c r="O198" s="1656"/>
      <c r="P198" s="1656"/>
      <c r="Q198" s="1656"/>
      <c r="R198" s="1496"/>
      <c r="S198" s="1496"/>
      <c r="X198" s="20"/>
      <c r="Y198" s="20"/>
      <c r="Z198" s="20"/>
      <c r="AB198" s="20"/>
    </row>
    <row r="199" spans="1:28" ht="21">
      <c r="A199" s="366"/>
      <c r="B199" s="1658">
        <v>182</v>
      </c>
      <c r="C199" s="1659"/>
      <c r="D199" s="1660" t="str">
        <f>IF(VLOOKUP(B199,'3.住戸一覧'!$B:$AN,3,0)="","",VLOOKUP(B199,'3.住戸一覧'!$B:$AN,3,0))</f>
        <v/>
      </c>
      <c r="E199" s="1660"/>
      <c r="F199" s="1660"/>
      <c r="G199" s="1660"/>
      <c r="H199" s="1660" t="str">
        <f>IF(VLOOKUP(B199,'3.住戸一覧'!$B:$AN,6,0)="","",VLOOKUP(B199,'3.住戸一覧'!$B:$AN,6,0))</f>
        <v/>
      </c>
      <c r="I199" s="1660"/>
      <c r="J199" s="1656"/>
      <c r="K199" s="1656"/>
      <c r="L199" s="1656"/>
      <c r="M199" s="1496"/>
      <c r="N199" s="1496"/>
      <c r="O199" s="1656"/>
      <c r="P199" s="1656"/>
      <c r="Q199" s="1656"/>
      <c r="R199" s="1496"/>
      <c r="S199" s="1496"/>
      <c r="X199" s="20"/>
      <c r="Y199" s="20"/>
      <c r="Z199" s="20"/>
      <c r="AB199" s="20"/>
    </row>
    <row r="200" spans="1:28" ht="21">
      <c r="A200" s="366"/>
      <c r="B200" s="1658">
        <v>183</v>
      </c>
      <c r="C200" s="1659"/>
      <c r="D200" s="1660" t="str">
        <f>IF(VLOOKUP(B200,'3.住戸一覧'!$B:$AN,3,0)="","",VLOOKUP(B200,'3.住戸一覧'!$B:$AN,3,0))</f>
        <v/>
      </c>
      <c r="E200" s="1660"/>
      <c r="F200" s="1660"/>
      <c r="G200" s="1660"/>
      <c r="H200" s="1660" t="str">
        <f>IF(VLOOKUP(B200,'3.住戸一覧'!$B:$AN,6,0)="","",VLOOKUP(B200,'3.住戸一覧'!$B:$AN,6,0))</f>
        <v/>
      </c>
      <c r="I200" s="1660"/>
      <c r="J200" s="1656"/>
      <c r="K200" s="1656"/>
      <c r="L200" s="1656"/>
      <c r="M200" s="1496"/>
      <c r="N200" s="1496"/>
      <c r="O200" s="1656"/>
      <c r="P200" s="1656"/>
      <c r="Q200" s="1656"/>
      <c r="R200" s="1496"/>
      <c r="S200" s="1496"/>
      <c r="X200" s="20"/>
      <c r="Y200" s="20"/>
      <c r="Z200" s="20"/>
      <c r="AB200" s="20"/>
    </row>
    <row r="201" spans="1:28" ht="21">
      <c r="A201" s="366"/>
      <c r="B201" s="1658">
        <v>184</v>
      </c>
      <c r="C201" s="1659"/>
      <c r="D201" s="1660" t="str">
        <f>IF(VLOOKUP(B201,'3.住戸一覧'!$B:$AN,3,0)="","",VLOOKUP(B201,'3.住戸一覧'!$B:$AN,3,0))</f>
        <v/>
      </c>
      <c r="E201" s="1660"/>
      <c r="F201" s="1660"/>
      <c r="G201" s="1660"/>
      <c r="H201" s="1660" t="str">
        <f>IF(VLOOKUP(B201,'3.住戸一覧'!$B:$AN,6,0)="","",VLOOKUP(B201,'3.住戸一覧'!$B:$AN,6,0))</f>
        <v/>
      </c>
      <c r="I201" s="1660"/>
      <c r="J201" s="1656"/>
      <c r="K201" s="1656"/>
      <c r="L201" s="1656"/>
      <c r="M201" s="1496"/>
      <c r="N201" s="1496"/>
      <c r="O201" s="1656"/>
      <c r="P201" s="1656"/>
      <c r="Q201" s="1656"/>
      <c r="R201" s="1496"/>
      <c r="S201" s="1496"/>
      <c r="X201" s="20"/>
      <c r="Y201" s="20"/>
      <c r="Z201" s="20"/>
      <c r="AB201" s="20"/>
    </row>
    <row r="202" spans="1:28" ht="21">
      <c r="A202" s="366"/>
      <c r="B202" s="1658">
        <v>185</v>
      </c>
      <c r="C202" s="1659"/>
      <c r="D202" s="1660" t="str">
        <f>IF(VLOOKUP(B202,'3.住戸一覧'!$B:$AN,3,0)="","",VLOOKUP(B202,'3.住戸一覧'!$B:$AN,3,0))</f>
        <v/>
      </c>
      <c r="E202" s="1660"/>
      <c r="F202" s="1660"/>
      <c r="G202" s="1660"/>
      <c r="H202" s="1660" t="str">
        <f>IF(VLOOKUP(B202,'3.住戸一覧'!$B:$AN,6,0)="","",VLOOKUP(B202,'3.住戸一覧'!$B:$AN,6,0))</f>
        <v/>
      </c>
      <c r="I202" s="1660"/>
      <c r="J202" s="1656"/>
      <c r="K202" s="1656"/>
      <c r="L202" s="1656"/>
      <c r="M202" s="1496"/>
      <c r="N202" s="1496"/>
      <c r="O202" s="1656"/>
      <c r="P202" s="1656"/>
      <c r="Q202" s="1656"/>
      <c r="R202" s="1496"/>
      <c r="S202" s="1496"/>
      <c r="X202" s="20"/>
      <c r="Y202" s="20"/>
      <c r="Z202" s="20"/>
      <c r="AB202" s="20"/>
    </row>
    <row r="203" spans="1:28" ht="21">
      <c r="A203" s="366"/>
      <c r="B203" s="1658">
        <v>186</v>
      </c>
      <c r="C203" s="1659"/>
      <c r="D203" s="1660" t="str">
        <f>IF(VLOOKUP(B203,'3.住戸一覧'!$B:$AN,3,0)="","",VLOOKUP(B203,'3.住戸一覧'!$B:$AN,3,0))</f>
        <v/>
      </c>
      <c r="E203" s="1660"/>
      <c r="F203" s="1660"/>
      <c r="G203" s="1660"/>
      <c r="H203" s="1660" t="str">
        <f>IF(VLOOKUP(B203,'3.住戸一覧'!$B:$AN,6,0)="","",VLOOKUP(B203,'3.住戸一覧'!$B:$AN,6,0))</f>
        <v/>
      </c>
      <c r="I203" s="1660"/>
      <c r="J203" s="1656"/>
      <c r="K203" s="1656"/>
      <c r="L203" s="1656"/>
      <c r="M203" s="1496"/>
      <c r="N203" s="1496"/>
      <c r="O203" s="1656"/>
      <c r="P203" s="1656"/>
      <c r="Q203" s="1656"/>
      <c r="R203" s="1496"/>
      <c r="S203" s="1496"/>
      <c r="X203" s="20"/>
      <c r="Y203" s="20"/>
      <c r="Z203" s="20"/>
      <c r="AB203" s="20"/>
    </row>
    <row r="204" spans="1:28" ht="21">
      <c r="A204" s="366"/>
      <c r="B204" s="1658">
        <v>187</v>
      </c>
      <c r="C204" s="1659"/>
      <c r="D204" s="1660" t="str">
        <f>IF(VLOOKUP(B204,'3.住戸一覧'!$B:$AN,3,0)="","",VLOOKUP(B204,'3.住戸一覧'!$B:$AN,3,0))</f>
        <v/>
      </c>
      <c r="E204" s="1660"/>
      <c r="F204" s="1660"/>
      <c r="G204" s="1660"/>
      <c r="H204" s="1660" t="str">
        <f>IF(VLOOKUP(B204,'3.住戸一覧'!$B:$AN,6,0)="","",VLOOKUP(B204,'3.住戸一覧'!$B:$AN,6,0))</f>
        <v/>
      </c>
      <c r="I204" s="1660"/>
      <c r="J204" s="1656"/>
      <c r="K204" s="1656"/>
      <c r="L204" s="1656"/>
      <c r="M204" s="1496"/>
      <c r="N204" s="1496"/>
      <c r="O204" s="1656"/>
      <c r="P204" s="1656"/>
      <c r="Q204" s="1656"/>
      <c r="R204" s="1496"/>
      <c r="S204" s="1496"/>
      <c r="X204" s="20"/>
      <c r="Y204" s="20"/>
      <c r="Z204" s="20"/>
      <c r="AB204" s="20"/>
    </row>
    <row r="205" spans="1:28" ht="21">
      <c r="A205" s="366"/>
      <c r="B205" s="1658">
        <v>188</v>
      </c>
      <c r="C205" s="1659"/>
      <c r="D205" s="1660" t="str">
        <f>IF(VLOOKUP(B205,'3.住戸一覧'!$B:$AN,3,0)="","",VLOOKUP(B205,'3.住戸一覧'!$B:$AN,3,0))</f>
        <v/>
      </c>
      <c r="E205" s="1660"/>
      <c r="F205" s="1660"/>
      <c r="G205" s="1660"/>
      <c r="H205" s="1660" t="str">
        <f>IF(VLOOKUP(B205,'3.住戸一覧'!$B:$AN,6,0)="","",VLOOKUP(B205,'3.住戸一覧'!$B:$AN,6,0))</f>
        <v/>
      </c>
      <c r="I205" s="1660"/>
      <c r="J205" s="1656"/>
      <c r="K205" s="1656"/>
      <c r="L205" s="1656"/>
      <c r="M205" s="1496"/>
      <c r="N205" s="1496"/>
      <c r="O205" s="1656"/>
      <c r="P205" s="1656"/>
      <c r="Q205" s="1656"/>
      <c r="R205" s="1496"/>
      <c r="S205" s="1496"/>
      <c r="X205" s="20"/>
      <c r="Y205" s="20"/>
      <c r="Z205" s="20"/>
      <c r="AB205" s="20"/>
    </row>
    <row r="206" spans="1:28" ht="21">
      <c r="A206" s="366"/>
      <c r="B206" s="1658">
        <v>189</v>
      </c>
      <c r="C206" s="1659"/>
      <c r="D206" s="1660" t="str">
        <f>IF(VLOOKUP(B206,'3.住戸一覧'!$B:$AN,3,0)="","",VLOOKUP(B206,'3.住戸一覧'!$B:$AN,3,0))</f>
        <v/>
      </c>
      <c r="E206" s="1660"/>
      <c r="F206" s="1660"/>
      <c r="G206" s="1660"/>
      <c r="H206" s="1660" t="str">
        <f>IF(VLOOKUP(B206,'3.住戸一覧'!$B:$AN,6,0)="","",VLOOKUP(B206,'3.住戸一覧'!$B:$AN,6,0))</f>
        <v/>
      </c>
      <c r="I206" s="1660"/>
      <c r="J206" s="1656"/>
      <c r="K206" s="1656"/>
      <c r="L206" s="1656"/>
      <c r="M206" s="1496"/>
      <c r="N206" s="1496"/>
      <c r="O206" s="1656"/>
      <c r="P206" s="1656"/>
      <c r="Q206" s="1656"/>
      <c r="R206" s="1496"/>
      <c r="S206" s="1496"/>
      <c r="X206" s="20"/>
      <c r="Y206" s="20"/>
      <c r="Z206" s="20"/>
      <c r="AB206" s="20"/>
    </row>
    <row r="207" spans="1:28" ht="21">
      <c r="A207" s="366"/>
      <c r="B207" s="1658">
        <v>190</v>
      </c>
      <c r="C207" s="1659"/>
      <c r="D207" s="1660" t="str">
        <f>IF(VLOOKUP(B207,'3.住戸一覧'!$B:$AN,3,0)="","",VLOOKUP(B207,'3.住戸一覧'!$B:$AN,3,0))</f>
        <v/>
      </c>
      <c r="E207" s="1660"/>
      <c r="F207" s="1660"/>
      <c r="G207" s="1660"/>
      <c r="H207" s="1660" t="str">
        <f>IF(VLOOKUP(B207,'3.住戸一覧'!$B:$AN,6,0)="","",VLOOKUP(B207,'3.住戸一覧'!$B:$AN,6,0))</f>
        <v/>
      </c>
      <c r="I207" s="1660"/>
      <c r="J207" s="1656"/>
      <c r="K207" s="1656"/>
      <c r="L207" s="1656"/>
      <c r="M207" s="1496"/>
      <c r="N207" s="1496"/>
      <c r="O207" s="1656"/>
      <c r="P207" s="1656"/>
      <c r="Q207" s="1656"/>
      <c r="R207" s="1496"/>
      <c r="S207" s="1496"/>
      <c r="X207" s="20"/>
      <c r="Y207" s="20"/>
      <c r="Z207" s="20"/>
      <c r="AB207" s="20"/>
    </row>
    <row r="208" spans="1:28" ht="21">
      <c r="A208" s="366"/>
      <c r="B208" s="1658">
        <v>191</v>
      </c>
      <c r="C208" s="1659"/>
      <c r="D208" s="1660" t="str">
        <f>IF(VLOOKUP(B208,'3.住戸一覧'!$B:$AN,3,0)="","",VLOOKUP(B208,'3.住戸一覧'!$B:$AN,3,0))</f>
        <v/>
      </c>
      <c r="E208" s="1660"/>
      <c r="F208" s="1660"/>
      <c r="G208" s="1660"/>
      <c r="H208" s="1660" t="str">
        <f>IF(VLOOKUP(B208,'3.住戸一覧'!$B:$AN,6,0)="","",VLOOKUP(B208,'3.住戸一覧'!$B:$AN,6,0))</f>
        <v/>
      </c>
      <c r="I208" s="1660"/>
      <c r="J208" s="1656"/>
      <c r="K208" s="1656"/>
      <c r="L208" s="1656"/>
      <c r="M208" s="1496"/>
      <c r="N208" s="1496"/>
      <c r="O208" s="1656"/>
      <c r="P208" s="1656"/>
      <c r="Q208" s="1656"/>
      <c r="R208" s="1496"/>
      <c r="S208" s="1496"/>
      <c r="X208" s="20"/>
      <c r="Y208" s="20"/>
      <c r="Z208" s="20"/>
      <c r="AB208" s="20"/>
    </row>
    <row r="209" spans="1:28" ht="21">
      <c r="A209" s="366"/>
      <c r="B209" s="1658">
        <v>192</v>
      </c>
      <c r="C209" s="1659"/>
      <c r="D209" s="1660" t="str">
        <f>IF(VLOOKUP(B209,'3.住戸一覧'!$B:$AN,3,0)="","",VLOOKUP(B209,'3.住戸一覧'!$B:$AN,3,0))</f>
        <v/>
      </c>
      <c r="E209" s="1660"/>
      <c r="F209" s="1660"/>
      <c r="G209" s="1660"/>
      <c r="H209" s="1660" t="str">
        <f>IF(VLOOKUP(B209,'3.住戸一覧'!$B:$AN,6,0)="","",VLOOKUP(B209,'3.住戸一覧'!$B:$AN,6,0))</f>
        <v/>
      </c>
      <c r="I209" s="1660"/>
      <c r="J209" s="1656"/>
      <c r="K209" s="1656"/>
      <c r="L209" s="1656"/>
      <c r="M209" s="1496"/>
      <c r="N209" s="1496"/>
      <c r="O209" s="1656"/>
      <c r="P209" s="1656"/>
      <c r="Q209" s="1656"/>
      <c r="R209" s="1496"/>
      <c r="S209" s="1496"/>
      <c r="X209" s="20"/>
      <c r="Y209" s="20"/>
      <c r="Z209" s="20"/>
      <c r="AB209" s="20"/>
    </row>
    <row r="210" spans="1:28" ht="21">
      <c r="A210" s="366"/>
      <c r="B210" s="1658">
        <v>193</v>
      </c>
      <c r="C210" s="1659"/>
      <c r="D210" s="1660" t="str">
        <f>IF(VLOOKUP(B210,'3.住戸一覧'!$B:$AN,3,0)="","",VLOOKUP(B210,'3.住戸一覧'!$B:$AN,3,0))</f>
        <v/>
      </c>
      <c r="E210" s="1660"/>
      <c r="F210" s="1660"/>
      <c r="G210" s="1660"/>
      <c r="H210" s="1660" t="str">
        <f>IF(VLOOKUP(B210,'3.住戸一覧'!$B:$AN,6,0)="","",VLOOKUP(B210,'3.住戸一覧'!$B:$AN,6,0))</f>
        <v/>
      </c>
      <c r="I210" s="1660"/>
      <c r="J210" s="1656"/>
      <c r="K210" s="1656"/>
      <c r="L210" s="1656"/>
      <c r="M210" s="1496"/>
      <c r="N210" s="1496"/>
      <c r="O210" s="1656"/>
      <c r="P210" s="1656"/>
      <c r="Q210" s="1656"/>
      <c r="R210" s="1496"/>
      <c r="S210" s="1496"/>
      <c r="X210" s="20"/>
      <c r="Y210" s="20"/>
      <c r="Z210" s="20"/>
      <c r="AB210" s="20"/>
    </row>
    <row r="211" spans="1:28" ht="21">
      <c r="A211" s="366"/>
      <c r="B211" s="1658">
        <v>194</v>
      </c>
      <c r="C211" s="1659"/>
      <c r="D211" s="1660" t="str">
        <f>IF(VLOOKUP(B211,'3.住戸一覧'!$B:$AN,3,0)="","",VLOOKUP(B211,'3.住戸一覧'!$B:$AN,3,0))</f>
        <v/>
      </c>
      <c r="E211" s="1660"/>
      <c r="F211" s="1660"/>
      <c r="G211" s="1660"/>
      <c r="H211" s="1660" t="str">
        <f>IF(VLOOKUP(B211,'3.住戸一覧'!$B:$AN,6,0)="","",VLOOKUP(B211,'3.住戸一覧'!$B:$AN,6,0))</f>
        <v/>
      </c>
      <c r="I211" s="1660"/>
      <c r="J211" s="1656"/>
      <c r="K211" s="1656"/>
      <c r="L211" s="1656"/>
      <c r="M211" s="1496"/>
      <c r="N211" s="1496"/>
      <c r="O211" s="1656"/>
      <c r="P211" s="1656"/>
      <c r="Q211" s="1656"/>
      <c r="R211" s="1496"/>
      <c r="S211" s="1496"/>
      <c r="X211" s="20"/>
      <c r="Y211" s="20"/>
      <c r="Z211" s="20"/>
      <c r="AB211" s="20"/>
    </row>
    <row r="212" spans="1:28" ht="21">
      <c r="A212" s="366"/>
      <c r="B212" s="1658">
        <v>195</v>
      </c>
      <c r="C212" s="1659"/>
      <c r="D212" s="1660" t="str">
        <f>IF(VLOOKUP(B212,'3.住戸一覧'!$B:$AN,3,0)="","",VLOOKUP(B212,'3.住戸一覧'!$B:$AN,3,0))</f>
        <v/>
      </c>
      <c r="E212" s="1660"/>
      <c r="F212" s="1660"/>
      <c r="G212" s="1660"/>
      <c r="H212" s="1660" t="str">
        <f>IF(VLOOKUP(B212,'3.住戸一覧'!$B:$AN,6,0)="","",VLOOKUP(B212,'3.住戸一覧'!$B:$AN,6,0))</f>
        <v/>
      </c>
      <c r="I212" s="1660"/>
      <c r="J212" s="1656"/>
      <c r="K212" s="1656"/>
      <c r="L212" s="1656"/>
      <c r="M212" s="1496"/>
      <c r="N212" s="1496"/>
      <c r="O212" s="1656"/>
      <c r="P212" s="1656"/>
      <c r="Q212" s="1656"/>
      <c r="R212" s="1496"/>
      <c r="S212" s="1496"/>
      <c r="X212" s="20"/>
      <c r="Y212" s="20"/>
      <c r="Z212" s="20"/>
      <c r="AB212" s="20"/>
    </row>
    <row r="213" spans="1:28" ht="21">
      <c r="A213" s="366"/>
      <c r="B213" s="1658">
        <v>196</v>
      </c>
      <c r="C213" s="1659"/>
      <c r="D213" s="1660" t="str">
        <f>IF(VLOOKUP(B213,'3.住戸一覧'!$B:$AN,3,0)="","",VLOOKUP(B213,'3.住戸一覧'!$B:$AN,3,0))</f>
        <v/>
      </c>
      <c r="E213" s="1660"/>
      <c r="F213" s="1660"/>
      <c r="G213" s="1660"/>
      <c r="H213" s="1660" t="str">
        <f>IF(VLOOKUP(B213,'3.住戸一覧'!$B:$AN,6,0)="","",VLOOKUP(B213,'3.住戸一覧'!$B:$AN,6,0))</f>
        <v/>
      </c>
      <c r="I213" s="1660"/>
      <c r="J213" s="1656"/>
      <c r="K213" s="1656"/>
      <c r="L213" s="1656"/>
      <c r="M213" s="1496"/>
      <c r="N213" s="1496"/>
      <c r="O213" s="1656"/>
      <c r="P213" s="1656"/>
      <c r="Q213" s="1656"/>
      <c r="R213" s="1496"/>
      <c r="S213" s="1496"/>
      <c r="X213" s="20"/>
      <c r="Y213" s="20"/>
      <c r="Z213" s="20"/>
      <c r="AB213" s="20"/>
    </row>
    <row r="214" spans="1:28" ht="21">
      <c r="A214" s="366"/>
      <c r="B214" s="1658">
        <v>197</v>
      </c>
      <c r="C214" s="1659"/>
      <c r="D214" s="1660" t="str">
        <f>IF(VLOOKUP(B214,'3.住戸一覧'!$B:$AN,3,0)="","",VLOOKUP(B214,'3.住戸一覧'!$B:$AN,3,0))</f>
        <v/>
      </c>
      <c r="E214" s="1660"/>
      <c r="F214" s="1660"/>
      <c r="G214" s="1660"/>
      <c r="H214" s="1660" t="str">
        <f>IF(VLOOKUP(B214,'3.住戸一覧'!$B:$AN,6,0)="","",VLOOKUP(B214,'3.住戸一覧'!$B:$AN,6,0))</f>
        <v/>
      </c>
      <c r="I214" s="1660"/>
      <c r="J214" s="1656"/>
      <c r="K214" s="1656"/>
      <c r="L214" s="1656"/>
      <c r="M214" s="1496"/>
      <c r="N214" s="1496"/>
      <c r="O214" s="1656"/>
      <c r="P214" s="1656"/>
      <c r="Q214" s="1656"/>
      <c r="R214" s="1496"/>
      <c r="S214" s="1496"/>
      <c r="X214" s="20"/>
      <c r="Y214" s="20"/>
      <c r="Z214" s="20"/>
      <c r="AB214" s="20"/>
    </row>
    <row r="215" spans="1:28" ht="21">
      <c r="A215" s="366"/>
      <c r="B215" s="1658">
        <v>198</v>
      </c>
      <c r="C215" s="1659"/>
      <c r="D215" s="1660" t="str">
        <f>IF(VLOOKUP(B215,'3.住戸一覧'!$B:$AN,3,0)="","",VLOOKUP(B215,'3.住戸一覧'!$B:$AN,3,0))</f>
        <v/>
      </c>
      <c r="E215" s="1660"/>
      <c r="F215" s="1660"/>
      <c r="G215" s="1660"/>
      <c r="H215" s="1660" t="str">
        <f>IF(VLOOKUP(B215,'3.住戸一覧'!$B:$AN,6,0)="","",VLOOKUP(B215,'3.住戸一覧'!$B:$AN,6,0))</f>
        <v/>
      </c>
      <c r="I215" s="1660"/>
      <c r="J215" s="1656"/>
      <c r="K215" s="1656"/>
      <c r="L215" s="1656"/>
      <c r="M215" s="1496"/>
      <c r="N215" s="1496"/>
      <c r="O215" s="1656"/>
      <c r="P215" s="1656"/>
      <c r="Q215" s="1656"/>
      <c r="R215" s="1496"/>
      <c r="S215" s="1496"/>
      <c r="X215" s="20"/>
      <c r="Y215" s="20"/>
      <c r="Z215" s="20"/>
      <c r="AB215" s="20"/>
    </row>
    <row r="216" spans="1:28" ht="21">
      <c r="A216" s="366"/>
      <c r="B216" s="1658">
        <v>199</v>
      </c>
      <c r="C216" s="1659"/>
      <c r="D216" s="1660" t="str">
        <f>IF(VLOOKUP(B216,'3.住戸一覧'!$B:$AN,3,0)="","",VLOOKUP(B216,'3.住戸一覧'!$B:$AN,3,0))</f>
        <v/>
      </c>
      <c r="E216" s="1660"/>
      <c r="F216" s="1660"/>
      <c r="G216" s="1660"/>
      <c r="H216" s="1660" t="str">
        <f>IF(VLOOKUP(B216,'3.住戸一覧'!$B:$AN,6,0)="","",VLOOKUP(B216,'3.住戸一覧'!$B:$AN,6,0))</f>
        <v/>
      </c>
      <c r="I216" s="1660"/>
      <c r="J216" s="1656"/>
      <c r="K216" s="1656"/>
      <c r="L216" s="1656"/>
      <c r="M216" s="1496"/>
      <c r="N216" s="1496"/>
      <c r="O216" s="1656"/>
      <c r="P216" s="1656"/>
      <c r="Q216" s="1656"/>
      <c r="R216" s="1496"/>
      <c r="S216" s="1496"/>
      <c r="X216" s="20"/>
      <c r="Y216" s="20"/>
      <c r="Z216" s="20"/>
      <c r="AB216" s="20"/>
    </row>
    <row r="217" spans="1:28" ht="21">
      <c r="A217" s="366"/>
      <c r="B217" s="1658">
        <v>200</v>
      </c>
      <c r="C217" s="1659"/>
      <c r="D217" s="1660" t="str">
        <f>IF(VLOOKUP(B217,'3.住戸一覧'!$B:$AN,3,0)="","",VLOOKUP(B217,'3.住戸一覧'!$B:$AN,3,0))</f>
        <v/>
      </c>
      <c r="E217" s="1660"/>
      <c r="F217" s="1660"/>
      <c r="G217" s="1660"/>
      <c r="H217" s="1660" t="str">
        <f>IF(VLOOKUP(B217,'3.住戸一覧'!$B:$AN,6,0)="","",VLOOKUP(B217,'3.住戸一覧'!$B:$AN,6,0))</f>
        <v/>
      </c>
      <c r="I217" s="1660"/>
      <c r="J217" s="1656"/>
      <c r="K217" s="1656"/>
      <c r="L217" s="1656"/>
      <c r="M217" s="1496"/>
      <c r="N217" s="1496"/>
      <c r="O217" s="1656"/>
      <c r="P217" s="1656"/>
      <c r="Q217" s="1656"/>
      <c r="R217" s="1496"/>
      <c r="S217" s="1496"/>
      <c r="X217" s="20"/>
      <c r="Y217" s="20"/>
      <c r="Z217" s="20"/>
      <c r="AB217" s="20"/>
    </row>
    <row r="218" spans="1:28" ht="21">
      <c r="A218" s="366"/>
      <c r="B218" s="1658">
        <v>201</v>
      </c>
      <c r="C218" s="1659"/>
      <c r="D218" s="1660" t="str">
        <f>IF(VLOOKUP(B218,'3.住戸一覧'!$B:$AN,3,0)="","",VLOOKUP(B218,'3.住戸一覧'!$B:$AN,3,0))</f>
        <v/>
      </c>
      <c r="E218" s="1660"/>
      <c r="F218" s="1660"/>
      <c r="G218" s="1660"/>
      <c r="H218" s="1660" t="str">
        <f>IF(VLOOKUP(B218,'3.住戸一覧'!$B:$AN,6,0)="","",VLOOKUP(B218,'3.住戸一覧'!$B:$AN,6,0))</f>
        <v/>
      </c>
      <c r="I218" s="1660"/>
      <c r="J218" s="1656"/>
      <c r="K218" s="1656"/>
      <c r="L218" s="1656"/>
      <c r="M218" s="1496"/>
      <c r="N218" s="1496"/>
      <c r="O218" s="1656"/>
      <c r="P218" s="1656"/>
      <c r="Q218" s="1656"/>
      <c r="R218" s="1496"/>
      <c r="S218" s="1496"/>
      <c r="X218" s="20"/>
      <c r="Y218" s="20"/>
      <c r="Z218" s="20"/>
      <c r="AB218" s="20"/>
    </row>
    <row r="219" spans="1:28" ht="21">
      <c r="A219" s="366"/>
      <c r="B219" s="1658">
        <v>202</v>
      </c>
      <c r="C219" s="1659"/>
      <c r="D219" s="1660" t="str">
        <f>IF(VLOOKUP(B219,'3.住戸一覧'!$B:$AN,3,0)="","",VLOOKUP(B219,'3.住戸一覧'!$B:$AN,3,0))</f>
        <v/>
      </c>
      <c r="E219" s="1660"/>
      <c r="F219" s="1660"/>
      <c r="G219" s="1660"/>
      <c r="H219" s="1660" t="str">
        <f>IF(VLOOKUP(B219,'3.住戸一覧'!$B:$AN,6,0)="","",VLOOKUP(B219,'3.住戸一覧'!$B:$AN,6,0))</f>
        <v/>
      </c>
      <c r="I219" s="1660"/>
      <c r="J219" s="1656"/>
      <c r="K219" s="1656"/>
      <c r="L219" s="1656"/>
      <c r="M219" s="1496"/>
      <c r="N219" s="1496"/>
      <c r="O219" s="1656"/>
      <c r="P219" s="1656"/>
      <c r="Q219" s="1656"/>
      <c r="R219" s="1496"/>
      <c r="S219" s="1496"/>
      <c r="X219" s="20"/>
      <c r="Y219" s="20"/>
      <c r="Z219" s="20"/>
      <c r="AB219" s="20"/>
    </row>
    <row r="220" spans="1:28" ht="21">
      <c r="A220" s="366"/>
      <c r="B220" s="1658">
        <v>203</v>
      </c>
      <c r="C220" s="1659"/>
      <c r="D220" s="1660" t="str">
        <f>IF(VLOOKUP(B220,'3.住戸一覧'!$B:$AN,3,0)="","",VLOOKUP(B220,'3.住戸一覧'!$B:$AN,3,0))</f>
        <v/>
      </c>
      <c r="E220" s="1660"/>
      <c r="F220" s="1660"/>
      <c r="G220" s="1660"/>
      <c r="H220" s="1660" t="str">
        <f>IF(VLOOKUP(B220,'3.住戸一覧'!$B:$AN,6,0)="","",VLOOKUP(B220,'3.住戸一覧'!$B:$AN,6,0))</f>
        <v/>
      </c>
      <c r="I220" s="1660"/>
      <c r="J220" s="1656"/>
      <c r="K220" s="1656"/>
      <c r="L220" s="1656"/>
      <c r="M220" s="1496"/>
      <c r="N220" s="1496"/>
      <c r="O220" s="1656"/>
      <c r="P220" s="1656"/>
      <c r="Q220" s="1656"/>
      <c r="R220" s="1496"/>
      <c r="S220" s="1496"/>
      <c r="X220" s="20"/>
      <c r="Y220" s="20"/>
      <c r="Z220" s="20"/>
      <c r="AB220" s="20"/>
    </row>
    <row r="221" spans="1:28" ht="21">
      <c r="A221" s="366"/>
      <c r="B221" s="1658">
        <v>204</v>
      </c>
      <c r="C221" s="1659"/>
      <c r="D221" s="1660" t="str">
        <f>IF(VLOOKUP(B221,'3.住戸一覧'!$B:$AN,3,0)="","",VLOOKUP(B221,'3.住戸一覧'!$B:$AN,3,0))</f>
        <v/>
      </c>
      <c r="E221" s="1660"/>
      <c r="F221" s="1660"/>
      <c r="G221" s="1660"/>
      <c r="H221" s="1660" t="str">
        <f>IF(VLOOKUP(B221,'3.住戸一覧'!$B:$AN,6,0)="","",VLOOKUP(B221,'3.住戸一覧'!$B:$AN,6,0))</f>
        <v/>
      </c>
      <c r="I221" s="1660"/>
      <c r="J221" s="1656"/>
      <c r="K221" s="1656"/>
      <c r="L221" s="1656"/>
      <c r="M221" s="1496"/>
      <c r="N221" s="1496"/>
      <c r="O221" s="1656"/>
      <c r="P221" s="1656"/>
      <c r="Q221" s="1656"/>
      <c r="R221" s="1496"/>
      <c r="S221" s="1496"/>
      <c r="X221" s="20"/>
      <c r="Y221" s="20"/>
      <c r="Z221" s="20"/>
      <c r="AB221" s="20"/>
    </row>
    <row r="222" spans="1:28" ht="21">
      <c r="A222" s="366"/>
      <c r="B222" s="1658">
        <v>205</v>
      </c>
      <c r="C222" s="1659"/>
      <c r="D222" s="1660" t="str">
        <f>IF(VLOOKUP(B222,'3.住戸一覧'!$B:$AN,3,0)="","",VLOOKUP(B222,'3.住戸一覧'!$B:$AN,3,0))</f>
        <v/>
      </c>
      <c r="E222" s="1660"/>
      <c r="F222" s="1660"/>
      <c r="G222" s="1660"/>
      <c r="H222" s="1660" t="str">
        <f>IF(VLOOKUP(B222,'3.住戸一覧'!$B:$AN,6,0)="","",VLOOKUP(B222,'3.住戸一覧'!$B:$AN,6,0))</f>
        <v/>
      </c>
      <c r="I222" s="1660"/>
      <c r="J222" s="1656"/>
      <c r="K222" s="1656"/>
      <c r="L222" s="1656"/>
      <c r="M222" s="1496"/>
      <c r="N222" s="1496"/>
      <c r="O222" s="1656"/>
      <c r="P222" s="1656"/>
      <c r="Q222" s="1656"/>
      <c r="R222" s="1496"/>
      <c r="S222" s="1496"/>
      <c r="X222" s="20"/>
      <c r="Y222" s="20"/>
      <c r="Z222" s="20"/>
      <c r="AB222" s="20"/>
    </row>
    <row r="223" spans="1:28" ht="21">
      <c r="A223" s="366"/>
      <c r="B223" s="1658">
        <v>206</v>
      </c>
      <c r="C223" s="1659"/>
      <c r="D223" s="1660" t="str">
        <f>IF(VLOOKUP(B223,'3.住戸一覧'!$B:$AN,3,0)="","",VLOOKUP(B223,'3.住戸一覧'!$B:$AN,3,0))</f>
        <v/>
      </c>
      <c r="E223" s="1660"/>
      <c r="F223" s="1660"/>
      <c r="G223" s="1660"/>
      <c r="H223" s="1660" t="str">
        <f>IF(VLOOKUP(B223,'3.住戸一覧'!$B:$AN,6,0)="","",VLOOKUP(B223,'3.住戸一覧'!$B:$AN,6,0))</f>
        <v/>
      </c>
      <c r="I223" s="1660"/>
      <c r="J223" s="1656"/>
      <c r="K223" s="1656"/>
      <c r="L223" s="1656"/>
      <c r="M223" s="1496"/>
      <c r="N223" s="1496"/>
      <c r="O223" s="1656"/>
      <c r="P223" s="1656"/>
      <c r="Q223" s="1656"/>
      <c r="R223" s="1496"/>
      <c r="S223" s="1496"/>
      <c r="X223" s="20"/>
      <c r="Y223" s="20"/>
      <c r="Z223" s="20"/>
      <c r="AB223" s="20"/>
    </row>
    <row r="224" spans="1:28" ht="21">
      <c r="A224" s="366"/>
      <c r="B224" s="1658">
        <v>207</v>
      </c>
      <c r="C224" s="1659"/>
      <c r="D224" s="1660" t="str">
        <f>IF(VLOOKUP(B224,'3.住戸一覧'!$B:$AN,3,0)="","",VLOOKUP(B224,'3.住戸一覧'!$B:$AN,3,0))</f>
        <v/>
      </c>
      <c r="E224" s="1660"/>
      <c r="F224" s="1660"/>
      <c r="G224" s="1660"/>
      <c r="H224" s="1660" t="str">
        <f>IF(VLOOKUP(B224,'3.住戸一覧'!$B:$AN,6,0)="","",VLOOKUP(B224,'3.住戸一覧'!$B:$AN,6,0))</f>
        <v/>
      </c>
      <c r="I224" s="1660"/>
      <c r="J224" s="1656"/>
      <c r="K224" s="1656"/>
      <c r="L224" s="1656"/>
      <c r="M224" s="1496"/>
      <c r="N224" s="1496"/>
      <c r="O224" s="1656"/>
      <c r="P224" s="1656"/>
      <c r="Q224" s="1656"/>
      <c r="R224" s="1496"/>
      <c r="S224" s="1496"/>
      <c r="X224" s="20"/>
      <c r="Y224" s="20"/>
      <c r="Z224" s="20"/>
      <c r="AB224" s="20"/>
    </row>
    <row r="225" spans="1:28" ht="21">
      <c r="A225" s="366"/>
      <c r="B225" s="1658">
        <v>208</v>
      </c>
      <c r="C225" s="1659"/>
      <c r="D225" s="1660" t="str">
        <f>IF(VLOOKUP(B225,'3.住戸一覧'!$B:$AN,3,0)="","",VLOOKUP(B225,'3.住戸一覧'!$B:$AN,3,0))</f>
        <v/>
      </c>
      <c r="E225" s="1660"/>
      <c r="F225" s="1660"/>
      <c r="G225" s="1660"/>
      <c r="H225" s="1660" t="str">
        <f>IF(VLOOKUP(B225,'3.住戸一覧'!$B:$AN,6,0)="","",VLOOKUP(B225,'3.住戸一覧'!$B:$AN,6,0))</f>
        <v/>
      </c>
      <c r="I225" s="1660"/>
      <c r="J225" s="1656"/>
      <c r="K225" s="1656"/>
      <c r="L225" s="1656"/>
      <c r="M225" s="1496"/>
      <c r="N225" s="1496"/>
      <c r="O225" s="1656"/>
      <c r="P225" s="1656"/>
      <c r="Q225" s="1656"/>
      <c r="R225" s="1496"/>
      <c r="S225" s="1496"/>
      <c r="X225" s="20"/>
      <c r="Y225" s="20"/>
      <c r="Z225" s="20"/>
      <c r="AB225" s="20"/>
    </row>
    <row r="226" spans="1:28" ht="21">
      <c r="A226" s="366"/>
      <c r="B226" s="1658">
        <v>209</v>
      </c>
      <c r="C226" s="1659"/>
      <c r="D226" s="1660" t="str">
        <f>IF(VLOOKUP(B226,'3.住戸一覧'!$B:$AN,3,0)="","",VLOOKUP(B226,'3.住戸一覧'!$B:$AN,3,0))</f>
        <v/>
      </c>
      <c r="E226" s="1660"/>
      <c r="F226" s="1660"/>
      <c r="G226" s="1660"/>
      <c r="H226" s="1660" t="str">
        <f>IF(VLOOKUP(B226,'3.住戸一覧'!$B:$AN,6,0)="","",VLOOKUP(B226,'3.住戸一覧'!$B:$AN,6,0))</f>
        <v/>
      </c>
      <c r="I226" s="1660"/>
      <c r="J226" s="1656"/>
      <c r="K226" s="1656"/>
      <c r="L226" s="1656"/>
      <c r="M226" s="1496"/>
      <c r="N226" s="1496"/>
      <c r="O226" s="1656"/>
      <c r="P226" s="1656"/>
      <c r="Q226" s="1656"/>
      <c r="R226" s="1496"/>
      <c r="S226" s="1496"/>
      <c r="X226" s="20"/>
      <c r="Y226" s="20"/>
      <c r="Z226" s="20"/>
      <c r="AB226" s="20"/>
    </row>
    <row r="227" spans="1:28" ht="21">
      <c r="A227" s="366"/>
      <c r="B227" s="1658">
        <v>210</v>
      </c>
      <c r="C227" s="1659"/>
      <c r="D227" s="1660" t="str">
        <f>IF(VLOOKUP(B227,'3.住戸一覧'!$B:$AN,3,0)="","",VLOOKUP(B227,'3.住戸一覧'!$B:$AN,3,0))</f>
        <v/>
      </c>
      <c r="E227" s="1660"/>
      <c r="F227" s="1660"/>
      <c r="G227" s="1660"/>
      <c r="H227" s="1660" t="str">
        <f>IF(VLOOKUP(B227,'3.住戸一覧'!$B:$AN,6,0)="","",VLOOKUP(B227,'3.住戸一覧'!$B:$AN,6,0))</f>
        <v/>
      </c>
      <c r="I227" s="1660"/>
      <c r="J227" s="1656"/>
      <c r="K227" s="1656"/>
      <c r="L227" s="1656"/>
      <c r="M227" s="1496"/>
      <c r="N227" s="1496"/>
      <c r="O227" s="1656"/>
      <c r="P227" s="1656"/>
      <c r="Q227" s="1656"/>
      <c r="R227" s="1496"/>
      <c r="S227" s="1496"/>
      <c r="X227" s="20"/>
      <c r="Y227" s="20"/>
      <c r="Z227" s="20"/>
      <c r="AB227" s="20"/>
    </row>
    <row r="228" spans="1:28" ht="21">
      <c r="A228" s="366"/>
      <c r="B228" s="1658">
        <v>211</v>
      </c>
      <c r="C228" s="1659"/>
      <c r="D228" s="1660" t="str">
        <f>IF(VLOOKUP(B228,'3.住戸一覧'!$B:$AN,3,0)="","",VLOOKUP(B228,'3.住戸一覧'!$B:$AN,3,0))</f>
        <v/>
      </c>
      <c r="E228" s="1660"/>
      <c r="F228" s="1660"/>
      <c r="G228" s="1660"/>
      <c r="H228" s="1660" t="str">
        <f>IF(VLOOKUP(B228,'3.住戸一覧'!$B:$AN,6,0)="","",VLOOKUP(B228,'3.住戸一覧'!$B:$AN,6,0))</f>
        <v/>
      </c>
      <c r="I228" s="1660"/>
      <c r="J228" s="1656"/>
      <c r="K228" s="1656"/>
      <c r="L228" s="1656"/>
      <c r="M228" s="1496"/>
      <c r="N228" s="1496"/>
      <c r="O228" s="1656"/>
      <c r="P228" s="1656"/>
      <c r="Q228" s="1656"/>
      <c r="R228" s="1496"/>
      <c r="S228" s="1496"/>
      <c r="X228" s="20"/>
      <c r="Y228" s="20"/>
      <c r="Z228" s="20"/>
      <c r="AB228" s="20"/>
    </row>
    <row r="229" spans="1:28" ht="21">
      <c r="A229" s="366"/>
      <c r="B229" s="1658">
        <v>212</v>
      </c>
      <c r="C229" s="1659"/>
      <c r="D229" s="1660" t="str">
        <f>IF(VLOOKUP(B229,'3.住戸一覧'!$B:$AN,3,0)="","",VLOOKUP(B229,'3.住戸一覧'!$B:$AN,3,0))</f>
        <v/>
      </c>
      <c r="E229" s="1660"/>
      <c r="F229" s="1660"/>
      <c r="G229" s="1660"/>
      <c r="H229" s="1660" t="str">
        <f>IF(VLOOKUP(B229,'3.住戸一覧'!$B:$AN,6,0)="","",VLOOKUP(B229,'3.住戸一覧'!$B:$AN,6,0))</f>
        <v/>
      </c>
      <c r="I229" s="1660"/>
      <c r="J229" s="1656"/>
      <c r="K229" s="1656"/>
      <c r="L229" s="1656"/>
      <c r="M229" s="1496"/>
      <c r="N229" s="1496"/>
      <c r="O229" s="1656"/>
      <c r="P229" s="1656"/>
      <c r="Q229" s="1656"/>
      <c r="R229" s="1496"/>
      <c r="S229" s="1496"/>
      <c r="X229" s="20"/>
      <c r="Y229" s="20"/>
      <c r="Z229" s="20"/>
      <c r="AB229" s="20"/>
    </row>
    <row r="230" spans="1:28" ht="21">
      <c r="A230" s="366"/>
      <c r="B230" s="1658">
        <v>213</v>
      </c>
      <c r="C230" s="1659"/>
      <c r="D230" s="1660" t="str">
        <f>IF(VLOOKUP(B230,'3.住戸一覧'!$B:$AN,3,0)="","",VLOOKUP(B230,'3.住戸一覧'!$B:$AN,3,0))</f>
        <v/>
      </c>
      <c r="E230" s="1660"/>
      <c r="F230" s="1660"/>
      <c r="G230" s="1660"/>
      <c r="H230" s="1660" t="str">
        <f>IF(VLOOKUP(B230,'3.住戸一覧'!$B:$AN,6,0)="","",VLOOKUP(B230,'3.住戸一覧'!$B:$AN,6,0))</f>
        <v/>
      </c>
      <c r="I230" s="1660"/>
      <c r="J230" s="1656"/>
      <c r="K230" s="1656"/>
      <c r="L230" s="1656"/>
      <c r="M230" s="1496"/>
      <c r="N230" s="1496"/>
      <c r="O230" s="1656"/>
      <c r="P230" s="1656"/>
      <c r="Q230" s="1656"/>
      <c r="R230" s="1496"/>
      <c r="S230" s="1496"/>
      <c r="X230" s="20"/>
      <c r="Y230" s="20"/>
      <c r="Z230" s="20"/>
      <c r="AB230" s="20"/>
    </row>
    <row r="231" spans="1:28" ht="21">
      <c r="A231" s="366"/>
      <c r="B231" s="1658">
        <v>214</v>
      </c>
      <c r="C231" s="1659"/>
      <c r="D231" s="1660" t="str">
        <f>IF(VLOOKUP(B231,'3.住戸一覧'!$B:$AN,3,0)="","",VLOOKUP(B231,'3.住戸一覧'!$B:$AN,3,0))</f>
        <v/>
      </c>
      <c r="E231" s="1660"/>
      <c r="F231" s="1660"/>
      <c r="G231" s="1660"/>
      <c r="H231" s="1660" t="str">
        <f>IF(VLOOKUP(B231,'3.住戸一覧'!$B:$AN,6,0)="","",VLOOKUP(B231,'3.住戸一覧'!$B:$AN,6,0))</f>
        <v/>
      </c>
      <c r="I231" s="1660"/>
      <c r="J231" s="1656"/>
      <c r="K231" s="1656"/>
      <c r="L231" s="1656"/>
      <c r="M231" s="1496"/>
      <c r="N231" s="1496"/>
      <c r="O231" s="1656"/>
      <c r="P231" s="1656"/>
      <c r="Q231" s="1656"/>
      <c r="R231" s="1496"/>
      <c r="S231" s="1496"/>
      <c r="X231" s="20"/>
      <c r="Y231" s="20"/>
      <c r="Z231" s="20"/>
      <c r="AB231" s="20"/>
    </row>
    <row r="232" spans="1:28" ht="21">
      <c r="A232" s="366"/>
      <c r="B232" s="1658">
        <v>215</v>
      </c>
      <c r="C232" s="1659"/>
      <c r="D232" s="1660" t="str">
        <f>IF(VLOOKUP(B232,'3.住戸一覧'!$B:$AN,3,0)="","",VLOOKUP(B232,'3.住戸一覧'!$B:$AN,3,0))</f>
        <v/>
      </c>
      <c r="E232" s="1660"/>
      <c r="F232" s="1660"/>
      <c r="G232" s="1660"/>
      <c r="H232" s="1660" t="str">
        <f>IF(VLOOKUP(B232,'3.住戸一覧'!$B:$AN,6,0)="","",VLOOKUP(B232,'3.住戸一覧'!$B:$AN,6,0))</f>
        <v/>
      </c>
      <c r="I232" s="1660"/>
      <c r="J232" s="1656"/>
      <c r="K232" s="1656"/>
      <c r="L232" s="1656"/>
      <c r="M232" s="1496"/>
      <c r="N232" s="1496"/>
      <c r="O232" s="1656"/>
      <c r="P232" s="1656"/>
      <c r="Q232" s="1656"/>
      <c r="R232" s="1496"/>
      <c r="S232" s="1496"/>
      <c r="X232" s="20"/>
      <c r="Y232" s="20"/>
      <c r="Z232" s="20"/>
      <c r="AB232" s="20"/>
    </row>
    <row r="233" spans="1:28" ht="21">
      <c r="A233" s="366"/>
      <c r="B233" s="1658">
        <v>216</v>
      </c>
      <c r="C233" s="1659"/>
      <c r="D233" s="1660" t="str">
        <f>IF(VLOOKUP(B233,'3.住戸一覧'!$B:$AN,3,0)="","",VLOOKUP(B233,'3.住戸一覧'!$B:$AN,3,0))</f>
        <v/>
      </c>
      <c r="E233" s="1660"/>
      <c r="F233" s="1660"/>
      <c r="G233" s="1660"/>
      <c r="H233" s="1660" t="str">
        <f>IF(VLOOKUP(B233,'3.住戸一覧'!$B:$AN,6,0)="","",VLOOKUP(B233,'3.住戸一覧'!$B:$AN,6,0))</f>
        <v/>
      </c>
      <c r="I233" s="1660"/>
      <c r="J233" s="1656"/>
      <c r="K233" s="1656"/>
      <c r="L233" s="1656"/>
      <c r="M233" s="1496"/>
      <c r="N233" s="1496"/>
      <c r="O233" s="1656"/>
      <c r="P233" s="1656"/>
      <c r="Q233" s="1656"/>
      <c r="R233" s="1496"/>
      <c r="S233" s="1496"/>
      <c r="X233" s="20"/>
      <c r="Y233" s="20"/>
      <c r="Z233" s="20"/>
      <c r="AB233" s="20"/>
    </row>
    <row r="234" spans="1:28" ht="21">
      <c r="A234" s="366"/>
      <c r="B234" s="1658">
        <v>217</v>
      </c>
      <c r="C234" s="1659"/>
      <c r="D234" s="1660" t="str">
        <f>IF(VLOOKUP(B234,'3.住戸一覧'!$B:$AN,3,0)="","",VLOOKUP(B234,'3.住戸一覧'!$B:$AN,3,0))</f>
        <v/>
      </c>
      <c r="E234" s="1660"/>
      <c r="F234" s="1660"/>
      <c r="G234" s="1660"/>
      <c r="H234" s="1660" t="str">
        <f>IF(VLOOKUP(B234,'3.住戸一覧'!$B:$AN,6,0)="","",VLOOKUP(B234,'3.住戸一覧'!$B:$AN,6,0))</f>
        <v/>
      </c>
      <c r="I234" s="1660"/>
      <c r="J234" s="1656"/>
      <c r="K234" s="1656"/>
      <c r="L234" s="1656"/>
      <c r="M234" s="1496"/>
      <c r="N234" s="1496"/>
      <c r="O234" s="1656"/>
      <c r="P234" s="1656"/>
      <c r="Q234" s="1656"/>
      <c r="R234" s="1496"/>
      <c r="S234" s="1496"/>
      <c r="X234" s="20"/>
      <c r="Y234" s="20"/>
      <c r="Z234" s="20"/>
      <c r="AB234" s="20"/>
    </row>
    <row r="235" spans="1:28" ht="21">
      <c r="A235" s="366"/>
      <c r="B235" s="1658">
        <v>218</v>
      </c>
      <c r="C235" s="1659"/>
      <c r="D235" s="1660" t="str">
        <f>IF(VLOOKUP(B235,'3.住戸一覧'!$B:$AN,3,0)="","",VLOOKUP(B235,'3.住戸一覧'!$B:$AN,3,0))</f>
        <v/>
      </c>
      <c r="E235" s="1660"/>
      <c r="F235" s="1660"/>
      <c r="G235" s="1660"/>
      <c r="H235" s="1660" t="str">
        <f>IF(VLOOKUP(B235,'3.住戸一覧'!$B:$AN,6,0)="","",VLOOKUP(B235,'3.住戸一覧'!$B:$AN,6,0))</f>
        <v/>
      </c>
      <c r="I235" s="1660"/>
      <c r="J235" s="1656"/>
      <c r="K235" s="1656"/>
      <c r="L235" s="1656"/>
      <c r="M235" s="1496"/>
      <c r="N235" s="1496"/>
      <c r="O235" s="1656"/>
      <c r="P235" s="1656"/>
      <c r="Q235" s="1656"/>
      <c r="R235" s="1496"/>
      <c r="S235" s="1496"/>
      <c r="X235" s="20"/>
      <c r="Y235" s="20"/>
      <c r="Z235" s="20"/>
      <c r="AB235" s="20"/>
    </row>
    <row r="236" spans="1:28" ht="21">
      <c r="A236" s="366"/>
      <c r="B236" s="1658">
        <v>219</v>
      </c>
      <c r="C236" s="1659"/>
      <c r="D236" s="1660" t="str">
        <f>IF(VLOOKUP(B236,'3.住戸一覧'!$B:$AN,3,0)="","",VLOOKUP(B236,'3.住戸一覧'!$B:$AN,3,0))</f>
        <v/>
      </c>
      <c r="E236" s="1660"/>
      <c r="F236" s="1660"/>
      <c r="G236" s="1660"/>
      <c r="H236" s="1660" t="str">
        <f>IF(VLOOKUP(B236,'3.住戸一覧'!$B:$AN,6,0)="","",VLOOKUP(B236,'3.住戸一覧'!$B:$AN,6,0))</f>
        <v/>
      </c>
      <c r="I236" s="1660"/>
      <c r="J236" s="1656"/>
      <c r="K236" s="1656"/>
      <c r="L236" s="1656"/>
      <c r="M236" s="1496"/>
      <c r="N236" s="1496"/>
      <c r="O236" s="1656"/>
      <c r="P236" s="1656"/>
      <c r="Q236" s="1656"/>
      <c r="R236" s="1496"/>
      <c r="S236" s="1496"/>
      <c r="X236" s="20"/>
      <c r="Y236" s="20"/>
      <c r="Z236" s="20"/>
      <c r="AB236" s="20"/>
    </row>
    <row r="237" spans="1:28" ht="21">
      <c r="A237" s="366"/>
      <c r="B237" s="1658">
        <v>220</v>
      </c>
      <c r="C237" s="1659"/>
      <c r="D237" s="1660" t="str">
        <f>IF(VLOOKUP(B237,'3.住戸一覧'!$B:$AN,3,0)="","",VLOOKUP(B237,'3.住戸一覧'!$B:$AN,3,0))</f>
        <v/>
      </c>
      <c r="E237" s="1660"/>
      <c r="F237" s="1660"/>
      <c r="G237" s="1660"/>
      <c r="H237" s="1660" t="str">
        <f>IF(VLOOKUP(B237,'3.住戸一覧'!$B:$AN,6,0)="","",VLOOKUP(B237,'3.住戸一覧'!$B:$AN,6,0))</f>
        <v/>
      </c>
      <c r="I237" s="1660"/>
      <c r="J237" s="1656"/>
      <c r="K237" s="1656"/>
      <c r="L237" s="1656"/>
      <c r="M237" s="1496"/>
      <c r="N237" s="1496"/>
      <c r="O237" s="1656"/>
      <c r="P237" s="1656"/>
      <c r="Q237" s="1656"/>
      <c r="R237" s="1496"/>
      <c r="S237" s="1496"/>
      <c r="X237" s="20"/>
      <c r="Y237" s="20"/>
      <c r="Z237" s="20"/>
      <c r="AB237" s="20"/>
    </row>
    <row r="238" spans="1:28" ht="21">
      <c r="A238" s="366"/>
      <c r="B238" s="1658">
        <v>221</v>
      </c>
      <c r="C238" s="1659"/>
      <c r="D238" s="1660" t="str">
        <f>IF(VLOOKUP(B238,'3.住戸一覧'!$B:$AN,3,0)="","",VLOOKUP(B238,'3.住戸一覧'!$B:$AN,3,0))</f>
        <v/>
      </c>
      <c r="E238" s="1660"/>
      <c r="F238" s="1660"/>
      <c r="G238" s="1660"/>
      <c r="H238" s="1660" t="str">
        <f>IF(VLOOKUP(B238,'3.住戸一覧'!$B:$AN,6,0)="","",VLOOKUP(B238,'3.住戸一覧'!$B:$AN,6,0))</f>
        <v/>
      </c>
      <c r="I238" s="1660"/>
      <c r="J238" s="1656"/>
      <c r="K238" s="1656"/>
      <c r="L238" s="1656"/>
      <c r="M238" s="1496"/>
      <c r="N238" s="1496"/>
      <c r="O238" s="1656"/>
      <c r="P238" s="1656"/>
      <c r="Q238" s="1656"/>
      <c r="R238" s="1496"/>
      <c r="S238" s="1496"/>
      <c r="X238" s="20"/>
      <c r="Y238" s="20"/>
      <c r="Z238" s="20"/>
      <c r="AB238" s="20"/>
    </row>
    <row r="239" spans="1:28" ht="21">
      <c r="A239" s="366"/>
      <c r="B239" s="1658">
        <v>222</v>
      </c>
      <c r="C239" s="1659"/>
      <c r="D239" s="1660" t="str">
        <f>IF(VLOOKUP(B239,'3.住戸一覧'!$B:$AN,3,0)="","",VLOOKUP(B239,'3.住戸一覧'!$B:$AN,3,0))</f>
        <v/>
      </c>
      <c r="E239" s="1660"/>
      <c r="F239" s="1660"/>
      <c r="G239" s="1660"/>
      <c r="H239" s="1660" t="str">
        <f>IF(VLOOKUP(B239,'3.住戸一覧'!$B:$AN,6,0)="","",VLOOKUP(B239,'3.住戸一覧'!$B:$AN,6,0))</f>
        <v/>
      </c>
      <c r="I239" s="1660"/>
      <c r="J239" s="1656"/>
      <c r="K239" s="1656"/>
      <c r="L239" s="1656"/>
      <c r="M239" s="1496"/>
      <c r="N239" s="1496"/>
      <c r="O239" s="1656"/>
      <c r="P239" s="1656"/>
      <c r="Q239" s="1656"/>
      <c r="R239" s="1496"/>
      <c r="S239" s="1496"/>
      <c r="X239" s="20"/>
      <c r="Y239" s="20"/>
      <c r="Z239" s="20"/>
      <c r="AB239" s="20"/>
    </row>
    <row r="240" spans="1:28" ht="21">
      <c r="A240" s="366"/>
      <c r="B240" s="1658">
        <v>223</v>
      </c>
      <c r="C240" s="1659"/>
      <c r="D240" s="1660" t="str">
        <f>IF(VLOOKUP(B240,'3.住戸一覧'!$B:$AN,3,0)="","",VLOOKUP(B240,'3.住戸一覧'!$B:$AN,3,0))</f>
        <v/>
      </c>
      <c r="E240" s="1660"/>
      <c r="F240" s="1660"/>
      <c r="G240" s="1660"/>
      <c r="H240" s="1660" t="str">
        <f>IF(VLOOKUP(B240,'3.住戸一覧'!$B:$AN,6,0)="","",VLOOKUP(B240,'3.住戸一覧'!$B:$AN,6,0))</f>
        <v/>
      </c>
      <c r="I240" s="1660"/>
      <c r="J240" s="1656"/>
      <c r="K240" s="1656"/>
      <c r="L240" s="1656"/>
      <c r="M240" s="1496"/>
      <c r="N240" s="1496"/>
      <c r="O240" s="1656"/>
      <c r="P240" s="1656"/>
      <c r="Q240" s="1656"/>
      <c r="R240" s="1496"/>
      <c r="S240" s="1496"/>
      <c r="X240" s="20"/>
      <c r="Y240" s="20"/>
      <c r="Z240" s="20"/>
      <c r="AB240" s="20"/>
    </row>
    <row r="241" spans="1:28" ht="21">
      <c r="A241" s="366"/>
      <c r="B241" s="1658">
        <v>224</v>
      </c>
      <c r="C241" s="1659"/>
      <c r="D241" s="1660" t="str">
        <f>IF(VLOOKUP(B241,'3.住戸一覧'!$B:$AN,3,0)="","",VLOOKUP(B241,'3.住戸一覧'!$B:$AN,3,0))</f>
        <v/>
      </c>
      <c r="E241" s="1660"/>
      <c r="F241" s="1660"/>
      <c r="G241" s="1660"/>
      <c r="H241" s="1660" t="str">
        <f>IF(VLOOKUP(B241,'3.住戸一覧'!$B:$AN,6,0)="","",VLOOKUP(B241,'3.住戸一覧'!$B:$AN,6,0))</f>
        <v/>
      </c>
      <c r="I241" s="1660"/>
      <c r="J241" s="1656"/>
      <c r="K241" s="1656"/>
      <c r="L241" s="1656"/>
      <c r="M241" s="1496"/>
      <c r="N241" s="1496"/>
      <c r="O241" s="1656"/>
      <c r="P241" s="1656"/>
      <c r="Q241" s="1656"/>
      <c r="R241" s="1496"/>
      <c r="S241" s="1496"/>
      <c r="X241" s="20"/>
      <c r="Y241" s="20"/>
      <c r="Z241" s="20"/>
      <c r="AB241" s="20"/>
    </row>
    <row r="242" spans="1:28" ht="21">
      <c r="A242" s="366"/>
      <c r="B242" s="1658">
        <v>225</v>
      </c>
      <c r="C242" s="1659"/>
      <c r="D242" s="1660" t="str">
        <f>IF(VLOOKUP(B242,'3.住戸一覧'!$B:$AN,3,0)="","",VLOOKUP(B242,'3.住戸一覧'!$B:$AN,3,0))</f>
        <v/>
      </c>
      <c r="E242" s="1660"/>
      <c r="F242" s="1660"/>
      <c r="G242" s="1660"/>
      <c r="H242" s="1660" t="str">
        <f>IF(VLOOKUP(B242,'3.住戸一覧'!$B:$AN,6,0)="","",VLOOKUP(B242,'3.住戸一覧'!$B:$AN,6,0))</f>
        <v/>
      </c>
      <c r="I242" s="1660"/>
      <c r="J242" s="1656"/>
      <c r="K242" s="1656"/>
      <c r="L242" s="1656"/>
      <c r="M242" s="1496"/>
      <c r="N242" s="1496"/>
      <c r="O242" s="1656"/>
      <c r="P242" s="1656"/>
      <c r="Q242" s="1656"/>
      <c r="R242" s="1496"/>
      <c r="S242" s="1496"/>
      <c r="X242" s="20"/>
      <c r="Y242" s="20"/>
      <c r="Z242" s="20"/>
      <c r="AB242" s="20"/>
    </row>
    <row r="243" spans="1:28" ht="21">
      <c r="A243" s="366"/>
      <c r="B243" s="1658">
        <v>226</v>
      </c>
      <c r="C243" s="1659"/>
      <c r="D243" s="1660" t="str">
        <f>IF(VLOOKUP(B243,'3.住戸一覧'!$B:$AN,3,0)="","",VLOOKUP(B243,'3.住戸一覧'!$B:$AN,3,0))</f>
        <v/>
      </c>
      <c r="E243" s="1660"/>
      <c r="F243" s="1660"/>
      <c r="G243" s="1660"/>
      <c r="H243" s="1660" t="str">
        <f>IF(VLOOKUP(B243,'3.住戸一覧'!$B:$AN,6,0)="","",VLOOKUP(B243,'3.住戸一覧'!$B:$AN,6,0))</f>
        <v/>
      </c>
      <c r="I243" s="1660"/>
      <c r="J243" s="1656"/>
      <c r="K243" s="1656"/>
      <c r="L243" s="1656"/>
      <c r="M243" s="1496"/>
      <c r="N243" s="1496"/>
      <c r="O243" s="1656"/>
      <c r="P243" s="1656"/>
      <c r="Q243" s="1656"/>
      <c r="R243" s="1496"/>
      <c r="S243" s="1496"/>
      <c r="X243" s="20"/>
      <c r="Y243" s="20"/>
      <c r="Z243" s="20"/>
      <c r="AB243" s="20"/>
    </row>
    <row r="244" spans="1:28" ht="21">
      <c r="A244" s="366"/>
      <c r="B244" s="1658">
        <v>227</v>
      </c>
      <c r="C244" s="1659"/>
      <c r="D244" s="1660" t="str">
        <f>IF(VLOOKUP(B244,'3.住戸一覧'!$B:$AN,3,0)="","",VLOOKUP(B244,'3.住戸一覧'!$B:$AN,3,0))</f>
        <v/>
      </c>
      <c r="E244" s="1660"/>
      <c r="F244" s="1660"/>
      <c r="G244" s="1660"/>
      <c r="H244" s="1660" t="str">
        <f>IF(VLOOKUP(B244,'3.住戸一覧'!$B:$AN,6,0)="","",VLOOKUP(B244,'3.住戸一覧'!$B:$AN,6,0))</f>
        <v/>
      </c>
      <c r="I244" s="1660"/>
      <c r="J244" s="1656"/>
      <c r="K244" s="1656"/>
      <c r="L244" s="1656"/>
      <c r="M244" s="1496"/>
      <c r="N244" s="1496"/>
      <c r="O244" s="1656"/>
      <c r="P244" s="1656"/>
      <c r="Q244" s="1656"/>
      <c r="R244" s="1496"/>
      <c r="S244" s="1496"/>
      <c r="X244" s="20"/>
      <c r="Y244" s="20"/>
      <c r="Z244" s="20"/>
      <c r="AB244" s="20"/>
    </row>
    <row r="245" spans="1:28" ht="21">
      <c r="A245" s="366"/>
      <c r="B245" s="1658">
        <v>228</v>
      </c>
      <c r="C245" s="1659"/>
      <c r="D245" s="1660" t="str">
        <f>IF(VLOOKUP(B245,'3.住戸一覧'!$B:$AN,3,0)="","",VLOOKUP(B245,'3.住戸一覧'!$B:$AN,3,0))</f>
        <v/>
      </c>
      <c r="E245" s="1660"/>
      <c r="F245" s="1660"/>
      <c r="G245" s="1660"/>
      <c r="H245" s="1660" t="str">
        <f>IF(VLOOKUP(B245,'3.住戸一覧'!$B:$AN,6,0)="","",VLOOKUP(B245,'3.住戸一覧'!$B:$AN,6,0))</f>
        <v/>
      </c>
      <c r="I245" s="1660"/>
      <c r="J245" s="1656"/>
      <c r="K245" s="1656"/>
      <c r="L245" s="1656"/>
      <c r="M245" s="1496"/>
      <c r="N245" s="1496"/>
      <c r="O245" s="1656"/>
      <c r="P245" s="1656"/>
      <c r="Q245" s="1656"/>
      <c r="R245" s="1496"/>
      <c r="S245" s="1496"/>
      <c r="X245" s="20"/>
      <c r="Y245" s="20"/>
      <c r="Z245" s="20"/>
      <c r="AB245" s="20"/>
    </row>
    <row r="246" spans="1:28" ht="21">
      <c r="A246" s="366"/>
      <c r="B246" s="1658">
        <v>229</v>
      </c>
      <c r="C246" s="1659"/>
      <c r="D246" s="1660" t="str">
        <f>IF(VLOOKUP(B246,'3.住戸一覧'!$B:$AN,3,0)="","",VLOOKUP(B246,'3.住戸一覧'!$B:$AN,3,0))</f>
        <v/>
      </c>
      <c r="E246" s="1660"/>
      <c r="F246" s="1660"/>
      <c r="G246" s="1660"/>
      <c r="H246" s="1660" t="str">
        <f>IF(VLOOKUP(B246,'3.住戸一覧'!$B:$AN,6,0)="","",VLOOKUP(B246,'3.住戸一覧'!$B:$AN,6,0))</f>
        <v/>
      </c>
      <c r="I246" s="1660"/>
      <c r="J246" s="1656"/>
      <c r="K246" s="1656"/>
      <c r="L246" s="1656"/>
      <c r="M246" s="1496"/>
      <c r="N246" s="1496"/>
      <c r="O246" s="1656"/>
      <c r="P246" s="1656"/>
      <c r="Q246" s="1656"/>
      <c r="R246" s="1496"/>
      <c r="S246" s="1496"/>
      <c r="X246" s="20"/>
      <c r="Y246" s="20"/>
      <c r="Z246" s="20"/>
      <c r="AB246" s="20"/>
    </row>
    <row r="247" spans="1:28" ht="21">
      <c r="A247" s="366"/>
      <c r="B247" s="1658">
        <v>230</v>
      </c>
      <c r="C247" s="1659"/>
      <c r="D247" s="1660" t="str">
        <f>IF(VLOOKUP(B247,'3.住戸一覧'!$B:$AN,3,0)="","",VLOOKUP(B247,'3.住戸一覧'!$B:$AN,3,0))</f>
        <v/>
      </c>
      <c r="E247" s="1660"/>
      <c r="F247" s="1660"/>
      <c r="G247" s="1660"/>
      <c r="H247" s="1660" t="str">
        <f>IF(VLOOKUP(B247,'3.住戸一覧'!$B:$AN,6,0)="","",VLOOKUP(B247,'3.住戸一覧'!$B:$AN,6,0))</f>
        <v/>
      </c>
      <c r="I247" s="1660"/>
      <c r="J247" s="1656"/>
      <c r="K247" s="1656"/>
      <c r="L247" s="1656"/>
      <c r="M247" s="1496"/>
      <c r="N247" s="1496"/>
      <c r="O247" s="1656"/>
      <c r="P247" s="1656"/>
      <c r="Q247" s="1656"/>
      <c r="R247" s="1496"/>
      <c r="S247" s="1496"/>
      <c r="X247" s="20"/>
      <c r="Y247" s="20"/>
      <c r="Z247" s="20"/>
      <c r="AB247" s="20"/>
    </row>
  </sheetData>
  <sheetProtection sheet="1" selectLockedCells="1"/>
  <mergeCells count="1672">
    <mergeCell ref="E9:G10"/>
    <mergeCell ref="H9:I10"/>
    <mergeCell ref="N9:Q9"/>
    <mergeCell ref="N10:O10"/>
    <mergeCell ref="P10:Q10"/>
    <mergeCell ref="L13:M13"/>
    <mergeCell ref="P12:Q12"/>
    <mergeCell ref="P11:Q11"/>
    <mergeCell ref="B11:D11"/>
    <mergeCell ref="M18:N18"/>
    <mergeCell ref="B19:C19"/>
    <mergeCell ref="D19:G19"/>
    <mergeCell ref="H19:I19"/>
    <mergeCell ref="J19:L19"/>
    <mergeCell ref="M19:N19"/>
    <mergeCell ref="J16:N16"/>
    <mergeCell ref="J17:L17"/>
    <mergeCell ref="M17:N17"/>
    <mergeCell ref="B18:C18"/>
    <mergeCell ref="D18:G18"/>
    <mergeCell ref="H18:I18"/>
    <mergeCell ref="J18:L18"/>
    <mergeCell ref="B16:C17"/>
    <mergeCell ref="D16:G17"/>
    <mergeCell ref="H16:I17"/>
    <mergeCell ref="B14:D14"/>
    <mergeCell ref="L14:M14"/>
    <mergeCell ref="J24:L24"/>
    <mergeCell ref="M24:N24"/>
    <mergeCell ref="AA24:AC24"/>
    <mergeCell ref="AD24:AF24"/>
    <mergeCell ref="O24:Q24"/>
    <mergeCell ref="R24:S24"/>
    <mergeCell ref="B24:C24"/>
    <mergeCell ref="D24:G24"/>
    <mergeCell ref="H24:I24"/>
    <mergeCell ref="O16:S16"/>
    <mergeCell ref="J22:L22"/>
    <mergeCell ref="M22:N22"/>
    <mergeCell ref="B23:C23"/>
    <mergeCell ref="D23:G23"/>
    <mergeCell ref="H23:I23"/>
    <mergeCell ref="J23:L23"/>
    <mergeCell ref="M23:N23"/>
    <mergeCell ref="B22:C22"/>
    <mergeCell ref="D22:G22"/>
    <mergeCell ref="H22:I22"/>
    <mergeCell ref="J20:L20"/>
    <mergeCell ref="M20:N20"/>
    <mergeCell ref="B21:C21"/>
    <mergeCell ref="D21:G21"/>
    <mergeCell ref="H21:I21"/>
    <mergeCell ref="J21:L21"/>
    <mergeCell ref="M21:N21"/>
    <mergeCell ref="B20:C20"/>
    <mergeCell ref="D20:G20"/>
    <mergeCell ref="H20:I20"/>
    <mergeCell ref="R20:S20"/>
    <mergeCell ref="O21:Q21"/>
    <mergeCell ref="J26:L26"/>
    <mergeCell ref="M26:N26"/>
    <mergeCell ref="AA26:AC26"/>
    <mergeCell ref="AD26:AF26"/>
    <mergeCell ref="O26:Q26"/>
    <mergeCell ref="R26:S26"/>
    <mergeCell ref="B26:C26"/>
    <mergeCell ref="D26:G26"/>
    <mergeCell ref="H26:I26"/>
    <mergeCell ref="J25:L25"/>
    <mergeCell ref="M25:N25"/>
    <mergeCell ref="AA25:AC25"/>
    <mergeCell ref="AD25:AF25"/>
    <mergeCell ref="O25:Q25"/>
    <mergeCell ref="R25:S25"/>
    <mergeCell ref="B25:C25"/>
    <mergeCell ref="D25:G25"/>
    <mergeCell ref="H25:I25"/>
    <mergeCell ref="J28:L28"/>
    <mergeCell ref="M28:N28"/>
    <mergeCell ref="AA28:AC28"/>
    <mergeCell ref="AD28:AF28"/>
    <mergeCell ref="O28:Q28"/>
    <mergeCell ref="R28:S28"/>
    <mergeCell ref="B28:C28"/>
    <mergeCell ref="D28:G28"/>
    <mergeCell ref="H28:I28"/>
    <mergeCell ref="O29:Q29"/>
    <mergeCell ref="R29:S29"/>
    <mergeCell ref="O30:Q30"/>
    <mergeCell ref="R30:S30"/>
    <mergeCell ref="J27:L27"/>
    <mergeCell ref="M27:N27"/>
    <mergeCell ref="AA27:AC27"/>
    <mergeCell ref="AD27:AF27"/>
    <mergeCell ref="O27:Q27"/>
    <mergeCell ref="R27:S27"/>
    <mergeCell ref="B27:C27"/>
    <mergeCell ref="D27:G27"/>
    <mergeCell ref="H27:I27"/>
    <mergeCell ref="J31:L31"/>
    <mergeCell ref="M31:N31"/>
    <mergeCell ref="B32:C32"/>
    <mergeCell ref="D32:G32"/>
    <mergeCell ref="H32:I32"/>
    <mergeCell ref="J32:L32"/>
    <mergeCell ref="M32:N32"/>
    <mergeCell ref="B31:C31"/>
    <mergeCell ref="D31:G31"/>
    <mergeCell ref="H31:I31"/>
    <mergeCell ref="J29:L29"/>
    <mergeCell ref="M29:N29"/>
    <mergeCell ref="B30:C30"/>
    <mergeCell ref="D30:G30"/>
    <mergeCell ref="H30:I30"/>
    <mergeCell ref="J30:L30"/>
    <mergeCell ref="M30:N30"/>
    <mergeCell ref="B29:C29"/>
    <mergeCell ref="D29:G29"/>
    <mergeCell ref="H29:I29"/>
    <mergeCell ref="J35:L35"/>
    <mergeCell ref="M35:N35"/>
    <mergeCell ref="B36:C36"/>
    <mergeCell ref="D36:G36"/>
    <mergeCell ref="H36:I36"/>
    <mergeCell ref="J36:L36"/>
    <mergeCell ref="M36:N36"/>
    <mergeCell ref="B35:C35"/>
    <mergeCell ref="D35:G35"/>
    <mergeCell ref="H35:I35"/>
    <mergeCell ref="J33:L33"/>
    <mergeCell ref="M33:N33"/>
    <mergeCell ref="B34:C34"/>
    <mergeCell ref="D34:G34"/>
    <mergeCell ref="H34:I34"/>
    <mergeCell ref="J34:L34"/>
    <mergeCell ref="M34:N34"/>
    <mergeCell ref="B33:C33"/>
    <mergeCell ref="D33:G33"/>
    <mergeCell ref="H33:I33"/>
    <mergeCell ref="J39:L39"/>
    <mergeCell ref="M39:N39"/>
    <mergeCell ref="B40:C40"/>
    <mergeCell ref="D40:G40"/>
    <mergeCell ref="H40:I40"/>
    <mergeCell ref="J40:L40"/>
    <mergeCell ref="M40:N40"/>
    <mergeCell ref="B39:C39"/>
    <mergeCell ref="D39:G39"/>
    <mergeCell ref="H39:I39"/>
    <mergeCell ref="J37:L37"/>
    <mergeCell ref="M37:N37"/>
    <mergeCell ref="B38:C38"/>
    <mergeCell ref="D38:G38"/>
    <mergeCell ref="H38:I38"/>
    <mergeCell ref="J38:L38"/>
    <mergeCell ref="M38:N38"/>
    <mergeCell ref="B37:C37"/>
    <mergeCell ref="D37:G37"/>
    <mergeCell ref="H37:I37"/>
    <mergeCell ref="J43:L43"/>
    <mergeCell ref="M43:N43"/>
    <mergeCell ref="B44:C44"/>
    <mergeCell ref="D44:G44"/>
    <mergeCell ref="H44:I44"/>
    <mergeCell ref="J44:L44"/>
    <mergeCell ref="M44:N44"/>
    <mergeCell ref="B43:C43"/>
    <mergeCell ref="D43:G43"/>
    <mergeCell ref="H43:I43"/>
    <mergeCell ref="J41:L41"/>
    <mergeCell ref="M41:N41"/>
    <mergeCell ref="B42:C42"/>
    <mergeCell ref="D42:G42"/>
    <mergeCell ref="H42:I42"/>
    <mergeCell ref="J42:L42"/>
    <mergeCell ref="M42:N42"/>
    <mergeCell ref="B41:C41"/>
    <mergeCell ref="D41:G41"/>
    <mergeCell ref="H41:I41"/>
    <mergeCell ref="J47:L47"/>
    <mergeCell ref="M47:N47"/>
    <mergeCell ref="B48:C48"/>
    <mergeCell ref="D48:G48"/>
    <mergeCell ref="H48:I48"/>
    <mergeCell ref="J48:L48"/>
    <mergeCell ref="M48:N48"/>
    <mergeCell ref="B47:C47"/>
    <mergeCell ref="D47:G47"/>
    <mergeCell ref="H47:I47"/>
    <mergeCell ref="J45:L45"/>
    <mergeCell ref="M45:N45"/>
    <mergeCell ref="B46:C46"/>
    <mergeCell ref="D46:G46"/>
    <mergeCell ref="H46:I46"/>
    <mergeCell ref="J46:L46"/>
    <mergeCell ref="M46:N46"/>
    <mergeCell ref="B45:C45"/>
    <mergeCell ref="D45:G45"/>
    <mergeCell ref="H45:I45"/>
    <mergeCell ref="J51:L51"/>
    <mergeCell ref="M51:N51"/>
    <mergeCell ref="B52:C52"/>
    <mergeCell ref="D52:G52"/>
    <mergeCell ref="H52:I52"/>
    <mergeCell ref="J52:L52"/>
    <mergeCell ref="M52:N52"/>
    <mergeCell ref="B51:C51"/>
    <mergeCell ref="D51:G51"/>
    <mergeCell ref="H51:I51"/>
    <mergeCell ref="J49:L49"/>
    <mergeCell ref="M49:N49"/>
    <mergeCell ref="B50:C50"/>
    <mergeCell ref="D50:G50"/>
    <mergeCell ref="H50:I50"/>
    <mergeCell ref="J50:L50"/>
    <mergeCell ref="M50:N50"/>
    <mergeCell ref="B49:C49"/>
    <mergeCell ref="D49:G49"/>
    <mergeCell ref="H49:I49"/>
    <mergeCell ref="J55:L55"/>
    <mergeCell ref="M55:N55"/>
    <mergeCell ref="B56:C56"/>
    <mergeCell ref="D56:G56"/>
    <mergeCell ref="H56:I56"/>
    <mergeCell ref="J56:L56"/>
    <mergeCell ref="M56:N56"/>
    <mergeCell ref="B55:C55"/>
    <mergeCell ref="D55:G55"/>
    <mergeCell ref="H55:I55"/>
    <mergeCell ref="J53:L53"/>
    <mergeCell ref="M53:N53"/>
    <mergeCell ref="B54:C54"/>
    <mergeCell ref="D54:G54"/>
    <mergeCell ref="H54:I54"/>
    <mergeCell ref="J54:L54"/>
    <mergeCell ref="M54:N54"/>
    <mergeCell ref="B53:C53"/>
    <mergeCell ref="D53:G53"/>
    <mergeCell ref="H53:I53"/>
    <mergeCell ref="J59:L59"/>
    <mergeCell ref="M59:N59"/>
    <mergeCell ref="B60:C60"/>
    <mergeCell ref="D60:G60"/>
    <mergeCell ref="H60:I60"/>
    <mergeCell ref="J60:L60"/>
    <mergeCell ref="M60:N60"/>
    <mergeCell ref="B59:C59"/>
    <mergeCell ref="D59:G59"/>
    <mergeCell ref="H59:I59"/>
    <mergeCell ref="J57:L57"/>
    <mergeCell ref="M57:N57"/>
    <mergeCell ref="B58:C58"/>
    <mergeCell ref="D58:G58"/>
    <mergeCell ref="H58:I58"/>
    <mergeCell ref="J58:L58"/>
    <mergeCell ref="M58:N58"/>
    <mergeCell ref="B57:C57"/>
    <mergeCell ref="D57:G57"/>
    <mergeCell ref="H57:I57"/>
    <mergeCell ref="J63:L63"/>
    <mergeCell ref="M63:N63"/>
    <mergeCell ref="B64:C64"/>
    <mergeCell ref="D64:G64"/>
    <mergeCell ref="H64:I64"/>
    <mergeCell ref="J64:L64"/>
    <mergeCell ref="M64:N64"/>
    <mergeCell ref="B63:C63"/>
    <mergeCell ref="D63:G63"/>
    <mergeCell ref="H63:I63"/>
    <mergeCell ref="J61:L61"/>
    <mergeCell ref="M61:N61"/>
    <mergeCell ref="B62:C62"/>
    <mergeCell ref="D62:G62"/>
    <mergeCell ref="H62:I62"/>
    <mergeCell ref="J62:L62"/>
    <mergeCell ref="M62:N62"/>
    <mergeCell ref="B61:C61"/>
    <mergeCell ref="D61:G61"/>
    <mergeCell ref="H61:I61"/>
    <mergeCell ref="J67:L67"/>
    <mergeCell ref="M67:N67"/>
    <mergeCell ref="B68:C68"/>
    <mergeCell ref="D68:G68"/>
    <mergeCell ref="H68:I68"/>
    <mergeCell ref="J68:L68"/>
    <mergeCell ref="M68:N68"/>
    <mergeCell ref="B67:C67"/>
    <mergeCell ref="D67:G67"/>
    <mergeCell ref="H67:I67"/>
    <mergeCell ref="J65:L65"/>
    <mergeCell ref="M65:N65"/>
    <mergeCell ref="B66:C66"/>
    <mergeCell ref="D66:G66"/>
    <mergeCell ref="H66:I66"/>
    <mergeCell ref="J66:L66"/>
    <mergeCell ref="M66:N66"/>
    <mergeCell ref="B65:C65"/>
    <mergeCell ref="D65:G65"/>
    <mergeCell ref="H65:I65"/>
    <mergeCell ref="J71:L71"/>
    <mergeCell ref="M71:N71"/>
    <mergeCell ref="B72:C72"/>
    <mergeCell ref="D72:G72"/>
    <mergeCell ref="H72:I72"/>
    <mergeCell ref="J72:L72"/>
    <mergeCell ref="M72:N72"/>
    <mergeCell ref="B71:C71"/>
    <mergeCell ref="D71:G71"/>
    <mergeCell ref="H71:I71"/>
    <mergeCell ref="J69:L69"/>
    <mergeCell ref="M69:N69"/>
    <mergeCell ref="B70:C70"/>
    <mergeCell ref="D70:G70"/>
    <mergeCell ref="H70:I70"/>
    <mergeCell ref="J70:L70"/>
    <mergeCell ref="M70:N70"/>
    <mergeCell ref="B69:C69"/>
    <mergeCell ref="D69:G69"/>
    <mergeCell ref="H69:I69"/>
    <mergeCell ref="J75:L75"/>
    <mergeCell ref="M75:N75"/>
    <mergeCell ref="B76:C76"/>
    <mergeCell ref="D76:G76"/>
    <mergeCell ref="H76:I76"/>
    <mergeCell ref="J76:L76"/>
    <mergeCell ref="M76:N76"/>
    <mergeCell ref="B75:C75"/>
    <mergeCell ref="D75:G75"/>
    <mergeCell ref="H75:I75"/>
    <mergeCell ref="J73:L73"/>
    <mergeCell ref="M73:N73"/>
    <mergeCell ref="B74:C74"/>
    <mergeCell ref="D74:G74"/>
    <mergeCell ref="H74:I74"/>
    <mergeCell ref="J74:L74"/>
    <mergeCell ref="M74:N74"/>
    <mergeCell ref="B73:C73"/>
    <mergeCell ref="D73:G73"/>
    <mergeCell ref="H73:I73"/>
    <mergeCell ref="J79:L79"/>
    <mergeCell ref="M79:N79"/>
    <mergeCell ref="B80:C80"/>
    <mergeCell ref="D80:G80"/>
    <mergeCell ref="H80:I80"/>
    <mergeCell ref="J80:L80"/>
    <mergeCell ref="M80:N80"/>
    <mergeCell ref="B79:C79"/>
    <mergeCell ref="D79:G79"/>
    <mergeCell ref="H79:I79"/>
    <mergeCell ref="J77:L77"/>
    <mergeCell ref="M77:N77"/>
    <mergeCell ref="B78:C78"/>
    <mergeCell ref="D78:G78"/>
    <mergeCell ref="H78:I78"/>
    <mergeCell ref="J78:L78"/>
    <mergeCell ref="M78:N78"/>
    <mergeCell ref="B77:C77"/>
    <mergeCell ref="D77:G77"/>
    <mergeCell ref="H77:I77"/>
    <mergeCell ref="J83:L83"/>
    <mergeCell ref="M83:N83"/>
    <mergeCell ref="B84:C84"/>
    <mergeCell ref="D84:G84"/>
    <mergeCell ref="H84:I84"/>
    <mergeCell ref="J84:L84"/>
    <mergeCell ref="M84:N84"/>
    <mergeCell ref="B83:C83"/>
    <mergeCell ref="D83:G83"/>
    <mergeCell ref="H83:I83"/>
    <mergeCell ref="J81:L81"/>
    <mergeCell ref="M81:N81"/>
    <mergeCell ref="B82:C82"/>
    <mergeCell ref="D82:G82"/>
    <mergeCell ref="H82:I82"/>
    <mergeCell ref="J82:L82"/>
    <mergeCell ref="M82:N82"/>
    <mergeCell ref="B81:C81"/>
    <mergeCell ref="D81:G81"/>
    <mergeCell ref="H81:I81"/>
    <mergeCell ref="J87:L87"/>
    <mergeCell ref="M87:N87"/>
    <mergeCell ref="B88:C88"/>
    <mergeCell ref="D88:G88"/>
    <mergeCell ref="H88:I88"/>
    <mergeCell ref="J88:L88"/>
    <mergeCell ref="M88:N88"/>
    <mergeCell ref="B87:C87"/>
    <mergeCell ref="D87:G87"/>
    <mergeCell ref="H87:I87"/>
    <mergeCell ref="J85:L85"/>
    <mergeCell ref="M85:N85"/>
    <mergeCell ref="B86:C86"/>
    <mergeCell ref="D86:G86"/>
    <mergeCell ref="H86:I86"/>
    <mergeCell ref="J86:L86"/>
    <mergeCell ref="M86:N86"/>
    <mergeCell ref="B85:C85"/>
    <mergeCell ref="D85:G85"/>
    <mergeCell ref="H85:I85"/>
    <mergeCell ref="J91:L91"/>
    <mergeCell ref="M91:N91"/>
    <mergeCell ref="B92:C92"/>
    <mergeCell ref="D92:G92"/>
    <mergeCell ref="H92:I92"/>
    <mergeCell ref="J92:L92"/>
    <mergeCell ref="M92:N92"/>
    <mergeCell ref="B91:C91"/>
    <mergeCell ref="D91:G91"/>
    <mergeCell ref="H91:I91"/>
    <mergeCell ref="J89:L89"/>
    <mergeCell ref="M89:N89"/>
    <mergeCell ref="B90:C90"/>
    <mergeCell ref="D90:G90"/>
    <mergeCell ref="H90:I90"/>
    <mergeCell ref="J90:L90"/>
    <mergeCell ref="M90:N90"/>
    <mergeCell ref="B89:C89"/>
    <mergeCell ref="D89:G89"/>
    <mergeCell ref="H89:I89"/>
    <mergeCell ref="J95:L95"/>
    <mergeCell ref="M95:N95"/>
    <mergeCell ref="B96:C96"/>
    <mergeCell ref="D96:G96"/>
    <mergeCell ref="H96:I96"/>
    <mergeCell ref="J96:L96"/>
    <mergeCell ref="M96:N96"/>
    <mergeCell ref="B95:C95"/>
    <mergeCell ref="D95:G95"/>
    <mergeCell ref="H95:I95"/>
    <mergeCell ref="J93:L93"/>
    <mergeCell ref="M93:N93"/>
    <mergeCell ref="B94:C94"/>
    <mergeCell ref="D94:G94"/>
    <mergeCell ref="H94:I94"/>
    <mergeCell ref="J94:L94"/>
    <mergeCell ref="M94:N94"/>
    <mergeCell ref="B93:C93"/>
    <mergeCell ref="D93:G93"/>
    <mergeCell ref="H93:I93"/>
    <mergeCell ref="J99:L99"/>
    <mergeCell ref="M99:N99"/>
    <mergeCell ref="B100:C100"/>
    <mergeCell ref="D100:G100"/>
    <mergeCell ref="H100:I100"/>
    <mergeCell ref="J100:L100"/>
    <mergeCell ref="M100:N100"/>
    <mergeCell ref="B99:C99"/>
    <mergeCell ref="D99:G99"/>
    <mergeCell ref="H99:I99"/>
    <mergeCell ref="J97:L97"/>
    <mergeCell ref="M97:N97"/>
    <mergeCell ref="B98:C98"/>
    <mergeCell ref="D98:G98"/>
    <mergeCell ref="H98:I98"/>
    <mergeCell ref="J98:L98"/>
    <mergeCell ref="M98:N98"/>
    <mergeCell ref="B97:C97"/>
    <mergeCell ref="D97:G97"/>
    <mergeCell ref="H97:I97"/>
    <mergeCell ref="J103:L103"/>
    <mergeCell ref="M103:N103"/>
    <mergeCell ref="B104:C104"/>
    <mergeCell ref="D104:G104"/>
    <mergeCell ref="H104:I104"/>
    <mergeCell ref="J104:L104"/>
    <mergeCell ref="M104:N104"/>
    <mergeCell ref="B103:C103"/>
    <mergeCell ref="D103:G103"/>
    <mergeCell ref="H103:I103"/>
    <mergeCell ref="J101:L101"/>
    <mergeCell ref="M101:N101"/>
    <mergeCell ref="B102:C102"/>
    <mergeCell ref="D102:G102"/>
    <mergeCell ref="H102:I102"/>
    <mergeCell ref="J102:L102"/>
    <mergeCell ref="M102:N102"/>
    <mergeCell ref="B101:C101"/>
    <mergeCell ref="D101:G101"/>
    <mergeCell ref="H101:I101"/>
    <mergeCell ref="J107:L107"/>
    <mergeCell ref="M107:N107"/>
    <mergeCell ref="B108:C108"/>
    <mergeCell ref="D108:G108"/>
    <mergeCell ref="H108:I108"/>
    <mergeCell ref="J108:L108"/>
    <mergeCell ref="M108:N108"/>
    <mergeCell ref="B107:C107"/>
    <mergeCell ref="D107:G107"/>
    <mergeCell ref="H107:I107"/>
    <mergeCell ref="J105:L105"/>
    <mergeCell ref="M105:N105"/>
    <mergeCell ref="B106:C106"/>
    <mergeCell ref="D106:G106"/>
    <mergeCell ref="H106:I106"/>
    <mergeCell ref="J106:L106"/>
    <mergeCell ref="M106:N106"/>
    <mergeCell ref="B105:C105"/>
    <mergeCell ref="D105:G105"/>
    <mergeCell ref="H105:I105"/>
    <mergeCell ref="J111:L111"/>
    <mergeCell ref="M111:N111"/>
    <mergeCell ref="B112:C112"/>
    <mergeCell ref="D112:G112"/>
    <mergeCell ref="H112:I112"/>
    <mergeCell ref="J112:L112"/>
    <mergeCell ref="M112:N112"/>
    <mergeCell ref="B111:C111"/>
    <mergeCell ref="D111:G111"/>
    <mergeCell ref="H111:I111"/>
    <mergeCell ref="J109:L109"/>
    <mergeCell ref="M109:N109"/>
    <mergeCell ref="B110:C110"/>
    <mergeCell ref="D110:G110"/>
    <mergeCell ref="H110:I110"/>
    <mergeCell ref="J110:L110"/>
    <mergeCell ref="M110:N110"/>
    <mergeCell ref="B109:C109"/>
    <mergeCell ref="D109:G109"/>
    <mergeCell ref="H109:I109"/>
    <mergeCell ref="J115:L115"/>
    <mergeCell ref="M115:N115"/>
    <mergeCell ref="B116:C116"/>
    <mergeCell ref="D116:G116"/>
    <mergeCell ref="H116:I116"/>
    <mergeCell ref="J116:L116"/>
    <mergeCell ref="M116:N116"/>
    <mergeCell ref="B115:C115"/>
    <mergeCell ref="D115:G115"/>
    <mergeCell ref="H115:I115"/>
    <mergeCell ref="J113:L113"/>
    <mergeCell ref="M113:N113"/>
    <mergeCell ref="B114:C114"/>
    <mergeCell ref="D114:G114"/>
    <mergeCell ref="H114:I114"/>
    <mergeCell ref="J114:L114"/>
    <mergeCell ref="M114:N114"/>
    <mergeCell ref="B113:C113"/>
    <mergeCell ref="D113:G113"/>
    <mergeCell ref="H113:I113"/>
    <mergeCell ref="J119:L119"/>
    <mergeCell ref="M119:N119"/>
    <mergeCell ref="B120:C120"/>
    <mergeCell ref="D120:G120"/>
    <mergeCell ref="H120:I120"/>
    <mergeCell ref="J120:L120"/>
    <mergeCell ref="M120:N120"/>
    <mergeCell ref="B119:C119"/>
    <mergeCell ref="D119:G119"/>
    <mergeCell ref="H119:I119"/>
    <mergeCell ref="J117:L117"/>
    <mergeCell ref="M117:N117"/>
    <mergeCell ref="B118:C118"/>
    <mergeCell ref="D118:G118"/>
    <mergeCell ref="H118:I118"/>
    <mergeCell ref="J118:L118"/>
    <mergeCell ref="M118:N118"/>
    <mergeCell ref="B117:C117"/>
    <mergeCell ref="D117:G117"/>
    <mergeCell ref="H117:I117"/>
    <mergeCell ref="J123:L123"/>
    <mergeCell ref="M123:N123"/>
    <mergeCell ref="B124:C124"/>
    <mergeCell ref="D124:G124"/>
    <mergeCell ref="H124:I124"/>
    <mergeCell ref="J124:L124"/>
    <mergeCell ref="M124:N124"/>
    <mergeCell ref="B123:C123"/>
    <mergeCell ref="D123:G123"/>
    <mergeCell ref="H123:I123"/>
    <mergeCell ref="J121:L121"/>
    <mergeCell ref="M121:N121"/>
    <mergeCell ref="B122:C122"/>
    <mergeCell ref="D122:G122"/>
    <mergeCell ref="H122:I122"/>
    <mergeCell ref="J122:L122"/>
    <mergeCell ref="M122:N122"/>
    <mergeCell ref="B121:C121"/>
    <mergeCell ref="D121:G121"/>
    <mergeCell ref="H121:I121"/>
    <mergeCell ref="J127:L127"/>
    <mergeCell ref="M127:N127"/>
    <mergeCell ref="B128:C128"/>
    <mergeCell ref="D128:G128"/>
    <mergeCell ref="H128:I128"/>
    <mergeCell ref="J128:L128"/>
    <mergeCell ref="M128:N128"/>
    <mergeCell ref="B127:C127"/>
    <mergeCell ref="D127:G127"/>
    <mergeCell ref="H127:I127"/>
    <mergeCell ref="J125:L125"/>
    <mergeCell ref="M125:N125"/>
    <mergeCell ref="B126:C126"/>
    <mergeCell ref="D126:G126"/>
    <mergeCell ref="H126:I126"/>
    <mergeCell ref="J126:L126"/>
    <mergeCell ref="M126:N126"/>
    <mergeCell ref="B125:C125"/>
    <mergeCell ref="D125:G125"/>
    <mergeCell ref="H125:I125"/>
    <mergeCell ref="J131:L131"/>
    <mergeCell ref="M131:N131"/>
    <mergeCell ref="B132:C132"/>
    <mergeCell ref="D132:G132"/>
    <mergeCell ref="H132:I132"/>
    <mergeCell ref="J132:L132"/>
    <mergeCell ref="M132:N132"/>
    <mergeCell ref="B131:C131"/>
    <mergeCell ref="D131:G131"/>
    <mergeCell ref="H131:I131"/>
    <mergeCell ref="J129:L129"/>
    <mergeCell ref="M129:N129"/>
    <mergeCell ref="B130:C130"/>
    <mergeCell ref="D130:G130"/>
    <mergeCell ref="H130:I130"/>
    <mergeCell ref="J130:L130"/>
    <mergeCell ref="M130:N130"/>
    <mergeCell ref="B129:C129"/>
    <mergeCell ref="D129:G129"/>
    <mergeCell ref="H129:I129"/>
    <mergeCell ref="J135:L135"/>
    <mergeCell ref="M135:N135"/>
    <mergeCell ref="B136:C136"/>
    <mergeCell ref="D136:G136"/>
    <mergeCell ref="H136:I136"/>
    <mergeCell ref="J136:L136"/>
    <mergeCell ref="M136:N136"/>
    <mergeCell ref="B135:C135"/>
    <mergeCell ref="D135:G135"/>
    <mergeCell ref="H135:I135"/>
    <mergeCell ref="J133:L133"/>
    <mergeCell ref="M133:N133"/>
    <mergeCell ref="B134:C134"/>
    <mergeCell ref="D134:G134"/>
    <mergeCell ref="H134:I134"/>
    <mergeCell ref="J134:L134"/>
    <mergeCell ref="M134:N134"/>
    <mergeCell ref="B133:C133"/>
    <mergeCell ref="D133:G133"/>
    <mergeCell ref="H133:I133"/>
    <mergeCell ref="J139:L139"/>
    <mergeCell ref="M139:N139"/>
    <mergeCell ref="B140:C140"/>
    <mergeCell ref="D140:G140"/>
    <mergeCell ref="H140:I140"/>
    <mergeCell ref="J140:L140"/>
    <mergeCell ref="M140:N140"/>
    <mergeCell ref="B139:C139"/>
    <mergeCell ref="D139:G139"/>
    <mergeCell ref="H139:I139"/>
    <mergeCell ref="J137:L137"/>
    <mergeCell ref="M137:N137"/>
    <mergeCell ref="B138:C138"/>
    <mergeCell ref="D138:G138"/>
    <mergeCell ref="H138:I138"/>
    <mergeCell ref="J138:L138"/>
    <mergeCell ref="M138:N138"/>
    <mergeCell ref="B137:C137"/>
    <mergeCell ref="D137:G137"/>
    <mergeCell ref="H137:I137"/>
    <mergeCell ref="J143:L143"/>
    <mergeCell ref="M143:N143"/>
    <mergeCell ref="B144:C144"/>
    <mergeCell ref="D144:G144"/>
    <mergeCell ref="H144:I144"/>
    <mergeCell ref="J144:L144"/>
    <mergeCell ref="M144:N144"/>
    <mergeCell ref="B143:C143"/>
    <mergeCell ref="D143:G143"/>
    <mergeCell ref="H143:I143"/>
    <mergeCell ref="J141:L141"/>
    <mergeCell ref="M141:N141"/>
    <mergeCell ref="B142:C142"/>
    <mergeCell ref="D142:G142"/>
    <mergeCell ref="H142:I142"/>
    <mergeCell ref="J142:L142"/>
    <mergeCell ref="M142:N142"/>
    <mergeCell ref="B141:C141"/>
    <mergeCell ref="D141:G141"/>
    <mergeCell ref="H141:I141"/>
    <mergeCell ref="J147:L147"/>
    <mergeCell ref="M147:N147"/>
    <mergeCell ref="B148:C148"/>
    <mergeCell ref="D148:G148"/>
    <mergeCell ref="H148:I148"/>
    <mergeCell ref="J148:L148"/>
    <mergeCell ref="M148:N148"/>
    <mergeCell ref="B147:C147"/>
    <mergeCell ref="D147:G147"/>
    <mergeCell ref="H147:I147"/>
    <mergeCell ref="J145:L145"/>
    <mergeCell ref="M145:N145"/>
    <mergeCell ref="B146:C146"/>
    <mergeCell ref="D146:G146"/>
    <mergeCell ref="H146:I146"/>
    <mergeCell ref="J146:L146"/>
    <mergeCell ref="M146:N146"/>
    <mergeCell ref="B145:C145"/>
    <mergeCell ref="D145:G145"/>
    <mergeCell ref="H145:I145"/>
    <mergeCell ref="J151:L151"/>
    <mergeCell ref="M151:N151"/>
    <mergeCell ref="B152:C152"/>
    <mergeCell ref="D152:G152"/>
    <mergeCell ref="H152:I152"/>
    <mergeCell ref="J152:L152"/>
    <mergeCell ref="M152:N152"/>
    <mergeCell ref="B151:C151"/>
    <mergeCell ref="D151:G151"/>
    <mergeCell ref="H151:I151"/>
    <mergeCell ref="J149:L149"/>
    <mergeCell ref="M149:N149"/>
    <mergeCell ref="B150:C150"/>
    <mergeCell ref="D150:G150"/>
    <mergeCell ref="H150:I150"/>
    <mergeCell ref="J150:L150"/>
    <mergeCell ref="M150:N150"/>
    <mergeCell ref="B149:C149"/>
    <mergeCell ref="D149:G149"/>
    <mergeCell ref="H149:I149"/>
    <mergeCell ref="J155:L155"/>
    <mergeCell ref="M155:N155"/>
    <mergeCell ref="B156:C156"/>
    <mergeCell ref="D156:G156"/>
    <mergeCell ref="H156:I156"/>
    <mergeCell ref="J156:L156"/>
    <mergeCell ref="M156:N156"/>
    <mergeCell ref="B155:C155"/>
    <mergeCell ref="D155:G155"/>
    <mergeCell ref="H155:I155"/>
    <mergeCell ref="J153:L153"/>
    <mergeCell ref="M153:N153"/>
    <mergeCell ref="B154:C154"/>
    <mergeCell ref="D154:G154"/>
    <mergeCell ref="H154:I154"/>
    <mergeCell ref="J154:L154"/>
    <mergeCell ref="M154:N154"/>
    <mergeCell ref="B153:C153"/>
    <mergeCell ref="D153:G153"/>
    <mergeCell ref="H153:I153"/>
    <mergeCell ref="J159:L159"/>
    <mergeCell ref="M159:N159"/>
    <mergeCell ref="B160:C160"/>
    <mergeCell ref="D160:G160"/>
    <mergeCell ref="H160:I160"/>
    <mergeCell ref="J160:L160"/>
    <mergeCell ref="M160:N160"/>
    <mergeCell ref="B159:C159"/>
    <mergeCell ref="D159:G159"/>
    <mergeCell ref="H159:I159"/>
    <mergeCell ref="J157:L157"/>
    <mergeCell ref="M157:N157"/>
    <mergeCell ref="B158:C158"/>
    <mergeCell ref="D158:G158"/>
    <mergeCell ref="H158:I158"/>
    <mergeCell ref="J158:L158"/>
    <mergeCell ref="M158:N158"/>
    <mergeCell ref="B157:C157"/>
    <mergeCell ref="D157:G157"/>
    <mergeCell ref="H157:I157"/>
    <mergeCell ref="J163:L163"/>
    <mergeCell ref="M163:N163"/>
    <mergeCell ref="B164:C164"/>
    <mergeCell ref="D164:G164"/>
    <mergeCell ref="H164:I164"/>
    <mergeCell ref="J164:L164"/>
    <mergeCell ref="M164:N164"/>
    <mergeCell ref="B163:C163"/>
    <mergeCell ref="D163:G163"/>
    <mergeCell ref="H163:I163"/>
    <mergeCell ref="J161:L161"/>
    <mergeCell ref="M161:N161"/>
    <mergeCell ref="B162:C162"/>
    <mergeCell ref="D162:G162"/>
    <mergeCell ref="H162:I162"/>
    <mergeCell ref="J162:L162"/>
    <mergeCell ref="M162:N162"/>
    <mergeCell ref="B161:C161"/>
    <mergeCell ref="D161:G161"/>
    <mergeCell ref="H161:I161"/>
    <mergeCell ref="J167:L167"/>
    <mergeCell ref="M167:N167"/>
    <mergeCell ref="B168:C168"/>
    <mergeCell ref="D168:G168"/>
    <mergeCell ref="H168:I168"/>
    <mergeCell ref="J168:L168"/>
    <mergeCell ref="M168:N168"/>
    <mergeCell ref="B167:C167"/>
    <mergeCell ref="D167:G167"/>
    <mergeCell ref="H167:I167"/>
    <mergeCell ref="J165:L165"/>
    <mergeCell ref="M165:N165"/>
    <mergeCell ref="B166:C166"/>
    <mergeCell ref="D166:G166"/>
    <mergeCell ref="H166:I166"/>
    <mergeCell ref="J166:L166"/>
    <mergeCell ref="M166:N166"/>
    <mergeCell ref="B165:C165"/>
    <mergeCell ref="D165:G165"/>
    <mergeCell ref="H165:I165"/>
    <mergeCell ref="J171:L171"/>
    <mergeCell ref="M171:N171"/>
    <mergeCell ref="B172:C172"/>
    <mergeCell ref="D172:G172"/>
    <mergeCell ref="H172:I172"/>
    <mergeCell ref="J172:L172"/>
    <mergeCell ref="M172:N172"/>
    <mergeCell ref="B171:C171"/>
    <mergeCell ref="D171:G171"/>
    <mergeCell ref="H171:I171"/>
    <mergeCell ref="J169:L169"/>
    <mergeCell ref="M169:N169"/>
    <mergeCell ref="B170:C170"/>
    <mergeCell ref="D170:G170"/>
    <mergeCell ref="H170:I170"/>
    <mergeCell ref="J170:L170"/>
    <mergeCell ref="M170:N170"/>
    <mergeCell ref="B169:C169"/>
    <mergeCell ref="D169:G169"/>
    <mergeCell ref="H169:I169"/>
    <mergeCell ref="J175:L175"/>
    <mergeCell ref="M175:N175"/>
    <mergeCell ref="B176:C176"/>
    <mergeCell ref="D176:G176"/>
    <mergeCell ref="H176:I176"/>
    <mergeCell ref="J176:L176"/>
    <mergeCell ref="M176:N176"/>
    <mergeCell ref="B175:C175"/>
    <mergeCell ref="D175:G175"/>
    <mergeCell ref="H175:I175"/>
    <mergeCell ref="J173:L173"/>
    <mergeCell ref="M173:N173"/>
    <mergeCell ref="B174:C174"/>
    <mergeCell ref="D174:G174"/>
    <mergeCell ref="H174:I174"/>
    <mergeCell ref="J174:L174"/>
    <mergeCell ref="M174:N174"/>
    <mergeCell ref="B173:C173"/>
    <mergeCell ref="D173:G173"/>
    <mergeCell ref="H173:I173"/>
    <mergeCell ref="J179:L179"/>
    <mergeCell ref="M179:N179"/>
    <mergeCell ref="B180:C180"/>
    <mergeCell ref="D180:G180"/>
    <mergeCell ref="H180:I180"/>
    <mergeCell ref="J180:L180"/>
    <mergeCell ref="M180:N180"/>
    <mergeCell ref="B179:C179"/>
    <mergeCell ref="D179:G179"/>
    <mergeCell ref="H179:I179"/>
    <mergeCell ref="J177:L177"/>
    <mergeCell ref="M177:N177"/>
    <mergeCell ref="B178:C178"/>
    <mergeCell ref="D178:G178"/>
    <mergeCell ref="H178:I178"/>
    <mergeCell ref="J178:L178"/>
    <mergeCell ref="M178:N178"/>
    <mergeCell ref="B177:C177"/>
    <mergeCell ref="D177:G177"/>
    <mergeCell ref="H177:I177"/>
    <mergeCell ref="J183:L183"/>
    <mergeCell ref="M183:N183"/>
    <mergeCell ref="B184:C184"/>
    <mergeCell ref="D184:G184"/>
    <mergeCell ref="H184:I184"/>
    <mergeCell ref="J184:L184"/>
    <mergeCell ref="M184:N184"/>
    <mergeCell ref="B183:C183"/>
    <mergeCell ref="D183:G183"/>
    <mergeCell ref="H183:I183"/>
    <mergeCell ref="J181:L181"/>
    <mergeCell ref="M181:N181"/>
    <mergeCell ref="B182:C182"/>
    <mergeCell ref="D182:G182"/>
    <mergeCell ref="H182:I182"/>
    <mergeCell ref="J182:L182"/>
    <mergeCell ref="M182:N182"/>
    <mergeCell ref="B181:C181"/>
    <mergeCell ref="D181:G181"/>
    <mergeCell ref="H181:I181"/>
    <mergeCell ref="J187:L187"/>
    <mergeCell ref="M187:N187"/>
    <mergeCell ref="B188:C188"/>
    <mergeCell ref="D188:G188"/>
    <mergeCell ref="H188:I188"/>
    <mergeCell ref="J188:L188"/>
    <mergeCell ref="M188:N188"/>
    <mergeCell ref="B187:C187"/>
    <mergeCell ref="D187:G187"/>
    <mergeCell ref="H187:I187"/>
    <mergeCell ref="J185:L185"/>
    <mergeCell ref="M185:N185"/>
    <mergeCell ref="B186:C186"/>
    <mergeCell ref="D186:G186"/>
    <mergeCell ref="H186:I186"/>
    <mergeCell ref="J186:L186"/>
    <mergeCell ref="M186:N186"/>
    <mergeCell ref="B185:C185"/>
    <mergeCell ref="D185:G185"/>
    <mergeCell ref="H185:I185"/>
    <mergeCell ref="J191:L191"/>
    <mergeCell ref="M191:N191"/>
    <mergeCell ref="B192:C192"/>
    <mergeCell ref="D192:G192"/>
    <mergeCell ref="H192:I192"/>
    <mergeCell ref="J192:L192"/>
    <mergeCell ref="M192:N192"/>
    <mergeCell ref="B191:C191"/>
    <mergeCell ref="D191:G191"/>
    <mergeCell ref="H191:I191"/>
    <mergeCell ref="J189:L189"/>
    <mergeCell ref="M189:N189"/>
    <mergeCell ref="B190:C190"/>
    <mergeCell ref="D190:G190"/>
    <mergeCell ref="H190:I190"/>
    <mergeCell ref="J190:L190"/>
    <mergeCell ref="M190:N190"/>
    <mergeCell ref="B189:C189"/>
    <mergeCell ref="D189:G189"/>
    <mergeCell ref="H189:I189"/>
    <mergeCell ref="J195:L195"/>
    <mergeCell ref="M195:N195"/>
    <mergeCell ref="B196:C196"/>
    <mergeCell ref="D196:G196"/>
    <mergeCell ref="H196:I196"/>
    <mergeCell ref="J196:L196"/>
    <mergeCell ref="M196:N196"/>
    <mergeCell ref="B195:C195"/>
    <mergeCell ref="D195:G195"/>
    <mergeCell ref="H195:I195"/>
    <mergeCell ref="J193:L193"/>
    <mergeCell ref="M193:N193"/>
    <mergeCell ref="B194:C194"/>
    <mergeCell ref="D194:G194"/>
    <mergeCell ref="H194:I194"/>
    <mergeCell ref="J194:L194"/>
    <mergeCell ref="M194:N194"/>
    <mergeCell ref="B193:C193"/>
    <mergeCell ref="D193:G193"/>
    <mergeCell ref="H193:I193"/>
    <mergeCell ref="B201:C201"/>
    <mergeCell ref="D201:G201"/>
    <mergeCell ref="H201:I201"/>
    <mergeCell ref="J199:L199"/>
    <mergeCell ref="M199:N199"/>
    <mergeCell ref="B200:C200"/>
    <mergeCell ref="D200:G200"/>
    <mergeCell ref="H200:I200"/>
    <mergeCell ref="J200:L200"/>
    <mergeCell ref="M200:N200"/>
    <mergeCell ref="B199:C199"/>
    <mergeCell ref="D199:G199"/>
    <mergeCell ref="H199:I199"/>
    <mergeCell ref="J201:L201"/>
    <mergeCell ref="M201:N201"/>
    <mergeCell ref="J197:L197"/>
    <mergeCell ref="M197:N197"/>
    <mergeCell ref="B198:C198"/>
    <mergeCell ref="D198:G198"/>
    <mergeCell ref="H198:I198"/>
    <mergeCell ref="J198:L198"/>
    <mergeCell ref="M198:N198"/>
    <mergeCell ref="B197:C197"/>
    <mergeCell ref="D197:G197"/>
    <mergeCell ref="H197:I197"/>
    <mergeCell ref="B205:C205"/>
    <mergeCell ref="D205:G205"/>
    <mergeCell ref="H205:I205"/>
    <mergeCell ref="J203:L203"/>
    <mergeCell ref="M203:N203"/>
    <mergeCell ref="B204:C204"/>
    <mergeCell ref="D204:G204"/>
    <mergeCell ref="H204:I204"/>
    <mergeCell ref="J204:L204"/>
    <mergeCell ref="M204:N204"/>
    <mergeCell ref="B203:C203"/>
    <mergeCell ref="D203:G203"/>
    <mergeCell ref="H203:I203"/>
    <mergeCell ref="J205:L205"/>
    <mergeCell ref="M205:N205"/>
    <mergeCell ref="B202:C202"/>
    <mergeCell ref="D202:G202"/>
    <mergeCell ref="H202:I202"/>
    <mergeCell ref="J202:L202"/>
    <mergeCell ref="M202:N202"/>
    <mergeCell ref="B209:C209"/>
    <mergeCell ref="D209:G209"/>
    <mergeCell ref="H209:I209"/>
    <mergeCell ref="J207:L207"/>
    <mergeCell ref="M207:N207"/>
    <mergeCell ref="B208:C208"/>
    <mergeCell ref="D208:G208"/>
    <mergeCell ref="H208:I208"/>
    <mergeCell ref="J208:L208"/>
    <mergeCell ref="M208:N208"/>
    <mergeCell ref="B207:C207"/>
    <mergeCell ref="D207:G207"/>
    <mergeCell ref="H207:I207"/>
    <mergeCell ref="J209:L209"/>
    <mergeCell ref="M209:N209"/>
    <mergeCell ref="B206:C206"/>
    <mergeCell ref="D206:G206"/>
    <mergeCell ref="H206:I206"/>
    <mergeCell ref="J206:L206"/>
    <mergeCell ref="M206:N206"/>
    <mergeCell ref="B213:C213"/>
    <mergeCell ref="D213:G213"/>
    <mergeCell ref="H213:I213"/>
    <mergeCell ref="J211:L211"/>
    <mergeCell ref="M211:N211"/>
    <mergeCell ref="B212:C212"/>
    <mergeCell ref="D212:G212"/>
    <mergeCell ref="H212:I212"/>
    <mergeCell ref="J212:L212"/>
    <mergeCell ref="M212:N212"/>
    <mergeCell ref="B211:C211"/>
    <mergeCell ref="D211:G211"/>
    <mergeCell ref="H211:I211"/>
    <mergeCell ref="J213:L213"/>
    <mergeCell ref="M213:N213"/>
    <mergeCell ref="B210:C210"/>
    <mergeCell ref="D210:G210"/>
    <mergeCell ref="H210:I210"/>
    <mergeCell ref="J210:L210"/>
    <mergeCell ref="M210:N210"/>
    <mergeCell ref="B217:C217"/>
    <mergeCell ref="D217:G217"/>
    <mergeCell ref="H217:I217"/>
    <mergeCell ref="J215:L215"/>
    <mergeCell ref="M215:N215"/>
    <mergeCell ref="B216:C216"/>
    <mergeCell ref="D216:G216"/>
    <mergeCell ref="H216:I216"/>
    <mergeCell ref="J216:L216"/>
    <mergeCell ref="M216:N216"/>
    <mergeCell ref="B215:C215"/>
    <mergeCell ref="D215:G215"/>
    <mergeCell ref="H215:I215"/>
    <mergeCell ref="J217:L217"/>
    <mergeCell ref="M217:N217"/>
    <mergeCell ref="B214:C214"/>
    <mergeCell ref="D214:G214"/>
    <mergeCell ref="H214:I214"/>
    <mergeCell ref="J214:L214"/>
    <mergeCell ref="M214:N214"/>
    <mergeCell ref="B221:C221"/>
    <mergeCell ref="D221:G221"/>
    <mergeCell ref="H221:I221"/>
    <mergeCell ref="J219:L219"/>
    <mergeCell ref="M219:N219"/>
    <mergeCell ref="B220:C220"/>
    <mergeCell ref="D220:G220"/>
    <mergeCell ref="H220:I220"/>
    <mergeCell ref="J220:L220"/>
    <mergeCell ref="M220:N220"/>
    <mergeCell ref="B219:C219"/>
    <mergeCell ref="D219:G219"/>
    <mergeCell ref="H219:I219"/>
    <mergeCell ref="J221:L221"/>
    <mergeCell ref="M221:N221"/>
    <mergeCell ref="B218:C218"/>
    <mergeCell ref="D218:G218"/>
    <mergeCell ref="H218:I218"/>
    <mergeCell ref="J218:L218"/>
    <mergeCell ref="M218:N218"/>
    <mergeCell ref="B225:C225"/>
    <mergeCell ref="D225:G225"/>
    <mergeCell ref="H225:I225"/>
    <mergeCell ref="J223:L223"/>
    <mergeCell ref="M223:N223"/>
    <mergeCell ref="B224:C224"/>
    <mergeCell ref="D224:G224"/>
    <mergeCell ref="H224:I224"/>
    <mergeCell ref="J224:L224"/>
    <mergeCell ref="M224:N224"/>
    <mergeCell ref="B223:C223"/>
    <mergeCell ref="D223:G223"/>
    <mergeCell ref="H223:I223"/>
    <mergeCell ref="J225:L225"/>
    <mergeCell ref="M225:N225"/>
    <mergeCell ref="B222:C222"/>
    <mergeCell ref="D222:G222"/>
    <mergeCell ref="H222:I222"/>
    <mergeCell ref="J222:L222"/>
    <mergeCell ref="M222:N222"/>
    <mergeCell ref="B229:C229"/>
    <mergeCell ref="D229:G229"/>
    <mergeCell ref="H229:I229"/>
    <mergeCell ref="J227:L227"/>
    <mergeCell ref="M227:N227"/>
    <mergeCell ref="B228:C228"/>
    <mergeCell ref="D228:G228"/>
    <mergeCell ref="H228:I228"/>
    <mergeCell ref="J228:L228"/>
    <mergeCell ref="M228:N228"/>
    <mergeCell ref="B227:C227"/>
    <mergeCell ref="D227:G227"/>
    <mergeCell ref="H227:I227"/>
    <mergeCell ref="J229:L229"/>
    <mergeCell ref="M229:N229"/>
    <mergeCell ref="B226:C226"/>
    <mergeCell ref="D226:G226"/>
    <mergeCell ref="H226:I226"/>
    <mergeCell ref="J226:L226"/>
    <mergeCell ref="M226:N226"/>
    <mergeCell ref="J231:L231"/>
    <mergeCell ref="M231:N231"/>
    <mergeCell ref="B232:C232"/>
    <mergeCell ref="D232:G232"/>
    <mergeCell ref="H232:I232"/>
    <mergeCell ref="J232:L232"/>
    <mergeCell ref="M232:N232"/>
    <mergeCell ref="B231:C231"/>
    <mergeCell ref="D231:G231"/>
    <mergeCell ref="H231:I231"/>
    <mergeCell ref="J233:L233"/>
    <mergeCell ref="M233:N233"/>
    <mergeCell ref="B230:C230"/>
    <mergeCell ref="D230:G230"/>
    <mergeCell ref="H230:I230"/>
    <mergeCell ref="J230:L230"/>
    <mergeCell ref="M230:N230"/>
    <mergeCell ref="J235:L235"/>
    <mergeCell ref="M235:N235"/>
    <mergeCell ref="B236:C236"/>
    <mergeCell ref="D236:G236"/>
    <mergeCell ref="H236:I236"/>
    <mergeCell ref="J236:L236"/>
    <mergeCell ref="M236:N236"/>
    <mergeCell ref="B235:C235"/>
    <mergeCell ref="D235:G235"/>
    <mergeCell ref="H235:I235"/>
    <mergeCell ref="B234:C234"/>
    <mergeCell ref="D234:G234"/>
    <mergeCell ref="H234:I234"/>
    <mergeCell ref="J234:L234"/>
    <mergeCell ref="M234:N234"/>
    <mergeCell ref="B233:C233"/>
    <mergeCell ref="D233:G233"/>
    <mergeCell ref="H233:I233"/>
    <mergeCell ref="J241:L241"/>
    <mergeCell ref="M241:N241"/>
    <mergeCell ref="J237:L237"/>
    <mergeCell ref="M237:N237"/>
    <mergeCell ref="B242:C242"/>
    <mergeCell ref="D242:G242"/>
    <mergeCell ref="H242:I242"/>
    <mergeCell ref="J242:L242"/>
    <mergeCell ref="M242:N242"/>
    <mergeCell ref="B241:C241"/>
    <mergeCell ref="D241:G241"/>
    <mergeCell ref="H241:I241"/>
    <mergeCell ref="J239:L239"/>
    <mergeCell ref="M239:N239"/>
    <mergeCell ref="B240:C240"/>
    <mergeCell ref="D240:G240"/>
    <mergeCell ref="H240:I240"/>
    <mergeCell ref="J240:L240"/>
    <mergeCell ref="M240:N240"/>
    <mergeCell ref="B239:C239"/>
    <mergeCell ref="D239:G239"/>
    <mergeCell ref="H239:I239"/>
    <mergeCell ref="B238:C238"/>
    <mergeCell ref="D238:G238"/>
    <mergeCell ref="H238:I238"/>
    <mergeCell ref="J238:L238"/>
    <mergeCell ref="M238:N238"/>
    <mergeCell ref="B237:C237"/>
    <mergeCell ref="D237:G237"/>
    <mergeCell ref="H237:I237"/>
    <mergeCell ref="B247:C247"/>
    <mergeCell ref="D247:G247"/>
    <mergeCell ref="H247:I247"/>
    <mergeCell ref="J245:L245"/>
    <mergeCell ref="M245:N245"/>
    <mergeCell ref="B246:C246"/>
    <mergeCell ref="D246:G246"/>
    <mergeCell ref="H246:I246"/>
    <mergeCell ref="J246:L246"/>
    <mergeCell ref="M246:N246"/>
    <mergeCell ref="B245:C245"/>
    <mergeCell ref="D245:G245"/>
    <mergeCell ref="H245:I245"/>
    <mergeCell ref="J243:L243"/>
    <mergeCell ref="M243:N243"/>
    <mergeCell ref="B244:C244"/>
    <mergeCell ref="D244:G244"/>
    <mergeCell ref="H244:I244"/>
    <mergeCell ref="J244:L244"/>
    <mergeCell ref="M244:N244"/>
    <mergeCell ref="B243:C243"/>
    <mergeCell ref="D243:G243"/>
    <mergeCell ref="H243:I243"/>
    <mergeCell ref="J247:L247"/>
    <mergeCell ref="M247:N247"/>
    <mergeCell ref="R21:S21"/>
    <mergeCell ref="O22:Q22"/>
    <mergeCell ref="R22:S22"/>
    <mergeCell ref="O23:Q23"/>
    <mergeCell ref="R23:S23"/>
    <mergeCell ref="O41:Q41"/>
    <mergeCell ref="R41:S41"/>
    <mergeCell ref="O17:Q17"/>
    <mergeCell ref="R17:S17"/>
    <mergeCell ref="O18:Q18"/>
    <mergeCell ref="R18:S18"/>
    <mergeCell ref="O19:Q19"/>
    <mergeCell ref="R19:S19"/>
    <mergeCell ref="O20:Q20"/>
    <mergeCell ref="O38:Q38"/>
    <mergeCell ref="R38:S38"/>
    <mergeCell ref="O39:Q39"/>
    <mergeCell ref="R39:S39"/>
    <mergeCell ref="O40:Q40"/>
    <mergeCell ref="R40:S40"/>
    <mergeCell ref="O35:Q35"/>
    <mergeCell ref="R35:S35"/>
    <mergeCell ref="O36:Q36"/>
    <mergeCell ref="R36:S36"/>
    <mergeCell ref="O37:Q37"/>
    <mergeCell ref="R37:S37"/>
    <mergeCell ref="O32:Q32"/>
    <mergeCell ref="R32:S32"/>
    <mergeCell ref="O33:Q33"/>
    <mergeCell ref="R33:S33"/>
    <mergeCell ref="O34:Q34"/>
    <mergeCell ref="R34:S34"/>
    <mergeCell ref="O47:Q47"/>
    <mergeCell ref="R47:S47"/>
    <mergeCell ref="O48:Q48"/>
    <mergeCell ref="R48:S48"/>
    <mergeCell ref="O49:Q49"/>
    <mergeCell ref="R49:S49"/>
    <mergeCell ref="O44:Q44"/>
    <mergeCell ref="R44:S44"/>
    <mergeCell ref="O45:Q45"/>
    <mergeCell ref="R45:S45"/>
    <mergeCell ref="O46:Q46"/>
    <mergeCell ref="R46:S46"/>
    <mergeCell ref="O31:Q31"/>
    <mergeCell ref="R31:S31"/>
    <mergeCell ref="O42:Q42"/>
    <mergeCell ref="R42:S42"/>
    <mergeCell ref="O43:Q43"/>
    <mergeCell ref="R43:S43"/>
    <mergeCell ref="O56:Q56"/>
    <mergeCell ref="R56:S56"/>
    <mergeCell ref="O57:Q57"/>
    <mergeCell ref="R57:S57"/>
    <mergeCell ref="O58:Q58"/>
    <mergeCell ref="R58:S58"/>
    <mergeCell ref="O53:Q53"/>
    <mergeCell ref="R53:S53"/>
    <mergeCell ref="O54:Q54"/>
    <mergeCell ref="R54:S54"/>
    <mergeCell ref="O55:Q55"/>
    <mergeCell ref="R55:S55"/>
    <mergeCell ref="O50:Q50"/>
    <mergeCell ref="R50:S50"/>
    <mergeCell ref="O51:Q51"/>
    <mergeCell ref="R51:S51"/>
    <mergeCell ref="O52:Q52"/>
    <mergeCell ref="R52:S52"/>
    <mergeCell ref="O65:Q65"/>
    <mergeCell ref="R65:S65"/>
    <mergeCell ref="O66:Q66"/>
    <mergeCell ref="R66:S66"/>
    <mergeCell ref="O67:Q67"/>
    <mergeCell ref="R67:S67"/>
    <mergeCell ref="O62:Q62"/>
    <mergeCell ref="R62:S62"/>
    <mergeCell ref="O63:Q63"/>
    <mergeCell ref="R63:S63"/>
    <mergeCell ref="O64:Q64"/>
    <mergeCell ref="R64:S64"/>
    <mergeCell ref="O59:Q59"/>
    <mergeCell ref="R59:S59"/>
    <mergeCell ref="O60:Q60"/>
    <mergeCell ref="R60:S60"/>
    <mergeCell ref="O61:Q61"/>
    <mergeCell ref="R61:S61"/>
    <mergeCell ref="O74:Q74"/>
    <mergeCell ref="R74:S74"/>
    <mergeCell ref="O75:Q75"/>
    <mergeCell ref="R75:S75"/>
    <mergeCell ref="O76:Q76"/>
    <mergeCell ref="R76:S76"/>
    <mergeCell ref="O71:Q71"/>
    <mergeCell ref="R71:S71"/>
    <mergeCell ref="O72:Q72"/>
    <mergeCell ref="R72:S72"/>
    <mergeCell ref="O73:Q73"/>
    <mergeCell ref="R73:S73"/>
    <mergeCell ref="O68:Q68"/>
    <mergeCell ref="R68:S68"/>
    <mergeCell ref="O69:Q69"/>
    <mergeCell ref="R69:S69"/>
    <mergeCell ref="O70:Q70"/>
    <mergeCell ref="R70:S70"/>
    <mergeCell ref="O83:Q83"/>
    <mergeCell ref="R83:S83"/>
    <mergeCell ref="O84:Q84"/>
    <mergeCell ref="R84:S84"/>
    <mergeCell ref="O85:Q85"/>
    <mergeCell ref="R85:S85"/>
    <mergeCell ref="O80:Q80"/>
    <mergeCell ref="R80:S80"/>
    <mergeCell ref="O81:Q81"/>
    <mergeCell ref="R81:S81"/>
    <mergeCell ref="O82:Q82"/>
    <mergeCell ref="R82:S82"/>
    <mergeCell ref="O77:Q77"/>
    <mergeCell ref="R77:S77"/>
    <mergeCell ref="O78:Q78"/>
    <mergeCell ref="R78:S78"/>
    <mergeCell ref="O79:Q79"/>
    <mergeCell ref="R79:S79"/>
    <mergeCell ref="O92:Q92"/>
    <mergeCell ref="R92:S92"/>
    <mergeCell ref="O93:Q93"/>
    <mergeCell ref="R93:S93"/>
    <mergeCell ref="O94:Q94"/>
    <mergeCell ref="R94:S94"/>
    <mergeCell ref="O89:Q89"/>
    <mergeCell ref="R89:S89"/>
    <mergeCell ref="O90:Q90"/>
    <mergeCell ref="R90:S90"/>
    <mergeCell ref="O91:Q91"/>
    <mergeCell ref="R91:S91"/>
    <mergeCell ref="O86:Q86"/>
    <mergeCell ref="R86:S86"/>
    <mergeCell ref="O87:Q87"/>
    <mergeCell ref="R87:S87"/>
    <mergeCell ref="O88:Q88"/>
    <mergeCell ref="R88:S88"/>
    <mergeCell ref="O101:Q101"/>
    <mergeCell ref="R101:S101"/>
    <mergeCell ref="O102:Q102"/>
    <mergeCell ref="R102:S102"/>
    <mergeCell ref="O103:Q103"/>
    <mergeCell ref="R103:S103"/>
    <mergeCell ref="O98:Q98"/>
    <mergeCell ref="R98:S98"/>
    <mergeCell ref="O99:Q99"/>
    <mergeCell ref="R99:S99"/>
    <mergeCell ref="O100:Q100"/>
    <mergeCell ref="R100:S100"/>
    <mergeCell ref="O95:Q95"/>
    <mergeCell ref="R95:S95"/>
    <mergeCell ref="O96:Q96"/>
    <mergeCell ref="R96:S96"/>
    <mergeCell ref="O97:Q97"/>
    <mergeCell ref="R97:S97"/>
    <mergeCell ref="O110:Q110"/>
    <mergeCell ref="R110:S110"/>
    <mergeCell ref="O111:Q111"/>
    <mergeCell ref="R111:S111"/>
    <mergeCell ref="O112:Q112"/>
    <mergeCell ref="R112:S112"/>
    <mergeCell ref="O107:Q107"/>
    <mergeCell ref="R107:S107"/>
    <mergeCell ref="O108:Q108"/>
    <mergeCell ref="R108:S108"/>
    <mergeCell ref="O109:Q109"/>
    <mergeCell ref="R109:S109"/>
    <mergeCell ref="O104:Q104"/>
    <mergeCell ref="R104:S104"/>
    <mergeCell ref="O105:Q105"/>
    <mergeCell ref="R105:S105"/>
    <mergeCell ref="O106:Q106"/>
    <mergeCell ref="R106:S106"/>
    <mergeCell ref="O119:Q119"/>
    <mergeCell ref="R119:S119"/>
    <mergeCell ref="O120:Q120"/>
    <mergeCell ref="R120:S120"/>
    <mergeCell ref="O121:Q121"/>
    <mergeCell ref="R121:S121"/>
    <mergeCell ref="O116:Q116"/>
    <mergeCell ref="R116:S116"/>
    <mergeCell ref="O117:Q117"/>
    <mergeCell ref="R117:S117"/>
    <mergeCell ref="O118:Q118"/>
    <mergeCell ref="R118:S118"/>
    <mergeCell ref="O113:Q113"/>
    <mergeCell ref="R113:S113"/>
    <mergeCell ref="O114:Q114"/>
    <mergeCell ref="R114:S114"/>
    <mergeCell ref="O115:Q115"/>
    <mergeCell ref="R115:S115"/>
    <mergeCell ref="O128:Q128"/>
    <mergeCell ref="R128:S128"/>
    <mergeCell ref="O129:Q129"/>
    <mergeCell ref="R129:S129"/>
    <mergeCell ref="O130:Q130"/>
    <mergeCell ref="R130:S130"/>
    <mergeCell ref="O125:Q125"/>
    <mergeCell ref="R125:S125"/>
    <mergeCell ref="O126:Q126"/>
    <mergeCell ref="R126:S126"/>
    <mergeCell ref="O127:Q127"/>
    <mergeCell ref="R127:S127"/>
    <mergeCell ref="O122:Q122"/>
    <mergeCell ref="R122:S122"/>
    <mergeCell ref="O123:Q123"/>
    <mergeCell ref="R123:S123"/>
    <mergeCell ref="O124:Q124"/>
    <mergeCell ref="R124:S124"/>
    <mergeCell ref="O137:Q137"/>
    <mergeCell ref="R137:S137"/>
    <mergeCell ref="O138:Q138"/>
    <mergeCell ref="R138:S138"/>
    <mergeCell ref="O139:Q139"/>
    <mergeCell ref="R139:S139"/>
    <mergeCell ref="O134:Q134"/>
    <mergeCell ref="R134:S134"/>
    <mergeCell ref="O135:Q135"/>
    <mergeCell ref="R135:S135"/>
    <mergeCell ref="O136:Q136"/>
    <mergeCell ref="R136:S136"/>
    <mergeCell ref="O131:Q131"/>
    <mergeCell ref="R131:S131"/>
    <mergeCell ref="O132:Q132"/>
    <mergeCell ref="R132:S132"/>
    <mergeCell ref="O133:Q133"/>
    <mergeCell ref="R133:S133"/>
    <mergeCell ref="O146:Q146"/>
    <mergeCell ref="R146:S146"/>
    <mergeCell ref="O147:Q147"/>
    <mergeCell ref="R147:S147"/>
    <mergeCell ref="O148:Q148"/>
    <mergeCell ref="R148:S148"/>
    <mergeCell ref="O143:Q143"/>
    <mergeCell ref="R143:S143"/>
    <mergeCell ref="O144:Q144"/>
    <mergeCell ref="R144:S144"/>
    <mergeCell ref="O145:Q145"/>
    <mergeCell ref="R145:S145"/>
    <mergeCell ref="O140:Q140"/>
    <mergeCell ref="R140:S140"/>
    <mergeCell ref="O141:Q141"/>
    <mergeCell ref="R141:S141"/>
    <mergeCell ref="O142:Q142"/>
    <mergeCell ref="R142:S142"/>
    <mergeCell ref="O155:Q155"/>
    <mergeCell ref="R155:S155"/>
    <mergeCell ref="O156:Q156"/>
    <mergeCell ref="R156:S156"/>
    <mergeCell ref="O157:Q157"/>
    <mergeCell ref="R157:S157"/>
    <mergeCell ref="O152:Q152"/>
    <mergeCell ref="R152:S152"/>
    <mergeCell ref="O153:Q153"/>
    <mergeCell ref="R153:S153"/>
    <mergeCell ref="O154:Q154"/>
    <mergeCell ref="R154:S154"/>
    <mergeCell ref="O149:Q149"/>
    <mergeCell ref="R149:S149"/>
    <mergeCell ref="O150:Q150"/>
    <mergeCell ref="R150:S150"/>
    <mergeCell ref="O151:Q151"/>
    <mergeCell ref="R151:S151"/>
    <mergeCell ref="O164:Q164"/>
    <mergeCell ref="R164:S164"/>
    <mergeCell ref="O165:Q165"/>
    <mergeCell ref="R165:S165"/>
    <mergeCell ref="O166:Q166"/>
    <mergeCell ref="R166:S166"/>
    <mergeCell ref="O161:Q161"/>
    <mergeCell ref="R161:S161"/>
    <mergeCell ref="O162:Q162"/>
    <mergeCell ref="R162:S162"/>
    <mergeCell ref="O163:Q163"/>
    <mergeCell ref="R163:S163"/>
    <mergeCell ref="O158:Q158"/>
    <mergeCell ref="R158:S158"/>
    <mergeCell ref="O159:Q159"/>
    <mergeCell ref="R159:S159"/>
    <mergeCell ref="O160:Q160"/>
    <mergeCell ref="R160:S160"/>
    <mergeCell ref="O173:Q173"/>
    <mergeCell ref="R173:S173"/>
    <mergeCell ref="O174:Q174"/>
    <mergeCell ref="R174:S174"/>
    <mergeCell ref="O175:Q175"/>
    <mergeCell ref="R175:S175"/>
    <mergeCell ref="O170:Q170"/>
    <mergeCell ref="R170:S170"/>
    <mergeCell ref="O171:Q171"/>
    <mergeCell ref="R171:S171"/>
    <mergeCell ref="O172:Q172"/>
    <mergeCell ref="R172:S172"/>
    <mergeCell ref="O167:Q167"/>
    <mergeCell ref="R167:S167"/>
    <mergeCell ref="O168:Q168"/>
    <mergeCell ref="R168:S168"/>
    <mergeCell ref="O169:Q169"/>
    <mergeCell ref="R169:S169"/>
    <mergeCell ref="O182:Q182"/>
    <mergeCell ref="R182:S182"/>
    <mergeCell ref="O183:Q183"/>
    <mergeCell ref="R183:S183"/>
    <mergeCell ref="O184:Q184"/>
    <mergeCell ref="R184:S184"/>
    <mergeCell ref="O179:Q179"/>
    <mergeCell ref="R179:S179"/>
    <mergeCell ref="O180:Q180"/>
    <mergeCell ref="R180:S180"/>
    <mergeCell ref="O181:Q181"/>
    <mergeCell ref="R181:S181"/>
    <mergeCell ref="O176:Q176"/>
    <mergeCell ref="R176:S176"/>
    <mergeCell ref="O177:Q177"/>
    <mergeCell ref="R177:S177"/>
    <mergeCell ref="O178:Q178"/>
    <mergeCell ref="R178:S178"/>
    <mergeCell ref="O191:Q191"/>
    <mergeCell ref="R191:S191"/>
    <mergeCell ref="O192:Q192"/>
    <mergeCell ref="R192:S192"/>
    <mergeCell ref="O193:Q193"/>
    <mergeCell ref="R193:S193"/>
    <mergeCell ref="O188:Q188"/>
    <mergeCell ref="R188:S188"/>
    <mergeCell ref="O189:Q189"/>
    <mergeCell ref="R189:S189"/>
    <mergeCell ref="O190:Q190"/>
    <mergeCell ref="R190:S190"/>
    <mergeCell ref="O185:Q185"/>
    <mergeCell ref="R185:S185"/>
    <mergeCell ref="O186:Q186"/>
    <mergeCell ref="R186:S186"/>
    <mergeCell ref="O187:Q187"/>
    <mergeCell ref="R187:S187"/>
    <mergeCell ref="R200:S200"/>
    <mergeCell ref="O201:Q201"/>
    <mergeCell ref="R201:S201"/>
    <mergeCell ref="O202:Q202"/>
    <mergeCell ref="R202:S202"/>
    <mergeCell ref="O197:Q197"/>
    <mergeCell ref="R197:S197"/>
    <mergeCell ref="O198:Q198"/>
    <mergeCell ref="R198:S198"/>
    <mergeCell ref="O199:Q199"/>
    <mergeCell ref="R199:S199"/>
    <mergeCell ref="O200:Q200"/>
    <mergeCell ref="O194:Q194"/>
    <mergeCell ref="R194:S194"/>
    <mergeCell ref="O195:Q195"/>
    <mergeCell ref="R195:S195"/>
    <mergeCell ref="O196:Q196"/>
    <mergeCell ref="R196:S196"/>
    <mergeCell ref="O211:Q211"/>
    <mergeCell ref="R211:S211"/>
    <mergeCell ref="O206:Q206"/>
    <mergeCell ref="R206:S206"/>
    <mergeCell ref="O207:Q207"/>
    <mergeCell ref="R207:S207"/>
    <mergeCell ref="O208:Q208"/>
    <mergeCell ref="R208:S208"/>
    <mergeCell ref="O221:Q221"/>
    <mergeCell ref="R221:S221"/>
    <mergeCell ref="R229:S229"/>
    <mergeCell ref="O224:Q224"/>
    <mergeCell ref="R224:S224"/>
    <mergeCell ref="O225:Q225"/>
    <mergeCell ref="R225:S225"/>
    <mergeCell ref="O226:Q226"/>
    <mergeCell ref="R226:S226"/>
    <mergeCell ref="O227:Q227"/>
    <mergeCell ref="R227:S227"/>
    <mergeCell ref="O228:Q228"/>
    <mergeCell ref="R228:S228"/>
    <mergeCell ref="O229:Q229"/>
    <mergeCell ref="O203:Q203"/>
    <mergeCell ref="R203:S203"/>
    <mergeCell ref="O222:Q222"/>
    <mergeCell ref="R222:S222"/>
    <mergeCell ref="O223:Q223"/>
    <mergeCell ref="R223:S223"/>
    <mergeCell ref="O218:Q218"/>
    <mergeCell ref="R218:S218"/>
    <mergeCell ref="O219:Q219"/>
    <mergeCell ref="R219:S219"/>
    <mergeCell ref="O220:Q220"/>
    <mergeCell ref="R220:S220"/>
    <mergeCell ref="O215:Q215"/>
    <mergeCell ref="R215:S215"/>
    <mergeCell ref="O216:Q216"/>
    <mergeCell ref="R216:S216"/>
    <mergeCell ref="O217:Q217"/>
    <mergeCell ref="R217:S217"/>
    <mergeCell ref="O204:Q204"/>
    <mergeCell ref="R204:S204"/>
    <mergeCell ref="O205:Q205"/>
    <mergeCell ref="R205:S205"/>
    <mergeCell ref="O212:Q212"/>
    <mergeCell ref="R212:S212"/>
    <mergeCell ref="O213:Q213"/>
    <mergeCell ref="R213:S213"/>
    <mergeCell ref="O214:Q214"/>
    <mergeCell ref="R214:S214"/>
    <mergeCell ref="O209:Q209"/>
    <mergeCell ref="R209:S209"/>
    <mergeCell ref="O210:Q210"/>
    <mergeCell ref="R210:S210"/>
    <mergeCell ref="O245:Q245"/>
    <mergeCell ref="R245:S245"/>
    <mergeCell ref="O246:Q246"/>
    <mergeCell ref="R246:S246"/>
    <mergeCell ref="O247:Q247"/>
    <mergeCell ref="R247:S247"/>
    <mergeCell ref="O242:Q242"/>
    <mergeCell ref="R242:S242"/>
    <mergeCell ref="O243:Q243"/>
    <mergeCell ref="R243:S243"/>
    <mergeCell ref="O244:Q244"/>
    <mergeCell ref="R244:S244"/>
    <mergeCell ref="O239:Q239"/>
    <mergeCell ref="R239:S239"/>
    <mergeCell ref="O240:Q240"/>
    <mergeCell ref="R240:S240"/>
    <mergeCell ref="O241:Q241"/>
    <mergeCell ref="R241:S241"/>
    <mergeCell ref="B6:G7"/>
    <mergeCell ref="H6:S7"/>
    <mergeCell ref="R14:S14"/>
    <mergeCell ref="R13:S13"/>
    <mergeCell ref="R12:S12"/>
    <mergeCell ref="R11:S11"/>
    <mergeCell ref="R9:S10"/>
    <mergeCell ref="H14:I14"/>
    <mergeCell ref="H13:I13"/>
    <mergeCell ref="H12:I12"/>
    <mergeCell ref="H11:I11"/>
    <mergeCell ref="N14:O14"/>
    <mergeCell ref="N13:O13"/>
    <mergeCell ref="N12:O12"/>
    <mergeCell ref="N11:O11"/>
    <mergeCell ref="P14:Q14"/>
    <mergeCell ref="P13:Q13"/>
    <mergeCell ref="L9:M10"/>
    <mergeCell ref="B9:D10"/>
    <mergeCell ref="E14:G14"/>
    <mergeCell ref="E13:G13"/>
    <mergeCell ref="E12:G12"/>
    <mergeCell ref="E11:G11"/>
    <mergeCell ref="J14:K14"/>
    <mergeCell ref="J13:K13"/>
    <mergeCell ref="J12:K12"/>
    <mergeCell ref="J11:K11"/>
    <mergeCell ref="J9:K10"/>
    <mergeCell ref="B13:D13"/>
    <mergeCell ref="B12:D12"/>
    <mergeCell ref="L12:M12"/>
    <mergeCell ref="L11:M11"/>
    <mergeCell ref="O236:Q236"/>
    <mergeCell ref="R236:S236"/>
    <mergeCell ref="O237:Q237"/>
    <mergeCell ref="R237:S237"/>
    <mergeCell ref="O238:Q238"/>
    <mergeCell ref="R238:S238"/>
    <mergeCell ref="O233:Q233"/>
    <mergeCell ref="R233:S233"/>
    <mergeCell ref="O234:Q234"/>
    <mergeCell ref="R234:S234"/>
    <mergeCell ref="O235:Q235"/>
    <mergeCell ref="R235:S235"/>
    <mergeCell ref="O230:Q230"/>
    <mergeCell ref="O231:Q231"/>
    <mergeCell ref="R231:S231"/>
    <mergeCell ref="O232:Q232"/>
    <mergeCell ref="R232:S232"/>
    <mergeCell ref="R230:S230"/>
  </mergeCells>
  <phoneticPr fontId="3"/>
  <conditionalFormatting sqref="A6:B6 A7 Z6:XFD7 A11:D14 AA9:XFD14 A9:B9 A10 H6 A248:XFD1048576 T16:XFD17 A8:XFD8 A15:XFD15 A16:I16 A17:J247 M17:M247 A1:XFD5 T19:XFD247 T18 V18:XFD18">
    <cfRule type="expression" dxfId="154" priority="68">
      <formula>_xlfn.ISFORMULA(A1)=TRUE</formula>
    </cfRule>
  </conditionalFormatting>
  <conditionalFormatting sqref="AD25:AF27">
    <cfRule type="expression" dxfId="153" priority="65">
      <formula>#REF!&gt;300000000</formula>
    </cfRule>
  </conditionalFormatting>
  <conditionalFormatting sqref="AD28:AF28">
    <cfRule type="expression" dxfId="152" priority="64">
      <formula>$R$14&gt;600000000</formula>
    </cfRule>
  </conditionalFormatting>
  <conditionalFormatting sqref="O17:O247 R17:R247">
    <cfRule type="expression" dxfId="151" priority="63">
      <formula>_xlfn.ISFORMULA(O17)=TRUE</formula>
    </cfRule>
  </conditionalFormatting>
  <conditionalFormatting sqref="T12:V13 T11 V11">
    <cfRule type="expression" dxfId="150" priority="61">
      <formula>$T11&gt;300000000</formula>
    </cfRule>
  </conditionalFormatting>
  <conditionalFormatting sqref="T14:V14">
    <cfRule type="expression" dxfId="149" priority="60">
      <formula>$T$14&gt;600000000</formula>
    </cfRule>
  </conditionalFormatting>
  <conditionalFormatting sqref="J9">
    <cfRule type="expression" dxfId="148" priority="57">
      <formula>_xlfn.ISFORMULA(J9)=TRUE</formula>
    </cfRule>
  </conditionalFormatting>
  <conditionalFormatting sqref="R9 R11:R14">
    <cfRule type="expression" dxfId="147" priority="53">
      <formula>_xlfn.ISFORMULA(R9)=TRUE</formula>
    </cfRule>
  </conditionalFormatting>
  <conditionalFormatting sqref="R11:R13">
    <cfRule type="expression" dxfId="146" priority="52">
      <formula>$T11&gt;300000000</formula>
    </cfRule>
  </conditionalFormatting>
  <conditionalFormatting sqref="R14">
    <cfRule type="expression" dxfId="145" priority="51">
      <formula>$T$14&gt;600000000</formula>
    </cfRule>
  </conditionalFormatting>
  <conditionalFormatting sqref="J18:S247">
    <cfRule type="notContainsBlanks" dxfId="144" priority="34">
      <formula>LEN(TRIM(J18))&gt;0</formula>
    </cfRule>
  </conditionalFormatting>
  <conditionalFormatting sqref="W9:W14 Y10:Y14">
    <cfRule type="expression" dxfId="143" priority="32">
      <formula>_xlfn.ISFORMULA(W9)=TRUE</formula>
    </cfRule>
  </conditionalFormatting>
  <conditionalFormatting sqref="Y11:Y13">
    <cfRule type="containsBlanks" dxfId="142" priority="31">
      <formula>LEN(TRIM(Y11))=0</formula>
    </cfRule>
  </conditionalFormatting>
  <conditionalFormatting sqref="Y11:Z13">
    <cfRule type="notContainsBlanks" dxfId="141" priority="24">
      <formula>LEN(TRIM(Y11))&gt;0</formula>
    </cfRule>
  </conditionalFormatting>
  <conditionalFormatting sqref="E9">
    <cfRule type="expression" dxfId="140" priority="22">
      <formula>_xlfn.ISFORMULA(E9)=TRUE</formula>
    </cfRule>
  </conditionalFormatting>
  <conditionalFormatting sqref="J16">
    <cfRule type="expression" dxfId="139" priority="4">
      <formula>_xlfn.ISFORMULA(J16)=TRUE</formula>
    </cfRule>
  </conditionalFormatting>
  <conditionalFormatting sqref="U11">
    <cfRule type="expression" dxfId="138" priority="3">
      <formula>_xlfn.ISFORMULA(U11)=TRUE</formula>
    </cfRule>
  </conditionalFormatting>
  <conditionalFormatting sqref="U18">
    <cfRule type="expression" dxfId="137" priority="2">
      <formula>_xlfn.ISFORMULA(U18)=TRUE</formula>
    </cfRule>
  </conditionalFormatting>
  <conditionalFormatting sqref="P11:Q13">
    <cfRule type="notContainsBlanks" dxfId="136" priority="1">
      <formula>LEN(TRIM(P11))&gt;0</formula>
    </cfRule>
  </conditionalFormatting>
  <dataValidations count="1">
    <dataValidation type="list" allowBlank="1" showInputMessage="1" showErrorMessage="1" sqref="R18:R247 M18:M247" xr:uid="{7B11E1FE-ED29-42ED-8BD1-233AEC1DA442}">
      <formula1>"１年目,２年目,３年目"</formula1>
    </dataValidation>
  </dataValidations>
  <pageMargins left="0.9055118110236221" right="0.47244094488188981" top="0.51181102362204722" bottom="0.19685039370078741" header="0.19685039370078741" footer="0.19685039370078741"/>
  <pageSetup paperSize="9" scale="49" fitToHeight="0" orientation="portrait" r:id="rId1"/>
  <headerFooter scaleWithDoc="0">
    <oddFooter>&amp;R&amp;"ＭＳ 明朝,標準"&amp;8&amp;K00-024R4低層ZEH-M_ver.1</oddFooter>
  </headerFooter>
  <rowBreaks count="3" manualBreakCount="3">
    <brk id="72" min="1" max="18" man="1"/>
    <brk id="132" min="1" max="18" man="1"/>
    <brk id="192" min="1" max="18"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3" id="{FF047D84-92E6-47A1-AD6E-A5AFF3A40240}">
            <xm:f>AND('2.全体概要'!$AU$16="無し",'2.全体概要'!$K$29="無し",'2.全体概要'!$X$29="無し",'2.全体概要'!$AJ$29="無し",'2.全体概要'!$AW$29="無し",'2.全体概要'!$K$28&lt;=0,'2.全体概要'!$AJ$28&lt;=0)</xm:f>
            <x14:dxf>
              <fill>
                <patternFill>
                  <bgColor theme="0" tint="-0.499984740745262"/>
                </patternFill>
              </fill>
            </x14:dxf>
          </x14:cfRule>
          <xm:sqref>H11:H14 J11:M14 W11:Z14 R11:S14 D18:S247</xm:sqref>
        </x14:conditionalFormatting>
        <x14:conditionalFormatting xmlns:xm="http://schemas.microsoft.com/office/excel/2006/main">
          <x14:cfRule type="expression" priority="50" id="{256F81F2-6B60-4C87-87AA-A100D619B26D}">
            <xm:f>'3.住戸一覧'!$AE15&gt;0</xm:f>
            <x14:dxf>
              <fill>
                <patternFill>
                  <bgColor theme="5" tint="0.79998168889431442"/>
                </patternFill>
              </fill>
            </x14:dxf>
          </x14:cfRule>
          <xm:sqref>O18:O247 R18:R247</xm:sqref>
        </x14:conditionalFormatting>
        <x14:conditionalFormatting xmlns:xm="http://schemas.microsoft.com/office/excel/2006/main">
          <x14:cfRule type="expression" priority="48" id="{AD73AF74-134F-48F4-86D6-2DE33841CFBD}">
            <xm:f>'3.住戸一覧'!$AH15="有り"</xm:f>
            <x14:dxf>
              <fill>
                <patternFill>
                  <bgColor theme="5" tint="0.79998168889431442"/>
                </patternFill>
              </fill>
            </x14:dxf>
          </x14:cfRule>
          <xm:sqref>J18:J247 M18:M247</xm:sqref>
        </x14:conditionalFormatting>
        <x14:conditionalFormatting xmlns:xm="http://schemas.microsoft.com/office/excel/2006/main">
          <x14:cfRule type="expression" priority="37" id="{24583B67-4141-493F-8D44-931898EB424D}">
            <xm:f>AND('2.全体概要'!$AU$16="",'2.全体概要'!$K$29="",'2.全体概要'!$X$29="",'2.全体概要'!$AJ$29="",'2.全体概要'!$AW$29="",'2.全体概要'!$K$28&lt;=0,'2.全体概要'!$AJ$28&lt;=0)</xm:f>
            <x14:dxf>
              <fill>
                <patternFill>
                  <bgColor theme="0" tint="-0.499984740745262"/>
                </patternFill>
              </fill>
            </x14:dxf>
          </x14:cfRule>
          <xm:sqref>R11:S14</xm:sqref>
        </x14:conditionalFormatting>
        <x14:conditionalFormatting xmlns:xm="http://schemas.microsoft.com/office/excel/2006/main">
          <x14:cfRule type="expression" priority="36" id="{6764928A-7366-4EDD-B73A-C41372EFA016}">
            <xm:f>AND('2.全体概要'!$AU$16="",'2.全体概要'!$K$29="",'2.全体概要'!$X$29="",'2.全体概要'!$AJ$29="",'2.全体概要'!$AW$29="",'2.全体概要'!$K$28&lt;=0,'2.全体概要'!$AJ$28&lt;=0)</xm:f>
            <x14:dxf>
              <fill>
                <patternFill>
                  <bgColor theme="0" tint="-0.499984740745262"/>
                </patternFill>
              </fill>
            </x14:dxf>
          </x14:cfRule>
          <xm:sqref>D18:S247</xm:sqref>
        </x14:conditionalFormatting>
        <x14:conditionalFormatting xmlns:xm="http://schemas.microsoft.com/office/excel/2006/main">
          <x14:cfRule type="expression" priority="25" id="{BB43DAE7-CD4B-49D0-BDE3-6C6BE3ACFFB7}">
            <xm:f>OR('2.全体概要'!$K$28&lt;=0,'2.全体概要'!$AJ$28&lt;0)</xm:f>
            <x14:dxf>
              <fill>
                <patternFill>
                  <bgColor theme="0" tint="-0.499984740745262"/>
                </patternFill>
              </fill>
            </x14:dxf>
          </x14:cfRule>
          <x14:cfRule type="expression" priority="28" id="{9295DBD6-42AA-4A9C-82A8-3E0F307FC095}">
            <xm:f>'2.全体概要'!$AU$27&lt;=0</xm:f>
            <x14:dxf>
              <fill>
                <patternFill>
                  <bgColor theme="0" tint="-0.499984740745262"/>
                </patternFill>
              </fill>
            </x14:dxf>
          </x14:cfRule>
          <xm:sqref>Y11:Z14</xm:sqref>
        </x14:conditionalFormatting>
        <x14:conditionalFormatting xmlns:xm="http://schemas.microsoft.com/office/excel/2006/main">
          <x14:cfRule type="expression" priority="30" id="{24D0F33D-5A6E-48A9-92B7-376F40A33E6D}">
            <xm:f>OR('2.全体概要'!$K$28:$L$28&gt;0,'2.全体概要'!$AJ$28&gt;0)</xm:f>
            <x14:dxf>
              <fill>
                <patternFill>
                  <bgColor theme="5" tint="0.79998168889431442"/>
                </patternFill>
              </fill>
            </x14:dxf>
          </x14:cfRule>
          <xm:sqref>Y11:Z13</xm:sqref>
        </x14:conditionalFormatting>
        <x14:conditionalFormatting xmlns:xm="http://schemas.microsoft.com/office/excel/2006/main">
          <x14:cfRule type="expression" priority="29" id="{9F591CFA-7795-4B2F-B060-70FD491B0BA8}">
            <xm:f>OR('2.全体概要'!$K$28&gt;0,'2.全体概要'!$AJ$28&gt;0)</xm:f>
            <x14:dxf>
              <fill>
                <patternFill patternType="none">
                  <bgColor auto="1"/>
                </patternFill>
              </fill>
            </x14:dxf>
          </x14:cfRule>
          <xm:sqref>Y14:Z14</xm:sqref>
        </x14:conditionalFormatting>
        <x14:conditionalFormatting xmlns:xm="http://schemas.microsoft.com/office/excel/2006/main">
          <x14:cfRule type="expression" priority="26" id="{FDB820A4-E015-4595-9B3D-88B57CFE86E4}">
            <xm:f>SUM('3.住戸一覧'!$AE$15:$AG$244)&gt;0</xm:f>
            <x14:dxf>
              <fill>
                <patternFill patternType="none">
                  <bgColor auto="1"/>
                </patternFill>
              </fill>
            </x14:dxf>
          </x14:cfRule>
          <xm:sqref>W11:X14</xm:sqref>
        </x14:conditionalFormatting>
        <x14:conditionalFormatting xmlns:xm="http://schemas.microsoft.com/office/excel/2006/main">
          <x14:cfRule type="expression" priority="21" id="{D38D0FBA-2097-43EE-B566-91A24FAE30DD}">
            <xm:f>AND('2.全体概要'!$AU$16="無し",'2.全体概要'!$K$29="無し",'2.全体概要'!$X$29="無し",'2.全体概要'!$AJ$29="無し",'2.全体概要'!$AW$29="無し",'2.全体概要'!$K$28&lt;=0,'2.全体概要'!$AJ$28&lt;=0)</xm:f>
            <x14:dxf>
              <fill>
                <patternFill>
                  <bgColor theme="0" tint="-0.499984740745262"/>
                </patternFill>
              </fill>
            </x14:dxf>
          </x14:cfRule>
          <xm:sqref>E11:E14</xm:sqref>
        </x14:conditionalFormatting>
        <x14:conditionalFormatting xmlns:xm="http://schemas.microsoft.com/office/excel/2006/main">
          <x14:cfRule type="expression" priority="20" id="{8CBAED5A-4681-4317-855F-9258EDF8AAB7}">
            <xm:f>'2.全体概要'!$AU$16="有り"</xm:f>
            <x14:dxf>
              <fill>
                <patternFill patternType="none">
                  <bgColor auto="1"/>
                </patternFill>
              </fill>
            </x14:dxf>
          </x14:cfRule>
          <xm:sqref>E11:E14</xm:sqref>
        </x14:conditionalFormatting>
        <x14:conditionalFormatting xmlns:xm="http://schemas.microsoft.com/office/excel/2006/main">
          <x14:cfRule type="expression" priority="16" id="{2E2648B9-10F0-47E5-819F-4C5886526E77}">
            <xm:f>'2.全体概要'!$X$29="有り"</xm:f>
            <x14:dxf>
              <fill>
                <patternFill patternType="none">
                  <bgColor auto="1"/>
                </patternFill>
              </fill>
            </x14:dxf>
          </x14:cfRule>
          <xm:sqref>H11:H14</xm:sqref>
        </x14:conditionalFormatting>
        <x14:conditionalFormatting xmlns:xm="http://schemas.microsoft.com/office/excel/2006/main">
          <x14:cfRule type="expression" priority="15" id="{983B3D64-8608-4A78-A358-2D6CC6A4F424}">
            <xm:f>'2.全体概要'!$AJ$29="有り"</xm:f>
            <x14:dxf>
              <fill>
                <patternFill patternType="none">
                  <bgColor auto="1"/>
                </patternFill>
              </fill>
            </x14:dxf>
          </x14:cfRule>
          <xm:sqref>J11:K14</xm:sqref>
        </x14:conditionalFormatting>
        <x14:conditionalFormatting xmlns:xm="http://schemas.microsoft.com/office/excel/2006/main">
          <x14:cfRule type="expression" priority="14" id="{B3E27C01-6EA6-484F-B010-48AB9DD9AC6A}">
            <xm:f>'2.全体概要'!$AW$29="有り"</xm:f>
            <x14:dxf>
              <fill>
                <patternFill patternType="none">
                  <bgColor auto="1"/>
                </patternFill>
              </fill>
            </x14:dxf>
          </x14:cfRule>
          <xm:sqref>L11:M14</xm:sqref>
        </x14:conditionalFormatting>
        <x14:conditionalFormatting xmlns:xm="http://schemas.microsoft.com/office/excel/2006/main">
          <x14:cfRule type="expression" priority="13" id="{E9388BC1-4DD0-4CB1-8A3D-6BD4A4A13A10}">
            <xm:f>AND('2.全体概要'!$AU$16="無し",'2.全体概要'!$K$29="無し",'2.全体概要'!$X$29="無し",'2.全体概要'!$AJ$29="無し",'2.全体概要'!$AW$29="無し",'2.全体概要'!$K$28&lt;=0,'2.全体概要'!$AJ$28&lt;=0)</xm:f>
            <x14:dxf>
              <fill>
                <patternFill>
                  <bgColor theme="0" tint="-0.499984740745262"/>
                </patternFill>
              </fill>
            </x14:dxf>
          </x14:cfRule>
          <xm:sqref>N11:Q14</xm:sqref>
        </x14:conditionalFormatting>
        <x14:conditionalFormatting xmlns:xm="http://schemas.microsoft.com/office/excel/2006/main">
          <x14:cfRule type="expression" priority="6" id="{A458E235-4FE2-48BA-985A-99B806B4B0AD}">
            <xm:f>OR('2.全体概要'!$K$28&lt;=0,'2.全体概要'!$AJ$28&lt;0)</xm:f>
            <x14:dxf>
              <fill>
                <patternFill>
                  <bgColor theme="0" tint="-0.499984740745262"/>
                </patternFill>
              </fill>
            </x14:dxf>
          </x14:cfRule>
          <x14:cfRule type="expression" priority="8" id="{CDA10CD5-5B90-4099-AAC9-C32183AE8570}">
            <xm:f>'2.全体概要'!$AU$27&lt;=0</xm:f>
            <x14:dxf>
              <fill>
                <patternFill>
                  <bgColor theme="0" tint="-0.499984740745262"/>
                </patternFill>
              </fill>
            </x14:dxf>
          </x14:cfRule>
          <xm:sqref>P11:Q14</xm:sqref>
        </x14:conditionalFormatting>
        <x14:conditionalFormatting xmlns:xm="http://schemas.microsoft.com/office/excel/2006/main">
          <x14:cfRule type="expression" priority="7" id="{2A245F67-9FF7-492B-92AD-9B6F7F007D1C}">
            <xm:f>SUM('3.住戸一覧'!$AE$15:$AG$244)&gt;0</xm:f>
            <x14:dxf>
              <fill>
                <patternFill patternType="none">
                  <bgColor auto="1"/>
                </patternFill>
              </fill>
            </x14:dxf>
          </x14:cfRule>
          <xm:sqref>N11:O14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sheetPr>
    <pageSetUpPr fitToPage="1"/>
  </sheetPr>
  <dimension ref="B1:Z48"/>
  <sheetViews>
    <sheetView showGridLines="0" view="pageBreakPreview" zoomScale="140" zoomScaleNormal="100" zoomScaleSheetLayoutView="140" workbookViewId="0">
      <selection activeCell="J9" sqref="J9:U9"/>
    </sheetView>
  </sheetViews>
  <sheetFormatPr defaultRowHeight="20.100000000000001" customHeight="1"/>
  <cols>
    <col min="1" max="1" width="0.75" style="452" customWidth="1"/>
    <col min="2" max="2" width="1.5" style="452" customWidth="1"/>
    <col min="3" max="3" width="2.5" style="452" customWidth="1"/>
    <col min="4" max="21" width="3.875" style="452" customWidth="1"/>
    <col min="22" max="22" width="3.125" style="452" customWidth="1"/>
    <col min="23" max="23" width="3.875" style="452" customWidth="1"/>
    <col min="24" max="24" width="3.75" style="452" customWidth="1"/>
    <col min="25" max="25" width="0.75" style="452" customWidth="1"/>
    <col min="26" max="26" width="9" style="518"/>
    <col min="27" max="216" width="9" style="452"/>
    <col min="217" max="240" width="3.75" style="452" customWidth="1"/>
    <col min="241" max="249" width="9" style="452" customWidth="1"/>
    <col min="250" max="250" width="2" style="452" customWidth="1"/>
    <col min="251" max="472" width="9" style="452"/>
    <col min="473" max="496" width="3.75" style="452" customWidth="1"/>
    <col min="497" max="505" width="9" style="452" customWidth="1"/>
    <col min="506" max="506" width="2" style="452" customWidth="1"/>
    <col min="507" max="728" width="9" style="452"/>
    <col min="729" max="752" width="3.75" style="452" customWidth="1"/>
    <col min="753" max="761" width="9" style="452" customWidth="1"/>
    <col min="762" max="762" width="2" style="452" customWidth="1"/>
    <col min="763" max="984" width="9" style="452"/>
    <col min="985" max="1008" width="3.75" style="452" customWidth="1"/>
    <col min="1009" max="1017" width="9" style="452" customWidth="1"/>
    <col min="1018" max="1018" width="2" style="452" customWidth="1"/>
    <col min="1019" max="1240" width="9" style="452"/>
    <col min="1241" max="1264" width="3.75" style="452" customWidth="1"/>
    <col min="1265" max="1273" width="9" style="452" customWidth="1"/>
    <col min="1274" max="1274" width="2" style="452" customWidth="1"/>
    <col min="1275" max="1496" width="9" style="452"/>
    <col min="1497" max="1520" width="3.75" style="452" customWidth="1"/>
    <col min="1521" max="1529" width="9" style="452" customWidth="1"/>
    <col min="1530" max="1530" width="2" style="452" customWidth="1"/>
    <col min="1531" max="1752" width="9" style="452"/>
    <col min="1753" max="1776" width="3.75" style="452" customWidth="1"/>
    <col min="1777" max="1785" width="9" style="452" customWidth="1"/>
    <col min="1786" max="1786" width="2" style="452" customWidth="1"/>
    <col min="1787" max="2008" width="9" style="452"/>
    <col min="2009" max="2032" width="3.75" style="452" customWidth="1"/>
    <col min="2033" max="2041" width="9" style="452" customWidth="1"/>
    <col min="2042" max="2042" width="2" style="452" customWidth="1"/>
    <col min="2043" max="2264" width="9" style="452"/>
    <col min="2265" max="2288" width="3.75" style="452" customWidth="1"/>
    <col min="2289" max="2297" width="9" style="452" customWidth="1"/>
    <col min="2298" max="2298" width="2" style="452" customWidth="1"/>
    <col min="2299" max="2520" width="9" style="452"/>
    <col min="2521" max="2544" width="3.75" style="452" customWidth="1"/>
    <col min="2545" max="2553" width="9" style="452" customWidth="1"/>
    <col min="2554" max="2554" width="2" style="452" customWidth="1"/>
    <col min="2555" max="2776" width="9" style="452"/>
    <col min="2777" max="2800" width="3.75" style="452" customWidth="1"/>
    <col min="2801" max="2809" width="9" style="452" customWidth="1"/>
    <col min="2810" max="2810" width="2" style="452" customWidth="1"/>
    <col min="2811" max="3032" width="9" style="452"/>
    <col min="3033" max="3056" width="3.75" style="452" customWidth="1"/>
    <col min="3057" max="3065" width="9" style="452" customWidth="1"/>
    <col min="3066" max="3066" width="2" style="452" customWidth="1"/>
    <col min="3067" max="3288" width="9" style="452"/>
    <col min="3289" max="3312" width="3.75" style="452" customWidth="1"/>
    <col min="3313" max="3321" width="9" style="452" customWidth="1"/>
    <col min="3322" max="3322" width="2" style="452" customWidth="1"/>
    <col min="3323" max="3544" width="9" style="452"/>
    <col min="3545" max="3568" width="3.75" style="452" customWidth="1"/>
    <col min="3569" max="3577" width="9" style="452" customWidth="1"/>
    <col min="3578" max="3578" width="2" style="452" customWidth="1"/>
    <col min="3579" max="3800" width="9" style="452"/>
    <col min="3801" max="3824" width="3.75" style="452" customWidth="1"/>
    <col min="3825" max="3833" width="9" style="452" customWidth="1"/>
    <col min="3834" max="3834" width="2" style="452" customWidth="1"/>
    <col min="3835" max="4056" width="9" style="452"/>
    <col min="4057" max="4080" width="3.75" style="452" customWidth="1"/>
    <col min="4081" max="4089" width="9" style="452" customWidth="1"/>
    <col min="4090" max="4090" width="2" style="452" customWidth="1"/>
    <col min="4091" max="4312" width="9" style="452"/>
    <col min="4313" max="4336" width="3.75" style="452" customWidth="1"/>
    <col min="4337" max="4345" width="9" style="452" customWidth="1"/>
    <col min="4346" max="4346" width="2" style="452" customWidth="1"/>
    <col min="4347" max="4568" width="9" style="452"/>
    <col min="4569" max="4592" width="3.75" style="452" customWidth="1"/>
    <col min="4593" max="4601" width="9" style="452" customWidth="1"/>
    <col min="4602" max="4602" width="2" style="452" customWidth="1"/>
    <col min="4603" max="4824" width="9" style="452"/>
    <col min="4825" max="4848" width="3.75" style="452" customWidth="1"/>
    <col min="4849" max="4857" width="9" style="452" customWidth="1"/>
    <col min="4858" max="4858" width="2" style="452" customWidth="1"/>
    <col min="4859" max="5080" width="9" style="452"/>
    <col min="5081" max="5104" width="3.75" style="452" customWidth="1"/>
    <col min="5105" max="5113" width="9" style="452" customWidth="1"/>
    <col min="5114" max="5114" width="2" style="452" customWidth="1"/>
    <col min="5115" max="5336" width="9" style="452"/>
    <col min="5337" max="5360" width="3.75" style="452" customWidth="1"/>
    <col min="5361" max="5369" width="9" style="452" customWidth="1"/>
    <col min="5370" max="5370" width="2" style="452" customWidth="1"/>
    <col min="5371" max="5592" width="9" style="452"/>
    <col min="5593" max="5616" width="3.75" style="452" customWidth="1"/>
    <col min="5617" max="5625" width="9" style="452" customWidth="1"/>
    <col min="5626" max="5626" width="2" style="452" customWidth="1"/>
    <col min="5627" max="5848" width="9" style="452"/>
    <col min="5849" max="5872" width="3.75" style="452" customWidth="1"/>
    <col min="5873" max="5881" width="9" style="452" customWidth="1"/>
    <col min="5882" max="5882" width="2" style="452" customWidth="1"/>
    <col min="5883" max="6104" width="9" style="452"/>
    <col min="6105" max="6128" width="3.75" style="452" customWidth="1"/>
    <col min="6129" max="6137" width="9" style="452" customWidth="1"/>
    <col min="6138" max="6138" width="2" style="452" customWidth="1"/>
    <col min="6139" max="6360" width="9" style="452"/>
    <col min="6361" max="6384" width="3.75" style="452" customWidth="1"/>
    <col min="6385" max="6393" width="9" style="452" customWidth="1"/>
    <col min="6394" max="6394" width="2" style="452" customWidth="1"/>
    <col min="6395" max="6616" width="9" style="452"/>
    <col min="6617" max="6640" width="3.75" style="452" customWidth="1"/>
    <col min="6641" max="6649" width="9" style="452" customWidth="1"/>
    <col min="6650" max="6650" width="2" style="452" customWidth="1"/>
    <col min="6651" max="6872" width="9" style="452"/>
    <col min="6873" max="6896" width="3.75" style="452" customWidth="1"/>
    <col min="6897" max="6905" width="9" style="452" customWidth="1"/>
    <col min="6906" max="6906" width="2" style="452" customWidth="1"/>
    <col min="6907" max="7128" width="9" style="452"/>
    <col min="7129" max="7152" width="3.75" style="452" customWidth="1"/>
    <col min="7153" max="7161" width="9" style="452" customWidth="1"/>
    <col min="7162" max="7162" width="2" style="452" customWidth="1"/>
    <col min="7163" max="7384" width="9" style="452"/>
    <col min="7385" max="7408" width="3.75" style="452" customWidth="1"/>
    <col min="7409" max="7417" width="9" style="452" customWidth="1"/>
    <col min="7418" max="7418" width="2" style="452" customWidth="1"/>
    <col min="7419" max="7640" width="9" style="452"/>
    <col min="7641" max="7664" width="3.75" style="452" customWidth="1"/>
    <col min="7665" max="7673" width="9" style="452" customWidth="1"/>
    <col min="7674" max="7674" width="2" style="452" customWidth="1"/>
    <col min="7675" max="7896" width="9" style="452"/>
    <col min="7897" max="7920" width="3.75" style="452" customWidth="1"/>
    <col min="7921" max="7929" width="9" style="452" customWidth="1"/>
    <col min="7930" max="7930" width="2" style="452" customWidth="1"/>
    <col min="7931" max="8152" width="9" style="452"/>
    <col min="8153" max="8176" width="3.75" style="452" customWidth="1"/>
    <col min="8177" max="8185" width="9" style="452" customWidth="1"/>
    <col min="8186" max="8186" width="2" style="452" customWidth="1"/>
    <col min="8187" max="8408" width="9" style="452"/>
    <col min="8409" max="8432" width="3.75" style="452" customWidth="1"/>
    <col min="8433" max="8441" width="9" style="452" customWidth="1"/>
    <col min="8442" max="8442" width="2" style="452" customWidth="1"/>
    <col min="8443" max="8664" width="9" style="452"/>
    <col min="8665" max="8688" width="3.75" style="452" customWidth="1"/>
    <col min="8689" max="8697" width="9" style="452" customWidth="1"/>
    <col min="8698" max="8698" width="2" style="452" customWidth="1"/>
    <col min="8699" max="8920" width="9" style="452"/>
    <col min="8921" max="8944" width="3.75" style="452" customWidth="1"/>
    <col min="8945" max="8953" width="9" style="452" customWidth="1"/>
    <col min="8954" max="8954" width="2" style="452" customWidth="1"/>
    <col min="8955" max="9176" width="9" style="452"/>
    <col min="9177" max="9200" width="3.75" style="452" customWidth="1"/>
    <col min="9201" max="9209" width="9" style="452" customWidth="1"/>
    <col min="9210" max="9210" width="2" style="452" customWidth="1"/>
    <col min="9211" max="9432" width="9" style="452"/>
    <col min="9433" max="9456" width="3.75" style="452" customWidth="1"/>
    <col min="9457" max="9465" width="9" style="452" customWidth="1"/>
    <col min="9466" max="9466" width="2" style="452" customWidth="1"/>
    <col min="9467" max="9688" width="9" style="452"/>
    <col min="9689" max="9712" width="3.75" style="452" customWidth="1"/>
    <col min="9713" max="9721" width="9" style="452" customWidth="1"/>
    <col min="9722" max="9722" width="2" style="452" customWidth="1"/>
    <col min="9723" max="9944" width="9" style="452"/>
    <col min="9945" max="9968" width="3.75" style="452" customWidth="1"/>
    <col min="9969" max="9977" width="9" style="452" customWidth="1"/>
    <col min="9978" max="9978" width="2" style="452" customWidth="1"/>
    <col min="9979" max="10200" width="9" style="452"/>
    <col min="10201" max="10224" width="3.75" style="452" customWidth="1"/>
    <col min="10225" max="10233" width="9" style="452" customWidth="1"/>
    <col min="10234" max="10234" width="2" style="452" customWidth="1"/>
    <col min="10235" max="10456" width="9" style="452"/>
    <col min="10457" max="10480" width="3.75" style="452" customWidth="1"/>
    <col min="10481" max="10489" width="9" style="452" customWidth="1"/>
    <col min="10490" max="10490" width="2" style="452" customWidth="1"/>
    <col min="10491" max="10712" width="9" style="452"/>
    <col min="10713" max="10736" width="3.75" style="452" customWidth="1"/>
    <col min="10737" max="10745" width="9" style="452" customWidth="1"/>
    <col min="10746" max="10746" width="2" style="452" customWidth="1"/>
    <col min="10747" max="10968" width="9" style="452"/>
    <col min="10969" max="10992" width="3.75" style="452" customWidth="1"/>
    <col min="10993" max="11001" width="9" style="452" customWidth="1"/>
    <col min="11002" max="11002" width="2" style="452" customWidth="1"/>
    <col min="11003" max="11224" width="9" style="452"/>
    <col min="11225" max="11248" width="3.75" style="452" customWidth="1"/>
    <col min="11249" max="11257" width="9" style="452" customWidth="1"/>
    <col min="11258" max="11258" width="2" style="452" customWidth="1"/>
    <col min="11259" max="11480" width="9" style="452"/>
    <col min="11481" max="11504" width="3.75" style="452" customWidth="1"/>
    <col min="11505" max="11513" width="9" style="452" customWidth="1"/>
    <col min="11514" max="11514" width="2" style="452" customWidth="1"/>
    <col min="11515" max="11736" width="9" style="452"/>
    <col min="11737" max="11760" width="3.75" style="452" customWidth="1"/>
    <col min="11761" max="11769" width="9" style="452" customWidth="1"/>
    <col min="11770" max="11770" width="2" style="452" customWidth="1"/>
    <col min="11771" max="11992" width="9" style="452"/>
    <col min="11993" max="12016" width="3.75" style="452" customWidth="1"/>
    <col min="12017" max="12025" width="9" style="452" customWidth="1"/>
    <col min="12026" max="12026" width="2" style="452" customWidth="1"/>
    <col min="12027" max="12248" width="9" style="452"/>
    <col min="12249" max="12272" width="3.75" style="452" customWidth="1"/>
    <col min="12273" max="12281" width="9" style="452" customWidth="1"/>
    <col min="12282" max="12282" width="2" style="452" customWidth="1"/>
    <col min="12283" max="12504" width="9" style="452"/>
    <col min="12505" max="12528" width="3.75" style="452" customWidth="1"/>
    <col min="12529" max="12537" width="9" style="452" customWidth="1"/>
    <col min="12538" max="12538" width="2" style="452" customWidth="1"/>
    <col min="12539" max="12760" width="9" style="452"/>
    <col min="12761" max="12784" width="3.75" style="452" customWidth="1"/>
    <col min="12785" max="12793" width="9" style="452" customWidth="1"/>
    <col min="12794" max="12794" width="2" style="452" customWidth="1"/>
    <col min="12795" max="13016" width="9" style="452"/>
    <col min="13017" max="13040" width="3.75" style="452" customWidth="1"/>
    <col min="13041" max="13049" width="9" style="452" customWidth="1"/>
    <col min="13050" max="13050" width="2" style="452" customWidth="1"/>
    <col min="13051" max="13272" width="9" style="452"/>
    <col min="13273" max="13296" width="3.75" style="452" customWidth="1"/>
    <col min="13297" max="13305" width="9" style="452" customWidth="1"/>
    <col min="13306" max="13306" width="2" style="452" customWidth="1"/>
    <col min="13307" max="13528" width="9" style="452"/>
    <col min="13529" max="13552" width="3.75" style="452" customWidth="1"/>
    <col min="13553" max="13561" width="9" style="452" customWidth="1"/>
    <col min="13562" max="13562" width="2" style="452" customWidth="1"/>
    <col min="13563" max="13784" width="9" style="452"/>
    <col min="13785" max="13808" width="3.75" style="452" customWidth="1"/>
    <col min="13809" max="13817" width="9" style="452" customWidth="1"/>
    <col min="13818" max="13818" width="2" style="452" customWidth="1"/>
    <col min="13819" max="14040" width="9" style="452"/>
    <col min="14041" max="14064" width="3.75" style="452" customWidth="1"/>
    <col min="14065" max="14073" width="9" style="452" customWidth="1"/>
    <col min="14074" max="14074" width="2" style="452" customWidth="1"/>
    <col min="14075" max="14296" width="9" style="452"/>
    <col min="14297" max="14320" width="3.75" style="452" customWidth="1"/>
    <col min="14321" max="14329" width="9" style="452" customWidth="1"/>
    <col min="14330" max="14330" width="2" style="452" customWidth="1"/>
    <col min="14331" max="14552" width="9" style="452"/>
    <col min="14553" max="14576" width="3.75" style="452" customWidth="1"/>
    <col min="14577" max="14585" width="9" style="452" customWidth="1"/>
    <col min="14586" max="14586" width="2" style="452" customWidth="1"/>
    <col min="14587" max="14808" width="9" style="452"/>
    <col min="14809" max="14832" width="3.75" style="452" customWidth="1"/>
    <col min="14833" max="14841" width="9" style="452" customWidth="1"/>
    <col min="14842" max="14842" width="2" style="452" customWidth="1"/>
    <col min="14843" max="15064" width="9" style="452"/>
    <col min="15065" max="15088" width="3.75" style="452" customWidth="1"/>
    <col min="15089" max="15097" width="9" style="452" customWidth="1"/>
    <col min="15098" max="15098" width="2" style="452" customWidth="1"/>
    <col min="15099" max="15320" width="9" style="452"/>
    <col min="15321" max="15344" width="3.75" style="452" customWidth="1"/>
    <col min="15345" max="15353" width="9" style="452" customWidth="1"/>
    <col min="15354" max="15354" width="2" style="452" customWidth="1"/>
    <col min="15355" max="15576" width="9" style="452"/>
    <col min="15577" max="15600" width="3.75" style="452" customWidth="1"/>
    <col min="15601" max="15609" width="9" style="452" customWidth="1"/>
    <col min="15610" max="15610" width="2" style="452" customWidth="1"/>
    <col min="15611" max="15832" width="9" style="452"/>
    <col min="15833" max="15856" width="3.75" style="452" customWidth="1"/>
    <col min="15857" max="15865" width="9" style="452" customWidth="1"/>
    <col min="15866" max="15866" width="2" style="452" customWidth="1"/>
    <col min="15867" max="16088" width="9" style="452"/>
    <col min="16089" max="16112" width="3.75" style="452" customWidth="1"/>
    <col min="16113" max="16121" width="9" style="452" customWidth="1"/>
    <col min="16122" max="16122" width="2" style="452" customWidth="1"/>
    <col min="16123" max="16384" width="9" style="452"/>
  </cols>
  <sheetData>
    <row r="1" spans="2:26" ht="20.100000000000001" customHeight="1">
      <c r="B1" s="804" t="s">
        <v>504</v>
      </c>
    </row>
    <row r="2" spans="2:26" ht="20.100000000000001" customHeight="1">
      <c r="B2" s="804" t="s">
        <v>853</v>
      </c>
    </row>
    <row r="3" spans="2:26" s="297" customFormat="1" ht="6" customHeight="1">
      <c r="O3" s="468"/>
      <c r="W3" s="468"/>
      <c r="X3" s="469"/>
      <c r="Z3" s="518"/>
    </row>
    <row r="4" spans="2:26" ht="15" customHeight="1">
      <c r="B4" s="298" t="s">
        <v>692</v>
      </c>
      <c r="C4" s="297"/>
      <c r="D4" s="299"/>
      <c r="E4" s="299"/>
      <c r="F4" s="299"/>
      <c r="G4" s="299"/>
      <c r="H4" s="299"/>
      <c r="I4" s="299"/>
      <c r="J4" s="299"/>
      <c r="K4" s="299"/>
      <c r="L4" s="299"/>
      <c r="M4" s="299"/>
      <c r="N4" s="299"/>
      <c r="O4" s="299"/>
      <c r="P4" s="299"/>
      <c r="Q4" s="299"/>
      <c r="R4" s="299"/>
      <c r="S4" s="299"/>
      <c r="T4" s="299"/>
      <c r="U4" s="299"/>
      <c r="V4" s="299"/>
      <c r="W4" s="299"/>
      <c r="X4" s="459" t="s">
        <v>526</v>
      </c>
    </row>
    <row r="5" spans="2:26" ht="8.25" customHeight="1">
      <c r="B5" s="460"/>
      <c r="C5" s="460"/>
      <c r="D5" s="460"/>
      <c r="E5" s="460"/>
      <c r="F5" s="460"/>
      <c r="G5" s="460"/>
      <c r="H5" s="460"/>
      <c r="I5" s="460"/>
      <c r="J5" s="460"/>
      <c r="K5" s="460"/>
      <c r="L5" s="460"/>
      <c r="M5" s="460"/>
      <c r="N5" s="460"/>
      <c r="O5" s="460"/>
      <c r="P5" s="460"/>
      <c r="Q5" s="460"/>
      <c r="R5" s="460"/>
      <c r="S5" s="460"/>
      <c r="T5" s="460"/>
      <c r="U5" s="460"/>
      <c r="V5" s="460"/>
      <c r="W5" s="460"/>
      <c r="X5" s="297"/>
    </row>
    <row r="6" spans="2:26" ht="18.75" customHeight="1">
      <c r="B6" s="460"/>
      <c r="C6" s="483" t="s">
        <v>512</v>
      </c>
      <c r="D6" s="460"/>
      <c r="E6" s="460"/>
      <c r="F6" s="460"/>
      <c r="G6" s="460"/>
      <c r="H6" s="460"/>
      <c r="I6" s="460"/>
      <c r="J6" s="460"/>
      <c r="K6" s="460"/>
      <c r="L6" s="460"/>
      <c r="M6" s="460"/>
      <c r="N6" s="460"/>
      <c r="O6" s="460"/>
      <c r="P6" s="460"/>
      <c r="Q6" s="460"/>
      <c r="R6" s="460"/>
      <c r="S6" s="460"/>
      <c r="T6" s="460"/>
      <c r="U6" s="460"/>
      <c r="V6" s="460"/>
      <c r="W6" s="460"/>
      <c r="X6" s="297"/>
    </row>
    <row r="7" spans="2:26" s="453" customFormat="1" ht="15" customHeight="1">
      <c r="B7" s="300"/>
      <c r="C7" s="300"/>
      <c r="D7" s="478" t="s">
        <v>492</v>
      </c>
      <c r="E7" s="301"/>
      <c r="F7" s="301"/>
      <c r="G7" s="301"/>
      <c r="H7" s="301"/>
      <c r="I7" s="301"/>
      <c r="J7" s="301"/>
      <c r="K7" s="301"/>
      <c r="L7" s="301"/>
      <c r="M7" s="482"/>
      <c r="N7" s="301"/>
      <c r="O7" s="301"/>
      <c r="P7" s="301"/>
      <c r="Q7" s="301"/>
      <c r="R7" s="301"/>
      <c r="S7" s="302"/>
      <c r="T7" s="301"/>
      <c r="U7" s="301"/>
      <c r="V7" s="301"/>
      <c r="W7" s="301"/>
      <c r="X7" s="300"/>
      <c r="Z7" s="518"/>
    </row>
    <row r="8" spans="2:26" s="417" customFormat="1" ht="18" customHeight="1">
      <c r="B8" s="304"/>
      <c r="C8" s="304"/>
      <c r="D8" s="1818" t="s">
        <v>498</v>
      </c>
      <c r="E8" s="1818"/>
      <c r="F8" s="1818"/>
      <c r="G8" s="1818"/>
      <c r="H8" s="1818"/>
      <c r="I8" s="1818"/>
      <c r="J8" s="1817" t="str">
        <f>IF(入力シート!M11="","",入力シート!M11)&amp;"低層ＺＥＨ－Ｍ促進事業"</f>
        <v>低層ＺＥＨ－Ｍ促進事業</v>
      </c>
      <c r="K8" s="1817"/>
      <c r="L8" s="1817"/>
      <c r="M8" s="1817"/>
      <c r="N8" s="1817"/>
      <c r="O8" s="1817"/>
      <c r="P8" s="1817"/>
      <c r="Q8" s="1817"/>
      <c r="R8" s="1817"/>
      <c r="S8" s="1817"/>
      <c r="T8" s="1817"/>
      <c r="U8" s="1817"/>
      <c r="V8" s="299"/>
      <c r="W8" s="299"/>
      <c r="X8" s="303"/>
      <c r="Z8" s="518"/>
    </row>
    <row r="9" spans="2:26" s="417" customFormat="1" ht="18" customHeight="1">
      <c r="B9" s="304"/>
      <c r="C9" s="304"/>
      <c r="D9" s="1819" t="s">
        <v>514</v>
      </c>
      <c r="E9" s="1820"/>
      <c r="F9" s="1820"/>
      <c r="G9" s="1820"/>
      <c r="H9" s="1820"/>
      <c r="I9" s="1821"/>
      <c r="J9" s="1822"/>
      <c r="K9" s="1823"/>
      <c r="L9" s="1823"/>
      <c r="M9" s="1823"/>
      <c r="N9" s="1823"/>
      <c r="O9" s="1823"/>
      <c r="P9" s="1823"/>
      <c r="Q9" s="1823"/>
      <c r="R9" s="1823"/>
      <c r="S9" s="1823"/>
      <c r="T9" s="1823"/>
      <c r="U9" s="1824"/>
      <c r="V9" s="299"/>
      <c r="W9" s="299"/>
      <c r="X9" s="303"/>
      <c r="Z9" s="518"/>
    </row>
    <row r="10" spans="2:26" s="453" customFormat="1" ht="15" customHeight="1">
      <c r="B10" s="300"/>
      <c r="C10" s="300"/>
      <c r="D10" s="478" t="s">
        <v>493</v>
      </c>
      <c r="E10" s="301"/>
      <c r="F10" s="301"/>
      <c r="G10" s="301"/>
      <c r="H10" s="301"/>
      <c r="I10" s="301"/>
      <c r="J10" s="301"/>
      <c r="K10" s="301"/>
      <c r="L10" s="301"/>
      <c r="M10" s="301"/>
      <c r="N10" s="301"/>
      <c r="O10" s="301"/>
      <c r="P10" s="301"/>
      <c r="Q10" s="301"/>
      <c r="R10" s="301"/>
      <c r="S10" s="302"/>
      <c r="T10" s="301"/>
      <c r="U10" s="301"/>
      <c r="V10" s="301"/>
      <c r="W10" s="301"/>
      <c r="X10" s="300"/>
      <c r="Z10" s="518"/>
    </row>
    <row r="11" spans="2:26" s="417" customFormat="1" ht="18" customHeight="1">
      <c r="B11" s="304"/>
      <c r="C11" s="304"/>
      <c r="D11" s="1825" t="s">
        <v>265</v>
      </c>
      <c r="E11" s="1825"/>
      <c r="F11" s="1825"/>
      <c r="G11" s="1825"/>
      <c r="H11" s="1825"/>
      <c r="I11" s="1825"/>
      <c r="J11" s="1829"/>
      <c r="K11" s="1829"/>
      <c r="L11" s="1829"/>
      <c r="M11" s="1829"/>
      <c r="N11" s="1829"/>
      <c r="O11" s="1829"/>
      <c r="P11" s="1829"/>
      <c r="Q11" s="1830"/>
      <c r="R11" s="1798"/>
      <c r="S11" s="1798"/>
      <c r="T11" s="1798"/>
      <c r="U11" s="1798"/>
      <c r="V11" s="1798"/>
      <c r="W11" s="1798"/>
      <c r="X11" s="303"/>
      <c r="Z11" s="518"/>
    </row>
    <row r="12" spans="2:26" s="417" customFormat="1" ht="18" customHeight="1">
      <c r="B12" s="304"/>
      <c r="C12" s="304"/>
      <c r="D12" s="1825" t="s">
        <v>312</v>
      </c>
      <c r="E12" s="1825"/>
      <c r="F12" s="1825"/>
      <c r="G12" s="1825"/>
      <c r="H12" s="1825"/>
      <c r="I12" s="1825"/>
      <c r="J12" s="1829"/>
      <c r="K12" s="1829"/>
      <c r="L12" s="1829"/>
      <c r="M12" s="1829"/>
      <c r="N12" s="1829"/>
      <c r="O12" s="1829"/>
      <c r="P12" s="1829"/>
      <c r="Q12" s="1830"/>
      <c r="R12" s="1798"/>
      <c r="S12" s="1798"/>
      <c r="T12" s="1798"/>
      <c r="U12" s="1798"/>
      <c r="V12" s="1798"/>
      <c r="W12" s="1798"/>
      <c r="X12" s="303"/>
      <c r="Z12" s="518"/>
    </row>
    <row r="13" spans="2:26" s="417" customFormat="1" ht="18" customHeight="1">
      <c r="B13" s="304"/>
      <c r="C13" s="304"/>
      <c r="D13" s="1825" t="s">
        <v>313</v>
      </c>
      <c r="E13" s="1825"/>
      <c r="F13" s="1825"/>
      <c r="G13" s="1825"/>
      <c r="H13" s="1825"/>
      <c r="I13" s="1825"/>
      <c r="J13" s="1826"/>
      <c r="K13" s="1826"/>
      <c r="L13" s="1826"/>
      <c r="M13" s="1826"/>
      <c r="N13" s="1826"/>
      <c r="O13" s="1826"/>
      <c r="P13" s="1827"/>
      <c r="Q13" s="470" t="s">
        <v>321</v>
      </c>
      <c r="R13" s="1828" t="s">
        <v>314</v>
      </c>
      <c r="S13" s="1828"/>
      <c r="T13" s="1828"/>
      <c r="U13" s="1828"/>
      <c r="V13" s="1828"/>
      <c r="W13" s="1828"/>
      <c r="X13" s="303"/>
      <c r="Z13" s="518"/>
    </row>
    <row r="14" spans="2:26" s="417" customFormat="1" ht="18" customHeight="1">
      <c r="B14" s="304"/>
      <c r="C14" s="304"/>
      <c r="D14" s="1825" t="s">
        <v>315</v>
      </c>
      <c r="E14" s="1825"/>
      <c r="F14" s="1825"/>
      <c r="G14" s="1825"/>
      <c r="H14" s="1825"/>
      <c r="I14" s="1825"/>
      <c r="J14" s="1826"/>
      <c r="K14" s="1826"/>
      <c r="L14" s="1826"/>
      <c r="M14" s="1826"/>
      <c r="N14" s="1826"/>
      <c r="O14" s="1826"/>
      <c r="P14" s="1827"/>
      <c r="Q14" s="470" t="s">
        <v>321</v>
      </c>
      <c r="R14" s="471"/>
      <c r="S14" s="472"/>
      <c r="T14" s="473"/>
      <c r="U14" s="473"/>
      <c r="V14" s="473"/>
      <c r="W14" s="473"/>
      <c r="X14" s="303"/>
      <c r="Z14" s="518"/>
    </row>
    <row r="15" spans="2:26" s="417" customFormat="1" ht="18" customHeight="1">
      <c r="B15" s="304"/>
      <c r="C15" s="304"/>
      <c r="D15" s="1825" t="s">
        <v>475</v>
      </c>
      <c r="E15" s="1825"/>
      <c r="F15" s="1825"/>
      <c r="G15" s="1825"/>
      <c r="H15" s="1825"/>
      <c r="I15" s="1825"/>
      <c r="J15" s="1840"/>
      <c r="K15" s="1840"/>
      <c r="L15" s="1840"/>
      <c r="M15" s="1840"/>
      <c r="N15" s="1840"/>
      <c r="O15" s="1840"/>
      <c r="P15" s="1841"/>
      <c r="Q15" s="1842"/>
      <c r="R15" s="1843"/>
      <c r="S15" s="472"/>
      <c r="T15" s="473"/>
      <c r="U15" s="473"/>
      <c r="V15" s="473"/>
      <c r="W15" s="473"/>
      <c r="X15" s="303"/>
      <c r="Z15" s="518"/>
    </row>
    <row r="16" spans="2:26" s="417" customFormat="1" ht="18" customHeight="1">
      <c r="B16" s="304"/>
      <c r="C16" s="304"/>
      <c r="D16" s="1825" t="s">
        <v>476</v>
      </c>
      <c r="E16" s="1825"/>
      <c r="F16" s="1825"/>
      <c r="G16" s="1825"/>
      <c r="H16" s="1825"/>
      <c r="I16" s="1825"/>
      <c r="J16" s="1845"/>
      <c r="K16" s="1845"/>
      <c r="L16" s="1845"/>
      <c r="M16" s="1845"/>
      <c r="N16" s="1845"/>
      <c r="O16" s="1845"/>
      <c r="P16" s="1846"/>
      <c r="Q16" s="470" t="s">
        <v>477</v>
      </c>
      <c r="R16" s="471"/>
      <c r="S16" s="472"/>
      <c r="T16" s="473"/>
      <c r="U16" s="473"/>
      <c r="V16" s="473"/>
      <c r="W16" s="473"/>
      <c r="X16" s="303"/>
      <c r="Z16" s="518"/>
    </row>
    <row r="17" spans="2:26" s="417" customFormat="1" ht="18" customHeight="1">
      <c r="B17" s="304"/>
      <c r="C17" s="304"/>
      <c r="D17" s="1783" t="s">
        <v>478</v>
      </c>
      <c r="E17" s="1783"/>
      <c r="F17" s="1783"/>
      <c r="G17" s="1783"/>
      <c r="H17" s="1783"/>
      <c r="I17" s="1783"/>
      <c r="J17" s="1796" t="str">
        <f>IF(J14="","",155000*J14+IF(J15="ハイブリッド",J16*20000,0))</f>
        <v/>
      </c>
      <c r="K17" s="1796"/>
      <c r="L17" s="1796"/>
      <c r="M17" s="1796"/>
      <c r="N17" s="1796"/>
      <c r="O17" s="1796"/>
      <c r="P17" s="1797"/>
      <c r="Q17" s="470" t="s">
        <v>114</v>
      </c>
      <c r="R17" s="471"/>
      <c r="S17" s="472"/>
      <c r="T17" s="473"/>
      <c r="U17" s="473"/>
      <c r="V17" s="473"/>
      <c r="W17" s="473"/>
      <c r="X17" s="303"/>
      <c r="Z17" s="805" t="s">
        <v>558</v>
      </c>
    </row>
    <row r="18" spans="2:26" s="417" customFormat="1" ht="27" customHeight="1">
      <c r="B18" s="304"/>
      <c r="C18" s="304"/>
      <c r="D18" s="1779" t="s">
        <v>497</v>
      </c>
      <c r="E18" s="1793"/>
      <c r="F18" s="1793"/>
      <c r="G18" s="1793"/>
      <c r="H18" s="1793"/>
      <c r="I18" s="1794"/>
      <c r="J18" s="1831"/>
      <c r="K18" s="1832"/>
      <c r="L18" s="1832"/>
      <c r="M18" s="1832"/>
      <c r="N18" s="1832"/>
      <c r="O18" s="1832"/>
      <c r="P18" s="1833"/>
      <c r="Q18" s="474" t="s">
        <v>114</v>
      </c>
      <c r="R18" s="1816" t="s">
        <v>316</v>
      </c>
      <c r="S18" s="1816"/>
      <c r="T18" s="1816"/>
      <c r="U18" s="1816"/>
      <c r="V18" s="1816"/>
      <c r="W18" s="1816"/>
      <c r="X18" s="303"/>
      <c r="Z18" s="805" t="s">
        <v>531</v>
      </c>
    </row>
    <row r="19" spans="2:26" s="417" customFormat="1" ht="15" customHeight="1">
      <c r="B19" s="304"/>
      <c r="C19" s="304"/>
      <c r="D19" s="1844" t="s">
        <v>515</v>
      </c>
      <c r="E19" s="1844"/>
      <c r="F19" s="1844"/>
      <c r="G19" s="1844"/>
      <c r="H19" s="1844"/>
      <c r="I19" s="1844"/>
      <c r="J19" s="1844"/>
      <c r="K19" s="1844"/>
      <c r="L19" s="1844"/>
      <c r="M19" s="1844"/>
      <c r="N19" s="1844"/>
      <c r="O19" s="1844"/>
      <c r="P19" s="1844"/>
      <c r="Q19" s="304"/>
      <c r="R19" s="307"/>
      <c r="S19" s="307"/>
      <c r="T19" s="307"/>
      <c r="U19" s="307"/>
      <c r="V19" s="432"/>
      <c r="W19" s="432"/>
      <c r="X19" s="303"/>
      <c r="Z19" s="806"/>
    </row>
    <row r="20" spans="2:26" s="417" customFormat="1" ht="27" customHeight="1">
      <c r="B20" s="304"/>
      <c r="C20" s="304"/>
      <c r="D20" s="1779" t="s">
        <v>479</v>
      </c>
      <c r="E20" s="1793"/>
      <c r="F20" s="1793"/>
      <c r="G20" s="1793"/>
      <c r="H20" s="1793"/>
      <c r="I20" s="1794"/>
      <c r="J20" s="1831"/>
      <c r="K20" s="1832"/>
      <c r="L20" s="1832"/>
      <c r="M20" s="1832"/>
      <c r="N20" s="1832"/>
      <c r="O20" s="1832"/>
      <c r="P20" s="1833"/>
      <c r="Q20" s="474" t="s">
        <v>114</v>
      </c>
      <c r="R20" s="1799"/>
      <c r="S20" s="1799"/>
      <c r="T20" s="1799"/>
      <c r="U20" s="1799"/>
      <c r="V20" s="1799"/>
      <c r="W20" s="1799"/>
      <c r="X20" s="303"/>
      <c r="Z20" s="805" t="s">
        <v>532</v>
      </c>
    </row>
    <row r="21" spans="2:26" s="417" customFormat="1" ht="15" customHeight="1">
      <c r="B21" s="304"/>
      <c r="C21" s="304"/>
      <c r="D21" s="1844" t="s">
        <v>516</v>
      </c>
      <c r="E21" s="1844"/>
      <c r="F21" s="1844"/>
      <c r="G21" s="1844"/>
      <c r="H21" s="1844"/>
      <c r="I21" s="1844"/>
      <c r="J21" s="1844"/>
      <c r="K21" s="1844"/>
      <c r="L21" s="1844"/>
      <c r="M21" s="1844"/>
      <c r="N21" s="1844"/>
      <c r="O21" s="1844"/>
      <c r="P21" s="1844"/>
      <c r="Q21" s="304"/>
      <c r="R21" s="307"/>
      <c r="S21" s="307"/>
      <c r="T21" s="307"/>
      <c r="U21" s="307"/>
      <c r="V21" s="432"/>
      <c r="W21" s="432"/>
      <c r="X21" s="303"/>
      <c r="Z21" s="806"/>
    </row>
    <row r="22" spans="2:26" s="417" customFormat="1" ht="27" customHeight="1">
      <c r="B22" s="304"/>
      <c r="C22" s="304"/>
      <c r="D22" s="1779" t="s">
        <v>480</v>
      </c>
      <c r="E22" s="1793"/>
      <c r="F22" s="1793"/>
      <c r="G22" s="1793"/>
      <c r="H22" s="1793"/>
      <c r="I22" s="1794"/>
      <c r="J22" s="1810" t="str">
        <f>IF(OR(J18="",J20=""),"",J18+J20)</f>
        <v/>
      </c>
      <c r="K22" s="1811"/>
      <c r="L22" s="1811"/>
      <c r="M22" s="1811"/>
      <c r="N22" s="1811"/>
      <c r="O22" s="1811"/>
      <c r="P22" s="1812"/>
      <c r="Q22" s="474" t="s">
        <v>114</v>
      </c>
      <c r="R22" s="1799"/>
      <c r="S22" s="1799"/>
      <c r="T22" s="1799"/>
      <c r="U22" s="1799"/>
      <c r="V22" s="1799"/>
      <c r="W22" s="1799"/>
      <c r="X22" s="303"/>
      <c r="Z22" s="805" t="s">
        <v>530</v>
      </c>
    </row>
    <row r="23" spans="2:26" s="417" customFormat="1" ht="18" customHeight="1">
      <c r="B23" s="304"/>
      <c r="C23" s="304"/>
      <c r="D23" s="1779" t="s">
        <v>317</v>
      </c>
      <c r="E23" s="1793"/>
      <c r="F23" s="1793"/>
      <c r="G23" s="1793"/>
      <c r="H23" s="1793"/>
      <c r="I23" s="1794"/>
      <c r="J23" s="1813"/>
      <c r="K23" s="1814"/>
      <c r="L23" s="1814"/>
      <c r="M23" s="1814"/>
      <c r="N23" s="1814"/>
      <c r="O23" s="1814"/>
      <c r="P23" s="1815"/>
      <c r="Q23" s="474" t="s">
        <v>318</v>
      </c>
      <c r="R23" s="1816" t="s">
        <v>319</v>
      </c>
      <c r="S23" s="1816"/>
      <c r="T23" s="1816"/>
      <c r="U23" s="1816"/>
      <c r="V23" s="1816"/>
      <c r="W23" s="1816"/>
      <c r="X23" s="303"/>
      <c r="Z23" s="518"/>
    </row>
    <row r="24" spans="2:26" s="417" customFormat="1" ht="18" customHeight="1">
      <c r="B24" s="304"/>
      <c r="C24" s="304"/>
      <c r="D24" s="1779" t="s">
        <v>499</v>
      </c>
      <c r="E24" s="1793"/>
      <c r="F24" s="1793"/>
      <c r="G24" s="1793"/>
      <c r="H24" s="1793"/>
      <c r="I24" s="1794"/>
      <c r="J24" s="1802" t="str">
        <f>IF(OR(J14="",J18="",J20=""),"",IF(J22&lt;=J17,20000,0))</f>
        <v/>
      </c>
      <c r="K24" s="1803"/>
      <c r="L24" s="1803"/>
      <c r="M24" s="1803"/>
      <c r="N24" s="1803"/>
      <c r="O24" s="1803"/>
      <c r="P24" s="1804"/>
      <c r="Q24" s="474" t="s">
        <v>114</v>
      </c>
      <c r="R24" s="1799" t="s">
        <v>320</v>
      </c>
      <c r="S24" s="1799"/>
      <c r="T24" s="1799"/>
      <c r="U24" s="1799"/>
      <c r="V24" s="1799"/>
      <c r="W24" s="1799"/>
      <c r="X24" s="303"/>
      <c r="Z24" s="518"/>
    </row>
    <row r="25" spans="2:26" s="417" customFormat="1" ht="15" customHeight="1">
      <c r="B25" s="304"/>
      <c r="C25" s="303"/>
      <c r="D25" s="479" t="s">
        <v>494</v>
      </c>
      <c r="E25" s="304"/>
      <c r="F25" s="304"/>
      <c r="G25" s="304"/>
      <c r="H25" s="304"/>
      <c r="I25" s="304"/>
      <c r="J25" s="304"/>
      <c r="K25" s="308"/>
      <c r="L25" s="304"/>
      <c r="M25" s="304"/>
      <c r="N25" s="304"/>
      <c r="O25" s="304"/>
      <c r="P25" s="304"/>
      <c r="Q25" s="304"/>
      <c r="R25" s="307"/>
      <c r="S25" s="309"/>
      <c r="T25" s="307"/>
      <c r="U25" s="307"/>
      <c r="V25" s="307"/>
      <c r="W25" s="307"/>
      <c r="X25" s="303"/>
      <c r="Z25" s="518"/>
    </row>
    <row r="26" spans="2:26" s="417" customFormat="1" ht="24.95" customHeight="1">
      <c r="B26" s="304"/>
      <c r="C26" s="304"/>
      <c r="D26" s="1805" t="s">
        <v>481</v>
      </c>
      <c r="E26" s="1806"/>
      <c r="F26" s="1806"/>
      <c r="G26" s="1807"/>
      <c r="H26" s="1808" t="str">
        <f>IF(J13="","",J13*J23)</f>
        <v/>
      </c>
      <c r="I26" s="1809"/>
      <c r="J26" s="475" t="s">
        <v>321</v>
      </c>
      <c r="K26" s="1795" t="str">
        <f>IF(OR(J24="",H26=""),"",H26*J24)</f>
        <v/>
      </c>
      <c r="L26" s="1796"/>
      <c r="M26" s="1796"/>
      <c r="N26" s="1796"/>
      <c r="O26" s="1796"/>
      <c r="P26" s="1797"/>
      <c r="Q26" s="476" t="s">
        <v>114</v>
      </c>
      <c r="R26" s="1799" t="s">
        <v>482</v>
      </c>
      <c r="S26" s="1799"/>
      <c r="T26" s="1799"/>
      <c r="U26" s="1799"/>
      <c r="V26" s="1799"/>
      <c r="W26" s="1799"/>
      <c r="X26" s="303"/>
      <c r="Z26" s="518"/>
    </row>
    <row r="27" spans="2:26" s="417" customFormat="1" ht="15" customHeight="1">
      <c r="B27" s="303"/>
      <c r="C27" s="303"/>
      <c r="D27" s="479" t="s">
        <v>495</v>
      </c>
      <c r="E27" s="308"/>
      <c r="F27" s="308"/>
      <c r="G27" s="304"/>
      <c r="H27" s="304"/>
      <c r="I27" s="304"/>
      <c r="J27" s="303"/>
      <c r="K27" s="303"/>
      <c r="L27" s="303"/>
      <c r="M27" s="303"/>
      <c r="N27" s="303"/>
      <c r="O27" s="303"/>
      <c r="P27" s="303"/>
      <c r="Q27" s="303"/>
      <c r="R27" s="451"/>
      <c r="S27" s="309"/>
      <c r="T27" s="307"/>
      <c r="U27" s="307"/>
      <c r="V27" s="307"/>
      <c r="W27" s="307"/>
      <c r="X27" s="303"/>
      <c r="Z27" s="518"/>
    </row>
    <row r="28" spans="2:26" s="417" customFormat="1" ht="24.95" customHeight="1">
      <c r="B28" s="304"/>
      <c r="C28" s="304"/>
      <c r="D28" s="1779" t="s">
        <v>483</v>
      </c>
      <c r="E28" s="1793"/>
      <c r="F28" s="1793"/>
      <c r="G28" s="1793"/>
      <c r="H28" s="1793"/>
      <c r="I28" s="1794"/>
      <c r="J28" s="1795" t="str">
        <f>IF(J18="","",ROUNDDOWN(J18/3,-3))</f>
        <v/>
      </c>
      <c r="K28" s="1796"/>
      <c r="L28" s="1796"/>
      <c r="M28" s="1796"/>
      <c r="N28" s="1796"/>
      <c r="O28" s="1796"/>
      <c r="P28" s="1797"/>
      <c r="Q28" s="474" t="s">
        <v>114</v>
      </c>
      <c r="R28" s="1798" t="s">
        <v>705</v>
      </c>
      <c r="S28" s="1799"/>
      <c r="T28" s="1799"/>
      <c r="U28" s="1799"/>
      <c r="V28" s="1799"/>
      <c r="W28" s="1799"/>
      <c r="X28" s="303"/>
      <c r="Z28" s="518"/>
    </row>
    <row r="29" spans="2:26" s="417" customFormat="1" ht="15" customHeight="1">
      <c r="B29" s="310"/>
      <c r="C29" s="310"/>
      <c r="D29" s="461"/>
      <c r="E29" s="462"/>
      <c r="F29" s="462"/>
      <c r="G29" s="462"/>
      <c r="H29" s="462"/>
      <c r="I29" s="462"/>
      <c r="J29" s="454"/>
      <c r="K29" s="454"/>
      <c r="L29" s="454"/>
      <c r="M29" s="454"/>
      <c r="N29" s="454"/>
      <c r="O29" s="454"/>
      <c r="P29" s="454"/>
      <c r="Q29" s="454"/>
      <c r="R29" s="454"/>
      <c r="S29" s="454"/>
      <c r="T29" s="454"/>
      <c r="U29" s="454"/>
      <c r="V29" s="454"/>
      <c r="W29" s="454"/>
      <c r="X29" s="303"/>
      <c r="Z29" s="518"/>
    </row>
    <row r="30" spans="2:26" s="417" customFormat="1" ht="24.95" customHeight="1">
      <c r="B30" s="304"/>
      <c r="C30" s="304"/>
      <c r="D30" s="1779" t="s">
        <v>500</v>
      </c>
      <c r="E30" s="1793"/>
      <c r="F30" s="1793"/>
      <c r="G30" s="1793"/>
      <c r="H30" s="1793"/>
      <c r="I30" s="1794"/>
      <c r="J30" s="1795" t="str">
        <f>IF(OR(J28="",J23=""),"",J28*J23)</f>
        <v/>
      </c>
      <c r="K30" s="1796"/>
      <c r="L30" s="1796"/>
      <c r="M30" s="1796"/>
      <c r="N30" s="1796"/>
      <c r="O30" s="1796"/>
      <c r="P30" s="1797"/>
      <c r="Q30" s="476" t="s">
        <v>114</v>
      </c>
      <c r="R30" s="1800" t="s">
        <v>704</v>
      </c>
      <c r="S30" s="1801"/>
      <c r="T30" s="1801"/>
      <c r="U30" s="1801"/>
      <c r="V30" s="1801"/>
      <c r="W30" s="1801"/>
      <c r="X30" s="303"/>
      <c r="Z30" s="518"/>
    </row>
    <row r="31" spans="2:26" s="417" customFormat="1" ht="15" customHeight="1">
      <c r="B31" s="304"/>
      <c r="C31" s="303"/>
      <c r="D31" s="479" t="s">
        <v>496</v>
      </c>
      <c r="E31" s="304"/>
      <c r="F31" s="304"/>
      <c r="G31" s="304"/>
      <c r="H31" s="304"/>
      <c r="I31" s="304"/>
      <c r="J31" s="304"/>
      <c r="K31" s="304"/>
      <c r="L31" s="304"/>
      <c r="M31" s="304"/>
      <c r="N31" s="304"/>
      <c r="O31" s="304"/>
      <c r="P31" s="304"/>
      <c r="Q31" s="304"/>
      <c r="R31" s="307"/>
      <c r="S31" s="311"/>
      <c r="T31" s="309"/>
      <c r="U31" s="307"/>
      <c r="V31" s="307"/>
      <c r="W31" s="307"/>
      <c r="X31" s="303"/>
      <c r="Z31" s="518"/>
    </row>
    <row r="32" spans="2:26" s="417" customFormat="1" ht="24.95" customHeight="1">
      <c r="B32" s="303"/>
      <c r="C32" s="313"/>
      <c r="D32" s="1783" t="s">
        <v>484</v>
      </c>
      <c r="E32" s="1783"/>
      <c r="F32" s="1783"/>
      <c r="G32" s="1783"/>
      <c r="H32" s="1783"/>
      <c r="I32" s="1783"/>
      <c r="J32" s="1784" t="str">
        <f>IF(OR(K26="",J30=""),"",MIN(K26,J30))</f>
        <v/>
      </c>
      <c r="K32" s="1784"/>
      <c r="L32" s="1784"/>
      <c r="M32" s="1784"/>
      <c r="N32" s="1784"/>
      <c r="O32" s="1784"/>
      <c r="P32" s="1784"/>
      <c r="Q32" s="477" t="s">
        <v>322</v>
      </c>
      <c r="R32" s="1785" t="s">
        <v>485</v>
      </c>
      <c r="S32" s="1785"/>
      <c r="T32" s="1785"/>
      <c r="U32" s="1785"/>
      <c r="V32" s="1785"/>
      <c r="W32" s="1785"/>
      <c r="X32" s="1785"/>
      <c r="Z32" s="518"/>
    </row>
    <row r="33" spans="2:26" ht="15" customHeight="1">
      <c r="B33" s="312"/>
      <c r="C33" s="297"/>
      <c r="D33" s="480" t="s">
        <v>796</v>
      </c>
      <c r="E33" s="312"/>
      <c r="F33" s="312"/>
      <c r="G33" s="312"/>
      <c r="H33" s="312"/>
      <c r="I33" s="312"/>
      <c r="J33" s="312"/>
      <c r="K33" s="312"/>
      <c r="L33" s="312"/>
      <c r="M33" s="312"/>
      <c r="N33" s="312"/>
      <c r="O33" s="312"/>
      <c r="P33" s="312"/>
      <c r="Q33" s="312"/>
      <c r="R33" s="312"/>
      <c r="S33" s="312"/>
      <c r="T33" s="312"/>
      <c r="U33" s="312"/>
      <c r="V33" s="312"/>
      <c r="W33" s="312"/>
      <c r="X33" s="297"/>
    </row>
    <row r="34" spans="2:26" s="417" customFormat="1" ht="24.95" customHeight="1">
      <c r="B34" s="303"/>
      <c r="C34" s="303"/>
      <c r="D34" s="1783" t="s">
        <v>501</v>
      </c>
      <c r="E34" s="1783"/>
      <c r="F34" s="1783"/>
      <c r="G34" s="1783"/>
      <c r="H34" s="1783"/>
      <c r="I34" s="1783"/>
      <c r="J34" s="1792"/>
      <c r="K34" s="1792"/>
      <c r="L34" s="1792"/>
      <c r="M34" s="1792"/>
      <c r="N34" s="1792"/>
      <c r="O34" s="1792"/>
      <c r="P34" s="1792"/>
      <c r="Q34" s="477" t="s">
        <v>323</v>
      </c>
      <c r="R34" s="1788" t="s">
        <v>486</v>
      </c>
      <c r="S34" s="1788"/>
      <c r="T34" s="1788"/>
      <c r="U34" s="1788"/>
      <c r="V34" s="1788"/>
      <c r="W34" s="1788"/>
      <c r="X34" s="481"/>
      <c r="Z34" s="518"/>
    </row>
    <row r="35" spans="2:26" ht="26.1" customHeight="1">
      <c r="B35" s="297"/>
      <c r="C35" s="297"/>
      <c r="D35" s="1839" t="s">
        <v>773</v>
      </c>
      <c r="E35" s="1839"/>
      <c r="F35" s="1839"/>
      <c r="G35" s="1839"/>
      <c r="H35" s="1839"/>
      <c r="I35" s="1839"/>
      <c r="J35" s="1839"/>
      <c r="K35" s="1839"/>
      <c r="L35" s="1839"/>
      <c r="M35" s="1839"/>
      <c r="N35" s="1839"/>
      <c r="O35" s="1839"/>
      <c r="P35" s="1839"/>
      <c r="Q35" s="1839"/>
      <c r="R35" s="1839"/>
      <c r="S35" s="1839"/>
      <c r="T35" s="1839"/>
      <c r="U35" s="1839"/>
      <c r="V35" s="1839"/>
      <c r="W35" s="1839"/>
      <c r="X35" s="463"/>
    </row>
    <row r="36" spans="2:26" s="417" customFormat="1" ht="15" customHeight="1">
      <c r="B36" s="308"/>
      <c r="C36" s="303"/>
      <c r="D36" s="479" t="s">
        <v>797</v>
      </c>
      <c r="E36" s="308"/>
      <c r="F36" s="308"/>
      <c r="G36" s="304"/>
      <c r="H36" s="304"/>
      <c r="I36" s="304"/>
      <c r="J36" s="304"/>
      <c r="K36" s="304"/>
      <c r="L36" s="304"/>
      <c r="M36" s="304"/>
      <c r="N36" s="304"/>
      <c r="O36" s="304"/>
      <c r="P36" s="304"/>
      <c r="Q36" s="304"/>
      <c r="R36" s="304"/>
      <c r="S36" s="304"/>
      <c r="T36" s="304"/>
      <c r="U36" s="304"/>
      <c r="V36" s="304"/>
      <c r="W36" s="304"/>
      <c r="X36" s="303"/>
      <c r="Z36" s="518"/>
    </row>
    <row r="37" spans="2:26" s="417" customFormat="1" ht="24.95" customHeight="1">
      <c r="B37" s="303"/>
      <c r="C37" s="303"/>
      <c r="D37" s="1834" t="s">
        <v>487</v>
      </c>
      <c r="E37" s="1834"/>
      <c r="F37" s="1834"/>
      <c r="G37" s="1834"/>
      <c r="H37" s="1834"/>
      <c r="I37" s="1834"/>
      <c r="J37" s="1784" t="str">
        <f>IF(J32="","",J32+J34)</f>
        <v/>
      </c>
      <c r="K37" s="1784"/>
      <c r="L37" s="1784"/>
      <c r="M37" s="1784"/>
      <c r="N37" s="1784"/>
      <c r="O37" s="1784"/>
      <c r="P37" s="1784"/>
      <c r="Q37" s="476" t="s">
        <v>114</v>
      </c>
      <c r="R37" s="1789" t="s">
        <v>488</v>
      </c>
      <c r="S37" s="1789"/>
      <c r="T37" s="1789"/>
      <c r="U37" s="1789"/>
      <c r="V37" s="1789"/>
      <c r="W37" s="1789"/>
      <c r="X37" s="464"/>
      <c r="Z37" s="518"/>
    </row>
    <row r="38" spans="2:26" s="417" customFormat="1" ht="15.75" customHeight="1">
      <c r="B38" s="304"/>
      <c r="C38" s="483" t="s">
        <v>513</v>
      </c>
      <c r="D38" s="304"/>
      <c r="E38" s="304"/>
      <c r="F38" s="304"/>
      <c r="G38" s="304"/>
      <c r="H38" s="304"/>
      <c r="I38" s="304"/>
      <c r="J38" s="303"/>
      <c r="K38" s="306"/>
      <c r="L38" s="303"/>
      <c r="M38" s="303"/>
      <c r="N38" s="303"/>
      <c r="O38" s="303"/>
      <c r="P38" s="303"/>
      <c r="Q38" s="304"/>
      <c r="R38" s="304"/>
      <c r="S38" s="305"/>
      <c r="T38" s="304"/>
      <c r="U38" s="304"/>
      <c r="V38" s="304"/>
      <c r="W38" s="304"/>
      <c r="X38" s="303"/>
      <c r="Z38" s="518"/>
    </row>
    <row r="39" spans="2:26" s="417" customFormat="1" ht="24.95" customHeight="1">
      <c r="B39" s="303"/>
      <c r="D39" s="1835" t="s">
        <v>324</v>
      </c>
      <c r="E39" s="1793"/>
      <c r="F39" s="1793"/>
      <c r="G39" s="1793"/>
      <c r="H39" s="1793"/>
      <c r="I39" s="1794"/>
      <c r="J39" s="1787">
        <v>200000</v>
      </c>
      <c r="K39" s="1787"/>
      <c r="L39" s="1787"/>
      <c r="M39" s="1787"/>
      <c r="N39" s="1787"/>
      <c r="O39" s="1787"/>
      <c r="P39" s="1787"/>
      <c r="Q39" s="474" t="s">
        <v>114</v>
      </c>
      <c r="R39" s="1785" t="s">
        <v>352</v>
      </c>
      <c r="S39" s="1785"/>
      <c r="T39" s="1785"/>
      <c r="U39" s="1785"/>
      <c r="V39" s="1785"/>
      <c r="W39" s="1785"/>
      <c r="X39" s="314"/>
      <c r="Z39" s="518"/>
    </row>
    <row r="40" spans="2:26" s="417" customFormat="1" ht="15.75" customHeight="1">
      <c r="B40" s="304"/>
      <c r="C40" s="483" t="s">
        <v>522</v>
      </c>
      <c r="D40" s="304"/>
      <c r="E40" s="304"/>
      <c r="F40" s="304"/>
      <c r="G40" s="304"/>
      <c r="H40" s="304"/>
      <c r="I40" s="304"/>
      <c r="J40" s="303"/>
      <c r="K40" s="306"/>
      <c r="L40" s="303"/>
      <c r="M40" s="303"/>
      <c r="N40" s="303"/>
      <c r="O40" s="303"/>
      <c r="P40" s="303"/>
      <c r="Q40" s="304"/>
      <c r="R40" s="304"/>
      <c r="S40" s="305"/>
      <c r="T40" s="304"/>
      <c r="U40" s="304"/>
      <c r="V40" s="304"/>
      <c r="W40" s="304"/>
      <c r="X40" s="303"/>
      <c r="Z40" s="518"/>
    </row>
    <row r="41" spans="2:26" s="417" customFormat="1" ht="24.95" customHeight="1">
      <c r="B41" s="303"/>
      <c r="D41" s="1836" t="s">
        <v>611</v>
      </c>
      <c r="E41" s="1837"/>
      <c r="F41" s="1837"/>
      <c r="G41" s="1837"/>
      <c r="H41" s="1837"/>
      <c r="I41" s="1838"/>
      <c r="J41" s="1791"/>
      <c r="K41" s="1791"/>
      <c r="L41" s="1791"/>
      <c r="M41" s="1791"/>
      <c r="N41" s="1791"/>
      <c r="O41" s="1791"/>
      <c r="P41" s="1791"/>
      <c r="Q41" s="474" t="s">
        <v>114</v>
      </c>
      <c r="R41" s="1785" t="s">
        <v>524</v>
      </c>
      <c r="S41" s="1785"/>
      <c r="T41" s="1785"/>
      <c r="U41" s="1785"/>
      <c r="V41" s="1785"/>
      <c r="W41" s="1785"/>
      <c r="X41" s="314"/>
      <c r="Z41" s="519" t="s">
        <v>845</v>
      </c>
    </row>
    <row r="42" spans="2:26" s="417" customFormat="1" ht="15.75" customHeight="1">
      <c r="B42" s="303"/>
      <c r="D42" s="1782" t="s">
        <v>523</v>
      </c>
      <c r="E42" s="1782"/>
      <c r="F42" s="1782"/>
      <c r="G42" s="1782"/>
      <c r="H42" s="1782"/>
      <c r="I42" s="1782"/>
      <c r="J42" s="1782"/>
      <c r="K42" s="1782"/>
      <c r="L42" s="1782"/>
      <c r="M42" s="1782"/>
      <c r="N42" s="1782"/>
      <c r="O42" s="1782"/>
      <c r="P42" s="1782"/>
      <c r="Q42" s="1782"/>
      <c r="R42" s="1782"/>
      <c r="S42" s="487"/>
      <c r="T42" s="486"/>
      <c r="U42" s="486"/>
      <c r="V42" s="486"/>
      <c r="W42" s="486"/>
      <c r="X42" s="314"/>
      <c r="Z42" s="519" t="s">
        <v>844</v>
      </c>
    </row>
    <row r="43" spans="2:26" s="417" customFormat="1" ht="15.75" customHeight="1">
      <c r="B43" s="303"/>
      <c r="C43" s="483" t="s">
        <v>533</v>
      </c>
      <c r="D43" s="308"/>
      <c r="E43" s="308"/>
      <c r="F43" s="308"/>
      <c r="G43" s="304"/>
      <c r="H43" s="304"/>
      <c r="I43" s="304"/>
      <c r="J43" s="303"/>
      <c r="K43" s="303"/>
      <c r="L43" s="303"/>
      <c r="M43" s="303"/>
      <c r="N43" s="303"/>
      <c r="O43" s="303"/>
      <c r="P43" s="303"/>
      <c r="Q43" s="303"/>
      <c r="R43" s="303"/>
      <c r="S43" s="304"/>
      <c r="T43" s="304"/>
      <c r="U43" s="304"/>
      <c r="V43" s="304"/>
      <c r="W43" s="304"/>
      <c r="X43" s="303"/>
      <c r="Z43" s="518"/>
    </row>
    <row r="44" spans="2:26" s="417" customFormat="1" ht="35.1" customHeight="1">
      <c r="B44" s="303"/>
      <c r="D44" s="1779" t="s">
        <v>325</v>
      </c>
      <c r="E44" s="1780"/>
      <c r="F44" s="1780"/>
      <c r="G44" s="1780"/>
      <c r="H44" s="1780"/>
      <c r="I44" s="1781"/>
      <c r="J44" s="1786" t="str">
        <f>IFERROR((IF(J37="","",MIN(J37,J39))+J41),"")</f>
        <v/>
      </c>
      <c r="K44" s="1786"/>
      <c r="L44" s="1786"/>
      <c r="M44" s="1786"/>
      <c r="N44" s="1786"/>
      <c r="O44" s="1786"/>
      <c r="P44" s="1786"/>
      <c r="Q44" s="474" t="s">
        <v>114</v>
      </c>
      <c r="R44" s="1790" t="s">
        <v>525</v>
      </c>
      <c r="S44" s="1790"/>
      <c r="T44" s="1790"/>
      <c r="U44" s="1790"/>
      <c r="V44" s="1790"/>
      <c r="W44" s="1790"/>
      <c r="X44" s="465"/>
      <c r="Z44" s="518"/>
    </row>
    <row r="45" spans="2:26" s="417" customFormat="1" ht="15" customHeight="1">
      <c r="B45" s="466"/>
      <c r="C45" s="466"/>
      <c r="D45" s="466"/>
      <c r="E45" s="466"/>
      <c r="F45" s="466"/>
      <c r="G45" s="466"/>
      <c r="H45" s="466"/>
      <c r="I45" s="466"/>
      <c r="J45" s="467"/>
      <c r="K45" s="467"/>
      <c r="L45" s="467"/>
      <c r="M45" s="467"/>
      <c r="N45" s="467"/>
      <c r="O45" s="467"/>
      <c r="P45" s="467"/>
      <c r="Q45" s="308"/>
      <c r="R45" s="465"/>
      <c r="S45" s="465"/>
      <c r="T45" s="465"/>
      <c r="U45" s="465"/>
      <c r="V45" s="465"/>
      <c r="W45" s="465"/>
      <c r="X45" s="465"/>
      <c r="Z45" s="518"/>
    </row>
    <row r="46" spans="2:26" ht="15" customHeight="1">
      <c r="B46" s="297"/>
      <c r="C46" s="297"/>
      <c r="D46" s="297"/>
      <c r="E46" s="297"/>
      <c r="F46" s="297"/>
      <c r="G46" s="297"/>
      <c r="H46" s="297"/>
      <c r="I46" s="297"/>
      <c r="J46" s="297"/>
      <c r="K46" s="297"/>
      <c r="L46" s="297"/>
      <c r="M46" s="297"/>
      <c r="N46" s="297"/>
      <c r="O46" s="297"/>
      <c r="P46" s="297"/>
      <c r="Q46" s="297"/>
      <c r="R46" s="297"/>
      <c r="S46" s="297"/>
      <c r="T46" s="297"/>
      <c r="U46" s="297"/>
      <c r="V46" s="297"/>
      <c r="W46" s="297"/>
      <c r="X46" s="297"/>
    </row>
    <row r="48" spans="2:26" ht="20.100000000000001" customHeight="1">
      <c r="Y48" s="455"/>
    </row>
  </sheetData>
  <sheetProtection sheet="1" selectLockedCells="1"/>
  <mergeCells count="68">
    <mergeCell ref="D37:I37"/>
    <mergeCell ref="D39:I39"/>
    <mergeCell ref="D41:I41"/>
    <mergeCell ref="D35:W35"/>
    <mergeCell ref="D15:I15"/>
    <mergeCell ref="J15:P15"/>
    <mergeCell ref="Q15:R15"/>
    <mergeCell ref="D21:P21"/>
    <mergeCell ref="D16:I16"/>
    <mergeCell ref="J16:P16"/>
    <mergeCell ref="D17:I17"/>
    <mergeCell ref="J17:P17"/>
    <mergeCell ref="D18:I18"/>
    <mergeCell ref="J18:P18"/>
    <mergeCell ref="R18:W18"/>
    <mergeCell ref="D19:P19"/>
    <mergeCell ref="D20:I20"/>
    <mergeCell ref="J20:P20"/>
    <mergeCell ref="R20:W20"/>
    <mergeCell ref="D14:I14"/>
    <mergeCell ref="J14:P14"/>
    <mergeCell ref="J8:U8"/>
    <mergeCell ref="D8:I8"/>
    <mergeCell ref="D9:I9"/>
    <mergeCell ref="J9:U9"/>
    <mergeCell ref="D13:I13"/>
    <mergeCell ref="J13:P13"/>
    <mergeCell ref="R13:W13"/>
    <mergeCell ref="D11:I11"/>
    <mergeCell ref="J11:P11"/>
    <mergeCell ref="Q11:W12"/>
    <mergeCell ref="D12:I12"/>
    <mergeCell ref="J12:P12"/>
    <mergeCell ref="D22:I22"/>
    <mergeCell ref="J22:P22"/>
    <mergeCell ref="R22:W22"/>
    <mergeCell ref="D23:I23"/>
    <mergeCell ref="J23:P23"/>
    <mergeCell ref="R23:W23"/>
    <mergeCell ref="D24:I24"/>
    <mergeCell ref="J24:P24"/>
    <mergeCell ref="R24:W24"/>
    <mergeCell ref="D26:G26"/>
    <mergeCell ref="H26:I26"/>
    <mergeCell ref="K26:P26"/>
    <mergeCell ref="R26:W26"/>
    <mergeCell ref="D28:I28"/>
    <mergeCell ref="J28:P28"/>
    <mergeCell ref="R28:W28"/>
    <mergeCell ref="D30:I30"/>
    <mergeCell ref="J30:P30"/>
    <mergeCell ref="R30:W30"/>
    <mergeCell ref="D44:I44"/>
    <mergeCell ref="D42:R42"/>
    <mergeCell ref="D32:I32"/>
    <mergeCell ref="J32:P32"/>
    <mergeCell ref="R32:X32"/>
    <mergeCell ref="J44:P44"/>
    <mergeCell ref="J39:P39"/>
    <mergeCell ref="R39:W39"/>
    <mergeCell ref="J37:P37"/>
    <mergeCell ref="R34:W34"/>
    <mergeCell ref="R37:W37"/>
    <mergeCell ref="R44:W44"/>
    <mergeCell ref="D34:I34"/>
    <mergeCell ref="J41:P41"/>
    <mergeCell ref="R41:W41"/>
    <mergeCell ref="J34:P34"/>
  </mergeCells>
  <phoneticPr fontId="3"/>
  <conditionalFormatting sqref="J18:P18 J23:P23 J11:P15 J20:P20">
    <cfRule type="containsBlanks" dxfId="116" priority="23">
      <formula>LEN(TRIM(J11))=0</formula>
    </cfRule>
  </conditionalFormatting>
  <conditionalFormatting sqref="J16:P16">
    <cfRule type="expression" dxfId="115" priority="21">
      <formula>AND($J$16="",$J$15="ハイブリッド")</formula>
    </cfRule>
  </conditionalFormatting>
  <conditionalFormatting sqref="B4 J8:J9 C34:D34 Q34:R34 J32 Q32:R32 D37 Q37:R37 J39 J44 D35 Q39:R39 Q44:R44 B25 B35:B36 B23:R24 B18:R18 B13:R13 B8:D9 B45:R45 D39 D44 C43:P43 D41:D42 D32 B31:B33 X23:X24 X18 X13 V8:X9 D7:X7 D10:X10 D4:X4 X35 X39 S43:X43 D25:X25 D27:X27 D31:X31 D33:X33 D36:X36 B5:X6 B46:X1048576 B14:X17 B3:X3 B11:X12 B19:X22 B26:X26 B28:X30 B38:X38 C40:X40 X41:X42">
    <cfRule type="expression" priority="20">
      <formula>CELL("protect",B3)=0</formula>
    </cfRule>
  </conditionalFormatting>
  <conditionalFormatting sqref="J34">
    <cfRule type="expression" priority="14">
      <formula>CELL("protect",J34)=0</formula>
    </cfRule>
  </conditionalFormatting>
  <conditionalFormatting sqref="J37">
    <cfRule type="expression" priority="13">
      <formula>CELL("protect",J37)=0</formula>
    </cfRule>
  </conditionalFormatting>
  <conditionalFormatting sqref="B1:B2">
    <cfRule type="expression" dxfId="114" priority="12">
      <formula>_xlfn.ISFORMULA(B1)=TRUE</formula>
    </cfRule>
  </conditionalFormatting>
  <conditionalFormatting sqref="J9:U9">
    <cfRule type="containsBlanks" dxfId="113" priority="11">
      <formula>LEN(TRIM(J9))=0</formula>
    </cfRule>
  </conditionalFormatting>
  <conditionalFormatting sqref="J41 Q41:R41 B40">
    <cfRule type="expression" priority="10">
      <formula>CELL("protect",B40)=0</formula>
    </cfRule>
  </conditionalFormatting>
  <conditionalFormatting sqref="J41:P41">
    <cfRule type="expression" dxfId="112" priority="3">
      <formula>$J$14=""</formula>
    </cfRule>
    <cfRule type="notContainsBlanks" dxfId="111" priority="6">
      <formula>LEN(TRIM(J41))&gt;0</formula>
    </cfRule>
    <cfRule type="containsBlanks" dxfId="110" priority="9">
      <formula>LEN(TRIM(J41))=0</formula>
    </cfRule>
  </conditionalFormatting>
  <conditionalFormatting sqref="J34:P34">
    <cfRule type="containsBlanks" dxfId="109" priority="8">
      <formula>LEN(TRIM(J34))=0</formula>
    </cfRule>
  </conditionalFormatting>
  <conditionalFormatting sqref="J41">
    <cfRule type="expression" dxfId="108" priority="5">
      <formula>$J$14&lt;4</formula>
    </cfRule>
  </conditionalFormatting>
  <dataValidations count="12">
    <dataValidation imeMode="disabled" operator="greaterThanOrEqual" allowBlank="1" showInputMessage="1" showErrorMessage="1" error="整数で入力して下さい。" sqref="J22:P22" xr:uid="{1E9A4D43-4918-4452-8078-107318FA9DE4}"/>
    <dataValidation type="list" allowBlank="1" showInputMessage="1" showErrorMessage="1" sqref="J15:P15" xr:uid="{5B27FF8D-BB00-4D20-8C12-6D2B3D792C1D}">
      <formula1>"専用,ハイブリッド"</formula1>
    </dataValidation>
    <dataValidation imeMode="halfAlpha" allowBlank="1" showInputMessage="1" showErrorMessage="1" sqref="J12:P12" xr:uid="{718BDA58-8239-4343-8EED-63159F1188F7}"/>
    <dataValidation type="custom" imeMode="disabled" allowBlank="1" showInputMessage="1" showErrorMessage="1" error="整数で入力してください。" sqref="WVG983065:WVJ983065 RN28:RT28 ABJ28:ABP28 ALF28:ALL28 AVB28:AVH28 BEX28:BFD28 BOT28:BOZ28 BYP28:BYV28 CIL28:CIR28 CSH28:CSN28 DCD28:DCJ28 DLZ28:DMF28 DVV28:DWB28 EFR28:EFX28 EPN28:EPT28 EZJ28:EZP28 FJF28:FJL28 FTB28:FTH28 GCX28:GDD28 GMT28:GMZ28 GWP28:GWV28 HGL28:HGR28 HQH28:HQN28 IAD28:IAJ28 IJZ28:IKF28 ITV28:IUB28 JDR28:JDX28 JNN28:JNT28 JXJ28:JXP28 KHF28:KHL28 KRB28:KRH28 LAX28:LBD28 LKT28:LKZ28 LUP28:LUV28 MEL28:MER28 MOH28:MON28 MYD28:MYJ28 NHZ28:NIF28 NRV28:NSB28 OBR28:OBX28 OLN28:OLT28 OVJ28:OVP28 PFF28:PFL28 PPB28:PPH28 PYX28:PZD28 QIT28:QIZ28 QSP28:QSV28 RCL28:RCR28 RMH28:RMN28 RWD28:RWJ28 SFZ28:SGF28 SPV28:SQB28 SZR28:SZX28 TJN28:TJT28 TTJ28:TTP28 UDF28:UDL28 UNB28:UNH28 UWX28:UXD28 VGT28:VGZ28 VQP28:VQV28 WAL28:WAR28 WKH28:WKN28 WUD28:WUJ28 ALF18:ALL24 J65494:P65494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J131030:P131030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J196566:P196566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J262102:P262102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J327638:P327638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J393174:P393174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J458710:P458710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J524246:P524246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J589782:P589782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J655318:P655318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J720854:P720854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J786390:P786390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J851926:P851926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J917462:P917462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J982998:P982998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AVB18:AVH24 BEX18:BFD24 BOT18:BOZ24 BYP18:BYV24 CIL18:CIR24 CSH18:CSN24 DCD18:DCJ24 DLZ18:DMF24 DVV18:DWB24 EFR18:EFX24 EPN18:EPT24 EZJ18:EZP24 FJF18:FJL24 FTB18:FTH24 GCX18:GDD24 GMT18:GMZ24 GWP18:GWV24 HGL18:HGR24 HQH18:HQN24 IAD18:IAJ24 IJZ18:IKF24 ITV18:IUB24 JDR18:JDX24 JNN18:JNT24 JXJ18:JXP24 KHF18:KHL24 KRB18:KRH24 LAX18:LBD24 LKT18:LKZ24 LUP18:LUV24 MEL18:MER24 MOH18:MON24 MYD18:MYJ24 NHZ18:NIF24 NRV18:NSB24 OBR18:OBX24 OLN18:OLT24 OVJ18:OVP24 PFF18:PFL24 PPB18:PPH24 PYX18:PZD24 QIT18:QIZ24 QSP18:QSV24 RCL18:RCR24 RMH18:RMN24 RWD18:RWJ24 SFZ18:SGF24 SPV18:SQB24 SZR18:SZX24 TJN18:TJT24 TTJ18:TTP24 UDF18:UDL24 UNB18:UNH24 UWX18:UXD24 VGT18:VGZ24 VQP18:VQV24 WAL18:WAR24 WKH18:WKN24 WUD18:WUJ24 HR18:HX24 RN18:RT24 ABJ18:ABP24 HR28:HX28" xr:uid="{CC211D37-104F-419F-A53D-4E9F91AC23EC}">
      <formula1>J18-ROUNDDOWN(J18,0)=0</formula1>
    </dataValidation>
    <dataValidation type="list" allowBlank="1" showInputMessage="1" showErrorMessage="1" sqref="J65483:K65483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J131019:K131019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J196555:K196555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J262091:K262091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J327627:K327627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J393163:K393163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J458699:K458699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J524235:K524235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J589771:K589771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J655307:K655307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J720843:K720843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J786379:K786379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J851915:K851915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J917451:K917451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J982987:K982987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xr:uid="{D2F1166D-BE95-40EF-A0F4-C3024CC45D3F}">
      <formula1>"□,■"</formula1>
    </dataValidation>
    <dataValidation type="custom" imeMode="disabled" allowBlank="1" showInputMessage="1" showErrorMessage="1" error="小数点以下は第一位まで、二位以下切り捨てで入力して下さい。" sqref="HR13:HX13 RN13:RT13 ABJ13:ABP13 ALF13:ALL13 AVB13:AVH13 BEX13:BFD13 BOT13:BOZ13 BYP13:BYV13 CIL13:CIR13 CSH13:CSN13 DCD13:DCJ13 DLZ13:DMF13 DVV13:DWB13 EFR13:EFX13 EPN13:EPT13 EZJ13:EZP13 FJF13:FJL13 FTB13:FTH13 GCX13:GDD13 GMT13:GMZ13 GWP13:GWV13 HGL13:HGR13 HQH13:HQN13 IAD13:IAJ13 IJZ13:IKF13 ITV13:IUB13 JDR13:JDX13 JNN13:JNT13 JXJ13:JXP13 KHF13:KHL13 KRB13:KRH13 LAX13:LBD13 LKT13:LKZ13 LUP13:LUV13 MEL13:MER13 MOH13:MON13 MYD13:MYJ13 NHZ13:NIF13 NRV13:NSB13 OBR13:OBX13 OLN13:OLT13 OVJ13:OVP13 PFF13:PFL13 PPB13:PPH13 PYX13:PZD13 QIT13:QIZ13 QSP13:QSV13 RCL13:RCR13 RMH13:RMN13 RWD13:RWJ13 SFZ13:SGF13 SPV13:SQB13 SZR13:SZX13 TJN13:TJT13 TTJ13:TTP13 UDF13:UDL13 UNB13:UNH13 UWX13:UXD13 VGT13:VGZ13 VQP13:VQV13 WAL13:WAR13 WKH13:WKN13 WUD13:WUJ13 J65486:P65486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J131022:P131022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J196558:P196558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J262094:P262094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J327630:P327630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J393166:P393166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J458702:P458702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J524238:P524238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J589774:P589774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J655310:P655310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J720846:P720846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J786382:P786382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J851918:P851918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J917454:P917454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J982990:P982990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J16:P16 J13:P14" xr:uid="{5B8A651F-A90D-4B74-8453-C16BD3476DC2}">
      <formula1>J13-ROUNDDOWN(J13,1)=0</formula1>
    </dataValidation>
    <dataValidation type="list" allowBlank="1" showInputMessage="1" showErrorMessage="1" sqref="WUD982993:WUJ982993 HR15:HX15 RN15:RT15 ABJ15:ABP15 ALF15:ALL15 AVB15:AVH15 BEX15:BFD15 BOT15:BOZ15 BYP15:BYV15 CIL15:CIR15 CSH15:CSN15 DCD15:DCJ15 DLZ15:DMF15 DVV15:DWB15 EFR15:EFX15 EPN15:EPT15 EZJ15:EZP15 FJF15:FJL15 FTB15:FTH15 GCX15:GDD15 GMT15:GMZ15 GWP15:GWV15 HGL15:HGR15 HQH15:HQN15 IAD15:IAJ15 IJZ15:IKF15 ITV15:IUB15 JDR15:JDX15 JNN15:JNT15 JXJ15:JXP15 KHF15:KHL15 KRB15:KRH15 LAX15:LBD15 LKT15:LKZ15 LUP15:LUV15 MEL15:MER15 MOH15:MON15 MYD15:MYJ15 NHZ15:NIF15 NRV15:NSB15 OBR15:OBX15 OLN15:OLT15 OVJ15:OVP15 PFF15:PFL15 PPB15:PPH15 PYX15:PZD15 QIT15:QIZ15 QSP15:QSV15 RCL15:RCR15 RMH15:RMN15 RWD15:RWJ15 SFZ15:SGF15 SPV15:SQB15 SZR15:SZX15 TJN15:TJT15 TTJ15:TTP15 UDF15:UDL15 UNB15:UNH15 UWX15:UXD15 VGT15:VGZ15 VQP15:VQV15 WAL15:WAR15 WKH15:WKN15 WUD15:WUJ15 J65489:P65489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J131025:P131025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J196561:P196561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J262097:P262097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J327633:P327633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J393169:P393169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J458705:P458705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J524241:P524241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J589777:P589777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J655313:P655313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J720849:P720849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J786385:P786385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J851921:P851921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J917457:P917457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J982993:P982993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325D2DE5-F9F8-4EF1-90E6-C85317DF8EF5}">
      <formula1>"専用,ハイブリット"</formula1>
    </dataValidation>
    <dataValidation type="list" allowBlank="1" showInputMessage="1" showErrorMessage="1" sqref="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983073 X917537 X852001 X786465 X720929 X655393 X589857 X524321 X458785 X393249 X327713 X262177 X196641 X131105 X65569 X983075 X917539 X852003 X786467 X720931 X655395 X589859 X524323 X458787 X393251 X327715 X262179 X196643 X131107 X65571" xr:uid="{2A3BECEE-EB8F-4C6A-BF02-031F1C8419DC}">
      <formula1>"無,有"</formula1>
    </dataValidation>
    <dataValidation type="whole" imeMode="disabled" operator="greaterThanOrEqual" allowBlank="1" showInputMessage="1" showErrorMessage="1" error="整数で入力して下さい。" sqref="J23:P23"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4" xr:uid="{83440FD6-C042-45DB-9784-EBB618FE6E9E}">
      <formula1>0</formula1>
    </dataValidation>
    <dataValidation type="whole" imeMode="disabled" operator="greaterThanOrEqual" allowBlank="1" showInputMessage="1" showErrorMessage="1" error="整数で入力して下さい。" sqref="J18:P18 J20:P20" xr:uid="{3D361BDF-B688-4F62-B3C5-2965DF149975}">
      <formula1>0</formula1>
    </dataValidation>
    <dataValidation type="list" allowBlank="1" showInputMessage="1" showErrorMessage="1" sqref="J41:P41" xr:uid="{45F5C4A7-9DF0-41BE-91B9-32D9D0B073F6}">
      <formula1>"0,40000"</formula1>
    </dataValidation>
  </dataValidations>
  <pageMargins left="0.9055118110236221" right="0.47244094488188981" top="0.51181102362204722" bottom="0.19685039370078741" header="0.19685039370078741" footer="0.19685039370078741"/>
  <pageSetup paperSize="9" scale="95" orientation="portrait"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M65551:M65554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M131087:M131090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M196623:M196626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M262159:M262162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M327695:M327698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M393231:M393234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M458767:M458770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M524303:M524306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M589839:M589842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M655375:M655378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M720911:M720914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M786447:M786450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M851983:M851986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M917519:M917522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M983055:M983058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M65548:M65549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M131084:M131085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M196620:M196621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M262156:M262157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M327692:M327693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M393228:M393229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M458764:M458765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M524300:M524301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M589836:M589837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M655372:M655373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M720908:M720909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M786444:M786445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M851980:M851981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M917516:M917517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M983052:M983053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J65542:J65544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J131078:J131080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J196614:J196616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J262150:J262152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J327686:J327688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J393222:J393224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J458758:J458760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J524294:J524296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J589830:J589832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J655366:J655368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J720902:J720904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J786438:J786440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J851974:J851976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J917510:J917512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J983046:J983048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K65543:L65544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K131079:L131080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K196615:L196616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K262151:L262152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K327687:L327688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K393223:L393224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K458759:L458760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K524295:L524296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K589831:L589832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K655367:L655368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K720903:L720904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K786439:L786440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K851975:L851976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K917511:L917512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K983047:L983048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J65540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J131076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J196612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J262148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J327684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J393220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J458756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J524292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J589828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J655364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J720900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J786436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J851972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J917508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J983044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M65540:M65544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M131076:M131080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M196612:M196616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M262148:M262152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M327684:M327688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M393220:M393224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M458756:M458760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M524292:M524296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M589828:M589832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M655364:M655368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M720900:M720904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M786436:M786440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M851972:M851976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M917508:M917512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M983044:M983048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 D8:D9 M983039:X983042 M917503:X917506 M851967:X851970 M786431:X786434 M720895:X720898 M655359:X655362 M589823:X589826 M524287:X524290 M458751:X458754 M393215:X393218 M327679:X327682 M262143:X262146 M196607:X196610 M131071:X131074 M65535:X65538 N983047:X983048 N917511:X917512 N851975:X851976 N786439:X786440 N720903:X720904 N655367:X655368 N589831:X589832 N524295:X524296 N458759:X458760 N393223:X393224 N327687:X327688 N262151:X262152 N196615:X196616 N131079:X131080 N65543:X65544 F983069:X983071 F917533:X917535 F851997:X851999 F786461:X786463 F720925:X720927 F655389:X655391 F589853:X589855 F524317:X524319 F458781:X458783 F393245:X393247 F327709:X327711 F262173:X262175 F196637:X196639 F131101:X131103 F65565:X65567 J983060:X983061 J917524:X917525 J851988:X851989 J786452:X786453 J720916:X720917 J655380:X655381 J589844:X589845 J524308:X524309 J458772:X458773 J393236:X393237 J327700:X327701 J262164:X262165 J196628:X196629 J131092:X131093 J65556:X65557 F983065:X983065 F917529:X917529 F851993:X851993 F786457:X786457 F720921:X720921 F655385:X655385 F589849:X589849 F524313:X524313 F458777:X458777 F393241:X393241 F327705:X327705 F262169:X262169 F196633:X196633 F131097:X131097 F65561:X65561 J983050:X983051 J917514:X917515 J851978:X851979 J786442:X786443 J720906:X720907 J655370:X655371 J589834:X589835 J524298:X524299 J458762:X458763 J393226:X393227 J327690:X327691 J262154:X262155 J196618:X196619 J131082:X131083 J65546:X65547</xm:sqref>
        </x14:dataValidation>
        <x14:dataValidation imeMode="disabled" allowBlank="1" showInputMessage="1" showErrorMessage="1" xr:uid="{17E9C4C0-F792-42DA-B329-BA67FC7DC00F}">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N65528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N131064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N196600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N262136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N327672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N393208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N458744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N524280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N589816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N655352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N720888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N786424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N851960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N917496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N983032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sheetPr>
    <pageSetUpPr fitToPage="1"/>
  </sheetPr>
  <dimension ref="B1:AE63"/>
  <sheetViews>
    <sheetView showGridLines="0" view="pageBreakPreview" zoomScale="130" zoomScaleNormal="90" zoomScaleSheetLayoutView="130" workbookViewId="0">
      <selection activeCell="R8" sqref="R8:T8"/>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 t="s">
        <v>238</v>
      </c>
    </row>
    <row r="2" spans="2:31" ht="18" customHeight="1">
      <c r="B2" s="3" t="s">
        <v>854</v>
      </c>
    </row>
    <row r="3" spans="2:31" ht="28.5" customHeight="1">
      <c r="B3" s="1848" t="s">
        <v>855</v>
      </c>
      <c r="C3" s="1848"/>
      <c r="D3" s="1848"/>
      <c r="E3" s="1848"/>
      <c r="F3" s="1848"/>
      <c r="G3" s="1848"/>
      <c r="H3" s="1848"/>
      <c r="I3" s="1848"/>
      <c r="J3" s="1848"/>
      <c r="K3" s="1848"/>
      <c r="L3" s="1848"/>
      <c r="M3" s="1848"/>
      <c r="N3" s="1848"/>
      <c r="O3" s="1848"/>
      <c r="P3" s="1848"/>
      <c r="Q3" s="1848"/>
      <c r="R3" s="1848"/>
      <c r="S3" s="1848"/>
      <c r="T3" s="1848"/>
      <c r="U3" s="1848"/>
      <c r="V3" s="1848"/>
      <c r="W3" s="1848"/>
      <c r="X3" s="1848"/>
      <c r="Y3" s="1848"/>
      <c r="Z3" s="1848"/>
      <c r="AA3" s="1848"/>
      <c r="AB3" s="1848"/>
      <c r="AC3" s="1848"/>
      <c r="AD3" s="1848"/>
      <c r="AE3" s="1848"/>
    </row>
    <row r="4" spans="2:31" ht="18" customHeight="1">
      <c r="B4" s="1848" t="s">
        <v>856</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c r="Z4" s="1848"/>
      <c r="AA4" s="1848"/>
      <c r="AB4" s="1848"/>
      <c r="AC4" s="1848"/>
      <c r="AD4" s="1848"/>
      <c r="AE4" s="1848"/>
    </row>
    <row r="5" spans="2:31" ht="16.5" customHeight="1">
      <c r="B5" s="1847" t="s">
        <v>753</v>
      </c>
      <c r="C5" s="1847"/>
      <c r="D5" s="1847"/>
      <c r="E5" s="1847"/>
      <c r="F5" s="1847"/>
      <c r="G5" s="1847"/>
      <c r="H5" s="1847"/>
      <c r="I5" s="1847"/>
      <c r="J5" s="1847"/>
      <c r="K5" s="1847"/>
      <c r="L5" s="1847"/>
      <c r="M5" s="1847"/>
      <c r="N5" s="1847"/>
      <c r="O5" s="1847"/>
      <c r="P5" s="1847"/>
      <c r="Q5" s="1847"/>
      <c r="R5" s="1847"/>
      <c r="S5" s="1847"/>
      <c r="T5" s="1847"/>
      <c r="U5" s="1847"/>
      <c r="V5" s="1847"/>
      <c r="W5" s="1847"/>
      <c r="X5" s="1847"/>
      <c r="Y5" s="1847"/>
      <c r="Z5" s="1847"/>
      <c r="AA5" s="1847"/>
      <c r="AB5" s="1847"/>
      <c r="AC5" s="1847"/>
      <c r="AD5" s="1847"/>
      <c r="AE5" s="1847"/>
    </row>
    <row r="6" spans="2:31" ht="5.25" customHeight="1">
      <c r="B6" s="587"/>
      <c r="C6" s="587"/>
      <c r="D6" s="587"/>
      <c r="E6" s="587"/>
      <c r="F6" s="587"/>
      <c r="G6" s="587"/>
      <c r="H6" s="587"/>
      <c r="I6" s="587"/>
      <c r="J6" s="587"/>
      <c r="K6" s="587"/>
      <c r="L6" s="587"/>
      <c r="M6" s="587"/>
      <c r="N6" s="587"/>
      <c r="O6" s="587"/>
      <c r="P6" s="587"/>
      <c r="Q6" s="587"/>
      <c r="R6" s="587"/>
      <c r="S6" s="587"/>
      <c r="T6" s="587"/>
      <c r="U6" s="587"/>
      <c r="V6" s="587"/>
      <c r="W6" s="587"/>
      <c r="X6" s="587"/>
      <c r="Y6" s="587"/>
      <c r="Z6" s="587"/>
      <c r="AA6" s="587"/>
      <c r="AB6" s="587"/>
      <c r="AC6" s="587"/>
      <c r="AD6" s="587"/>
      <c r="AE6" s="587"/>
    </row>
    <row r="7" spans="2:31" ht="20.25" customHeight="1">
      <c r="B7" s="126"/>
      <c r="C7" s="697" t="s">
        <v>683</v>
      </c>
      <c r="D7" s="698"/>
      <c r="E7" s="698"/>
      <c r="F7" s="698"/>
      <c r="G7" s="698"/>
      <c r="H7" s="698"/>
      <c r="I7" s="698"/>
      <c r="J7" s="698"/>
      <c r="K7" s="698"/>
      <c r="L7" s="698"/>
      <c r="M7" s="698"/>
      <c r="N7" s="698"/>
      <c r="O7" s="698"/>
      <c r="P7" s="698"/>
      <c r="Q7" s="698"/>
      <c r="R7" s="698"/>
      <c r="S7" s="698"/>
      <c r="T7" s="698"/>
      <c r="U7" s="698"/>
      <c r="V7" s="698"/>
      <c r="W7" s="698"/>
      <c r="X7" s="698"/>
      <c r="Y7" s="698"/>
      <c r="Z7" s="698"/>
      <c r="AA7" s="698"/>
      <c r="AB7" s="698"/>
      <c r="AC7" s="699"/>
      <c r="AD7" s="699"/>
    </row>
    <row r="8" spans="2:31" ht="16.5" customHeight="1">
      <c r="B8" s="126"/>
      <c r="C8" s="1851" t="s">
        <v>684</v>
      </c>
      <c r="D8" s="1851"/>
      <c r="E8" s="1851"/>
      <c r="F8" s="1851"/>
      <c r="G8" s="1851"/>
      <c r="H8" s="1851"/>
      <c r="I8" s="1851"/>
      <c r="J8" s="1851"/>
      <c r="K8" s="1851"/>
      <c r="L8" s="1851"/>
      <c r="M8" s="1851"/>
      <c r="N8" s="1851"/>
      <c r="O8" s="1851"/>
      <c r="P8" s="1851"/>
      <c r="Q8" s="1851"/>
      <c r="R8" s="1850"/>
      <c r="S8" s="1850"/>
      <c r="T8" s="1850"/>
      <c r="U8" s="701" t="s">
        <v>687</v>
      </c>
      <c r="V8" s="1849"/>
      <c r="W8" s="1849"/>
      <c r="X8" s="1849"/>
      <c r="Y8" s="1849"/>
      <c r="Z8" s="1849"/>
      <c r="AA8" s="1849"/>
      <c r="AB8" s="702"/>
    </row>
    <row r="9" spans="2:31" ht="16.5" customHeight="1">
      <c r="B9" s="126"/>
      <c r="C9" s="1851" t="s">
        <v>685</v>
      </c>
      <c r="D9" s="1851"/>
      <c r="E9" s="1851"/>
      <c r="F9" s="1851"/>
      <c r="G9" s="1851"/>
      <c r="H9" s="1851"/>
      <c r="I9" s="1851"/>
      <c r="J9" s="1851"/>
      <c r="K9" s="1851"/>
      <c r="L9" s="1851"/>
      <c r="M9" s="1851"/>
      <c r="N9" s="1851"/>
      <c r="O9" s="1851"/>
      <c r="P9" s="1851"/>
      <c r="Q9" s="1851"/>
      <c r="R9" s="1850"/>
      <c r="S9" s="1850"/>
      <c r="T9" s="1850"/>
      <c r="U9" s="701" t="s">
        <v>687</v>
      </c>
      <c r="V9" s="1849"/>
      <c r="W9" s="1849"/>
      <c r="X9" s="1849"/>
      <c r="Y9" s="1849"/>
      <c r="Z9" s="1849"/>
      <c r="AA9" s="1849"/>
      <c r="AB9" s="702"/>
    </row>
    <row r="10" spans="2:31" ht="22.5" customHeight="1">
      <c r="C10" s="700" t="s">
        <v>686</v>
      </c>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row>
    <row r="11" spans="2:31" ht="16.5" customHeight="1">
      <c r="C11" s="763"/>
      <c r="D11" s="764"/>
      <c r="E11" s="764"/>
      <c r="F11" s="764"/>
      <c r="G11" s="764"/>
      <c r="H11" s="764"/>
      <c r="I11" s="764"/>
      <c r="J11" s="764"/>
      <c r="K11" s="764"/>
      <c r="L11" s="764"/>
      <c r="M11" s="764"/>
      <c r="N11" s="764"/>
      <c r="O11" s="764"/>
      <c r="P11" s="764"/>
      <c r="Q11" s="764"/>
      <c r="R11" s="764"/>
      <c r="S11" s="764"/>
      <c r="T11" s="764"/>
      <c r="U11" s="764"/>
      <c r="V11" s="764"/>
      <c r="W11" s="764"/>
      <c r="X11" s="764"/>
      <c r="Y11" s="764"/>
      <c r="Z11" s="764"/>
      <c r="AA11" s="764"/>
      <c r="AB11" s="764"/>
      <c r="AC11" s="764"/>
      <c r="AD11" s="765"/>
    </row>
    <row r="12" spans="2:31" ht="16.5" customHeight="1">
      <c r="C12" s="766"/>
      <c r="D12" s="8"/>
      <c r="E12" s="8"/>
      <c r="F12" s="8"/>
      <c r="G12" s="8"/>
      <c r="H12" s="8"/>
      <c r="I12" s="8"/>
      <c r="J12" s="8"/>
      <c r="K12" s="8"/>
      <c r="L12" s="8"/>
      <c r="M12" s="8"/>
      <c r="N12" s="8"/>
      <c r="O12" s="8"/>
      <c r="P12" s="8"/>
      <c r="Q12" s="8"/>
      <c r="R12" s="8"/>
      <c r="S12" s="8"/>
      <c r="T12" s="8"/>
      <c r="U12" s="8"/>
      <c r="V12" s="8"/>
      <c r="W12" s="8"/>
      <c r="X12" s="8"/>
      <c r="Y12" s="8"/>
      <c r="Z12" s="8"/>
      <c r="AA12" s="8"/>
      <c r="AB12" s="8"/>
      <c r="AC12" s="8"/>
      <c r="AD12" s="767"/>
    </row>
    <row r="13" spans="2:31" ht="16.5" customHeight="1">
      <c r="C13" s="766"/>
      <c r="D13" s="8"/>
      <c r="E13" s="8"/>
      <c r="F13" s="8"/>
      <c r="G13" s="8"/>
      <c r="H13" s="8"/>
      <c r="I13" s="8"/>
      <c r="J13" s="8"/>
      <c r="K13" s="8"/>
      <c r="L13" s="8"/>
      <c r="M13" s="8"/>
      <c r="N13" s="8"/>
      <c r="O13" s="8"/>
      <c r="P13" s="8"/>
      <c r="Q13" s="8"/>
      <c r="R13" s="8"/>
      <c r="S13" s="8"/>
      <c r="T13" s="8"/>
      <c r="U13" s="8"/>
      <c r="V13" s="8"/>
      <c r="W13" s="8"/>
      <c r="X13" s="8"/>
      <c r="Y13" s="8"/>
      <c r="Z13" s="8"/>
      <c r="AA13" s="8"/>
      <c r="AB13" s="8"/>
      <c r="AC13" s="8"/>
      <c r="AD13" s="767"/>
    </row>
    <row r="14" spans="2:31" ht="16.5" customHeight="1">
      <c r="C14" s="766"/>
      <c r="D14" s="8"/>
      <c r="E14" s="8"/>
      <c r="F14" s="8"/>
      <c r="G14" s="8"/>
      <c r="H14" s="8"/>
      <c r="I14" s="8"/>
      <c r="J14" s="8"/>
      <c r="K14" s="8"/>
      <c r="L14" s="8"/>
      <c r="M14" s="8"/>
      <c r="N14" s="8"/>
      <c r="O14" s="8"/>
      <c r="P14" s="8"/>
      <c r="Q14" s="8"/>
      <c r="R14" s="8"/>
      <c r="S14" s="8"/>
      <c r="T14" s="8"/>
      <c r="U14" s="8"/>
      <c r="V14" s="8"/>
      <c r="W14" s="8"/>
      <c r="X14" s="8"/>
      <c r="Y14" s="8"/>
      <c r="Z14" s="8"/>
      <c r="AA14" s="8"/>
      <c r="AB14" s="8"/>
      <c r="AC14" s="8"/>
      <c r="AD14" s="767"/>
    </row>
    <row r="15" spans="2:31" ht="16.5" customHeight="1">
      <c r="C15" s="766"/>
      <c r="D15" s="8"/>
      <c r="E15" s="8"/>
      <c r="F15" s="8"/>
      <c r="G15" s="8"/>
      <c r="H15" s="8"/>
      <c r="I15" s="8"/>
      <c r="J15" s="8"/>
      <c r="K15" s="8"/>
      <c r="L15" s="8"/>
      <c r="M15" s="8"/>
      <c r="N15" s="8"/>
      <c r="O15" s="8"/>
      <c r="P15" s="8"/>
      <c r="Q15" s="8"/>
      <c r="R15" s="8"/>
      <c r="S15" s="8"/>
      <c r="T15" s="8"/>
      <c r="U15" s="8"/>
      <c r="V15" s="8"/>
      <c r="W15" s="8"/>
      <c r="X15" s="8"/>
      <c r="Y15" s="8"/>
      <c r="Z15" s="8"/>
      <c r="AA15" s="8"/>
      <c r="AB15" s="8"/>
      <c r="AC15" s="8"/>
      <c r="AD15" s="767"/>
    </row>
    <row r="16" spans="2:31" ht="16.5" customHeight="1">
      <c r="C16" s="766"/>
      <c r="D16" s="8"/>
      <c r="E16" s="8"/>
      <c r="F16" s="8"/>
      <c r="G16" s="8"/>
      <c r="H16" s="8"/>
      <c r="I16" s="8"/>
      <c r="J16" s="8"/>
      <c r="K16" s="8"/>
      <c r="L16" s="8"/>
      <c r="M16" s="8"/>
      <c r="N16" s="8"/>
      <c r="O16" s="8"/>
      <c r="P16" s="8"/>
      <c r="Q16" s="8"/>
      <c r="R16" s="8"/>
      <c r="S16" s="8"/>
      <c r="T16" s="8"/>
      <c r="U16" s="8"/>
      <c r="V16" s="8"/>
      <c r="W16" s="8"/>
      <c r="X16" s="8"/>
      <c r="Y16" s="8"/>
      <c r="Z16" s="8"/>
      <c r="AA16" s="8"/>
      <c r="AB16" s="8"/>
      <c r="AC16" s="8"/>
      <c r="AD16" s="767"/>
    </row>
    <row r="17" spans="3:30" ht="16.5" customHeight="1">
      <c r="C17" s="766"/>
      <c r="D17" s="8"/>
      <c r="E17" s="8"/>
      <c r="F17" s="8"/>
      <c r="G17" s="8"/>
      <c r="H17" s="8"/>
      <c r="I17" s="8"/>
      <c r="J17" s="8"/>
      <c r="K17" s="8"/>
      <c r="L17" s="8"/>
      <c r="M17" s="8"/>
      <c r="N17" s="8"/>
      <c r="O17" s="8"/>
      <c r="P17" s="8"/>
      <c r="Q17" s="8"/>
      <c r="R17" s="8"/>
      <c r="S17" s="8"/>
      <c r="T17" s="8"/>
      <c r="U17" s="8"/>
      <c r="V17" s="8"/>
      <c r="W17" s="8"/>
      <c r="X17" s="8"/>
      <c r="Y17" s="8"/>
      <c r="Z17" s="8"/>
      <c r="AA17" s="8"/>
      <c r="AB17" s="8"/>
      <c r="AC17" s="8"/>
      <c r="AD17" s="767"/>
    </row>
    <row r="18" spans="3:30" ht="16.5" customHeight="1">
      <c r="C18" s="766"/>
      <c r="D18" s="8"/>
      <c r="E18" s="8"/>
      <c r="F18" s="8"/>
      <c r="G18" s="8"/>
      <c r="H18" s="8"/>
      <c r="I18" s="8"/>
      <c r="J18" s="8"/>
      <c r="K18" s="8"/>
      <c r="L18" s="8"/>
      <c r="M18" s="8"/>
      <c r="N18" s="8"/>
      <c r="O18" s="8"/>
      <c r="P18" s="8"/>
      <c r="Q18" s="8"/>
      <c r="R18" s="8"/>
      <c r="S18" s="8"/>
      <c r="T18" s="8"/>
      <c r="U18" s="8"/>
      <c r="V18" s="8"/>
      <c r="W18" s="8"/>
      <c r="X18" s="8"/>
      <c r="Y18" s="8"/>
      <c r="Z18" s="8"/>
      <c r="AA18" s="8"/>
      <c r="AB18" s="8"/>
      <c r="AC18" s="8"/>
      <c r="AD18" s="767"/>
    </row>
    <row r="19" spans="3:30" ht="16.5" customHeight="1">
      <c r="C19" s="766"/>
      <c r="D19" s="8"/>
      <c r="E19" s="8"/>
      <c r="F19" s="8"/>
      <c r="G19" s="8"/>
      <c r="H19" s="8"/>
      <c r="I19" s="8"/>
      <c r="J19" s="8"/>
      <c r="K19" s="8"/>
      <c r="L19" s="8"/>
      <c r="M19" s="8"/>
      <c r="N19" s="8"/>
      <c r="O19" s="8"/>
      <c r="P19" s="8"/>
      <c r="Q19" s="8"/>
      <c r="R19" s="8"/>
      <c r="S19" s="8"/>
      <c r="T19" s="8"/>
      <c r="U19" s="8"/>
      <c r="V19" s="8"/>
      <c r="W19" s="8"/>
      <c r="X19" s="8"/>
      <c r="Y19" s="8"/>
      <c r="Z19" s="8"/>
      <c r="AA19" s="8"/>
      <c r="AB19" s="8"/>
      <c r="AC19" s="8"/>
      <c r="AD19" s="767"/>
    </row>
    <row r="20" spans="3:30" ht="16.5" customHeight="1">
      <c r="C20" s="766"/>
      <c r="D20" s="8"/>
      <c r="E20" s="8"/>
      <c r="F20" s="8"/>
      <c r="G20" s="8"/>
      <c r="H20" s="8"/>
      <c r="I20" s="8"/>
      <c r="J20" s="8"/>
      <c r="K20" s="8"/>
      <c r="L20" s="8"/>
      <c r="M20" s="8"/>
      <c r="N20" s="8"/>
      <c r="O20" s="8"/>
      <c r="P20" s="8"/>
      <c r="Q20" s="8"/>
      <c r="R20" s="8"/>
      <c r="S20" s="8"/>
      <c r="T20" s="8"/>
      <c r="U20" s="8"/>
      <c r="V20" s="8"/>
      <c r="W20" s="8"/>
      <c r="X20" s="8"/>
      <c r="Y20" s="8"/>
      <c r="Z20" s="8"/>
      <c r="AA20" s="8"/>
      <c r="AB20" s="8"/>
      <c r="AC20" s="8"/>
      <c r="AD20" s="767"/>
    </row>
    <row r="21" spans="3:30" ht="16.5" customHeight="1">
      <c r="C21" s="766"/>
      <c r="D21" s="8"/>
      <c r="E21" s="8"/>
      <c r="F21" s="8"/>
      <c r="G21" s="8"/>
      <c r="H21" s="8"/>
      <c r="I21" s="8"/>
      <c r="J21" s="8"/>
      <c r="K21" s="8"/>
      <c r="L21" s="8"/>
      <c r="M21" s="8"/>
      <c r="N21" s="8"/>
      <c r="O21" s="8"/>
      <c r="P21" s="8"/>
      <c r="Q21" s="8"/>
      <c r="R21" s="8"/>
      <c r="S21" s="8"/>
      <c r="T21" s="8"/>
      <c r="U21" s="8"/>
      <c r="V21" s="8"/>
      <c r="W21" s="8"/>
      <c r="X21" s="8"/>
      <c r="Y21" s="8"/>
      <c r="Z21" s="8"/>
      <c r="AA21" s="8"/>
      <c r="AB21" s="8"/>
      <c r="AC21" s="8"/>
      <c r="AD21" s="767"/>
    </row>
    <row r="22" spans="3:30" ht="16.5" customHeight="1">
      <c r="C22" s="766"/>
      <c r="D22" s="768"/>
      <c r="E22" s="768"/>
      <c r="F22" s="768"/>
      <c r="G22" s="768"/>
      <c r="H22" s="768"/>
      <c r="I22" s="768"/>
      <c r="J22" s="768"/>
      <c r="K22" s="768"/>
      <c r="L22" s="768"/>
      <c r="M22" s="768"/>
      <c r="N22" s="768"/>
      <c r="O22" s="768"/>
      <c r="P22" s="768"/>
      <c r="Q22" s="768"/>
      <c r="R22" s="768"/>
      <c r="S22" s="768"/>
      <c r="T22" s="768"/>
      <c r="U22" s="768"/>
      <c r="V22" s="768"/>
      <c r="W22" s="768"/>
      <c r="X22" s="768"/>
      <c r="Y22" s="768"/>
      <c r="Z22" s="768"/>
      <c r="AA22" s="768"/>
      <c r="AB22" s="768"/>
      <c r="AC22" s="768"/>
      <c r="AD22" s="767"/>
    </row>
    <row r="23" spans="3:30" ht="16.5" customHeight="1">
      <c r="C23" s="766"/>
      <c r="D23" s="8"/>
      <c r="E23" s="8"/>
      <c r="F23" s="8"/>
      <c r="G23" s="8"/>
      <c r="H23" s="8"/>
      <c r="I23" s="8"/>
      <c r="J23" s="8"/>
      <c r="K23" s="8"/>
      <c r="L23" s="8"/>
      <c r="M23" s="8"/>
      <c r="N23" s="8"/>
      <c r="O23" s="8"/>
      <c r="P23" s="8"/>
      <c r="Q23" s="8"/>
      <c r="R23" s="8"/>
      <c r="S23" s="8"/>
      <c r="T23" s="8"/>
      <c r="U23" s="8"/>
      <c r="V23" s="8"/>
      <c r="W23" s="8"/>
      <c r="X23" s="8"/>
      <c r="Y23" s="8"/>
      <c r="Z23" s="8"/>
      <c r="AA23" s="8"/>
      <c r="AB23" s="8"/>
      <c r="AC23" s="8"/>
      <c r="AD23" s="767"/>
    </row>
    <row r="24" spans="3:30" ht="16.5" customHeight="1">
      <c r="C24" s="766"/>
      <c r="D24" s="8"/>
      <c r="E24" s="8"/>
      <c r="F24" s="8"/>
      <c r="G24" s="8"/>
      <c r="H24" s="8"/>
      <c r="I24" s="8"/>
      <c r="J24" s="8"/>
      <c r="K24" s="8"/>
      <c r="L24" s="8"/>
      <c r="M24" s="8"/>
      <c r="N24" s="8"/>
      <c r="O24" s="8"/>
      <c r="P24" s="8"/>
      <c r="Q24" s="8"/>
      <c r="R24" s="8"/>
      <c r="S24" s="8"/>
      <c r="T24" s="8"/>
      <c r="U24" s="8"/>
      <c r="V24" s="8"/>
      <c r="W24" s="8"/>
      <c r="X24" s="8"/>
      <c r="Y24" s="8"/>
      <c r="Z24" s="8"/>
      <c r="AA24" s="8"/>
      <c r="AB24" s="8"/>
      <c r="AC24" s="8"/>
      <c r="AD24" s="767"/>
    </row>
    <row r="25" spans="3:30" ht="16.5" customHeight="1">
      <c r="C25" s="766"/>
      <c r="D25" s="8"/>
      <c r="E25" s="8"/>
      <c r="F25" s="8"/>
      <c r="G25" s="8"/>
      <c r="H25" s="8"/>
      <c r="I25" s="8"/>
      <c r="J25" s="8"/>
      <c r="K25" s="8"/>
      <c r="L25" s="8"/>
      <c r="M25" s="8"/>
      <c r="N25" s="8"/>
      <c r="O25" s="8"/>
      <c r="P25" s="8"/>
      <c r="Q25" s="8"/>
      <c r="R25" s="8"/>
      <c r="S25" s="8"/>
      <c r="T25" s="8"/>
      <c r="U25" s="8"/>
      <c r="V25" s="8"/>
      <c r="W25" s="8"/>
      <c r="X25" s="8"/>
      <c r="Y25" s="8"/>
      <c r="Z25" s="8"/>
      <c r="AA25" s="8"/>
      <c r="AB25" s="8"/>
      <c r="AC25" s="8"/>
      <c r="AD25" s="767"/>
    </row>
    <row r="26" spans="3:30" ht="16.5" customHeight="1">
      <c r="C26" s="766"/>
      <c r="D26" s="8"/>
      <c r="E26" s="8"/>
      <c r="F26" s="8"/>
      <c r="G26" s="8"/>
      <c r="H26" s="8"/>
      <c r="I26" s="8"/>
      <c r="J26" s="8"/>
      <c r="K26" s="8"/>
      <c r="L26" s="8"/>
      <c r="M26" s="8"/>
      <c r="N26" s="8"/>
      <c r="O26" s="8"/>
      <c r="P26" s="8"/>
      <c r="Q26" s="8"/>
      <c r="R26" s="8"/>
      <c r="S26" s="8"/>
      <c r="T26" s="8"/>
      <c r="U26" s="8"/>
      <c r="V26" s="8"/>
      <c r="W26" s="8"/>
      <c r="X26" s="8"/>
      <c r="Y26" s="8"/>
      <c r="Z26" s="8"/>
      <c r="AA26" s="8"/>
      <c r="AB26" s="8"/>
      <c r="AC26" s="8"/>
      <c r="AD26" s="767"/>
    </row>
    <row r="27" spans="3:30" ht="16.5" customHeight="1">
      <c r="C27" s="766"/>
      <c r="D27" s="8"/>
      <c r="E27" s="8"/>
      <c r="F27" s="8"/>
      <c r="G27" s="8"/>
      <c r="H27" s="8"/>
      <c r="I27" s="8"/>
      <c r="J27" s="8"/>
      <c r="K27" s="8"/>
      <c r="L27" s="8"/>
      <c r="M27" s="8"/>
      <c r="N27" s="8"/>
      <c r="O27" s="8"/>
      <c r="P27" s="8"/>
      <c r="Q27" s="8"/>
      <c r="R27" s="8"/>
      <c r="S27" s="8"/>
      <c r="T27" s="8"/>
      <c r="U27" s="8"/>
      <c r="V27" s="8"/>
      <c r="W27" s="8"/>
      <c r="X27" s="8"/>
      <c r="Y27" s="8"/>
      <c r="Z27" s="8"/>
      <c r="AA27" s="8"/>
      <c r="AB27" s="8"/>
      <c r="AC27" s="8"/>
      <c r="AD27" s="767"/>
    </row>
    <row r="28" spans="3:30" ht="16.5" customHeight="1">
      <c r="C28" s="766"/>
      <c r="D28" s="8"/>
      <c r="E28" s="8"/>
      <c r="F28" s="8"/>
      <c r="G28" s="8"/>
      <c r="H28" s="8"/>
      <c r="I28" s="8"/>
      <c r="J28" s="8"/>
      <c r="K28" s="8"/>
      <c r="L28" s="8"/>
      <c r="M28" s="8"/>
      <c r="N28" s="8"/>
      <c r="O28" s="8"/>
      <c r="P28" s="8"/>
      <c r="Q28" s="8"/>
      <c r="R28" s="8"/>
      <c r="S28" s="8"/>
      <c r="T28" s="8"/>
      <c r="U28" s="8"/>
      <c r="V28" s="8"/>
      <c r="W28" s="8"/>
      <c r="X28" s="8"/>
      <c r="Y28" s="8"/>
      <c r="Z28" s="8"/>
      <c r="AA28" s="8"/>
      <c r="AB28" s="8"/>
      <c r="AC28" s="8"/>
      <c r="AD28" s="767"/>
    </row>
    <row r="29" spans="3:30" ht="16.5" customHeight="1">
      <c r="C29" s="766"/>
      <c r="D29" s="8"/>
      <c r="E29" s="8"/>
      <c r="F29" s="8"/>
      <c r="G29" s="8"/>
      <c r="H29" s="8"/>
      <c r="I29" s="8"/>
      <c r="J29" s="8"/>
      <c r="K29" s="8"/>
      <c r="L29" s="8"/>
      <c r="M29" s="8"/>
      <c r="N29" s="8"/>
      <c r="O29" s="8"/>
      <c r="P29" s="8"/>
      <c r="Q29" s="8"/>
      <c r="R29" s="8"/>
      <c r="S29" s="8"/>
      <c r="T29" s="8"/>
      <c r="U29" s="8"/>
      <c r="V29" s="8"/>
      <c r="W29" s="8"/>
      <c r="X29" s="8"/>
      <c r="Y29" s="8"/>
      <c r="Z29" s="8"/>
      <c r="AA29" s="8"/>
      <c r="AB29" s="8"/>
      <c r="AC29" s="8"/>
      <c r="AD29" s="767"/>
    </row>
    <row r="30" spans="3:30" ht="16.5" customHeight="1">
      <c r="C30" s="766"/>
      <c r="D30" s="8"/>
      <c r="E30" s="8"/>
      <c r="F30" s="8"/>
      <c r="G30" s="8"/>
      <c r="H30" s="8"/>
      <c r="I30" s="8"/>
      <c r="J30" s="8"/>
      <c r="K30" s="8"/>
      <c r="L30" s="8"/>
      <c r="M30" s="8"/>
      <c r="N30" s="8"/>
      <c r="O30" s="8"/>
      <c r="P30" s="8"/>
      <c r="Q30" s="8"/>
      <c r="R30" s="8"/>
      <c r="S30" s="8"/>
      <c r="T30" s="8"/>
      <c r="U30" s="8"/>
      <c r="V30" s="8"/>
      <c r="W30" s="8"/>
      <c r="X30" s="8"/>
      <c r="Y30" s="8"/>
      <c r="Z30" s="8"/>
      <c r="AA30" s="8"/>
      <c r="AB30" s="8"/>
      <c r="AC30" s="8"/>
      <c r="AD30" s="767"/>
    </row>
    <row r="31" spans="3:30" ht="16.5" customHeight="1">
      <c r="C31" s="766"/>
      <c r="D31" s="8"/>
      <c r="E31" s="8"/>
      <c r="F31" s="8"/>
      <c r="G31" s="8"/>
      <c r="H31" s="8"/>
      <c r="I31" s="8"/>
      <c r="J31" s="8"/>
      <c r="K31" s="8"/>
      <c r="L31" s="8"/>
      <c r="M31" s="8"/>
      <c r="N31" s="8"/>
      <c r="O31" s="8"/>
      <c r="P31" s="8"/>
      <c r="Q31" s="8"/>
      <c r="R31" s="8"/>
      <c r="S31" s="8"/>
      <c r="T31" s="8"/>
      <c r="U31" s="8"/>
      <c r="V31" s="8"/>
      <c r="W31" s="8"/>
      <c r="X31" s="8"/>
      <c r="Y31" s="8"/>
      <c r="Z31" s="8"/>
      <c r="AA31" s="8"/>
      <c r="AB31" s="8"/>
      <c r="AC31" s="8"/>
      <c r="AD31" s="767"/>
    </row>
    <row r="32" spans="3:30" ht="16.5" customHeight="1">
      <c r="C32" s="766"/>
      <c r="D32" s="768"/>
      <c r="E32" s="768"/>
      <c r="F32" s="768"/>
      <c r="G32" s="768"/>
      <c r="H32" s="768"/>
      <c r="I32" s="768"/>
      <c r="J32" s="768"/>
      <c r="K32" s="768"/>
      <c r="L32" s="768"/>
      <c r="M32" s="768"/>
      <c r="N32" s="768"/>
      <c r="O32" s="768"/>
      <c r="P32" s="768"/>
      <c r="Q32" s="768"/>
      <c r="R32" s="768"/>
      <c r="S32" s="768"/>
      <c r="T32" s="768"/>
      <c r="U32" s="768"/>
      <c r="V32" s="768"/>
      <c r="W32" s="768"/>
      <c r="X32" s="768"/>
      <c r="Y32" s="768"/>
      <c r="Z32" s="768"/>
      <c r="AA32" s="768"/>
      <c r="AB32" s="768"/>
      <c r="AC32" s="768"/>
      <c r="AD32" s="767"/>
    </row>
    <row r="33" spans="3:30" ht="16.5" customHeight="1">
      <c r="C33" s="766"/>
      <c r="D33" s="8"/>
      <c r="E33" s="8"/>
      <c r="F33" s="8"/>
      <c r="G33" s="8"/>
      <c r="H33" s="8"/>
      <c r="I33" s="8"/>
      <c r="J33" s="8"/>
      <c r="K33" s="8"/>
      <c r="L33" s="8"/>
      <c r="M33" s="8"/>
      <c r="N33" s="8"/>
      <c r="O33" s="8"/>
      <c r="P33" s="8"/>
      <c r="Q33" s="8"/>
      <c r="R33" s="8"/>
      <c r="S33" s="8"/>
      <c r="T33" s="8"/>
      <c r="U33" s="8"/>
      <c r="V33" s="8"/>
      <c r="W33" s="8"/>
      <c r="X33" s="8"/>
      <c r="Y33" s="8"/>
      <c r="Z33" s="8"/>
      <c r="AA33" s="8"/>
      <c r="AB33" s="8"/>
      <c r="AC33" s="8"/>
      <c r="AD33" s="767"/>
    </row>
    <row r="34" spans="3:30" ht="16.5" customHeight="1">
      <c r="C34" s="766"/>
      <c r="D34" s="8"/>
      <c r="E34" s="8"/>
      <c r="F34" s="8"/>
      <c r="G34" s="8"/>
      <c r="H34" s="8"/>
      <c r="I34" s="8"/>
      <c r="J34" s="8"/>
      <c r="K34" s="8"/>
      <c r="L34" s="8"/>
      <c r="M34" s="8"/>
      <c r="N34" s="8"/>
      <c r="O34" s="8"/>
      <c r="P34" s="8"/>
      <c r="Q34" s="8"/>
      <c r="R34" s="8"/>
      <c r="S34" s="8"/>
      <c r="T34" s="8"/>
      <c r="U34" s="8"/>
      <c r="V34" s="8"/>
      <c r="W34" s="8"/>
      <c r="X34" s="8"/>
      <c r="Y34" s="8"/>
      <c r="Z34" s="8"/>
      <c r="AA34" s="8"/>
      <c r="AB34" s="8"/>
      <c r="AC34" s="8"/>
      <c r="AD34" s="767"/>
    </row>
    <row r="35" spans="3:30" ht="16.5" customHeight="1">
      <c r="C35" s="766"/>
      <c r="D35" s="8"/>
      <c r="E35" s="8"/>
      <c r="F35" s="8"/>
      <c r="G35" s="8"/>
      <c r="H35" s="8"/>
      <c r="I35" s="8"/>
      <c r="J35" s="8"/>
      <c r="K35" s="8"/>
      <c r="L35" s="8"/>
      <c r="M35" s="8"/>
      <c r="N35" s="8"/>
      <c r="O35" s="8"/>
      <c r="P35" s="8"/>
      <c r="Q35" s="8"/>
      <c r="R35" s="8"/>
      <c r="S35" s="8"/>
      <c r="T35" s="8"/>
      <c r="U35" s="8"/>
      <c r="V35" s="8"/>
      <c r="W35" s="8"/>
      <c r="X35" s="8"/>
      <c r="Y35" s="8"/>
      <c r="Z35" s="8"/>
      <c r="AA35" s="8"/>
      <c r="AB35" s="8"/>
      <c r="AC35" s="8"/>
      <c r="AD35" s="767"/>
    </row>
    <row r="36" spans="3:30" ht="16.5" customHeight="1">
      <c r="C36" s="766"/>
      <c r="D36" s="8"/>
      <c r="E36" s="8"/>
      <c r="F36" s="8"/>
      <c r="G36" s="8"/>
      <c r="H36" s="8"/>
      <c r="I36" s="8"/>
      <c r="J36" s="8"/>
      <c r="K36" s="8"/>
      <c r="L36" s="8"/>
      <c r="M36" s="8"/>
      <c r="N36" s="8"/>
      <c r="O36" s="8"/>
      <c r="P36" s="8"/>
      <c r="Q36" s="8"/>
      <c r="R36" s="8"/>
      <c r="S36" s="8"/>
      <c r="T36" s="8"/>
      <c r="U36" s="8"/>
      <c r="V36" s="8"/>
      <c r="W36" s="8"/>
      <c r="X36" s="8"/>
      <c r="Y36" s="8"/>
      <c r="Z36" s="8"/>
      <c r="AA36" s="8"/>
      <c r="AB36" s="8"/>
      <c r="AC36" s="8"/>
      <c r="AD36" s="767"/>
    </row>
    <row r="37" spans="3:30" ht="16.5" customHeight="1">
      <c r="C37" s="766"/>
      <c r="D37" s="8"/>
      <c r="E37" s="8"/>
      <c r="F37" s="8"/>
      <c r="G37" s="8"/>
      <c r="H37" s="8"/>
      <c r="I37" s="8"/>
      <c r="J37" s="8"/>
      <c r="K37" s="8"/>
      <c r="L37" s="8"/>
      <c r="M37" s="8"/>
      <c r="N37" s="8"/>
      <c r="O37" s="8"/>
      <c r="P37" s="8"/>
      <c r="Q37" s="8"/>
      <c r="R37" s="8"/>
      <c r="S37" s="8"/>
      <c r="T37" s="8"/>
      <c r="U37" s="8"/>
      <c r="V37" s="8"/>
      <c r="W37" s="8"/>
      <c r="X37" s="8"/>
      <c r="Y37" s="8"/>
      <c r="Z37" s="8"/>
      <c r="AA37" s="8"/>
      <c r="AB37" s="8"/>
      <c r="AC37" s="8"/>
      <c r="AD37" s="767"/>
    </row>
    <row r="38" spans="3:30" ht="16.5" customHeight="1">
      <c r="C38" s="766"/>
      <c r="D38" s="8"/>
      <c r="E38" s="8"/>
      <c r="F38" s="8"/>
      <c r="G38" s="8"/>
      <c r="H38" s="8"/>
      <c r="I38" s="8"/>
      <c r="J38" s="8"/>
      <c r="K38" s="8"/>
      <c r="L38" s="8"/>
      <c r="M38" s="8"/>
      <c r="N38" s="8"/>
      <c r="O38" s="8"/>
      <c r="P38" s="8"/>
      <c r="Q38" s="8"/>
      <c r="R38" s="8"/>
      <c r="S38" s="8"/>
      <c r="T38" s="8"/>
      <c r="U38" s="8"/>
      <c r="V38" s="8"/>
      <c r="W38" s="8"/>
      <c r="X38" s="8"/>
      <c r="Y38" s="8"/>
      <c r="Z38" s="8"/>
      <c r="AA38" s="8"/>
      <c r="AB38" s="8"/>
      <c r="AC38" s="8"/>
      <c r="AD38" s="767"/>
    </row>
    <row r="39" spans="3:30" ht="16.5" customHeight="1">
      <c r="C39" s="766"/>
      <c r="D39" s="8"/>
      <c r="E39" s="8"/>
      <c r="F39" s="8"/>
      <c r="G39" s="8"/>
      <c r="H39" s="8"/>
      <c r="I39" s="8"/>
      <c r="J39" s="8"/>
      <c r="K39" s="8"/>
      <c r="L39" s="8"/>
      <c r="M39" s="8"/>
      <c r="N39" s="8"/>
      <c r="O39" s="8"/>
      <c r="P39" s="8"/>
      <c r="Q39" s="8"/>
      <c r="R39" s="8"/>
      <c r="S39" s="8"/>
      <c r="T39" s="8"/>
      <c r="U39" s="8"/>
      <c r="V39" s="8"/>
      <c r="W39" s="8"/>
      <c r="X39" s="8"/>
      <c r="Y39" s="8"/>
      <c r="Z39" s="8"/>
      <c r="AA39" s="8"/>
      <c r="AB39" s="8"/>
      <c r="AC39" s="8"/>
      <c r="AD39" s="767"/>
    </row>
    <row r="40" spans="3:30" ht="16.5" customHeight="1">
      <c r="C40" s="766"/>
      <c r="D40" s="8"/>
      <c r="E40" s="8"/>
      <c r="F40" s="8"/>
      <c r="G40" s="8"/>
      <c r="H40" s="8"/>
      <c r="I40" s="8"/>
      <c r="J40" s="8"/>
      <c r="K40" s="8"/>
      <c r="L40" s="8"/>
      <c r="M40" s="8"/>
      <c r="N40" s="8"/>
      <c r="O40" s="8"/>
      <c r="P40" s="8"/>
      <c r="Q40" s="8"/>
      <c r="R40" s="8"/>
      <c r="S40" s="8"/>
      <c r="T40" s="8"/>
      <c r="U40" s="8"/>
      <c r="V40" s="8"/>
      <c r="W40" s="8"/>
      <c r="X40" s="8"/>
      <c r="Y40" s="8"/>
      <c r="Z40" s="8"/>
      <c r="AA40" s="8"/>
      <c r="AB40" s="8"/>
      <c r="AC40" s="8"/>
      <c r="AD40" s="767"/>
    </row>
    <row r="41" spans="3:30" ht="16.5" customHeight="1">
      <c r="C41" s="766"/>
      <c r="D41" s="8"/>
      <c r="E41" s="8"/>
      <c r="F41" s="8"/>
      <c r="G41" s="8"/>
      <c r="H41" s="8"/>
      <c r="I41" s="8"/>
      <c r="J41" s="8"/>
      <c r="K41" s="8"/>
      <c r="L41" s="8"/>
      <c r="M41" s="8"/>
      <c r="N41" s="8"/>
      <c r="O41" s="8"/>
      <c r="P41" s="8"/>
      <c r="Q41" s="8"/>
      <c r="R41" s="8"/>
      <c r="S41" s="8"/>
      <c r="T41" s="8"/>
      <c r="U41" s="8"/>
      <c r="V41" s="8"/>
      <c r="W41" s="8"/>
      <c r="X41" s="8"/>
      <c r="Y41" s="8"/>
      <c r="Z41" s="8"/>
      <c r="AA41" s="8"/>
      <c r="AB41" s="8"/>
      <c r="AC41" s="8"/>
      <c r="AD41" s="767"/>
    </row>
    <row r="42" spans="3:30" ht="16.5" customHeight="1">
      <c r="C42" s="766"/>
      <c r="D42" s="8"/>
      <c r="E42" s="8"/>
      <c r="F42" s="8"/>
      <c r="G42" s="8"/>
      <c r="H42" s="8"/>
      <c r="I42" s="8"/>
      <c r="J42" s="8"/>
      <c r="K42" s="8"/>
      <c r="L42" s="8"/>
      <c r="M42" s="8"/>
      <c r="N42" s="8"/>
      <c r="O42" s="8"/>
      <c r="P42" s="8"/>
      <c r="Q42" s="8"/>
      <c r="R42" s="8"/>
      <c r="S42" s="8"/>
      <c r="T42" s="8"/>
      <c r="U42" s="8"/>
      <c r="V42" s="8"/>
      <c r="W42" s="8"/>
      <c r="X42" s="8"/>
      <c r="Y42" s="8"/>
      <c r="Z42" s="8"/>
      <c r="AA42" s="8"/>
      <c r="AB42" s="8"/>
      <c r="AC42" s="8"/>
      <c r="AD42" s="767"/>
    </row>
    <row r="43" spans="3:30" ht="16.5" customHeight="1">
      <c r="C43" s="766"/>
      <c r="D43" s="8"/>
      <c r="E43" s="8"/>
      <c r="F43" s="8"/>
      <c r="G43" s="8"/>
      <c r="H43" s="8"/>
      <c r="I43" s="8"/>
      <c r="J43" s="8"/>
      <c r="K43" s="8"/>
      <c r="L43" s="8"/>
      <c r="M43" s="8"/>
      <c r="N43" s="8"/>
      <c r="O43" s="8"/>
      <c r="P43" s="8"/>
      <c r="Q43" s="8"/>
      <c r="R43" s="8"/>
      <c r="S43" s="8"/>
      <c r="T43" s="8"/>
      <c r="U43" s="8"/>
      <c r="V43" s="8"/>
      <c r="W43" s="8"/>
      <c r="X43" s="8"/>
      <c r="Y43" s="8"/>
      <c r="Z43" s="8"/>
      <c r="AA43" s="8"/>
      <c r="AB43" s="8"/>
      <c r="AC43" s="8"/>
      <c r="AD43" s="767"/>
    </row>
    <row r="44" spans="3:30" ht="16.5" customHeight="1">
      <c r="C44" s="766"/>
      <c r="D44" s="8"/>
      <c r="E44" s="8"/>
      <c r="F44" s="8"/>
      <c r="G44" s="8"/>
      <c r="H44" s="8"/>
      <c r="I44" s="8"/>
      <c r="J44" s="8"/>
      <c r="K44" s="8"/>
      <c r="L44" s="8"/>
      <c r="M44" s="8"/>
      <c r="N44" s="8"/>
      <c r="O44" s="8"/>
      <c r="P44" s="8"/>
      <c r="Q44" s="8"/>
      <c r="R44" s="8"/>
      <c r="S44" s="8"/>
      <c r="T44" s="8"/>
      <c r="U44" s="8"/>
      <c r="V44" s="8"/>
      <c r="W44" s="8"/>
      <c r="X44" s="8"/>
      <c r="Y44" s="8"/>
      <c r="Z44" s="8"/>
      <c r="AA44" s="8"/>
      <c r="AB44" s="8"/>
      <c r="AC44" s="8"/>
      <c r="AD44" s="767"/>
    </row>
    <row r="45" spans="3:30" ht="16.5" customHeight="1">
      <c r="C45" s="766"/>
      <c r="D45" s="8"/>
      <c r="E45" s="8"/>
      <c r="F45" s="8"/>
      <c r="G45" s="8"/>
      <c r="H45" s="8"/>
      <c r="I45" s="8"/>
      <c r="J45" s="8"/>
      <c r="K45" s="8"/>
      <c r="L45" s="8"/>
      <c r="M45" s="8"/>
      <c r="N45" s="8"/>
      <c r="O45" s="8"/>
      <c r="P45" s="8"/>
      <c r="Q45" s="8"/>
      <c r="R45" s="8"/>
      <c r="S45" s="8"/>
      <c r="T45" s="8"/>
      <c r="U45" s="8"/>
      <c r="V45" s="8"/>
      <c r="W45" s="8"/>
      <c r="X45" s="8"/>
      <c r="Y45" s="8"/>
      <c r="Z45" s="8"/>
      <c r="AA45" s="8"/>
      <c r="AB45" s="8"/>
      <c r="AC45" s="8"/>
      <c r="AD45" s="767"/>
    </row>
    <row r="46" spans="3:30" ht="16.5" customHeight="1">
      <c r="C46" s="766"/>
      <c r="D46" s="8"/>
      <c r="E46" s="8"/>
      <c r="F46" s="8"/>
      <c r="G46" s="8"/>
      <c r="H46" s="8"/>
      <c r="I46" s="8"/>
      <c r="J46" s="8"/>
      <c r="K46" s="8"/>
      <c r="L46" s="8"/>
      <c r="M46" s="8"/>
      <c r="N46" s="8"/>
      <c r="O46" s="8"/>
      <c r="P46" s="8"/>
      <c r="Q46" s="8"/>
      <c r="R46" s="8"/>
      <c r="S46" s="8"/>
      <c r="T46" s="8"/>
      <c r="U46" s="8"/>
      <c r="V46" s="8"/>
      <c r="W46" s="8"/>
      <c r="X46" s="8"/>
      <c r="Y46" s="8"/>
      <c r="Z46" s="8"/>
      <c r="AA46" s="8"/>
      <c r="AB46" s="8"/>
      <c r="AC46" s="8"/>
      <c r="AD46" s="767"/>
    </row>
    <row r="47" spans="3:30" ht="16.5" customHeight="1">
      <c r="C47" s="766"/>
      <c r="D47" s="8"/>
      <c r="E47" s="8"/>
      <c r="F47" s="8"/>
      <c r="G47" s="8"/>
      <c r="H47" s="8"/>
      <c r="I47" s="8"/>
      <c r="J47" s="8"/>
      <c r="K47" s="8"/>
      <c r="L47" s="8"/>
      <c r="M47" s="8"/>
      <c r="N47" s="8"/>
      <c r="O47" s="8"/>
      <c r="P47" s="8"/>
      <c r="Q47" s="8"/>
      <c r="R47" s="8"/>
      <c r="S47" s="8"/>
      <c r="T47" s="8"/>
      <c r="U47" s="8"/>
      <c r="V47" s="8"/>
      <c r="W47" s="8"/>
      <c r="X47" s="8"/>
      <c r="Y47" s="8"/>
      <c r="Z47" s="8"/>
      <c r="AA47" s="8"/>
      <c r="AB47" s="8"/>
      <c r="AC47" s="8"/>
      <c r="AD47" s="767"/>
    </row>
    <row r="48" spans="3:30" ht="16.5" customHeight="1">
      <c r="C48" s="766"/>
      <c r="D48" s="8"/>
      <c r="E48" s="8"/>
      <c r="F48" s="8"/>
      <c r="G48" s="8"/>
      <c r="H48" s="8"/>
      <c r="I48" s="8"/>
      <c r="J48" s="8"/>
      <c r="K48" s="8"/>
      <c r="L48" s="8"/>
      <c r="M48" s="8"/>
      <c r="N48" s="8"/>
      <c r="O48" s="8"/>
      <c r="P48" s="8"/>
      <c r="Q48" s="8"/>
      <c r="R48" s="8"/>
      <c r="S48" s="8"/>
      <c r="T48" s="8"/>
      <c r="U48" s="8"/>
      <c r="V48" s="8"/>
      <c r="W48" s="8"/>
      <c r="X48" s="8"/>
      <c r="Y48" s="8"/>
      <c r="Z48" s="8"/>
      <c r="AA48" s="8"/>
      <c r="AB48" s="8"/>
      <c r="AC48" s="8"/>
      <c r="AD48" s="767"/>
    </row>
    <row r="49" spans="3:30" ht="16.5" customHeight="1">
      <c r="C49" s="766"/>
      <c r="D49" s="8"/>
      <c r="E49" s="8"/>
      <c r="F49" s="8"/>
      <c r="G49" s="8"/>
      <c r="H49" s="8"/>
      <c r="I49" s="8"/>
      <c r="J49" s="8"/>
      <c r="K49" s="8"/>
      <c r="L49" s="8"/>
      <c r="M49" s="8"/>
      <c r="N49" s="8"/>
      <c r="O49" s="8"/>
      <c r="P49" s="8"/>
      <c r="Q49" s="8"/>
      <c r="R49" s="8"/>
      <c r="S49" s="8"/>
      <c r="T49" s="8"/>
      <c r="U49" s="8"/>
      <c r="V49" s="8"/>
      <c r="W49" s="8"/>
      <c r="X49" s="8"/>
      <c r="Y49" s="8"/>
      <c r="Z49" s="8"/>
      <c r="AA49" s="8"/>
      <c r="AB49" s="8"/>
      <c r="AC49" s="8"/>
      <c r="AD49" s="767"/>
    </row>
    <row r="50" spans="3:30" ht="16.5" customHeight="1">
      <c r="C50" s="766"/>
      <c r="D50" s="8"/>
      <c r="E50" s="8"/>
      <c r="F50" s="8"/>
      <c r="G50" s="8"/>
      <c r="H50" s="8"/>
      <c r="I50" s="8"/>
      <c r="J50" s="8"/>
      <c r="K50" s="8"/>
      <c r="L50" s="8"/>
      <c r="M50" s="8"/>
      <c r="N50" s="8"/>
      <c r="O50" s="8"/>
      <c r="P50" s="8"/>
      <c r="Q50" s="8"/>
      <c r="R50" s="8"/>
      <c r="S50" s="8"/>
      <c r="T50" s="8"/>
      <c r="U50" s="8"/>
      <c r="V50" s="8"/>
      <c r="W50" s="8"/>
      <c r="X50" s="8"/>
      <c r="Y50" s="8"/>
      <c r="Z50" s="8"/>
      <c r="AA50" s="8"/>
      <c r="AB50" s="8"/>
      <c r="AC50" s="8"/>
      <c r="AD50" s="767"/>
    </row>
    <row r="51" spans="3:30" ht="16.5" customHeight="1">
      <c r="C51" s="766"/>
      <c r="D51" s="768"/>
      <c r="E51" s="768"/>
      <c r="F51" s="768"/>
      <c r="G51" s="768"/>
      <c r="H51" s="768"/>
      <c r="I51" s="768"/>
      <c r="J51" s="768"/>
      <c r="K51" s="768"/>
      <c r="L51" s="768"/>
      <c r="M51" s="768"/>
      <c r="N51" s="768"/>
      <c r="O51" s="768"/>
      <c r="P51" s="768"/>
      <c r="Q51" s="768"/>
      <c r="R51" s="768"/>
      <c r="S51" s="768"/>
      <c r="T51" s="768"/>
      <c r="U51" s="768"/>
      <c r="V51" s="768"/>
      <c r="W51" s="768"/>
      <c r="X51" s="768"/>
      <c r="Y51" s="768"/>
      <c r="Z51" s="768"/>
      <c r="AA51" s="768"/>
      <c r="AB51" s="768"/>
      <c r="AC51" s="768"/>
      <c r="AD51" s="767"/>
    </row>
    <row r="52" spans="3:30" ht="16.5" customHeight="1">
      <c r="C52" s="766"/>
      <c r="D52" s="8"/>
      <c r="E52" s="8"/>
      <c r="F52" s="8"/>
      <c r="G52" s="8"/>
      <c r="H52" s="8"/>
      <c r="I52" s="8"/>
      <c r="J52" s="8"/>
      <c r="K52" s="8"/>
      <c r="L52" s="8"/>
      <c r="M52" s="8"/>
      <c r="N52" s="8"/>
      <c r="O52" s="8"/>
      <c r="P52" s="8"/>
      <c r="Q52" s="8"/>
      <c r="R52" s="8"/>
      <c r="S52" s="8"/>
      <c r="T52" s="8"/>
      <c r="U52" s="8"/>
      <c r="V52" s="8"/>
      <c r="W52" s="8"/>
      <c r="X52" s="8"/>
      <c r="Y52" s="8"/>
      <c r="Z52" s="8"/>
      <c r="AA52" s="8"/>
      <c r="AB52" s="8"/>
      <c r="AC52" s="8"/>
      <c r="AD52" s="767"/>
    </row>
    <row r="53" spans="3:30" ht="16.5" customHeight="1">
      <c r="C53" s="766"/>
      <c r="D53" s="8"/>
      <c r="E53" s="8"/>
      <c r="F53" s="8"/>
      <c r="G53" s="8"/>
      <c r="H53" s="8"/>
      <c r="I53" s="8"/>
      <c r="J53" s="8"/>
      <c r="K53" s="8"/>
      <c r="L53" s="8"/>
      <c r="M53" s="8"/>
      <c r="N53" s="8"/>
      <c r="O53" s="8"/>
      <c r="P53" s="8"/>
      <c r="Q53" s="8"/>
      <c r="R53" s="8"/>
      <c r="S53" s="8"/>
      <c r="T53" s="8"/>
      <c r="U53" s="8"/>
      <c r="V53" s="8"/>
      <c r="W53" s="8"/>
      <c r="X53" s="8"/>
      <c r="Y53" s="8"/>
      <c r="Z53" s="8"/>
      <c r="AA53" s="8"/>
      <c r="AB53" s="8"/>
      <c r="AC53" s="8"/>
      <c r="AD53" s="767"/>
    </row>
    <row r="54" spans="3:30" ht="16.5" customHeight="1">
      <c r="C54" s="769"/>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770"/>
    </row>
    <row r="55" spans="3:30" ht="6.75" customHeight="1">
      <c r="E55" s="18"/>
      <c r="F55" s="18"/>
      <c r="G55" s="18"/>
      <c r="H55" s="18"/>
      <c r="I55" s="18"/>
      <c r="J55" s="18"/>
      <c r="K55" s="18"/>
      <c r="L55" s="18"/>
      <c r="M55" s="18"/>
    </row>
    <row r="57" spans="3:30" ht="16.5" customHeight="1">
      <c r="E57" s="18"/>
      <c r="F57" s="18"/>
      <c r="G57" s="18"/>
      <c r="H57" s="18"/>
      <c r="I57" s="18"/>
      <c r="J57" s="18"/>
      <c r="K57" s="18"/>
      <c r="L57" s="18"/>
      <c r="M57" s="18"/>
    </row>
    <row r="58" spans="3:30" ht="16.5" customHeight="1">
      <c r="E58" s="18"/>
      <c r="F58" s="18"/>
      <c r="G58" s="18"/>
      <c r="H58" s="18"/>
      <c r="I58" s="18"/>
      <c r="J58" s="18"/>
      <c r="K58" s="18"/>
      <c r="L58" s="18"/>
      <c r="M58" s="18"/>
    </row>
    <row r="59" spans="3:30" ht="16.5" customHeight="1">
      <c r="E59" s="18"/>
      <c r="F59" s="18"/>
      <c r="G59" s="18"/>
      <c r="H59" s="18"/>
      <c r="I59" s="18"/>
      <c r="J59" s="18"/>
      <c r="K59" s="18"/>
      <c r="L59" s="18"/>
      <c r="M59" s="18"/>
    </row>
    <row r="60" spans="3:30" ht="16.5" customHeight="1">
      <c r="E60" s="18"/>
      <c r="F60" s="18"/>
      <c r="G60" s="18"/>
      <c r="H60" s="18"/>
      <c r="I60" s="18"/>
      <c r="J60" s="18"/>
      <c r="K60" s="18"/>
      <c r="L60" s="18"/>
      <c r="M60" s="18"/>
    </row>
    <row r="61" spans="3:30" ht="16.5" customHeight="1">
      <c r="E61" s="18"/>
      <c r="F61" s="18"/>
      <c r="G61" s="18"/>
      <c r="H61" s="18"/>
      <c r="I61" s="18"/>
      <c r="J61" s="18"/>
      <c r="K61" s="18"/>
      <c r="L61" s="18"/>
      <c r="M61" s="18"/>
    </row>
    <row r="62" spans="3:30" ht="16.5" customHeight="1">
      <c r="E62" s="18"/>
      <c r="F62" s="18"/>
      <c r="G62" s="18"/>
      <c r="H62" s="18"/>
      <c r="I62" s="18"/>
      <c r="J62" s="18"/>
      <c r="K62" s="18"/>
      <c r="L62" s="18"/>
      <c r="M62" s="18"/>
    </row>
    <row r="63" spans="3:30" ht="16.5" customHeight="1">
      <c r="E63" s="18"/>
      <c r="F63" s="18"/>
      <c r="G63" s="18"/>
      <c r="H63" s="18"/>
      <c r="I63" s="18"/>
      <c r="J63" s="18"/>
      <c r="K63" s="18"/>
      <c r="L63" s="18"/>
      <c r="M63" s="18"/>
    </row>
  </sheetData>
  <sheetProtection sheet="1" selectLockedCells="1"/>
  <mergeCells count="9">
    <mergeCell ref="B5:AE5"/>
    <mergeCell ref="B3:AE3"/>
    <mergeCell ref="V8:AA8"/>
    <mergeCell ref="V9:AA9"/>
    <mergeCell ref="R8:T8"/>
    <mergeCell ref="R9:T9"/>
    <mergeCell ref="C8:Q8"/>
    <mergeCell ref="C9:Q9"/>
    <mergeCell ref="B4:AE4"/>
  </mergeCells>
  <phoneticPr fontId="3"/>
  <conditionalFormatting sqref="R8:T9">
    <cfRule type="containsBlanks" dxfId="107" priority="1">
      <formula>LEN(TRIM(R8))=0</formula>
    </cfRule>
  </conditionalFormatting>
  <pageMargins left="0.9055118110236221" right="0.47244094488188981" top="0.51181102362204722" bottom="0.19685039370078741" header="0.19685039370078741" footer="0.19685039370078741"/>
  <pageSetup paperSize="9" scale="95" orientation="portrait" r:id="rId1"/>
  <headerFooter scaleWithDoc="0">
    <oddFooter>&amp;R&amp;"ＭＳ 明朝,標準"&amp;8&amp;K00-024R4低層ZEH-M_ver.1</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sheetPr>
    <pageSetUpPr fitToPage="1"/>
  </sheetPr>
  <dimension ref="B1:AR184"/>
  <sheetViews>
    <sheetView showGridLines="0" view="pageBreakPreview" zoomScale="130" zoomScaleNormal="100" zoomScaleSheetLayoutView="130" workbookViewId="0">
      <selection activeCell="J10" sqref="J10"/>
    </sheetView>
  </sheetViews>
  <sheetFormatPr defaultRowHeight="20.100000000000001" customHeight="1"/>
  <cols>
    <col min="1" max="1" width="1.125" style="297" customWidth="1"/>
    <col min="2" max="2" width="1.375" style="297" customWidth="1"/>
    <col min="3" max="3" width="2.5" style="297" customWidth="1"/>
    <col min="4" max="23" width="3.875" style="297" customWidth="1"/>
    <col min="24" max="24" width="3.125" style="297" customWidth="1"/>
    <col min="25" max="25" width="1.625" style="297" customWidth="1"/>
    <col min="26" max="26" width="3.75" style="297" customWidth="1"/>
    <col min="27" max="27" width="9" style="452" customWidth="1"/>
    <col min="28" max="28" width="9" style="501" customWidth="1"/>
    <col min="29" max="29" width="9" style="628" customWidth="1"/>
    <col min="30" max="30" width="9" style="297" customWidth="1"/>
    <col min="31" max="42" width="9" style="297"/>
    <col min="43" max="43" width="16.875" style="297" bestFit="1" customWidth="1"/>
    <col min="44" max="44" width="13.375" style="297" customWidth="1"/>
    <col min="45" max="216" width="9" style="297"/>
    <col min="217" max="240" width="3.75" style="297" customWidth="1"/>
    <col min="241" max="249" width="9" style="297" customWidth="1"/>
    <col min="250" max="250" width="2" style="297" customWidth="1"/>
    <col min="251" max="472" width="9" style="297"/>
    <col min="473" max="496" width="3.75" style="297" customWidth="1"/>
    <col min="497" max="505" width="9" style="297" customWidth="1"/>
    <col min="506" max="506" width="2" style="297" customWidth="1"/>
    <col min="507" max="728" width="9" style="297"/>
    <col min="729" max="752" width="3.75" style="297" customWidth="1"/>
    <col min="753" max="761" width="9" style="297" customWidth="1"/>
    <col min="762" max="762" width="2" style="297" customWidth="1"/>
    <col min="763" max="984" width="9" style="297"/>
    <col min="985" max="1008" width="3.75" style="297" customWidth="1"/>
    <col min="1009" max="1017" width="9" style="297" customWidth="1"/>
    <col min="1018" max="1018" width="2" style="297" customWidth="1"/>
    <col min="1019" max="1240" width="9" style="297"/>
    <col min="1241" max="1264" width="3.75" style="297" customWidth="1"/>
    <col min="1265" max="1273" width="9" style="297" customWidth="1"/>
    <col min="1274" max="1274" width="2" style="297" customWidth="1"/>
    <col min="1275" max="1496" width="9" style="297"/>
    <col min="1497" max="1520" width="3.75" style="297" customWidth="1"/>
    <col min="1521" max="1529" width="9" style="297" customWidth="1"/>
    <col min="1530" max="1530" width="2" style="297" customWidth="1"/>
    <col min="1531" max="1752" width="9" style="297"/>
    <col min="1753" max="1776" width="3.75" style="297" customWidth="1"/>
    <col min="1777" max="1785" width="9" style="297" customWidth="1"/>
    <col min="1786" max="1786" width="2" style="297" customWidth="1"/>
    <col min="1787" max="2008" width="9" style="297"/>
    <col min="2009" max="2032" width="3.75" style="297" customWidth="1"/>
    <col min="2033" max="2041" width="9" style="297" customWidth="1"/>
    <col min="2042" max="2042" width="2" style="297" customWidth="1"/>
    <col min="2043" max="2264" width="9" style="297"/>
    <col min="2265" max="2288" width="3.75" style="297" customWidth="1"/>
    <col min="2289" max="2297" width="9" style="297" customWidth="1"/>
    <col min="2298" max="2298" width="2" style="297" customWidth="1"/>
    <col min="2299" max="2520" width="9" style="297"/>
    <col min="2521" max="2544" width="3.75" style="297" customWidth="1"/>
    <col min="2545" max="2553" width="9" style="297" customWidth="1"/>
    <col min="2554" max="2554" width="2" style="297" customWidth="1"/>
    <col min="2555" max="2776" width="9" style="297"/>
    <col min="2777" max="2800" width="3.75" style="297" customWidth="1"/>
    <col min="2801" max="2809" width="9" style="297" customWidth="1"/>
    <col min="2810" max="2810" width="2" style="297" customWidth="1"/>
    <col min="2811" max="3032" width="9" style="297"/>
    <col min="3033" max="3056" width="3.75" style="297" customWidth="1"/>
    <col min="3057" max="3065" width="9" style="297" customWidth="1"/>
    <col min="3066" max="3066" width="2" style="297" customWidth="1"/>
    <col min="3067" max="3288" width="9" style="297"/>
    <col min="3289" max="3312" width="3.75" style="297" customWidth="1"/>
    <col min="3313" max="3321" width="9" style="297" customWidth="1"/>
    <col min="3322" max="3322" width="2" style="297" customWidth="1"/>
    <col min="3323" max="3544" width="9" style="297"/>
    <col min="3545" max="3568" width="3.75" style="297" customWidth="1"/>
    <col min="3569" max="3577" width="9" style="297" customWidth="1"/>
    <col min="3578" max="3578" width="2" style="297" customWidth="1"/>
    <col min="3579" max="3800" width="9" style="297"/>
    <col min="3801" max="3824" width="3.75" style="297" customWidth="1"/>
    <col min="3825" max="3833" width="9" style="297" customWidth="1"/>
    <col min="3834" max="3834" width="2" style="297" customWidth="1"/>
    <col min="3835" max="4056" width="9" style="297"/>
    <col min="4057" max="4080" width="3.75" style="297" customWidth="1"/>
    <col min="4081" max="4089" width="9" style="297" customWidth="1"/>
    <col min="4090" max="4090" width="2" style="297" customWidth="1"/>
    <col min="4091" max="4312" width="9" style="297"/>
    <col min="4313" max="4336" width="3.75" style="297" customWidth="1"/>
    <col min="4337" max="4345" width="9" style="297" customWidth="1"/>
    <col min="4346" max="4346" width="2" style="297" customWidth="1"/>
    <col min="4347" max="4568" width="9" style="297"/>
    <col min="4569" max="4592" width="3.75" style="297" customWidth="1"/>
    <col min="4593" max="4601" width="9" style="297" customWidth="1"/>
    <col min="4602" max="4602" width="2" style="297" customWidth="1"/>
    <col min="4603" max="4824" width="9" style="297"/>
    <col min="4825" max="4848" width="3.75" style="297" customWidth="1"/>
    <col min="4849" max="4857" width="9" style="297" customWidth="1"/>
    <col min="4858" max="4858" width="2" style="297" customWidth="1"/>
    <col min="4859" max="5080" width="9" style="297"/>
    <col min="5081" max="5104" width="3.75" style="297" customWidth="1"/>
    <col min="5105" max="5113" width="9" style="297" customWidth="1"/>
    <col min="5114" max="5114" width="2" style="297" customWidth="1"/>
    <col min="5115" max="5336" width="9" style="297"/>
    <col min="5337" max="5360" width="3.75" style="297" customWidth="1"/>
    <col min="5361" max="5369" width="9" style="297" customWidth="1"/>
    <col min="5370" max="5370" width="2" style="297" customWidth="1"/>
    <col min="5371" max="5592" width="9" style="297"/>
    <col min="5593" max="5616" width="3.75" style="297" customWidth="1"/>
    <col min="5617" max="5625" width="9" style="297" customWidth="1"/>
    <col min="5626" max="5626" width="2" style="297" customWidth="1"/>
    <col min="5627" max="5848" width="9" style="297"/>
    <col min="5849" max="5872" width="3.75" style="297" customWidth="1"/>
    <col min="5873" max="5881" width="9" style="297" customWidth="1"/>
    <col min="5882" max="5882" width="2" style="297" customWidth="1"/>
    <col min="5883" max="6104" width="9" style="297"/>
    <col min="6105" max="6128" width="3.75" style="297" customWidth="1"/>
    <col min="6129" max="6137" width="9" style="297" customWidth="1"/>
    <col min="6138" max="6138" width="2" style="297" customWidth="1"/>
    <col min="6139" max="6360" width="9" style="297"/>
    <col min="6361" max="6384" width="3.75" style="297" customWidth="1"/>
    <col min="6385" max="6393" width="9" style="297" customWidth="1"/>
    <col min="6394" max="6394" width="2" style="297" customWidth="1"/>
    <col min="6395" max="6616" width="9" style="297"/>
    <col min="6617" max="6640" width="3.75" style="297" customWidth="1"/>
    <col min="6641" max="6649" width="9" style="297" customWidth="1"/>
    <col min="6650" max="6650" width="2" style="297" customWidth="1"/>
    <col min="6651" max="6872" width="9" style="297"/>
    <col min="6873" max="6896" width="3.75" style="297" customWidth="1"/>
    <col min="6897" max="6905" width="9" style="297" customWidth="1"/>
    <col min="6906" max="6906" width="2" style="297" customWidth="1"/>
    <col min="6907" max="7128" width="9" style="297"/>
    <col min="7129" max="7152" width="3.75" style="297" customWidth="1"/>
    <col min="7153" max="7161" width="9" style="297" customWidth="1"/>
    <col min="7162" max="7162" width="2" style="297" customWidth="1"/>
    <col min="7163" max="7384" width="9" style="297"/>
    <col min="7385" max="7408" width="3.75" style="297" customWidth="1"/>
    <col min="7409" max="7417" width="9" style="297" customWidth="1"/>
    <col min="7418" max="7418" width="2" style="297" customWidth="1"/>
    <col min="7419" max="7640" width="9" style="297"/>
    <col min="7641" max="7664" width="3.75" style="297" customWidth="1"/>
    <col min="7665" max="7673" width="9" style="297" customWidth="1"/>
    <col min="7674" max="7674" width="2" style="297" customWidth="1"/>
    <col min="7675" max="7896" width="9" style="297"/>
    <col min="7897" max="7920" width="3.75" style="297" customWidth="1"/>
    <col min="7921" max="7929" width="9" style="297" customWidth="1"/>
    <col min="7930" max="7930" width="2" style="297" customWidth="1"/>
    <col min="7931" max="8152" width="9" style="297"/>
    <col min="8153" max="8176" width="3.75" style="297" customWidth="1"/>
    <col min="8177" max="8185" width="9" style="297" customWidth="1"/>
    <col min="8186" max="8186" width="2" style="297" customWidth="1"/>
    <col min="8187" max="8408" width="9" style="297"/>
    <col min="8409" max="8432" width="3.75" style="297" customWidth="1"/>
    <col min="8433" max="8441" width="9" style="297" customWidth="1"/>
    <col min="8442" max="8442" width="2" style="297" customWidth="1"/>
    <col min="8443" max="8664" width="9" style="297"/>
    <col min="8665" max="8688" width="3.75" style="297" customWidth="1"/>
    <col min="8689" max="8697" width="9" style="297" customWidth="1"/>
    <col min="8698" max="8698" width="2" style="297" customWidth="1"/>
    <col min="8699" max="8920" width="9" style="297"/>
    <col min="8921" max="8944" width="3.75" style="297" customWidth="1"/>
    <col min="8945" max="8953" width="9" style="297" customWidth="1"/>
    <col min="8954" max="8954" width="2" style="297" customWidth="1"/>
    <col min="8955" max="9176" width="9" style="297"/>
    <col min="9177" max="9200" width="3.75" style="297" customWidth="1"/>
    <col min="9201" max="9209" width="9" style="297" customWidth="1"/>
    <col min="9210" max="9210" width="2" style="297" customWidth="1"/>
    <col min="9211" max="9432" width="9" style="297"/>
    <col min="9433" max="9456" width="3.75" style="297" customWidth="1"/>
    <col min="9457" max="9465" width="9" style="297" customWidth="1"/>
    <col min="9466" max="9466" width="2" style="297" customWidth="1"/>
    <col min="9467" max="9688" width="9" style="297"/>
    <col min="9689" max="9712" width="3.75" style="297" customWidth="1"/>
    <col min="9713" max="9721" width="9" style="297" customWidth="1"/>
    <col min="9722" max="9722" width="2" style="297" customWidth="1"/>
    <col min="9723" max="9944" width="9" style="297"/>
    <col min="9945" max="9968" width="3.75" style="297" customWidth="1"/>
    <col min="9969" max="9977" width="9" style="297" customWidth="1"/>
    <col min="9978" max="9978" width="2" style="297" customWidth="1"/>
    <col min="9979" max="10200" width="9" style="297"/>
    <col min="10201" max="10224" width="3.75" style="297" customWidth="1"/>
    <col min="10225" max="10233" width="9" style="297" customWidth="1"/>
    <col min="10234" max="10234" width="2" style="297" customWidth="1"/>
    <col min="10235" max="10456" width="9" style="297"/>
    <col min="10457" max="10480" width="3.75" style="297" customWidth="1"/>
    <col min="10481" max="10489" width="9" style="297" customWidth="1"/>
    <col min="10490" max="10490" width="2" style="297" customWidth="1"/>
    <col min="10491" max="10712" width="9" style="297"/>
    <col min="10713" max="10736" width="3.75" style="297" customWidth="1"/>
    <col min="10737" max="10745" width="9" style="297" customWidth="1"/>
    <col min="10746" max="10746" width="2" style="297" customWidth="1"/>
    <col min="10747" max="10968" width="9" style="297"/>
    <col min="10969" max="10992" width="3.75" style="297" customWidth="1"/>
    <col min="10993" max="11001" width="9" style="297" customWidth="1"/>
    <col min="11002" max="11002" width="2" style="297" customWidth="1"/>
    <col min="11003" max="11224" width="9" style="297"/>
    <col min="11225" max="11248" width="3.75" style="297" customWidth="1"/>
    <col min="11249" max="11257" width="9" style="297" customWidth="1"/>
    <col min="11258" max="11258" width="2" style="297" customWidth="1"/>
    <col min="11259" max="11480" width="9" style="297"/>
    <col min="11481" max="11504" width="3.75" style="297" customWidth="1"/>
    <col min="11505" max="11513" width="9" style="297" customWidth="1"/>
    <col min="11514" max="11514" width="2" style="297" customWidth="1"/>
    <col min="11515" max="11736" width="9" style="297"/>
    <col min="11737" max="11760" width="3.75" style="297" customWidth="1"/>
    <col min="11761" max="11769" width="9" style="297" customWidth="1"/>
    <col min="11770" max="11770" width="2" style="297" customWidth="1"/>
    <col min="11771" max="11992" width="9" style="297"/>
    <col min="11993" max="12016" width="3.75" style="297" customWidth="1"/>
    <col min="12017" max="12025" width="9" style="297" customWidth="1"/>
    <col min="12026" max="12026" width="2" style="297" customWidth="1"/>
    <col min="12027" max="12248" width="9" style="297"/>
    <col min="12249" max="12272" width="3.75" style="297" customWidth="1"/>
    <col min="12273" max="12281" width="9" style="297" customWidth="1"/>
    <col min="12282" max="12282" width="2" style="297" customWidth="1"/>
    <col min="12283" max="12504" width="9" style="297"/>
    <col min="12505" max="12528" width="3.75" style="297" customWidth="1"/>
    <col min="12529" max="12537" width="9" style="297" customWidth="1"/>
    <col min="12538" max="12538" width="2" style="297" customWidth="1"/>
    <col min="12539" max="12760" width="9" style="297"/>
    <col min="12761" max="12784" width="3.75" style="297" customWidth="1"/>
    <col min="12785" max="12793" width="9" style="297" customWidth="1"/>
    <col min="12794" max="12794" width="2" style="297" customWidth="1"/>
    <col min="12795" max="13016" width="9" style="297"/>
    <col min="13017" max="13040" width="3.75" style="297" customWidth="1"/>
    <col min="13041" max="13049" width="9" style="297" customWidth="1"/>
    <col min="13050" max="13050" width="2" style="297" customWidth="1"/>
    <col min="13051" max="13272" width="9" style="297"/>
    <col min="13273" max="13296" width="3.75" style="297" customWidth="1"/>
    <col min="13297" max="13305" width="9" style="297" customWidth="1"/>
    <col min="13306" max="13306" width="2" style="297" customWidth="1"/>
    <col min="13307" max="13528" width="9" style="297"/>
    <col min="13529" max="13552" width="3.75" style="297" customWidth="1"/>
    <col min="13553" max="13561" width="9" style="297" customWidth="1"/>
    <col min="13562" max="13562" width="2" style="297" customWidth="1"/>
    <col min="13563" max="13784" width="9" style="297"/>
    <col min="13785" max="13808" width="3.75" style="297" customWidth="1"/>
    <col min="13809" max="13817" width="9" style="297" customWidth="1"/>
    <col min="13818" max="13818" width="2" style="297" customWidth="1"/>
    <col min="13819" max="14040" width="9" style="297"/>
    <col min="14041" max="14064" width="3.75" style="297" customWidth="1"/>
    <col min="14065" max="14073" width="9" style="297" customWidth="1"/>
    <col min="14074" max="14074" width="2" style="297" customWidth="1"/>
    <col min="14075" max="14296" width="9" style="297"/>
    <col min="14297" max="14320" width="3.75" style="297" customWidth="1"/>
    <col min="14321" max="14329" width="9" style="297" customWidth="1"/>
    <col min="14330" max="14330" width="2" style="297" customWidth="1"/>
    <col min="14331" max="14552" width="9" style="297"/>
    <col min="14553" max="14576" width="3.75" style="297" customWidth="1"/>
    <col min="14577" max="14585" width="9" style="297" customWidth="1"/>
    <col min="14586" max="14586" width="2" style="297" customWidth="1"/>
    <col min="14587" max="14808" width="9" style="297"/>
    <col min="14809" max="14832" width="3.75" style="297" customWidth="1"/>
    <col min="14833" max="14841" width="9" style="297" customWidth="1"/>
    <col min="14842" max="14842" width="2" style="297" customWidth="1"/>
    <col min="14843" max="15064" width="9" style="297"/>
    <col min="15065" max="15088" width="3.75" style="297" customWidth="1"/>
    <col min="15089" max="15097" width="9" style="297" customWidth="1"/>
    <col min="15098" max="15098" width="2" style="297" customWidth="1"/>
    <col min="15099" max="15320" width="9" style="297"/>
    <col min="15321" max="15344" width="3.75" style="297" customWidth="1"/>
    <col min="15345" max="15353" width="9" style="297" customWidth="1"/>
    <col min="15354" max="15354" width="2" style="297" customWidth="1"/>
    <col min="15355" max="15576" width="9" style="297"/>
    <col min="15577" max="15600" width="3.75" style="297" customWidth="1"/>
    <col min="15601" max="15609" width="9" style="297" customWidth="1"/>
    <col min="15610" max="15610" width="2" style="297" customWidth="1"/>
    <col min="15611" max="15832" width="9" style="297"/>
    <col min="15833" max="15856" width="3.75" style="297" customWidth="1"/>
    <col min="15857" max="15865" width="9" style="297" customWidth="1"/>
    <col min="15866" max="15866" width="2" style="297" customWidth="1"/>
    <col min="15867" max="16088" width="9" style="297"/>
    <col min="16089" max="16112" width="3.75" style="297" customWidth="1"/>
    <col min="16113" max="16121" width="9" style="297" customWidth="1"/>
    <col min="16122" max="16122" width="2" style="297" customWidth="1"/>
    <col min="16123" max="16384" width="9" style="297"/>
  </cols>
  <sheetData>
    <row r="1" spans="2:44" ht="20.100000000000001" customHeight="1">
      <c r="B1" s="505" t="s">
        <v>504</v>
      </c>
    </row>
    <row r="2" spans="2:44" ht="20.100000000000001" customHeight="1">
      <c r="B2" s="505" t="s">
        <v>853</v>
      </c>
    </row>
    <row r="3" spans="2:44" ht="7.5" customHeight="1">
      <c r="B3" s="629"/>
      <c r="C3" s="629"/>
      <c r="D3" s="629"/>
      <c r="E3" s="629"/>
      <c r="F3" s="629"/>
      <c r="G3" s="629"/>
      <c r="H3" s="629"/>
      <c r="I3" s="629"/>
      <c r="J3" s="629"/>
      <c r="K3" s="629"/>
      <c r="L3" s="629"/>
      <c r="M3" s="629"/>
      <c r="N3" s="629"/>
      <c r="O3" s="629"/>
      <c r="P3" s="629"/>
      <c r="Q3" s="630"/>
      <c r="R3" s="629"/>
      <c r="S3" s="629"/>
      <c r="T3" s="629"/>
      <c r="U3" s="629"/>
      <c r="V3" s="629"/>
      <c r="W3" s="629"/>
      <c r="X3" s="629"/>
      <c r="Y3" s="630"/>
      <c r="Z3" s="631"/>
    </row>
    <row r="4" spans="2:44" ht="19.5" customHeight="1">
      <c r="B4" s="632" t="s">
        <v>777</v>
      </c>
      <c r="C4" s="629"/>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B5" s="629"/>
      <c r="C5" s="635"/>
      <c r="D5" s="636"/>
      <c r="E5" s="636"/>
      <c r="F5" s="636"/>
      <c r="G5" s="636"/>
      <c r="H5" s="636"/>
      <c r="I5" s="633"/>
      <c r="J5" s="633"/>
      <c r="K5" s="633"/>
      <c r="L5" s="633"/>
      <c r="M5" s="633"/>
      <c r="N5" s="633"/>
      <c r="O5" s="633"/>
      <c r="P5" s="633"/>
      <c r="Q5" s="633"/>
      <c r="R5" s="633"/>
      <c r="S5" s="633"/>
      <c r="T5" s="633"/>
      <c r="U5" s="633"/>
      <c r="V5" s="633"/>
      <c r="W5" s="633"/>
      <c r="X5" s="633"/>
      <c r="Y5" s="633"/>
      <c r="Z5" s="629"/>
    </row>
    <row r="6" spans="2:44" s="300" customFormat="1" ht="15" customHeight="1">
      <c r="B6" s="637"/>
      <c r="C6" s="478" t="s">
        <v>625</v>
      </c>
      <c r="D6" s="638"/>
      <c r="E6" s="639"/>
      <c r="F6" s="639"/>
      <c r="G6" s="639"/>
      <c r="H6" s="639"/>
      <c r="I6" s="639"/>
      <c r="J6" s="639"/>
      <c r="K6" s="639"/>
      <c r="L6" s="639"/>
      <c r="M6" s="639"/>
      <c r="N6" s="639"/>
      <c r="O6" s="639"/>
      <c r="P6" s="639"/>
      <c r="Q6" s="639"/>
      <c r="R6" s="639"/>
      <c r="S6" s="639"/>
      <c r="T6" s="639"/>
      <c r="U6" s="640"/>
      <c r="V6" s="639"/>
      <c r="W6" s="639"/>
      <c r="X6" s="639"/>
      <c r="Y6" s="639"/>
      <c r="Z6" s="637"/>
      <c r="AA6" s="453"/>
      <c r="AB6" s="501"/>
      <c r="AC6" s="628"/>
      <c r="AQ6" s="628"/>
      <c r="AR6" s="641"/>
    </row>
    <row r="7" spans="2:44" s="303" customFormat="1" ht="21.75" customHeight="1">
      <c r="B7" s="642"/>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Z7" s="642"/>
      <c r="AA7" s="417"/>
      <c r="AB7" s="501"/>
      <c r="AC7" s="628"/>
    </row>
    <row r="8" spans="2:44" s="303" customFormat="1" ht="15" customHeight="1">
      <c r="B8" s="642"/>
      <c r="C8" s="635"/>
      <c r="D8" s="643"/>
      <c r="E8" s="643"/>
      <c r="F8" s="643"/>
      <c r="G8" s="643"/>
      <c r="H8" s="643"/>
      <c r="I8" s="643"/>
      <c r="J8" s="643"/>
      <c r="K8" s="643"/>
      <c r="L8" s="643"/>
      <c r="M8" s="643"/>
      <c r="N8" s="643"/>
      <c r="O8" s="643"/>
      <c r="P8" s="643"/>
      <c r="Q8" s="643"/>
      <c r="R8" s="643"/>
      <c r="S8" s="643"/>
      <c r="T8" s="643"/>
      <c r="U8" s="643"/>
      <c r="V8" s="643"/>
      <c r="W8" s="481"/>
      <c r="X8" s="481"/>
      <c r="Y8" s="481"/>
      <c r="Z8" s="642"/>
      <c r="AA8" s="417"/>
      <c r="AB8" s="501"/>
      <c r="AC8" s="628"/>
    </row>
    <row r="9" spans="2:44" s="300" customFormat="1" ht="15">
      <c r="B9" s="637"/>
      <c r="C9" s="478" t="s">
        <v>633</v>
      </c>
      <c r="D9" s="638"/>
      <c r="E9" s="639"/>
      <c r="F9" s="639"/>
      <c r="G9" s="639"/>
      <c r="H9" s="639"/>
      <c r="I9" s="639"/>
      <c r="J9" s="639"/>
      <c r="K9" s="639"/>
      <c r="L9" s="639"/>
      <c r="M9" s="639"/>
      <c r="N9" s="639"/>
      <c r="O9" s="639"/>
      <c r="P9" s="639"/>
      <c r="Q9" s="639"/>
      <c r="R9" s="639"/>
      <c r="S9" s="639"/>
      <c r="T9" s="639"/>
      <c r="U9" s="640"/>
      <c r="V9" s="639"/>
      <c r="W9" s="639"/>
      <c r="X9" s="639"/>
      <c r="Y9" s="639"/>
      <c r="Z9" s="637"/>
      <c r="AA9" s="453"/>
      <c r="AB9" s="501"/>
      <c r="AC9" s="628"/>
    </row>
    <row r="10" spans="2:44" s="303" customFormat="1" ht="18" customHeight="1">
      <c r="B10" s="642"/>
      <c r="C10" s="635"/>
      <c r="D10" s="1852" t="s">
        <v>568</v>
      </c>
      <c r="E10" s="1853"/>
      <c r="F10" s="1853"/>
      <c r="G10" s="1853"/>
      <c r="H10" s="1853"/>
      <c r="I10" s="1854"/>
      <c r="J10" s="594" t="s">
        <v>50</v>
      </c>
      <c r="K10" s="590" t="s">
        <v>569</v>
      </c>
      <c r="L10" s="591"/>
      <c r="M10" s="595" t="s">
        <v>50</v>
      </c>
      <c r="N10" s="590" t="s">
        <v>570</v>
      </c>
      <c r="O10" s="592"/>
      <c r="P10" s="595" t="s">
        <v>50</v>
      </c>
      <c r="Q10" s="593" t="s">
        <v>571</v>
      </c>
      <c r="R10" s="591"/>
      <c r="S10" s="669"/>
      <c r="T10" s="669"/>
      <c r="U10" s="669"/>
      <c r="V10" s="670"/>
      <c r="W10" s="481"/>
      <c r="X10" s="481"/>
      <c r="Y10" s="481"/>
      <c r="Z10" s="642"/>
      <c r="AA10" s="417"/>
      <c r="AB10" s="672"/>
      <c r="AC10" s="628"/>
    </row>
    <row r="11" spans="2:44" s="303" customFormat="1" ht="18" customHeight="1">
      <c r="B11" s="642"/>
      <c r="C11" s="635"/>
      <c r="D11" s="1852" t="s">
        <v>629</v>
      </c>
      <c r="E11" s="1853"/>
      <c r="F11" s="1853"/>
      <c r="G11" s="1853"/>
      <c r="H11" s="1853"/>
      <c r="I11" s="1854"/>
      <c r="J11" s="1864"/>
      <c r="K11" s="1865"/>
      <c r="L11" s="1865"/>
      <c r="M11" s="1865"/>
      <c r="N11" s="1865"/>
      <c r="O11" s="1865"/>
      <c r="P11" s="1865"/>
      <c r="Q11" s="1865"/>
      <c r="R11" s="1865"/>
      <c r="S11" s="1865"/>
      <c r="T11" s="1865"/>
      <c r="U11" s="1865"/>
      <c r="V11" s="1866"/>
      <c r="W11" s="646"/>
      <c r="X11" s="481"/>
      <c r="Y11" s="481"/>
      <c r="Z11" s="642"/>
      <c r="AA11" s="417"/>
      <c r="AB11" s="501"/>
      <c r="AC11" s="628"/>
    </row>
    <row r="12" spans="2:44" s="303" customFormat="1" ht="18" customHeight="1">
      <c r="B12" s="642"/>
      <c r="C12" s="635"/>
      <c r="D12" s="1852" t="s">
        <v>630</v>
      </c>
      <c r="E12" s="1853"/>
      <c r="F12" s="1853"/>
      <c r="G12" s="1853"/>
      <c r="H12" s="1853"/>
      <c r="I12" s="1854"/>
      <c r="J12" s="1872">
        <f>J19</f>
        <v>0</v>
      </c>
      <c r="K12" s="1873"/>
      <c r="L12" s="1873"/>
      <c r="M12" s="1873"/>
      <c r="N12" s="1873"/>
      <c r="O12" s="1873"/>
      <c r="P12" s="1873"/>
      <c r="Q12" s="1873"/>
      <c r="R12" s="1873"/>
      <c r="S12" s="1873"/>
      <c r="T12" s="1873"/>
      <c r="U12" s="1873"/>
      <c r="V12" s="645" t="s">
        <v>631</v>
      </c>
      <c r="W12" s="646"/>
      <c r="X12" s="481"/>
      <c r="Y12" s="481"/>
      <c r="Z12" s="642"/>
      <c r="AA12" s="417"/>
      <c r="AB12" s="501"/>
      <c r="AC12" s="628"/>
    </row>
    <row r="13" spans="2:44" s="303" customFormat="1" ht="15" customHeight="1">
      <c r="B13" s="642"/>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Z13" s="642"/>
      <c r="AA13" s="417"/>
      <c r="AB13" s="501"/>
      <c r="AC13" s="628"/>
    </row>
    <row r="14" spans="2:44" s="671" customFormat="1" ht="15" customHeight="1">
      <c r="B14" s="607"/>
      <c r="C14" s="627" t="s">
        <v>632</v>
      </c>
      <c r="D14" s="614"/>
      <c r="E14" s="614"/>
      <c r="F14" s="614"/>
      <c r="G14" s="614"/>
      <c r="H14" s="613"/>
      <c r="I14" s="602"/>
      <c r="J14" s="605"/>
      <c r="K14" s="613"/>
      <c r="L14" s="602"/>
      <c r="M14" s="613"/>
      <c r="N14" s="613"/>
      <c r="O14" s="603"/>
      <c r="P14" s="605"/>
      <c r="Q14" s="612"/>
      <c r="R14" s="611"/>
      <c r="S14" s="611"/>
      <c r="T14" s="611"/>
      <c r="U14" s="610"/>
      <c r="V14" s="610"/>
      <c r="W14" s="610"/>
      <c r="X14" s="610"/>
      <c r="Y14" s="610"/>
      <c r="Z14" s="610"/>
      <c r="AA14" s="678"/>
      <c r="AB14" s="678"/>
      <c r="AC14" s="610"/>
      <c r="AD14" s="610"/>
      <c r="AE14" s="600"/>
      <c r="AF14" s="609"/>
      <c r="AG14" s="609"/>
      <c r="AH14" s="609"/>
      <c r="AI14" s="608"/>
      <c r="AJ14" s="608"/>
      <c r="AK14" s="608"/>
      <c r="AL14" s="608"/>
      <c r="AM14" s="608"/>
      <c r="AN14" s="608"/>
      <c r="AO14" s="608"/>
      <c r="AP14" s="601"/>
      <c r="AQ14" s="601"/>
      <c r="AR14" s="597"/>
    </row>
    <row r="15" spans="2:44" s="671" customFormat="1" ht="18" customHeight="1">
      <c r="B15" s="607"/>
      <c r="C15" s="615"/>
      <c r="D15" s="1857" t="s">
        <v>573</v>
      </c>
      <c r="E15" s="1858"/>
      <c r="F15" s="1858"/>
      <c r="G15" s="1858"/>
      <c r="H15" s="1858"/>
      <c r="I15" s="1859"/>
      <c r="J15" s="1867" t="s">
        <v>688</v>
      </c>
      <c r="K15" s="1868"/>
      <c r="L15" s="1868"/>
      <c r="M15" s="1868"/>
      <c r="N15" s="1868"/>
      <c r="O15" s="1869" t="s">
        <v>574</v>
      </c>
      <c r="P15" s="1870"/>
      <c r="Q15" s="1870"/>
      <c r="R15" s="1870"/>
      <c r="S15" s="1871"/>
      <c r="T15" s="1869" t="s">
        <v>599</v>
      </c>
      <c r="U15" s="1870"/>
      <c r="V15" s="1870"/>
      <c r="W15" s="1870"/>
      <c r="X15" s="1871"/>
      <c r="Y15" s="621"/>
      <c r="Z15" s="621"/>
      <c r="AA15" s="679"/>
      <c r="AB15" s="679"/>
      <c r="AC15" s="621"/>
      <c r="AD15" s="608"/>
      <c r="AE15" s="601"/>
      <c r="AF15" s="601"/>
      <c r="AG15" s="597"/>
    </row>
    <row r="16" spans="2:44" s="671" customFormat="1" ht="18" customHeight="1">
      <c r="B16" s="607"/>
      <c r="C16" s="615"/>
      <c r="D16" s="1857" t="s">
        <v>575</v>
      </c>
      <c r="E16" s="1858"/>
      <c r="F16" s="1858"/>
      <c r="G16" s="1858"/>
      <c r="H16" s="1858"/>
      <c r="I16" s="1859"/>
      <c r="J16" s="1860"/>
      <c r="K16" s="1861"/>
      <c r="L16" s="1861"/>
      <c r="M16" s="1861"/>
      <c r="N16" s="616" t="s">
        <v>572</v>
      </c>
      <c r="O16" s="1862">
        <f>J16*100000</f>
        <v>0</v>
      </c>
      <c r="P16" s="1863"/>
      <c r="Q16" s="1863"/>
      <c r="R16" s="1863"/>
      <c r="S16" s="620" t="s">
        <v>576</v>
      </c>
      <c r="T16" s="1862">
        <f>IF(O16&lt;=15000000,O16,15000000)</f>
        <v>0</v>
      </c>
      <c r="U16" s="1863"/>
      <c r="V16" s="1863"/>
      <c r="W16" s="1863"/>
      <c r="X16" s="620" t="s">
        <v>576</v>
      </c>
      <c r="Y16" s="622"/>
      <c r="Z16" s="622"/>
      <c r="AA16" s="680"/>
      <c r="AB16" s="681"/>
      <c r="AC16" s="623"/>
      <c r="AD16" s="608"/>
      <c r="AE16" s="601"/>
      <c r="AF16" s="601"/>
      <c r="AG16" s="597"/>
    </row>
    <row r="17" spans="2:44" s="671" customFormat="1" ht="18" customHeight="1">
      <c r="B17" s="607"/>
      <c r="C17" s="615"/>
      <c r="D17" s="1857" t="s">
        <v>577</v>
      </c>
      <c r="E17" s="1858"/>
      <c r="F17" s="1858"/>
      <c r="G17" s="1858"/>
      <c r="H17" s="1858"/>
      <c r="I17" s="1859"/>
      <c r="J17" s="1860"/>
      <c r="K17" s="1861"/>
      <c r="L17" s="1861"/>
      <c r="M17" s="1861"/>
      <c r="N17" s="616" t="s">
        <v>572</v>
      </c>
      <c r="O17" s="1862">
        <f>J17*100000</f>
        <v>0</v>
      </c>
      <c r="P17" s="1863"/>
      <c r="Q17" s="1863"/>
      <c r="R17" s="1863"/>
      <c r="S17" s="620" t="s">
        <v>576</v>
      </c>
      <c r="T17" s="1862">
        <f>IF(O16&gt;=15000000,0,IF(O17&gt;15000000-O16,O17-(O17-(15000000-O16)),O17))</f>
        <v>0</v>
      </c>
      <c r="U17" s="1863"/>
      <c r="V17" s="1863"/>
      <c r="W17" s="1863"/>
      <c r="X17" s="620" t="s">
        <v>576</v>
      </c>
      <c r="Y17" s="622"/>
      <c r="Z17" s="622"/>
      <c r="AA17" s="680"/>
      <c r="AB17" s="681"/>
      <c r="AC17" s="623"/>
      <c r="AD17" s="608"/>
      <c r="AE17" s="601"/>
      <c r="AF17" s="601"/>
      <c r="AG17" s="597"/>
    </row>
    <row r="18" spans="2:44" s="671" customFormat="1" ht="18" customHeight="1" thickBot="1">
      <c r="B18" s="607"/>
      <c r="C18" s="615"/>
      <c r="D18" s="1881" t="s">
        <v>578</v>
      </c>
      <c r="E18" s="1882"/>
      <c r="F18" s="1882"/>
      <c r="G18" s="1882"/>
      <c r="H18" s="1882"/>
      <c r="I18" s="1883"/>
      <c r="J18" s="1886"/>
      <c r="K18" s="1887"/>
      <c r="L18" s="1887"/>
      <c r="M18" s="1887"/>
      <c r="N18" s="617" t="s">
        <v>572</v>
      </c>
      <c r="O18" s="1876">
        <f>J18*100000</f>
        <v>0</v>
      </c>
      <c r="P18" s="1877"/>
      <c r="Q18" s="1877"/>
      <c r="R18" s="1877"/>
      <c r="S18" s="619" t="s">
        <v>576</v>
      </c>
      <c r="T18" s="1876">
        <f>IF(O16+O17&gt;=15000000,0,IF(O18&gt;15000000-(O16+O17),O18-(O18-(15000000-(O16+O17))),O18))</f>
        <v>0</v>
      </c>
      <c r="U18" s="1877"/>
      <c r="V18" s="1877"/>
      <c r="W18" s="1877"/>
      <c r="X18" s="619" t="s">
        <v>576</v>
      </c>
      <c r="Y18" s="622"/>
      <c r="Z18" s="622"/>
      <c r="AA18" s="680"/>
      <c r="AB18" s="681"/>
      <c r="AC18" s="623"/>
      <c r="AD18" s="608"/>
      <c r="AE18" s="601"/>
      <c r="AF18" s="601"/>
      <c r="AG18" s="597"/>
    </row>
    <row r="19" spans="2:44" s="671" customFormat="1" ht="18" customHeight="1" thickTop="1">
      <c r="B19" s="607"/>
      <c r="C19" s="615"/>
      <c r="D19" s="1878" t="s">
        <v>579</v>
      </c>
      <c r="E19" s="1879"/>
      <c r="F19" s="1879"/>
      <c r="G19" s="1879"/>
      <c r="H19" s="1879"/>
      <c r="I19" s="1880"/>
      <c r="J19" s="1884">
        <f>SUM(J16:M18)</f>
        <v>0</v>
      </c>
      <c r="K19" s="1885"/>
      <c r="L19" s="1885"/>
      <c r="M19" s="1885"/>
      <c r="N19" s="618" t="s">
        <v>572</v>
      </c>
      <c r="O19" s="1874">
        <f>SUM(O16:R18)</f>
        <v>0</v>
      </c>
      <c r="P19" s="1875"/>
      <c r="Q19" s="1875"/>
      <c r="R19" s="1875"/>
      <c r="S19" s="625" t="s">
        <v>576</v>
      </c>
      <c r="T19" s="1874">
        <f>SUM(T16:W18)</f>
        <v>0</v>
      </c>
      <c r="U19" s="1875"/>
      <c r="V19" s="1875"/>
      <c r="W19" s="1875"/>
      <c r="X19" s="625" t="s">
        <v>576</v>
      </c>
      <c r="Y19" s="622"/>
      <c r="Z19" s="622"/>
      <c r="AA19" s="680"/>
      <c r="AB19" s="681"/>
      <c r="AC19" s="623"/>
      <c r="AD19" s="608"/>
      <c r="AE19" s="601"/>
      <c r="AF19" s="601"/>
      <c r="AG19" s="597"/>
    </row>
    <row r="20" spans="2:44" s="671" customFormat="1" ht="15" customHeight="1">
      <c r="B20" s="607"/>
      <c r="D20" s="626" t="s">
        <v>600</v>
      </c>
      <c r="E20" s="606"/>
      <c r="F20" s="606"/>
      <c r="G20" s="606"/>
      <c r="H20" s="604"/>
      <c r="I20" s="604"/>
      <c r="J20" s="602"/>
      <c r="K20" s="605"/>
      <c r="L20" s="604"/>
      <c r="M20" s="604"/>
      <c r="N20" s="602"/>
      <c r="O20" s="602"/>
      <c r="P20" s="604"/>
      <c r="Q20" s="604"/>
      <c r="R20" s="603"/>
      <c r="S20" s="602"/>
      <c r="T20" s="602"/>
      <c r="U20" s="602"/>
      <c r="V20" s="602"/>
      <c r="W20" s="602"/>
      <c r="X20" s="602"/>
      <c r="Y20" s="624"/>
      <c r="Z20" s="624"/>
      <c r="AA20" s="682"/>
      <c r="AB20" s="682"/>
      <c r="AC20" s="624"/>
      <c r="AD20" s="599"/>
      <c r="AE20" s="600"/>
      <c r="AF20" s="599"/>
      <c r="AG20" s="599"/>
      <c r="AH20" s="599"/>
      <c r="AI20" s="599"/>
      <c r="AJ20" s="599"/>
      <c r="AK20" s="599"/>
      <c r="AL20" s="599"/>
      <c r="AM20" s="599"/>
      <c r="AN20" s="598"/>
      <c r="AO20" s="598"/>
      <c r="AP20" s="598"/>
      <c r="AQ20" s="598"/>
      <c r="AR20" s="597"/>
    </row>
    <row r="21" spans="2:44" s="300" customFormat="1" ht="15">
      <c r="B21" s="637"/>
      <c r="C21" s="478"/>
      <c r="D21" s="638"/>
      <c r="E21" s="639"/>
      <c r="F21" s="639"/>
      <c r="G21" s="639"/>
      <c r="H21" s="639"/>
      <c r="I21" s="639"/>
      <c r="J21" s="639"/>
      <c r="K21" s="639"/>
      <c r="L21" s="639"/>
      <c r="M21" s="639"/>
      <c r="N21" s="639"/>
      <c r="O21" s="639"/>
      <c r="P21" s="639"/>
      <c r="Q21" s="639"/>
      <c r="R21" s="639"/>
      <c r="S21" s="639"/>
      <c r="T21" s="639"/>
      <c r="U21" s="640"/>
      <c r="V21" s="639"/>
      <c r="W21" s="639"/>
      <c r="X21" s="639"/>
      <c r="Y21" s="639"/>
      <c r="Z21" s="637"/>
      <c r="AA21" s="453"/>
      <c r="AB21" s="501"/>
      <c r="AC21" s="628"/>
    </row>
    <row r="22" spans="2:44" s="300" customFormat="1" ht="15">
      <c r="B22" s="637"/>
      <c r="C22" s="478"/>
      <c r="D22" s="638"/>
      <c r="E22" s="639"/>
      <c r="F22" s="639"/>
      <c r="G22" s="639"/>
      <c r="H22" s="639"/>
      <c r="I22" s="639"/>
      <c r="J22" s="639"/>
      <c r="K22" s="639"/>
      <c r="L22" s="639"/>
      <c r="M22" s="639"/>
      <c r="N22" s="639"/>
      <c r="O22" s="639"/>
      <c r="P22" s="639"/>
      <c r="Q22" s="639"/>
      <c r="R22" s="639"/>
      <c r="S22" s="639"/>
      <c r="T22" s="639"/>
      <c r="U22" s="640"/>
      <c r="V22" s="639"/>
      <c r="W22" s="639"/>
      <c r="X22" s="639"/>
      <c r="Y22" s="639"/>
      <c r="Z22" s="637"/>
      <c r="AA22" s="453"/>
      <c r="AB22" s="501"/>
      <c r="AC22" s="628"/>
    </row>
    <row r="23" spans="2:44" s="300" customFormat="1" ht="15">
      <c r="B23" s="637"/>
      <c r="C23" s="478"/>
      <c r="D23" s="638"/>
      <c r="E23" s="639"/>
      <c r="F23" s="639"/>
      <c r="G23" s="639"/>
      <c r="H23" s="639"/>
      <c r="I23" s="639"/>
      <c r="J23" s="639"/>
      <c r="K23" s="639"/>
      <c r="L23" s="639"/>
      <c r="M23" s="639"/>
      <c r="N23" s="639"/>
      <c r="O23" s="639"/>
      <c r="P23" s="639"/>
      <c r="Q23" s="639"/>
      <c r="R23" s="639"/>
      <c r="S23" s="639"/>
      <c r="T23" s="639"/>
      <c r="U23" s="640"/>
      <c r="V23" s="639"/>
      <c r="W23" s="639"/>
      <c r="X23" s="639"/>
      <c r="Y23" s="639"/>
      <c r="Z23" s="637"/>
      <c r="AA23" s="453"/>
      <c r="AB23" s="501"/>
      <c r="AC23" s="628"/>
    </row>
    <row r="24" spans="2:44" s="300" customFormat="1" ht="15">
      <c r="B24" s="637"/>
      <c r="C24" s="478"/>
      <c r="D24" s="638"/>
      <c r="E24" s="639"/>
      <c r="F24" s="639"/>
      <c r="G24" s="639"/>
      <c r="H24" s="639"/>
      <c r="I24" s="639"/>
      <c r="J24" s="639"/>
      <c r="K24" s="639"/>
      <c r="L24" s="639"/>
      <c r="M24" s="639"/>
      <c r="N24" s="639"/>
      <c r="O24" s="639"/>
      <c r="P24" s="639"/>
      <c r="Q24" s="639"/>
      <c r="R24" s="639"/>
      <c r="S24" s="639"/>
      <c r="T24" s="639"/>
      <c r="U24" s="640"/>
      <c r="V24" s="639"/>
      <c r="W24" s="639"/>
      <c r="X24" s="639"/>
      <c r="Y24" s="639"/>
      <c r="Z24" s="637"/>
      <c r="AA24" s="453"/>
      <c r="AB24" s="501"/>
      <c r="AC24" s="628"/>
    </row>
    <row r="25" spans="2:44" s="300" customFormat="1" ht="15">
      <c r="B25" s="637"/>
      <c r="C25" s="478"/>
      <c r="D25" s="638"/>
      <c r="E25" s="639"/>
      <c r="F25" s="639"/>
      <c r="G25" s="639"/>
      <c r="H25" s="639"/>
      <c r="I25" s="639"/>
      <c r="J25" s="639"/>
      <c r="K25" s="639"/>
      <c r="L25" s="639"/>
      <c r="M25" s="639"/>
      <c r="N25" s="639"/>
      <c r="O25" s="639"/>
      <c r="P25" s="639"/>
      <c r="Q25" s="639"/>
      <c r="R25" s="639"/>
      <c r="S25" s="639"/>
      <c r="T25" s="639"/>
      <c r="U25" s="640"/>
      <c r="V25" s="639"/>
      <c r="W25" s="639"/>
      <c r="X25" s="639"/>
      <c r="Y25" s="639"/>
      <c r="Z25" s="637"/>
      <c r="AA25" s="453"/>
      <c r="AB25" s="501"/>
      <c r="AC25" s="628"/>
    </row>
    <row r="26" spans="2:44" s="300" customFormat="1" ht="15">
      <c r="B26" s="637"/>
      <c r="C26" s="478"/>
      <c r="D26" s="638"/>
      <c r="E26" s="639"/>
      <c r="F26" s="639"/>
      <c r="G26" s="639"/>
      <c r="H26" s="639"/>
      <c r="I26" s="639"/>
      <c r="J26" s="639"/>
      <c r="K26" s="639"/>
      <c r="L26" s="639"/>
      <c r="M26" s="639"/>
      <c r="N26" s="639"/>
      <c r="O26" s="639"/>
      <c r="P26" s="639"/>
      <c r="Q26" s="639"/>
      <c r="R26" s="639"/>
      <c r="S26" s="639"/>
      <c r="T26" s="639"/>
      <c r="U26" s="640"/>
      <c r="V26" s="639"/>
      <c r="W26" s="639"/>
      <c r="X26" s="639"/>
      <c r="Y26" s="639"/>
      <c r="Z26" s="637"/>
      <c r="AA26" s="453"/>
      <c r="AB26" s="501"/>
      <c r="AC26" s="628"/>
    </row>
    <row r="27" spans="2:44" s="300" customFormat="1" ht="15">
      <c r="B27" s="637"/>
      <c r="C27" s="478"/>
      <c r="D27" s="638"/>
      <c r="E27" s="639"/>
      <c r="F27" s="639"/>
      <c r="G27" s="639"/>
      <c r="H27" s="639"/>
      <c r="I27" s="639"/>
      <c r="J27" s="639"/>
      <c r="K27" s="639"/>
      <c r="L27" s="639"/>
      <c r="M27" s="639"/>
      <c r="N27" s="639"/>
      <c r="O27" s="639"/>
      <c r="P27" s="639"/>
      <c r="Q27" s="639"/>
      <c r="R27" s="639"/>
      <c r="S27" s="639"/>
      <c r="T27" s="639"/>
      <c r="U27" s="640"/>
      <c r="V27" s="639"/>
      <c r="W27" s="639"/>
      <c r="X27" s="639"/>
      <c r="Y27" s="639"/>
      <c r="Z27" s="637"/>
      <c r="AA27" s="453"/>
      <c r="AB27" s="501"/>
      <c r="AC27" s="628"/>
    </row>
    <row r="28" spans="2:44" s="300" customFormat="1" ht="15">
      <c r="B28" s="637"/>
      <c r="C28" s="478"/>
      <c r="D28" s="638"/>
      <c r="E28" s="639"/>
      <c r="F28" s="639"/>
      <c r="G28" s="639"/>
      <c r="H28" s="639"/>
      <c r="I28" s="639"/>
      <c r="J28" s="639"/>
      <c r="K28" s="639"/>
      <c r="L28" s="639"/>
      <c r="M28" s="639"/>
      <c r="N28" s="639"/>
      <c r="O28" s="639"/>
      <c r="P28" s="639"/>
      <c r="Q28" s="639"/>
      <c r="R28" s="639"/>
      <c r="S28" s="639"/>
      <c r="T28" s="639"/>
      <c r="U28" s="640"/>
      <c r="V28" s="639"/>
      <c r="W28" s="639"/>
      <c r="X28" s="639"/>
      <c r="Y28" s="639"/>
      <c r="Z28" s="637"/>
      <c r="AA28" s="453"/>
      <c r="AB28" s="501"/>
      <c r="AC28" s="628"/>
    </row>
    <row r="29" spans="2:44" s="300" customFormat="1" ht="15">
      <c r="B29" s="637"/>
      <c r="C29" s="478"/>
      <c r="D29" s="638"/>
      <c r="E29" s="639"/>
      <c r="F29" s="639"/>
      <c r="G29" s="639"/>
      <c r="H29" s="639"/>
      <c r="I29" s="639"/>
      <c r="J29" s="639"/>
      <c r="K29" s="639"/>
      <c r="L29" s="639"/>
      <c r="M29" s="639"/>
      <c r="N29" s="639"/>
      <c r="O29" s="639"/>
      <c r="P29" s="639"/>
      <c r="Q29" s="639"/>
      <c r="R29" s="639"/>
      <c r="S29" s="639"/>
      <c r="T29" s="639"/>
      <c r="U29" s="640"/>
      <c r="V29" s="639"/>
      <c r="W29" s="639"/>
      <c r="X29" s="639"/>
      <c r="Y29" s="639"/>
      <c r="Z29" s="637"/>
      <c r="AA29" s="453"/>
      <c r="AB29" s="501"/>
      <c r="AC29" s="628"/>
    </row>
    <row r="30" spans="2:44" s="300" customFormat="1" ht="15">
      <c r="B30" s="637"/>
      <c r="C30" s="478"/>
      <c r="D30" s="638"/>
      <c r="E30" s="639"/>
      <c r="F30" s="639"/>
      <c r="G30" s="639"/>
      <c r="H30" s="639"/>
      <c r="I30" s="639"/>
      <c r="J30" s="639"/>
      <c r="K30" s="639"/>
      <c r="L30" s="639"/>
      <c r="M30" s="639"/>
      <c r="N30" s="639"/>
      <c r="O30" s="639"/>
      <c r="P30" s="639"/>
      <c r="Q30" s="639"/>
      <c r="R30" s="639"/>
      <c r="S30" s="639"/>
      <c r="T30" s="639"/>
      <c r="U30" s="640"/>
      <c r="V30" s="639"/>
      <c r="W30" s="639"/>
      <c r="X30" s="639"/>
      <c r="Y30" s="639"/>
      <c r="Z30" s="637"/>
      <c r="AA30" s="453"/>
      <c r="AB30" s="501"/>
      <c r="AC30" s="628"/>
    </row>
    <row r="31" spans="2:44" s="300" customFormat="1" ht="15">
      <c r="B31" s="637"/>
      <c r="C31" s="478"/>
      <c r="D31" s="638"/>
      <c r="E31" s="639"/>
      <c r="F31" s="639"/>
      <c r="G31" s="639"/>
      <c r="H31" s="639"/>
      <c r="I31" s="639"/>
      <c r="J31" s="639"/>
      <c r="K31" s="639"/>
      <c r="L31" s="639"/>
      <c r="M31" s="639"/>
      <c r="N31" s="639"/>
      <c r="O31" s="639"/>
      <c r="P31" s="639"/>
      <c r="Q31" s="639"/>
      <c r="R31" s="639"/>
      <c r="S31" s="639"/>
      <c r="T31" s="639"/>
      <c r="U31" s="640"/>
      <c r="V31" s="639"/>
      <c r="W31" s="639"/>
      <c r="X31" s="639"/>
      <c r="Y31" s="639"/>
      <c r="Z31" s="637"/>
      <c r="AA31" s="453"/>
      <c r="AB31" s="673"/>
      <c r="AC31" s="663"/>
    </row>
    <row r="32" spans="2:44" s="300" customFormat="1" ht="15">
      <c r="B32" s="637"/>
      <c r="C32" s="478"/>
      <c r="D32" s="638"/>
      <c r="E32" s="639"/>
      <c r="F32" s="639"/>
      <c r="G32" s="639"/>
      <c r="H32" s="639"/>
      <c r="I32" s="639"/>
      <c r="J32" s="639"/>
      <c r="K32" s="639"/>
      <c r="L32" s="639"/>
      <c r="M32" s="639"/>
      <c r="N32" s="639"/>
      <c r="O32" s="639"/>
      <c r="P32" s="639"/>
      <c r="Q32" s="639"/>
      <c r="R32" s="639"/>
      <c r="S32" s="639"/>
      <c r="T32" s="639"/>
      <c r="U32" s="640"/>
      <c r="V32" s="639"/>
      <c r="W32" s="639"/>
      <c r="X32" s="639"/>
      <c r="Y32" s="639"/>
      <c r="Z32" s="637"/>
      <c r="AA32" s="453"/>
      <c r="AB32" s="673"/>
      <c r="AC32" s="663"/>
    </row>
    <row r="33" spans="2:30" s="300" customFormat="1" ht="15">
      <c r="B33" s="637"/>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Z33" s="637"/>
      <c r="AA33" s="453"/>
      <c r="AB33" s="673"/>
      <c r="AC33" s="663"/>
    </row>
    <row r="34" spans="2:30" s="300" customFormat="1" ht="15">
      <c r="B34" s="637"/>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Z34" s="637"/>
      <c r="AA34" s="453"/>
      <c r="AB34" s="673"/>
      <c r="AC34" s="663"/>
    </row>
    <row r="35" spans="2:30" s="300" customFormat="1" ht="15">
      <c r="B35" s="637"/>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Z35" s="637"/>
      <c r="AA35" s="453"/>
      <c r="AB35" s="673"/>
      <c r="AC35" s="663"/>
    </row>
    <row r="36" spans="2:30" s="300" customFormat="1" ht="15">
      <c r="B36" s="637"/>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Z36" s="637"/>
      <c r="AA36" s="453"/>
      <c r="AB36" s="673"/>
      <c r="AC36" s="663"/>
    </row>
    <row r="37" spans="2:30" s="300" customFormat="1" ht="15">
      <c r="B37" s="637"/>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Z37" s="637"/>
      <c r="AA37" s="453"/>
      <c r="AB37" s="673"/>
      <c r="AC37" s="663"/>
    </row>
    <row r="38" spans="2:30" s="300" customFormat="1" ht="15">
      <c r="B38" s="637"/>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Z38" s="637"/>
      <c r="AA38" s="453"/>
      <c r="AB38" s="673"/>
      <c r="AC38" s="663"/>
    </row>
    <row r="39" spans="2:30" ht="12.75" customHeight="1">
      <c r="B39" s="629"/>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B39" s="673"/>
      <c r="AC39" s="663"/>
    </row>
    <row r="40" spans="2:30" ht="20.100000000000001" customHeight="1">
      <c r="AB40" s="673"/>
      <c r="AC40" s="663"/>
    </row>
    <row r="41" spans="2:30" ht="20.100000000000001" customHeight="1">
      <c r="AB41" s="673"/>
      <c r="AC41" s="663"/>
    </row>
    <row r="42" spans="2:30" ht="20.100000000000001" customHeight="1">
      <c r="AB42" s="673"/>
      <c r="AC42" s="663"/>
    </row>
    <row r="43" spans="2:30" ht="20.100000000000001" customHeight="1">
      <c r="AB43" s="673"/>
      <c r="AC43" s="663"/>
    </row>
    <row r="44" spans="2:30" ht="20.100000000000001" customHeight="1">
      <c r="AB44" s="673"/>
      <c r="AC44" s="663"/>
      <c r="AD44" s="664"/>
    </row>
    <row r="45" spans="2:30" ht="20.100000000000001" customHeight="1">
      <c r="AB45" s="673"/>
      <c r="AC45" s="663"/>
    </row>
    <row r="46" spans="2:30" ht="20.100000000000001" customHeight="1">
      <c r="AB46" s="673"/>
      <c r="AC46" s="663"/>
    </row>
    <row r="47" spans="2:30" ht="20.100000000000001" customHeight="1">
      <c r="AB47" s="673"/>
      <c r="AC47" s="663"/>
    </row>
    <row r="48" spans="2:30" ht="20.100000000000001" customHeight="1">
      <c r="AB48" s="673"/>
      <c r="AC48" s="663"/>
    </row>
    <row r="49" spans="28:29" ht="20.100000000000001" customHeight="1">
      <c r="AB49" s="673"/>
      <c r="AC49" s="663"/>
    </row>
    <row r="50" spans="28:29" ht="20.100000000000001" customHeight="1">
      <c r="AB50" s="673"/>
      <c r="AC50" s="663"/>
    </row>
    <row r="51" spans="28:29" ht="20.100000000000001" customHeight="1">
      <c r="AB51" s="673"/>
      <c r="AC51" s="663"/>
    </row>
    <row r="52" spans="28:29" ht="20.100000000000001" customHeight="1">
      <c r="AB52" s="673"/>
      <c r="AC52" s="663"/>
    </row>
    <row r="53" spans="28:29" ht="20.100000000000001" customHeight="1">
      <c r="AB53" s="673"/>
      <c r="AC53" s="663"/>
    </row>
    <row r="54" spans="28:29" ht="20.100000000000001" customHeight="1">
      <c r="AB54" s="673"/>
      <c r="AC54" s="663"/>
    </row>
    <row r="55" spans="28:29" ht="20.100000000000001" customHeight="1">
      <c r="AB55" s="673"/>
      <c r="AC55" s="663"/>
    </row>
    <row r="56" spans="28:29" ht="20.100000000000001" customHeight="1">
      <c r="AB56" s="674"/>
      <c r="AC56" s="665"/>
    </row>
    <row r="57" spans="28:29" ht="20.100000000000001" customHeight="1">
      <c r="AB57" s="673"/>
      <c r="AC57" s="663"/>
    </row>
    <row r="58" spans="28:29" ht="20.100000000000001" customHeight="1">
      <c r="AB58" s="673"/>
      <c r="AC58" s="663"/>
    </row>
    <row r="59" spans="28:29" ht="20.100000000000001" customHeight="1">
      <c r="AB59" s="673"/>
      <c r="AC59" s="663"/>
    </row>
    <row r="60" spans="28:29" ht="20.100000000000001" customHeight="1">
      <c r="AB60" s="673"/>
      <c r="AC60" s="663"/>
    </row>
    <row r="61" spans="28:29" ht="20.100000000000001" customHeight="1">
      <c r="AB61" s="673"/>
      <c r="AC61" s="663"/>
    </row>
    <row r="62" spans="28:29" ht="20.100000000000001" customHeight="1">
      <c r="AB62" s="673"/>
      <c r="AC62" s="663"/>
    </row>
    <row r="63" spans="28:29" ht="20.100000000000001" customHeight="1">
      <c r="AB63" s="673"/>
      <c r="AC63" s="663"/>
    </row>
    <row r="64" spans="28:29" ht="20.100000000000001" customHeight="1">
      <c r="AB64" s="673"/>
      <c r="AC64" s="663"/>
    </row>
    <row r="65" spans="28:29" ht="20.100000000000001" customHeight="1">
      <c r="AB65" s="673"/>
      <c r="AC65" s="663"/>
    </row>
    <row r="73" spans="28:29" ht="20.100000000000001" customHeight="1">
      <c r="AC73" s="666"/>
    </row>
    <row r="74" spans="28:29" ht="20.100000000000001" customHeight="1">
      <c r="AC74" s="667"/>
    </row>
    <row r="138" spans="28:29" ht="20.100000000000001" customHeight="1">
      <c r="AB138" s="675"/>
      <c r="AC138" s="668"/>
    </row>
    <row r="139" spans="28:29" ht="20.100000000000001" customHeight="1">
      <c r="AB139" s="675"/>
      <c r="AC139" s="668"/>
    </row>
    <row r="140" spans="28:29" ht="20.100000000000001" customHeight="1">
      <c r="AB140" s="675"/>
      <c r="AC140" s="668"/>
    </row>
    <row r="141" spans="28:29" ht="20.100000000000001" customHeight="1">
      <c r="AB141" s="675"/>
      <c r="AC141" s="668"/>
    </row>
    <row r="142" spans="28:29" ht="20.100000000000001" customHeight="1">
      <c r="AB142" s="675"/>
      <c r="AC142" s="668"/>
    </row>
    <row r="143" spans="28:29" ht="20.100000000000001" customHeight="1">
      <c r="AB143" s="675"/>
      <c r="AC143" s="668"/>
    </row>
    <row r="144" spans="28:29" ht="20.100000000000001" customHeight="1">
      <c r="AB144" s="675"/>
      <c r="AC144" s="668"/>
    </row>
    <row r="145" spans="28:29" ht="20.100000000000001" customHeight="1">
      <c r="AB145" s="675"/>
      <c r="AC145" s="668"/>
    </row>
    <row r="146" spans="28:29" ht="20.100000000000001" customHeight="1">
      <c r="AB146" s="675"/>
      <c r="AC146" s="668"/>
    </row>
    <row r="147" spans="28:29" ht="20.100000000000001" customHeight="1">
      <c r="AB147" s="675"/>
      <c r="AC147" s="668"/>
    </row>
    <row r="148" spans="28:29" ht="20.100000000000001" customHeight="1">
      <c r="AB148" s="675"/>
      <c r="AC148" s="668"/>
    </row>
    <row r="149" spans="28:29" ht="20.100000000000001" customHeight="1">
      <c r="AB149" s="675"/>
      <c r="AC149" s="668"/>
    </row>
    <row r="150" spans="28:29" ht="20.100000000000001" customHeight="1">
      <c r="AB150" s="675"/>
      <c r="AC150" s="668"/>
    </row>
    <row r="151" spans="28:29" ht="20.100000000000001" customHeight="1">
      <c r="AB151" s="675"/>
      <c r="AC151" s="668"/>
    </row>
    <row r="152" spans="28:29" ht="20.100000000000001" customHeight="1">
      <c r="AB152" s="675"/>
      <c r="AC152" s="668"/>
    </row>
    <row r="153" spans="28:29" ht="20.100000000000001" customHeight="1">
      <c r="AB153" s="675"/>
      <c r="AC153" s="668"/>
    </row>
    <row r="154" spans="28:29" ht="20.100000000000001" customHeight="1">
      <c r="AB154" s="675"/>
      <c r="AC154" s="668"/>
    </row>
    <row r="155" spans="28:29" ht="20.100000000000001" customHeight="1">
      <c r="AB155" s="675"/>
      <c r="AC155" s="668"/>
    </row>
    <row r="156" spans="28:29" ht="20.100000000000001" customHeight="1">
      <c r="AB156" s="675"/>
      <c r="AC156" s="668"/>
    </row>
    <row r="157" spans="28:29" ht="20.100000000000001" customHeight="1">
      <c r="AB157" s="675"/>
      <c r="AC157" s="668"/>
    </row>
    <row r="158" spans="28:29" ht="20.100000000000001" customHeight="1">
      <c r="AB158" s="675"/>
      <c r="AC158" s="668"/>
    </row>
    <row r="159" spans="28:29" ht="20.100000000000001" customHeight="1">
      <c r="AB159" s="675"/>
      <c r="AC159" s="668"/>
    </row>
    <row r="160" spans="28:29" ht="20.100000000000001" customHeight="1">
      <c r="AB160" s="675"/>
      <c r="AC160" s="668"/>
    </row>
    <row r="161" spans="28:29" ht="20.100000000000001" customHeight="1">
      <c r="AB161" s="675"/>
      <c r="AC161" s="668"/>
    </row>
    <row r="162" spans="28:29" ht="20.100000000000001" customHeight="1">
      <c r="AB162" s="675"/>
      <c r="AC162" s="668"/>
    </row>
    <row r="163" spans="28:29" ht="20.100000000000001" customHeight="1">
      <c r="AB163" s="675"/>
      <c r="AC163" s="668"/>
    </row>
    <row r="164" spans="28:29" ht="20.100000000000001" customHeight="1">
      <c r="AB164" s="675"/>
      <c r="AC164" s="668"/>
    </row>
    <row r="165" spans="28:29" ht="20.100000000000001" customHeight="1">
      <c r="AB165" s="675"/>
      <c r="AC165" s="668"/>
    </row>
    <row r="166" spans="28:29" ht="20.100000000000001" customHeight="1">
      <c r="AB166" s="675"/>
      <c r="AC166" s="668"/>
    </row>
    <row r="167" spans="28:29" ht="20.100000000000001" customHeight="1">
      <c r="AB167" s="675"/>
      <c r="AC167" s="668"/>
    </row>
    <row r="168" spans="28:29" ht="20.100000000000001" customHeight="1">
      <c r="AB168" s="675"/>
      <c r="AC168" s="668"/>
    </row>
    <row r="169" spans="28:29" ht="20.100000000000001" customHeight="1">
      <c r="AB169" s="675"/>
      <c r="AC169" s="668"/>
    </row>
    <row r="170" spans="28:29" ht="20.100000000000001" customHeight="1">
      <c r="AB170" s="675"/>
      <c r="AC170" s="668"/>
    </row>
    <row r="171" spans="28:29" ht="20.100000000000001" customHeight="1">
      <c r="AB171" s="675"/>
      <c r="AC171" s="668"/>
    </row>
    <row r="172" spans="28:29" ht="20.100000000000001" customHeight="1">
      <c r="AB172" s="675"/>
      <c r="AC172" s="668"/>
    </row>
    <row r="173" spans="28:29" ht="20.100000000000001" customHeight="1">
      <c r="AB173" s="675"/>
      <c r="AC173" s="668"/>
    </row>
    <row r="174" spans="28:29" ht="20.100000000000001" customHeight="1">
      <c r="AB174" s="675"/>
      <c r="AC174" s="668"/>
    </row>
    <row r="175" spans="28:29" ht="20.100000000000001" customHeight="1">
      <c r="AB175" s="675"/>
      <c r="AC175" s="668"/>
    </row>
    <row r="176" spans="28:29" ht="20.100000000000001" customHeight="1">
      <c r="AB176" s="675"/>
      <c r="AC176" s="668"/>
    </row>
    <row r="177" spans="28:29" ht="20.100000000000001" customHeight="1">
      <c r="AB177" s="675"/>
      <c r="AC177" s="668"/>
    </row>
    <row r="178" spans="28:29" ht="20.100000000000001" customHeight="1">
      <c r="AB178" s="675"/>
      <c r="AC178" s="668"/>
    </row>
    <row r="179" spans="28:29" ht="20.100000000000001" customHeight="1">
      <c r="AB179" s="676"/>
      <c r="AC179" s="569"/>
    </row>
    <row r="180" spans="28:29" ht="20.100000000000001" customHeight="1">
      <c r="AB180" s="676"/>
      <c r="AC180" s="569"/>
    </row>
    <row r="181" spans="28:29" ht="20.100000000000001" customHeight="1">
      <c r="AB181" s="677"/>
      <c r="AC181" s="571"/>
    </row>
    <row r="182" spans="28:29" ht="20.100000000000001" customHeight="1">
      <c r="AB182" s="677"/>
      <c r="AC182" s="571"/>
    </row>
    <row r="183" spans="28:29" ht="20.100000000000001" customHeight="1">
      <c r="AB183" s="677"/>
      <c r="AC183" s="571"/>
    </row>
    <row r="184" spans="28:29" ht="20.100000000000001" customHeight="1">
      <c r="AB184" s="677"/>
      <c r="AC184" s="571"/>
    </row>
  </sheetData>
  <sheetProtection sheet="1" selectLockedCells="1"/>
  <mergeCells count="27">
    <mergeCell ref="T19:W19"/>
    <mergeCell ref="T18:W18"/>
    <mergeCell ref="D17:I17"/>
    <mergeCell ref="J17:M17"/>
    <mergeCell ref="O17:R17"/>
    <mergeCell ref="T17:W17"/>
    <mergeCell ref="D19:I19"/>
    <mergeCell ref="D18:I18"/>
    <mergeCell ref="J19:M19"/>
    <mergeCell ref="J18:M18"/>
    <mergeCell ref="O19:R19"/>
    <mergeCell ref="O18:R18"/>
    <mergeCell ref="D7:I7"/>
    <mergeCell ref="J7:V7"/>
    <mergeCell ref="D10:I10"/>
    <mergeCell ref="D16:I16"/>
    <mergeCell ref="J16:M16"/>
    <mergeCell ref="O16:R16"/>
    <mergeCell ref="T16:W16"/>
    <mergeCell ref="D11:I11"/>
    <mergeCell ref="J11:V11"/>
    <mergeCell ref="D12:I12"/>
    <mergeCell ref="D15:I15"/>
    <mergeCell ref="J15:N15"/>
    <mergeCell ref="O15:S15"/>
    <mergeCell ref="T15:X15"/>
    <mergeCell ref="J12:U12"/>
  </mergeCells>
  <phoneticPr fontId="3"/>
  <conditionalFormatting sqref="AC73:AC74 AB138:AC184">
    <cfRule type="expression" priority="31">
      <formula>CELL("protect",AB73)=0</formula>
    </cfRule>
  </conditionalFormatting>
  <conditionalFormatting sqref="B1:B2">
    <cfRule type="expression" dxfId="106" priority="29">
      <formula>_xlfn.ISFORMULA(B1)=TRUE</formula>
    </cfRule>
  </conditionalFormatting>
  <conditionalFormatting sqref="J10 M10 P10">
    <cfRule type="expression" dxfId="105" priority="22">
      <formula>$J$10="■"</formula>
    </cfRule>
    <cfRule type="expression" dxfId="104" priority="23">
      <formula>$M$10="■"</formula>
    </cfRule>
    <cfRule type="expression" dxfId="103" priority="24">
      <formula>$P$10="■"</formula>
    </cfRule>
  </conditionalFormatting>
  <conditionalFormatting sqref="J11:V11">
    <cfRule type="containsBlanks" dxfId="102" priority="17">
      <formula>LEN(TRIM(J11))=0</formula>
    </cfRule>
  </conditionalFormatting>
  <conditionalFormatting sqref="N16:N18">
    <cfRule type="notContainsBlanks" dxfId="101" priority="5">
      <formula>LEN(TRIM(N16))&gt;0</formula>
    </cfRule>
    <cfRule type="expression" dxfId="100" priority="6">
      <formula>$N$11="■"</formula>
    </cfRule>
    <cfRule type="expression" dxfId="99" priority="7">
      <formula>$K$11="■"</formula>
    </cfRule>
    <cfRule type="expression" dxfId="98" priority="8">
      <formula>$H$11="■"</formula>
    </cfRule>
  </conditionalFormatting>
  <conditionalFormatting sqref="J16:M18">
    <cfRule type="containsBlanks" dxfId="97" priority="4">
      <formula>LEN(TRIM(J16))=0</formula>
    </cfRule>
  </conditionalFormatting>
  <conditionalFormatting sqref="J12 V12">
    <cfRule type="expression" dxfId="96" priority="2">
      <formula>#REF!="■"</formula>
    </cfRule>
    <cfRule type="expression" dxfId="95" priority="3">
      <formula>#REF!="■"</formula>
    </cfRule>
  </conditionalFormatting>
  <dataValidations count="7">
    <dataValidation type="custom" imeMode="disabled" allowBlank="1" showInputMessage="1" showErrorMessage="1" error="小数点以下は第一位まで、二位以下切り捨てで入力して下さい。" sqref="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WUD982982:WUJ982982" xr:uid="{C5C3D71B-DC3E-47C9-AF54-54CF30AECBE4}">
      <formula1>L65478-ROUNDDOWN(L65478,1)=0</formula1>
    </dataValidation>
    <dataValidation type="list" allowBlank="1" showInputMessage="1" showErrorMessage="1" sqref="Z65565 IF65563 SB65563 ABX65563 ALT65563 AVP65563 BFL65563 BPH65563 BZD65563 CIZ65563 CSV65563 DCR65563 DMN65563 DWJ65563 EGF65563 EQB65563 EZX65563 FJT65563 FTP65563 GDL65563 GNH65563 GXD65563 HGZ65563 HQV65563 IAR65563 IKN65563 IUJ65563 JEF65563 JOB65563 JXX65563 KHT65563 KRP65563 LBL65563 LLH65563 LVD65563 MEZ65563 MOV65563 MYR65563 NIN65563 NSJ65563 OCF65563 OMB65563 OVX65563 PFT65563 PPP65563 PZL65563 QJH65563 QTD65563 RCZ65563 RMV65563 RWR65563 SGN65563 SQJ65563 TAF65563 TKB65563 TTX65563 UDT65563 UNP65563 UXL65563 VHH65563 VRD65563 WAZ65563 WKV65563 WUR65563 Z131101 IF131099 SB131099 ABX131099 ALT131099 AVP131099 BFL131099 BPH131099 BZD131099 CIZ131099 CSV131099 DCR131099 DMN131099 DWJ131099 EGF131099 EQB131099 EZX131099 FJT131099 FTP131099 GDL131099 GNH131099 GXD131099 HGZ131099 HQV131099 IAR131099 IKN131099 IUJ131099 JEF131099 JOB131099 JXX131099 KHT131099 KRP131099 LBL131099 LLH131099 LVD131099 MEZ131099 MOV131099 MYR131099 NIN131099 NSJ131099 OCF131099 OMB131099 OVX131099 PFT131099 PPP131099 PZL131099 QJH131099 QTD131099 RCZ131099 RMV131099 RWR131099 SGN131099 SQJ131099 TAF131099 TKB131099 TTX131099 UDT131099 UNP131099 UXL131099 VHH131099 VRD131099 WAZ131099 WKV131099 WUR131099 Z196637 IF196635 SB196635 ABX196635 ALT196635 AVP196635 BFL196635 BPH196635 BZD196635 CIZ196635 CSV196635 DCR196635 DMN196635 DWJ196635 EGF196635 EQB196635 EZX196635 FJT196635 FTP196635 GDL196635 GNH196635 GXD196635 HGZ196635 HQV196635 IAR196635 IKN196635 IUJ196635 JEF196635 JOB196635 JXX196635 KHT196635 KRP196635 LBL196635 LLH196635 LVD196635 MEZ196635 MOV196635 MYR196635 NIN196635 NSJ196635 OCF196635 OMB196635 OVX196635 PFT196635 PPP196635 PZL196635 QJH196635 QTD196635 RCZ196635 RMV196635 RWR196635 SGN196635 SQJ196635 TAF196635 TKB196635 TTX196635 UDT196635 UNP196635 UXL196635 VHH196635 VRD196635 WAZ196635 WKV196635 WUR196635 Z262173 IF262171 SB262171 ABX262171 ALT262171 AVP262171 BFL262171 BPH262171 BZD262171 CIZ262171 CSV262171 DCR262171 DMN262171 DWJ262171 EGF262171 EQB262171 EZX262171 FJT262171 FTP262171 GDL262171 GNH262171 GXD262171 HGZ262171 HQV262171 IAR262171 IKN262171 IUJ262171 JEF262171 JOB262171 JXX262171 KHT262171 KRP262171 LBL262171 LLH262171 LVD262171 MEZ262171 MOV262171 MYR262171 NIN262171 NSJ262171 OCF262171 OMB262171 OVX262171 PFT262171 PPP262171 PZL262171 QJH262171 QTD262171 RCZ262171 RMV262171 RWR262171 SGN262171 SQJ262171 TAF262171 TKB262171 TTX262171 UDT262171 UNP262171 UXL262171 VHH262171 VRD262171 WAZ262171 WKV262171 WUR262171 Z327709 IF327707 SB327707 ABX327707 ALT327707 AVP327707 BFL327707 BPH327707 BZD327707 CIZ327707 CSV327707 DCR327707 DMN327707 DWJ327707 EGF327707 EQB327707 EZX327707 FJT327707 FTP327707 GDL327707 GNH327707 GXD327707 HGZ327707 HQV327707 IAR327707 IKN327707 IUJ327707 JEF327707 JOB327707 JXX327707 KHT327707 KRP327707 LBL327707 LLH327707 LVD327707 MEZ327707 MOV327707 MYR327707 NIN327707 NSJ327707 OCF327707 OMB327707 OVX327707 PFT327707 PPP327707 PZL327707 QJH327707 QTD327707 RCZ327707 RMV327707 RWR327707 SGN327707 SQJ327707 TAF327707 TKB327707 TTX327707 UDT327707 UNP327707 UXL327707 VHH327707 VRD327707 WAZ327707 WKV327707 WUR327707 Z393245 IF393243 SB393243 ABX393243 ALT393243 AVP393243 BFL393243 BPH393243 BZD393243 CIZ393243 CSV393243 DCR393243 DMN393243 DWJ393243 EGF393243 EQB393243 EZX393243 FJT393243 FTP393243 GDL393243 GNH393243 GXD393243 HGZ393243 HQV393243 IAR393243 IKN393243 IUJ393243 JEF393243 JOB393243 JXX393243 KHT393243 KRP393243 LBL393243 LLH393243 LVD393243 MEZ393243 MOV393243 MYR393243 NIN393243 NSJ393243 OCF393243 OMB393243 OVX393243 PFT393243 PPP393243 PZL393243 QJH393243 QTD393243 RCZ393243 RMV393243 RWR393243 SGN393243 SQJ393243 TAF393243 TKB393243 TTX393243 UDT393243 UNP393243 UXL393243 VHH393243 VRD393243 WAZ393243 WKV393243 WUR393243 Z458781 IF458779 SB458779 ABX458779 ALT458779 AVP458779 BFL458779 BPH458779 BZD458779 CIZ458779 CSV458779 DCR458779 DMN458779 DWJ458779 EGF458779 EQB458779 EZX458779 FJT458779 FTP458779 GDL458779 GNH458779 GXD458779 HGZ458779 HQV458779 IAR458779 IKN458779 IUJ458779 JEF458779 JOB458779 JXX458779 KHT458779 KRP458779 LBL458779 LLH458779 LVD458779 MEZ458779 MOV458779 MYR458779 NIN458779 NSJ458779 OCF458779 OMB458779 OVX458779 PFT458779 PPP458779 PZL458779 QJH458779 QTD458779 RCZ458779 RMV458779 RWR458779 SGN458779 SQJ458779 TAF458779 TKB458779 TTX458779 UDT458779 UNP458779 UXL458779 VHH458779 VRD458779 WAZ458779 WKV458779 WUR458779 Z524317 IF524315 SB524315 ABX524315 ALT524315 AVP524315 BFL524315 BPH524315 BZD524315 CIZ524315 CSV524315 DCR524315 DMN524315 DWJ524315 EGF524315 EQB524315 EZX524315 FJT524315 FTP524315 GDL524315 GNH524315 GXD524315 HGZ524315 HQV524315 IAR524315 IKN524315 IUJ524315 JEF524315 JOB524315 JXX524315 KHT524315 KRP524315 LBL524315 LLH524315 LVD524315 MEZ524315 MOV524315 MYR524315 NIN524315 NSJ524315 OCF524315 OMB524315 OVX524315 PFT524315 PPP524315 PZL524315 QJH524315 QTD524315 RCZ524315 RMV524315 RWR524315 SGN524315 SQJ524315 TAF524315 TKB524315 TTX524315 UDT524315 UNP524315 UXL524315 VHH524315 VRD524315 WAZ524315 WKV524315 WUR524315 Z589853 IF589851 SB589851 ABX589851 ALT589851 AVP589851 BFL589851 BPH589851 BZD589851 CIZ589851 CSV589851 DCR589851 DMN589851 DWJ589851 EGF589851 EQB589851 EZX589851 FJT589851 FTP589851 GDL589851 GNH589851 GXD589851 HGZ589851 HQV589851 IAR589851 IKN589851 IUJ589851 JEF589851 JOB589851 JXX589851 KHT589851 KRP589851 LBL589851 LLH589851 LVD589851 MEZ589851 MOV589851 MYR589851 NIN589851 NSJ589851 OCF589851 OMB589851 OVX589851 PFT589851 PPP589851 PZL589851 QJH589851 QTD589851 RCZ589851 RMV589851 RWR589851 SGN589851 SQJ589851 TAF589851 TKB589851 TTX589851 UDT589851 UNP589851 UXL589851 VHH589851 VRD589851 WAZ589851 WKV589851 WUR589851 Z655389 IF655387 SB655387 ABX655387 ALT655387 AVP655387 BFL655387 BPH655387 BZD655387 CIZ655387 CSV655387 DCR655387 DMN655387 DWJ655387 EGF655387 EQB655387 EZX655387 FJT655387 FTP655387 GDL655387 GNH655387 GXD655387 HGZ655387 HQV655387 IAR655387 IKN655387 IUJ655387 JEF655387 JOB655387 JXX655387 KHT655387 KRP655387 LBL655387 LLH655387 LVD655387 MEZ655387 MOV655387 MYR655387 NIN655387 NSJ655387 OCF655387 OMB655387 OVX655387 PFT655387 PPP655387 PZL655387 QJH655387 QTD655387 RCZ655387 RMV655387 RWR655387 SGN655387 SQJ655387 TAF655387 TKB655387 TTX655387 UDT655387 UNP655387 UXL655387 VHH655387 VRD655387 WAZ655387 WKV655387 WUR655387 Z720925 IF720923 SB720923 ABX720923 ALT720923 AVP720923 BFL720923 BPH720923 BZD720923 CIZ720923 CSV720923 DCR720923 DMN720923 DWJ720923 EGF720923 EQB720923 EZX720923 FJT720923 FTP720923 GDL720923 GNH720923 GXD720923 HGZ720923 HQV720923 IAR720923 IKN720923 IUJ720923 JEF720923 JOB720923 JXX720923 KHT720923 KRP720923 LBL720923 LLH720923 LVD720923 MEZ720923 MOV720923 MYR720923 NIN720923 NSJ720923 OCF720923 OMB720923 OVX720923 PFT720923 PPP720923 PZL720923 QJH720923 QTD720923 RCZ720923 RMV720923 RWR720923 SGN720923 SQJ720923 TAF720923 TKB720923 TTX720923 UDT720923 UNP720923 UXL720923 VHH720923 VRD720923 WAZ720923 WKV720923 WUR720923 Z786461 IF786459 SB786459 ABX786459 ALT786459 AVP786459 BFL786459 BPH786459 BZD786459 CIZ786459 CSV786459 DCR786459 DMN786459 DWJ786459 EGF786459 EQB786459 EZX786459 FJT786459 FTP786459 GDL786459 GNH786459 GXD786459 HGZ786459 HQV786459 IAR786459 IKN786459 IUJ786459 JEF786459 JOB786459 JXX786459 KHT786459 KRP786459 LBL786459 LLH786459 LVD786459 MEZ786459 MOV786459 MYR786459 NIN786459 NSJ786459 OCF786459 OMB786459 OVX786459 PFT786459 PPP786459 PZL786459 QJH786459 QTD786459 RCZ786459 RMV786459 RWR786459 SGN786459 SQJ786459 TAF786459 TKB786459 TTX786459 UDT786459 UNP786459 UXL786459 VHH786459 VRD786459 WAZ786459 WKV786459 WUR786459 Z851997 IF851995 SB851995 ABX851995 ALT851995 AVP851995 BFL851995 BPH851995 BZD851995 CIZ851995 CSV851995 DCR851995 DMN851995 DWJ851995 EGF851995 EQB851995 EZX851995 FJT851995 FTP851995 GDL851995 GNH851995 GXD851995 HGZ851995 HQV851995 IAR851995 IKN851995 IUJ851995 JEF851995 JOB851995 JXX851995 KHT851995 KRP851995 LBL851995 LLH851995 LVD851995 MEZ851995 MOV851995 MYR851995 NIN851995 NSJ851995 OCF851995 OMB851995 OVX851995 PFT851995 PPP851995 PZL851995 QJH851995 QTD851995 RCZ851995 RMV851995 RWR851995 SGN851995 SQJ851995 TAF851995 TKB851995 TTX851995 UDT851995 UNP851995 UXL851995 VHH851995 VRD851995 WAZ851995 WKV851995 WUR851995 Z917533 IF917531 SB917531 ABX917531 ALT917531 AVP917531 BFL917531 BPH917531 BZD917531 CIZ917531 CSV917531 DCR917531 DMN917531 DWJ917531 EGF917531 EQB917531 EZX917531 FJT917531 FTP917531 GDL917531 GNH917531 GXD917531 HGZ917531 HQV917531 IAR917531 IKN917531 IUJ917531 JEF917531 JOB917531 JXX917531 KHT917531 KRP917531 LBL917531 LLH917531 LVD917531 MEZ917531 MOV917531 MYR917531 NIN917531 NSJ917531 OCF917531 OMB917531 OVX917531 PFT917531 PPP917531 PZL917531 QJH917531 QTD917531 RCZ917531 RMV917531 RWR917531 SGN917531 SQJ917531 TAF917531 TKB917531 TTX917531 UDT917531 UNP917531 UXL917531 VHH917531 VRD917531 WAZ917531 WKV917531 WUR917531 Z983069 IF983067 SB983067 ABX983067 ALT983067 AVP983067 BFL983067 BPH983067 BZD983067 CIZ983067 CSV983067 DCR983067 DMN983067 DWJ983067 EGF983067 EQB983067 EZX983067 FJT983067 FTP983067 GDL983067 GNH983067 GXD983067 HGZ983067 HQV983067 IAR983067 IKN983067 IUJ983067 JEF983067 JOB983067 JXX983067 KHT983067 KRP983067 LBL983067 LLH983067 LVD983067 MEZ983067 MOV983067 MYR983067 NIN983067 NSJ983067 OCF983067 OMB983067 OVX983067 PFT983067 PPP983067 PZL983067 QJH983067 QTD983067 RCZ983067 RMV983067 RWR983067 SGN983067 SQJ983067 TAF983067 TKB983067 TTX983067 UDT983067 UNP983067 UXL983067 VHH983067 VRD983067 WAZ983067 WKV983067 WUR983067 Z65563 IF65561 SB65561 ABX65561 ALT65561 AVP65561 BFL65561 BPH65561 BZD65561 CIZ65561 CSV65561 DCR65561 DMN65561 DWJ65561 EGF65561 EQB65561 EZX65561 FJT65561 FTP65561 GDL65561 GNH65561 GXD65561 HGZ65561 HQV65561 IAR65561 IKN65561 IUJ65561 JEF65561 JOB65561 JXX65561 KHT65561 KRP65561 LBL65561 LLH65561 LVD65561 MEZ65561 MOV65561 MYR65561 NIN65561 NSJ65561 OCF65561 OMB65561 OVX65561 PFT65561 PPP65561 PZL65561 QJH65561 QTD65561 RCZ65561 RMV65561 RWR65561 SGN65561 SQJ65561 TAF65561 TKB65561 TTX65561 UDT65561 UNP65561 UXL65561 VHH65561 VRD65561 WAZ65561 WKV65561 WUR65561 Z131099 IF131097 SB131097 ABX131097 ALT131097 AVP131097 BFL131097 BPH131097 BZD131097 CIZ131097 CSV131097 DCR131097 DMN131097 DWJ131097 EGF131097 EQB131097 EZX131097 FJT131097 FTP131097 GDL131097 GNH131097 GXD131097 HGZ131097 HQV131097 IAR131097 IKN131097 IUJ131097 JEF131097 JOB131097 JXX131097 KHT131097 KRP131097 LBL131097 LLH131097 LVD131097 MEZ131097 MOV131097 MYR131097 NIN131097 NSJ131097 OCF131097 OMB131097 OVX131097 PFT131097 PPP131097 PZL131097 QJH131097 QTD131097 RCZ131097 RMV131097 RWR131097 SGN131097 SQJ131097 TAF131097 TKB131097 TTX131097 UDT131097 UNP131097 UXL131097 VHH131097 VRD131097 WAZ131097 WKV131097 WUR131097 Z196635 IF196633 SB196633 ABX196633 ALT196633 AVP196633 BFL196633 BPH196633 BZD196633 CIZ196633 CSV196633 DCR196633 DMN196633 DWJ196633 EGF196633 EQB196633 EZX196633 FJT196633 FTP196633 GDL196633 GNH196633 GXD196633 HGZ196633 HQV196633 IAR196633 IKN196633 IUJ196633 JEF196633 JOB196633 JXX196633 KHT196633 KRP196633 LBL196633 LLH196633 LVD196633 MEZ196633 MOV196633 MYR196633 NIN196633 NSJ196633 OCF196633 OMB196633 OVX196633 PFT196633 PPP196633 PZL196633 QJH196633 QTD196633 RCZ196633 RMV196633 RWR196633 SGN196633 SQJ196633 TAF196633 TKB196633 TTX196633 UDT196633 UNP196633 UXL196633 VHH196633 VRD196633 WAZ196633 WKV196633 WUR196633 Z262171 IF262169 SB262169 ABX262169 ALT262169 AVP262169 BFL262169 BPH262169 BZD262169 CIZ262169 CSV262169 DCR262169 DMN262169 DWJ262169 EGF262169 EQB262169 EZX262169 FJT262169 FTP262169 GDL262169 GNH262169 GXD262169 HGZ262169 HQV262169 IAR262169 IKN262169 IUJ262169 JEF262169 JOB262169 JXX262169 KHT262169 KRP262169 LBL262169 LLH262169 LVD262169 MEZ262169 MOV262169 MYR262169 NIN262169 NSJ262169 OCF262169 OMB262169 OVX262169 PFT262169 PPP262169 PZL262169 QJH262169 QTD262169 RCZ262169 RMV262169 RWR262169 SGN262169 SQJ262169 TAF262169 TKB262169 TTX262169 UDT262169 UNP262169 UXL262169 VHH262169 VRD262169 WAZ262169 WKV262169 WUR262169 Z327707 IF327705 SB327705 ABX327705 ALT327705 AVP327705 BFL327705 BPH327705 BZD327705 CIZ327705 CSV327705 DCR327705 DMN327705 DWJ327705 EGF327705 EQB327705 EZX327705 FJT327705 FTP327705 GDL327705 GNH327705 GXD327705 HGZ327705 HQV327705 IAR327705 IKN327705 IUJ327705 JEF327705 JOB327705 JXX327705 KHT327705 KRP327705 LBL327705 LLH327705 LVD327705 MEZ327705 MOV327705 MYR327705 NIN327705 NSJ327705 OCF327705 OMB327705 OVX327705 PFT327705 PPP327705 PZL327705 QJH327705 QTD327705 RCZ327705 RMV327705 RWR327705 SGN327705 SQJ327705 TAF327705 TKB327705 TTX327705 UDT327705 UNP327705 UXL327705 VHH327705 VRD327705 WAZ327705 WKV327705 WUR327705 Z393243 IF393241 SB393241 ABX393241 ALT393241 AVP393241 BFL393241 BPH393241 BZD393241 CIZ393241 CSV393241 DCR393241 DMN393241 DWJ393241 EGF393241 EQB393241 EZX393241 FJT393241 FTP393241 GDL393241 GNH393241 GXD393241 HGZ393241 HQV393241 IAR393241 IKN393241 IUJ393241 JEF393241 JOB393241 JXX393241 KHT393241 KRP393241 LBL393241 LLH393241 LVD393241 MEZ393241 MOV393241 MYR393241 NIN393241 NSJ393241 OCF393241 OMB393241 OVX393241 PFT393241 PPP393241 PZL393241 QJH393241 QTD393241 RCZ393241 RMV393241 RWR393241 SGN393241 SQJ393241 TAF393241 TKB393241 TTX393241 UDT393241 UNP393241 UXL393241 VHH393241 VRD393241 WAZ393241 WKV393241 WUR393241 Z458779 IF458777 SB458777 ABX458777 ALT458777 AVP458777 BFL458777 BPH458777 BZD458777 CIZ458777 CSV458777 DCR458777 DMN458777 DWJ458777 EGF458777 EQB458777 EZX458777 FJT458777 FTP458777 GDL458777 GNH458777 GXD458777 HGZ458777 HQV458777 IAR458777 IKN458777 IUJ458777 JEF458777 JOB458777 JXX458777 KHT458777 KRP458777 LBL458777 LLH458777 LVD458777 MEZ458777 MOV458777 MYR458777 NIN458777 NSJ458777 OCF458777 OMB458777 OVX458777 PFT458777 PPP458777 PZL458777 QJH458777 QTD458777 RCZ458777 RMV458777 RWR458777 SGN458777 SQJ458777 TAF458777 TKB458777 TTX458777 UDT458777 UNP458777 UXL458777 VHH458777 VRD458777 WAZ458777 WKV458777 WUR458777 Z524315 IF524313 SB524313 ABX524313 ALT524313 AVP524313 BFL524313 BPH524313 BZD524313 CIZ524313 CSV524313 DCR524313 DMN524313 DWJ524313 EGF524313 EQB524313 EZX524313 FJT524313 FTP524313 GDL524313 GNH524313 GXD524313 HGZ524313 HQV524313 IAR524313 IKN524313 IUJ524313 JEF524313 JOB524313 JXX524313 KHT524313 KRP524313 LBL524313 LLH524313 LVD524313 MEZ524313 MOV524313 MYR524313 NIN524313 NSJ524313 OCF524313 OMB524313 OVX524313 PFT524313 PPP524313 PZL524313 QJH524313 QTD524313 RCZ524313 RMV524313 RWR524313 SGN524313 SQJ524313 TAF524313 TKB524313 TTX524313 UDT524313 UNP524313 UXL524313 VHH524313 VRD524313 WAZ524313 WKV524313 WUR524313 Z589851 IF589849 SB589849 ABX589849 ALT589849 AVP589849 BFL589849 BPH589849 BZD589849 CIZ589849 CSV589849 DCR589849 DMN589849 DWJ589849 EGF589849 EQB589849 EZX589849 FJT589849 FTP589849 GDL589849 GNH589849 GXD589849 HGZ589849 HQV589849 IAR589849 IKN589849 IUJ589849 JEF589849 JOB589849 JXX589849 KHT589849 KRP589849 LBL589849 LLH589849 LVD589849 MEZ589849 MOV589849 MYR589849 NIN589849 NSJ589849 OCF589849 OMB589849 OVX589849 PFT589849 PPP589849 PZL589849 QJH589849 QTD589849 RCZ589849 RMV589849 RWR589849 SGN589849 SQJ589849 TAF589849 TKB589849 TTX589849 UDT589849 UNP589849 UXL589849 VHH589849 VRD589849 WAZ589849 WKV589849 WUR589849 Z655387 IF655385 SB655385 ABX655385 ALT655385 AVP655385 BFL655385 BPH655385 BZD655385 CIZ655385 CSV655385 DCR655385 DMN655385 DWJ655385 EGF655385 EQB655385 EZX655385 FJT655385 FTP655385 GDL655385 GNH655385 GXD655385 HGZ655385 HQV655385 IAR655385 IKN655385 IUJ655385 JEF655385 JOB655385 JXX655385 KHT655385 KRP655385 LBL655385 LLH655385 LVD655385 MEZ655385 MOV655385 MYR655385 NIN655385 NSJ655385 OCF655385 OMB655385 OVX655385 PFT655385 PPP655385 PZL655385 QJH655385 QTD655385 RCZ655385 RMV655385 RWR655385 SGN655385 SQJ655385 TAF655385 TKB655385 TTX655385 UDT655385 UNP655385 UXL655385 VHH655385 VRD655385 WAZ655385 WKV655385 WUR655385 Z720923 IF720921 SB720921 ABX720921 ALT720921 AVP720921 BFL720921 BPH720921 BZD720921 CIZ720921 CSV720921 DCR720921 DMN720921 DWJ720921 EGF720921 EQB720921 EZX720921 FJT720921 FTP720921 GDL720921 GNH720921 GXD720921 HGZ720921 HQV720921 IAR720921 IKN720921 IUJ720921 JEF720921 JOB720921 JXX720921 KHT720921 KRP720921 LBL720921 LLH720921 LVD720921 MEZ720921 MOV720921 MYR720921 NIN720921 NSJ720921 OCF720921 OMB720921 OVX720921 PFT720921 PPP720921 PZL720921 QJH720921 QTD720921 RCZ720921 RMV720921 RWR720921 SGN720921 SQJ720921 TAF720921 TKB720921 TTX720921 UDT720921 UNP720921 UXL720921 VHH720921 VRD720921 WAZ720921 WKV720921 WUR720921 Z786459 IF786457 SB786457 ABX786457 ALT786457 AVP786457 BFL786457 BPH786457 BZD786457 CIZ786457 CSV786457 DCR786457 DMN786457 DWJ786457 EGF786457 EQB786457 EZX786457 FJT786457 FTP786457 GDL786457 GNH786457 GXD786457 HGZ786457 HQV786457 IAR786457 IKN786457 IUJ786457 JEF786457 JOB786457 JXX786457 KHT786457 KRP786457 LBL786457 LLH786457 LVD786457 MEZ786457 MOV786457 MYR786457 NIN786457 NSJ786457 OCF786457 OMB786457 OVX786457 PFT786457 PPP786457 PZL786457 QJH786457 QTD786457 RCZ786457 RMV786457 RWR786457 SGN786457 SQJ786457 TAF786457 TKB786457 TTX786457 UDT786457 UNP786457 UXL786457 VHH786457 VRD786457 WAZ786457 WKV786457 WUR786457 Z851995 IF851993 SB851993 ABX851993 ALT851993 AVP851993 BFL851993 BPH851993 BZD851993 CIZ851993 CSV851993 DCR851993 DMN851993 DWJ851993 EGF851993 EQB851993 EZX851993 FJT851993 FTP851993 GDL851993 GNH851993 GXD851993 HGZ851993 HQV851993 IAR851993 IKN851993 IUJ851993 JEF851993 JOB851993 JXX851993 KHT851993 KRP851993 LBL851993 LLH851993 LVD851993 MEZ851993 MOV851993 MYR851993 NIN851993 NSJ851993 OCF851993 OMB851993 OVX851993 PFT851993 PPP851993 PZL851993 QJH851993 QTD851993 RCZ851993 RMV851993 RWR851993 SGN851993 SQJ851993 TAF851993 TKB851993 TTX851993 UDT851993 UNP851993 UXL851993 VHH851993 VRD851993 WAZ851993 WKV851993 WUR851993 Z917531 IF917529 SB917529 ABX917529 ALT917529 AVP917529 BFL917529 BPH917529 BZD917529 CIZ917529 CSV917529 DCR917529 DMN917529 DWJ917529 EGF917529 EQB917529 EZX917529 FJT917529 FTP917529 GDL917529 GNH917529 GXD917529 HGZ917529 HQV917529 IAR917529 IKN917529 IUJ917529 JEF917529 JOB917529 JXX917529 KHT917529 KRP917529 LBL917529 LLH917529 LVD917529 MEZ917529 MOV917529 MYR917529 NIN917529 NSJ917529 OCF917529 OMB917529 OVX917529 PFT917529 PPP917529 PZL917529 QJH917529 QTD917529 RCZ917529 RMV917529 RWR917529 SGN917529 SQJ917529 TAF917529 TKB917529 TTX917529 UDT917529 UNP917529 UXL917529 VHH917529 VRD917529 WAZ917529 WKV917529 WUR917529 Z983067 IF983065 SB983065 ABX983065 ALT983065 AVP983065 BFL983065 BPH983065 BZD983065 CIZ983065 CSV983065 DCR983065 DMN983065 DWJ983065 EGF983065 EQB983065 EZX983065 FJT983065 FTP983065 GDL983065 GNH983065 GXD983065 HGZ983065 HQV983065 IAR983065 IKN983065 IUJ983065 JEF983065 JOB983065 JXX983065 KHT983065 KRP983065 LBL983065 LLH983065 LVD983065 MEZ983065 MOV983065 MYR983065 NIN983065 NSJ983065 OCF983065 OMB983065 OVX983065 PFT983065 PPP983065 PZL983065 QJH983065 QTD983065 RCZ983065 RMV983065 RWR983065 SGN983065 SQJ983065 TAF983065 TKB983065 TTX983065 UDT983065 UNP983065 UXL983065 VHH983065 VRD983065 WAZ983065 WKV983065 WUR983065" xr:uid="{A209732A-7928-4A98-B5E8-91B7AE49CCD4}">
      <formula1>"無,有"</formula1>
    </dataValidation>
    <dataValidation type="list" allowBlank="1" showInputMessage="1" showErrorMessage="1" sqref="WUD982985:WUJ982985 L65483:R65483 HR65481:HX65481 RN65481:RT65481 ABJ65481:ABP65481 ALF65481:ALL65481 AVB65481:AVH65481 BEX65481:BFD65481 BOT65481:BOZ65481 BYP65481:BYV65481 CIL65481:CIR65481 CSH65481:CSN65481 DCD65481:DCJ65481 DLZ65481:DMF65481 DVV65481:DWB65481 EFR65481:EFX65481 EPN65481:EPT65481 EZJ65481:EZP65481 FJF65481:FJL65481 FTB65481:FTH65481 GCX65481:GDD65481 GMT65481:GMZ65481 GWP65481:GWV65481 HGL65481:HGR65481 HQH65481:HQN65481 IAD65481:IAJ65481 IJZ65481:IKF65481 ITV65481:IUB65481 JDR65481:JDX65481 JNN65481:JNT65481 JXJ65481:JXP65481 KHF65481:KHL65481 KRB65481:KRH65481 LAX65481:LBD65481 LKT65481:LKZ65481 LUP65481:LUV65481 MEL65481:MER65481 MOH65481:MON65481 MYD65481:MYJ65481 NHZ65481:NIF65481 NRV65481:NSB65481 OBR65481:OBX65481 OLN65481:OLT65481 OVJ65481:OVP65481 PFF65481:PFL65481 PPB65481:PPH65481 PYX65481:PZD65481 QIT65481:QIZ65481 QSP65481:QSV65481 RCL65481:RCR65481 RMH65481:RMN65481 RWD65481:RWJ65481 SFZ65481:SGF65481 SPV65481:SQB65481 SZR65481:SZX65481 TJN65481:TJT65481 TTJ65481:TTP65481 UDF65481:UDL65481 UNB65481:UNH65481 UWX65481:UXD65481 VGT65481:VGZ65481 VQP65481:VQV65481 WAL65481:WAR65481 WKH65481:WKN65481 WUD65481:WUJ65481 L131019:R131019 HR131017:HX131017 RN131017:RT131017 ABJ131017:ABP131017 ALF131017:ALL131017 AVB131017:AVH131017 BEX131017:BFD131017 BOT131017:BOZ131017 BYP131017:BYV131017 CIL131017:CIR131017 CSH131017:CSN131017 DCD131017:DCJ131017 DLZ131017:DMF131017 DVV131017:DWB131017 EFR131017:EFX131017 EPN131017:EPT131017 EZJ131017:EZP131017 FJF131017:FJL131017 FTB131017:FTH131017 GCX131017:GDD131017 GMT131017:GMZ131017 GWP131017:GWV131017 HGL131017:HGR131017 HQH131017:HQN131017 IAD131017:IAJ131017 IJZ131017:IKF131017 ITV131017:IUB131017 JDR131017:JDX131017 JNN131017:JNT131017 JXJ131017:JXP131017 KHF131017:KHL131017 KRB131017:KRH131017 LAX131017:LBD131017 LKT131017:LKZ131017 LUP131017:LUV131017 MEL131017:MER131017 MOH131017:MON131017 MYD131017:MYJ131017 NHZ131017:NIF131017 NRV131017:NSB131017 OBR131017:OBX131017 OLN131017:OLT131017 OVJ131017:OVP131017 PFF131017:PFL131017 PPB131017:PPH131017 PYX131017:PZD131017 QIT131017:QIZ131017 QSP131017:QSV131017 RCL131017:RCR131017 RMH131017:RMN131017 RWD131017:RWJ131017 SFZ131017:SGF131017 SPV131017:SQB131017 SZR131017:SZX131017 TJN131017:TJT131017 TTJ131017:TTP131017 UDF131017:UDL131017 UNB131017:UNH131017 UWX131017:UXD131017 VGT131017:VGZ131017 VQP131017:VQV131017 WAL131017:WAR131017 WKH131017:WKN131017 WUD131017:WUJ131017 L196555:R196555 HR196553:HX196553 RN196553:RT196553 ABJ196553:ABP196553 ALF196553:ALL196553 AVB196553:AVH196553 BEX196553:BFD196553 BOT196553:BOZ196553 BYP196553:BYV196553 CIL196553:CIR196553 CSH196553:CSN196553 DCD196553:DCJ196553 DLZ196553:DMF196553 DVV196553:DWB196553 EFR196553:EFX196553 EPN196553:EPT196553 EZJ196553:EZP196553 FJF196553:FJL196553 FTB196553:FTH196553 GCX196553:GDD196553 GMT196553:GMZ196553 GWP196553:GWV196553 HGL196553:HGR196553 HQH196553:HQN196553 IAD196553:IAJ196553 IJZ196553:IKF196553 ITV196553:IUB196553 JDR196553:JDX196553 JNN196553:JNT196553 JXJ196553:JXP196553 KHF196553:KHL196553 KRB196553:KRH196553 LAX196553:LBD196553 LKT196553:LKZ196553 LUP196553:LUV196553 MEL196553:MER196553 MOH196553:MON196553 MYD196553:MYJ196553 NHZ196553:NIF196553 NRV196553:NSB196553 OBR196553:OBX196553 OLN196553:OLT196553 OVJ196553:OVP196553 PFF196553:PFL196553 PPB196553:PPH196553 PYX196553:PZD196553 QIT196553:QIZ196553 QSP196553:QSV196553 RCL196553:RCR196553 RMH196553:RMN196553 RWD196553:RWJ196553 SFZ196553:SGF196553 SPV196553:SQB196553 SZR196553:SZX196553 TJN196553:TJT196553 TTJ196553:TTP196553 UDF196553:UDL196553 UNB196553:UNH196553 UWX196553:UXD196553 VGT196553:VGZ196553 VQP196553:VQV196553 WAL196553:WAR196553 WKH196553:WKN196553 WUD196553:WUJ196553 L262091:R262091 HR262089:HX262089 RN262089:RT262089 ABJ262089:ABP262089 ALF262089:ALL262089 AVB262089:AVH262089 BEX262089:BFD262089 BOT262089:BOZ262089 BYP262089:BYV262089 CIL262089:CIR262089 CSH262089:CSN262089 DCD262089:DCJ262089 DLZ262089:DMF262089 DVV262089:DWB262089 EFR262089:EFX262089 EPN262089:EPT262089 EZJ262089:EZP262089 FJF262089:FJL262089 FTB262089:FTH262089 GCX262089:GDD262089 GMT262089:GMZ262089 GWP262089:GWV262089 HGL262089:HGR262089 HQH262089:HQN262089 IAD262089:IAJ262089 IJZ262089:IKF262089 ITV262089:IUB262089 JDR262089:JDX262089 JNN262089:JNT262089 JXJ262089:JXP262089 KHF262089:KHL262089 KRB262089:KRH262089 LAX262089:LBD262089 LKT262089:LKZ262089 LUP262089:LUV262089 MEL262089:MER262089 MOH262089:MON262089 MYD262089:MYJ262089 NHZ262089:NIF262089 NRV262089:NSB262089 OBR262089:OBX262089 OLN262089:OLT262089 OVJ262089:OVP262089 PFF262089:PFL262089 PPB262089:PPH262089 PYX262089:PZD262089 QIT262089:QIZ262089 QSP262089:QSV262089 RCL262089:RCR262089 RMH262089:RMN262089 RWD262089:RWJ262089 SFZ262089:SGF262089 SPV262089:SQB262089 SZR262089:SZX262089 TJN262089:TJT262089 TTJ262089:TTP262089 UDF262089:UDL262089 UNB262089:UNH262089 UWX262089:UXD262089 VGT262089:VGZ262089 VQP262089:VQV262089 WAL262089:WAR262089 WKH262089:WKN262089 WUD262089:WUJ262089 L327627:R327627 HR327625:HX327625 RN327625:RT327625 ABJ327625:ABP327625 ALF327625:ALL327625 AVB327625:AVH327625 BEX327625:BFD327625 BOT327625:BOZ327625 BYP327625:BYV327625 CIL327625:CIR327625 CSH327625:CSN327625 DCD327625:DCJ327625 DLZ327625:DMF327625 DVV327625:DWB327625 EFR327625:EFX327625 EPN327625:EPT327625 EZJ327625:EZP327625 FJF327625:FJL327625 FTB327625:FTH327625 GCX327625:GDD327625 GMT327625:GMZ327625 GWP327625:GWV327625 HGL327625:HGR327625 HQH327625:HQN327625 IAD327625:IAJ327625 IJZ327625:IKF327625 ITV327625:IUB327625 JDR327625:JDX327625 JNN327625:JNT327625 JXJ327625:JXP327625 KHF327625:KHL327625 KRB327625:KRH327625 LAX327625:LBD327625 LKT327625:LKZ327625 LUP327625:LUV327625 MEL327625:MER327625 MOH327625:MON327625 MYD327625:MYJ327625 NHZ327625:NIF327625 NRV327625:NSB327625 OBR327625:OBX327625 OLN327625:OLT327625 OVJ327625:OVP327625 PFF327625:PFL327625 PPB327625:PPH327625 PYX327625:PZD327625 QIT327625:QIZ327625 QSP327625:QSV327625 RCL327625:RCR327625 RMH327625:RMN327625 RWD327625:RWJ327625 SFZ327625:SGF327625 SPV327625:SQB327625 SZR327625:SZX327625 TJN327625:TJT327625 TTJ327625:TTP327625 UDF327625:UDL327625 UNB327625:UNH327625 UWX327625:UXD327625 VGT327625:VGZ327625 VQP327625:VQV327625 WAL327625:WAR327625 WKH327625:WKN327625 WUD327625:WUJ327625 L393163:R393163 HR393161:HX393161 RN393161:RT393161 ABJ393161:ABP393161 ALF393161:ALL393161 AVB393161:AVH393161 BEX393161:BFD393161 BOT393161:BOZ393161 BYP393161:BYV393161 CIL393161:CIR393161 CSH393161:CSN393161 DCD393161:DCJ393161 DLZ393161:DMF393161 DVV393161:DWB393161 EFR393161:EFX393161 EPN393161:EPT393161 EZJ393161:EZP393161 FJF393161:FJL393161 FTB393161:FTH393161 GCX393161:GDD393161 GMT393161:GMZ393161 GWP393161:GWV393161 HGL393161:HGR393161 HQH393161:HQN393161 IAD393161:IAJ393161 IJZ393161:IKF393161 ITV393161:IUB393161 JDR393161:JDX393161 JNN393161:JNT393161 JXJ393161:JXP393161 KHF393161:KHL393161 KRB393161:KRH393161 LAX393161:LBD393161 LKT393161:LKZ393161 LUP393161:LUV393161 MEL393161:MER393161 MOH393161:MON393161 MYD393161:MYJ393161 NHZ393161:NIF393161 NRV393161:NSB393161 OBR393161:OBX393161 OLN393161:OLT393161 OVJ393161:OVP393161 PFF393161:PFL393161 PPB393161:PPH393161 PYX393161:PZD393161 QIT393161:QIZ393161 QSP393161:QSV393161 RCL393161:RCR393161 RMH393161:RMN393161 RWD393161:RWJ393161 SFZ393161:SGF393161 SPV393161:SQB393161 SZR393161:SZX393161 TJN393161:TJT393161 TTJ393161:TTP393161 UDF393161:UDL393161 UNB393161:UNH393161 UWX393161:UXD393161 VGT393161:VGZ393161 VQP393161:VQV393161 WAL393161:WAR393161 WKH393161:WKN393161 WUD393161:WUJ393161 L458699:R458699 HR458697:HX458697 RN458697:RT458697 ABJ458697:ABP458697 ALF458697:ALL458697 AVB458697:AVH458697 BEX458697:BFD458697 BOT458697:BOZ458697 BYP458697:BYV458697 CIL458697:CIR458697 CSH458697:CSN458697 DCD458697:DCJ458697 DLZ458697:DMF458697 DVV458697:DWB458697 EFR458697:EFX458697 EPN458697:EPT458697 EZJ458697:EZP458697 FJF458697:FJL458697 FTB458697:FTH458697 GCX458697:GDD458697 GMT458697:GMZ458697 GWP458697:GWV458697 HGL458697:HGR458697 HQH458697:HQN458697 IAD458697:IAJ458697 IJZ458697:IKF458697 ITV458697:IUB458697 JDR458697:JDX458697 JNN458697:JNT458697 JXJ458697:JXP458697 KHF458697:KHL458697 KRB458697:KRH458697 LAX458697:LBD458697 LKT458697:LKZ458697 LUP458697:LUV458697 MEL458697:MER458697 MOH458697:MON458697 MYD458697:MYJ458697 NHZ458697:NIF458697 NRV458697:NSB458697 OBR458697:OBX458697 OLN458697:OLT458697 OVJ458697:OVP458697 PFF458697:PFL458697 PPB458697:PPH458697 PYX458697:PZD458697 QIT458697:QIZ458697 QSP458697:QSV458697 RCL458697:RCR458697 RMH458697:RMN458697 RWD458697:RWJ458697 SFZ458697:SGF458697 SPV458697:SQB458697 SZR458697:SZX458697 TJN458697:TJT458697 TTJ458697:TTP458697 UDF458697:UDL458697 UNB458697:UNH458697 UWX458697:UXD458697 VGT458697:VGZ458697 VQP458697:VQV458697 WAL458697:WAR458697 WKH458697:WKN458697 WUD458697:WUJ458697 L524235:R524235 HR524233:HX524233 RN524233:RT524233 ABJ524233:ABP524233 ALF524233:ALL524233 AVB524233:AVH524233 BEX524233:BFD524233 BOT524233:BOZ524233 BYP524233:BYV524233 CIL524233:CIR524233 CSH524233:CSN524233 DCD524233:DCJ524233 DLZ524233:DMF524233 DVV524233:DWB524233 EFR524233:EFX524233 EPN524233:EPT524233 EZJ524233:EZP524233 FJF524233:FJL524233 FTB524233:FTH524233 GCX524233:GDD524233 GMT524233:GMZ524233 GWP524233:GWV524233 HGL524233:HGR524233 HQH524233:HQN524233 IAD524233:IAJ524233 IJZ524233:IKF524233 ITV524233:IUB524233 JDR524233:JDX524233 JNN524233:JNT524233 JXJ524233:JXP524233 KHF524233:KHL524233 KRB524233:KRH524233 LAX524233:LBD524233 LKT524233:LKZ524233 LUP524233:LUV524233 MEL524233:MER524233 MOH524233:MON524233 MYD524233:MYJ524233 NHZ524233:NIF524233 NRV524233:NSB524233 OBR524233:OBX524233 OLN524233:OLT524233 OVJ524233:OVP524233 PFF524233:PFL524233 PPB524233:PPH524233 PYX524233:PZD524233 QIT524233:QIZ524233 QSP524233:QSV524233 RCL524233:RCR524233 RMH524233:RMN524233 RWD524233:RWJ524233 SFZ524233:SGF524233 SPV524233:SQB524233 SZR524233:SZX524233 TJN524233:TJT524233 TTJ524233:TTP524233 UDF524233:UDL524233 UNB524233:UNH524233 UWX524233:UXD524233 VGT524233:VGZ524233 VQP524233:VQV524233 WAL524233:WAR524233 WKH524233:WKN524233 WUD524233:WUJ524233 L589771:R589771 HR589769:HX589769 RN589769:RT589769 ABJ589769:ABP589769 ALF589769:ALL589769 AVB589769:AVH589769 BEX589769:BFD589769 BOT589769:BOZ589769 BYP589769:BYV589769 CIL589769:CIR589769 CSH589769:CSN589769 DCD589769:DCJ589769 DLZ589769:DMF589769 DVV589769:DWB589769 EFR589769:EFX589769 EPN589769:EPT589769 EZJ589769:EZP589769 FJF589769:FJL589769 FTB589769:FTH589769 GCX589769:GDD589769 GMT589769:GMZ589769 GWP589769:GWV589769 HGL589769:HGR589769 HQH589769:HQN589769 IAD589769:IAJ589769 IJZ589769:IKF589769 ITV589769:IUB589769 JDR589769:JDX589769 JNN589769:JNT589769 JXJ589769:JXP589769 KHF589769:KHL589769 KRB589769:KRH589769 LAX589769:LBD589769 LKT589769:LKZ589769 LUP589769:LUV589769 MEL589769:MER589769 MOH589769:MON589769 MYD589769:MYJ589769 NHZ589769:NIF589769 NRV589769:NSB589769 OBR589769:OBX589769 OLN589769:OLT589769 OVJ589769:OVP589769 PFF589769:PFL589769 PPB589769:PPH589769 PYX589769:PZD589769 QIT589769:QIZ589769 QSP589769:QSV589769 RCL589769:RCR589769 RMH589769:RMN589769 RWD589769:RWJ589769 SFZ589769:SGF589769 SPV589769:SQB589769 SZR589769:SZX589769 TJN589769:TJT589769 TTJ589769:TTP589769 UDF589769:UDL589769 UNB589769:UNH589769 UWX589769:UXD589769 VGT589769:VGZ589769 VQP589769:VQV589769 WAL589769:WAR589769 WKH589769:WKN589769 WUD589769:WUJ589769 L655307:R655307 HR655305:HX655305 RN655305:RT655305 ABJ655305:ABP655305 ALF655305:ALL655305 AVB655305:AVH655305 BEX655305:BFD655305 BOT655305:BOZ655305 BYP655305:BYV655305 CIL655305:CIR655305 CSH655305:CSN655305 DCD655305:DCJ655305 DLZ655305:DMF655305 DVV655305:DWB655305 EFR655305:EFX655305 EPN655305:EPT655305 EZJ655305:EZP655305 FJF655305:FJL655305 FTB655305:FTH655305 GCX655305:GDD655305 GMT655305:GMZ655305 GWP655305:GWV655305 HGL655305:HGR655305 HQH655305:HQN655305 IAD655305:IAJ655305 IJZ655305:IKF655305 ITV655305:IUB655305 JDR655305:JDX655305 JNN655305:JNT655305 JXJ655305:JXP655305 KHF655305:KHL655305 KRB655305:KRH655305 LAX655305:LBD655305 LKT655305:LKZ655305 LUP655305:LUV655305 MEL655305:MER655305 MOH655305:MON655305 MYD655305:MYJ655305 NHZ655305:NIF655305 NRV655305:NSB655305 OBR655305:OBX655305 OLN655305:OLT655305 OVJ655305:OVP655305 PFF655305:PFL655305 PPB655305:PPH655305 PYX655305:PZD655305 QIT655305:QIZ655305 QSP655305:QSV655305 RCL655305:RCR655305 RMH655305:RMN655305 RWD655305:RWJ655305 SFZ655305:SGF655305 SPV655305:SQB655305 SZR655305:SZX655305 TJN655305:TJT655305 TTJ655305:TTP655305 UDF655305:UDL655305 UNB655305:UNH655305 UWX655305:UXD655305 VGT655305:VGZ655305 VQP655305:VQV655305 WAL655305:WAR655305 WKH655305:WKN655305 WUD655305:WUJ655305 L720843:R720843 HR720841:HX720841 RN720841:RT720841 ABJ720841:ABP720841 ALF720841:ALL720841 AVB720841:AVH720841 BEX720841:BFD720841 BOT720841:BOZ720841 BYP720841:BYV720841 CIL720841:CIR720841 CSH720841:CSN720841 DCD720841:DCJ720841 DLZ720841:DMF720841 DVV720841:DWB720841 EFR720841:EFX720841 EPN720841:EPT720841 EZJ720841:EZP720841 FJF720841:FJL720841 FTB720841:FTH720841 GCX720841:GDD720841 GMT720841:GMZ720841 GWP720841:GWV720841 HGL720841:HGR720841 HQH720841:HQN720841 IAD720841:IAJ720841 IJZ720841:IKF720841 ITV720841:IUB720841 JDR720841:JDX720841 JNN720841:JNT720841 JXJ720841:JXP720841 KHF720841:KHL720841 KRB720841:KRH720841 LAX720841:LBD720841 LKT720841:LKZ720841 LUP720841:LUV720841 MEL720841:MER720841 MOH720841:MON720841 MYD720841:MYJ720841 NHZ720841:NIF720841 NRV720841:NSB720841 OBR720841:OBX720841 OLN720841:OLT720841 OVJ720841:OVP720841 PFF720841:PFL720841 PPB720841:PPH720841 PYX720841:PZD720841 QIT720841:QIZ720841 QSP720841:QSV720841 RCL720841:RCR720841 RMH720841:RMN720841 RWD720841:RWJ720841 SFZ720841:SGF720841 SPV720841:SQB720841 SZR720841:SZX720841 TJN720841:TJT720841 TTJ720841:TTP720841 UDF720841:UDL720841 UNB720841:UNH720841 UWX720841:UXD720841 VGT720841:VGZ720841 VQP720841:VQV720841 WAL720841:WAR720841 WKH720841:WKN720841 WUD720841:WUJ720841 L786379:R786379 HR786377:HX786377 RN786377:RT786377 ABJ786377:ABP786377 ALF786377:ALL786377 AVB786377:AVH786377 BEX786377:BFD786377 BOT786377:BOZ786377 BYP786377:BYV786377 CIL786377:CIR786377 CSH786377:CSN786377 DCD786377:DCJ786377 DLZ786377:DMF786377 DVV786377:DWB786377 EFR786377:EFX786377 EPN786377:EPT786377 EZJ786377:EZP786377 FJF786377:FJL786377 FTB786377:FTH786377 GCX786377:GDD786377 GMT786377:GMZ786377 GWP786377:GWV786377 HGL786377:HGR786377 HQH786377:HQN786377 IAD786377:IAJ786377 IJZ786377:IKF786377 ITV786377:IUB786377 JDR786377:JDX786377 JNN786377:JNT786377 JXJ786377:JXP786377 KHF786377:KHL786377 KRB786377:KRH786377 LAX786377:LBD786377 LKT786377:LKZ786377 LUP786377:LUV786377 MEL786377:MER786377 MOH786377:MON786377 MYD786377:MYJ786377 NHZ786377:NIF786377 NRV786377:NSB786377 OBR786377:OBX786377 OLN786377:OLT786377 OVJ786377:OVP786377 PFF786377:PFL786377 PPB786377:PPH786377 PYX786377:PZD786377 QIT786377:QIZ786377 QSP786377:QSV786377 RCL786377:RCR786377 RMH786377:RMN786377 RWD786377:RWJ786377 SFZ786377:SGF786377 SPV786377:SQB786377 SZR786377:SZX786377 TJN786377:TJT786377 TTJ786377:TTP786377 UDF786377:UDL786377 UNB786377:UNH786377 UWX786377:UXD786377 VGT786377:VGZ786377 VQP786377:VQV786377 WAL786377:WAR786377 WKH786377:WKN786377 WUD786377:WUJ786377 L851915:R851915 HR851913:HX851913 RN851913:RT851913 ABJ851913:ABP851913 ALF851913:ALL851913 AVB851913:AVH851913 BEX851913:BFD851913 BOT851913:BOZ851913 BYP851913:BYV851913 CIL851913:CIR851913 CSH851913:CSN851913 DCD851913:DCJ851913 DLZ851913:DMF851913 DVV851913:DWB851913 EFR851913:EFX851913 EPN851913:EPT851913 EZJ851913:EZP851913 FJF851913:FJL851913 FTB851913:FTH851913 GCX851913:GDD851913 GMT851913:GMZ851913 GWP851913:GWV851913 HGL851913:HGR851913 HQH851913:HQN851913 IAD851913:IAJ851913 IJZ851913:IKF851913 ITV851913:IUB851913 JDR851913:JDX851913 JNN851913:JNT851913 JXJ851913:JXP851913 KHF851913:KHL851913 KRB851913:KRH851913 LAX851913:LBD851913 LKT851913:LKZ851913 LUP851913:LUV851913 MEL851913:MER851913 MOH851913:MON851913 MYD851913:MYJ851913 NHZ851913:NIF851913 NRV851913:NSB851913 OBR851913:OBX851913 OLN851913:OLT851913 OVJ851913:OVP851913 PFF851913:PFL851913 PPB851913:PPH851913 PYX851913:PZD851913 QIT851913:QIZ851913 QSP851913:QSV851913 RCL851913:RCR851913 RMH851913:RMN851913 RWD851913:RWJ851913 SFZ851913:SGF851913 SPV851913:SQB851913 SZR851913:SZX851913 TJN851913:TJT851913 TTJ851913:TTP851913 UDF851913:UDL851913 UNB851913:UNH851913 UWX851913:UXD851913 VGT851913:VGZ851913 VQP851913:VQV851913 WAL851913:WAR851913 WKH851913:WKN851913 WUD851913:WUJ851913 L917451:R917451 HR917449:HX917449 RN917449:RT917449 ABJ917449:ABP917449 ALF917449:ALL917449 AVB917449:AVH917449 BEX917449:BFD917449 BOT917449:BOZ917449 BYP917449:BYV917449 CIL917449:CIR917449 CSH917449:CSN917449 DCD917449:DCJ917449 DLZ917449:DMF917449 DVV917449:DWB917449 EFR917449:EFX917449 EPN917449:EPT917449 EZJ917449:EZP917449 FJF917449:FJL917449 FTB917449:FTH917449 GCX917449:GDD917449 GMT917449:GMZ917449 GWP917449:GWV917449 HGL917449:HGR917449 HQH917449:HQN917449 IAD917449:IAJ917449 IJZ917449:IKF917449 ITV917449:IUB917449 JDR917449:JDX917449 JNN917449:JNT917449 JXJ917449:JXP917449 KHF917449:KHL917449 KRB917449:KRH917449 LAX917449:LBD917449 LKT917449:LKZ917449 LUP917449:LUV917449 MEL917449:MER917449 MOH917449:MON917449 MYD917449:MYJ917449 NHZ917449:NIF917449 NRV917449:NSB917449 OBR917449:OBX917449 OLN917449:OLT917449 OVJ917449:OVP917449 PFF917449:PFL917449 PPB917449:PPH917449 PYX917449:PZD917449 QIT917449:QIZ917449 QSP917449:QSV917449 RCL917449:RCR917449 RMH917449:RMN917449 RWD917449:RWJ917449 SFZ917449:SGF917449 SPV917449:SQB917449 SZR917449:SZX917449 TJN917449:TJT917449 TTJ917449:TTP917449 UDF917449:UDL917449 UNB917449:UNH917449 UWX917449:UXD917449 VGT917449:VGZ917449 VQP917449:VQV917449 WAL917449:WAR917449 WKH917449:WKN917449 WUD917449:WUJ917449 L982987:R982987 HR982985:HX982985 RN982985:RT982985 ABJ982985:ABP982985 ALF982985:ALL982985 AVB982985:AVH982985 BEX982985:BFD982985 BOT982985:BOZ982985 BYP982985:BYV982985 CIL982985:CIR982985 CSH982985:CSN982985 DCD982985:DCJ982985 DLZ982985:DMF982985 DVV982985:DWB982985 EFR982985:EFX982985 EPN982985:EPT982985 EZJ982985:EZP982985 FJF982985:FJL982985 FTB982985:FTH982985 GCX982985:GDD982985 GMT982985:GMZ982985 GWP982985:GWV982985 HGL982985:HGR982985 HQH982985:HQN982985 IAD982985:IAJ982985 IJZ982985:IKF982985 ITV982985:IUB982985 JDR982985:JDX982985 JNN982985:JNT982985 JXJ982985:JXP982985 KHF982985:KHL982985 KRB982985:KRH982985 LAX982985:LBD982985 LKT982985:LKZ982985 LUP982985:LUV982985 MEL982985:MER982985 MOH982985:MON982985 MYD982985:MYJ982985 NHZ982985:NIF982985 NRV982985:NSB982985 OBR982985:OBX982985 OLN982985:OLT982985 OVJ982985:OVP982985 PFF982985:PFL982985 PPB982985:PPH982985 PYX982985:PZD982985 QIT982985:QIZ982985 QSP982985:QSV982985 RCL982985:RCR982985 RMH982985:RMN982985 RWD982985:RWJ982985 SFZ982985:SGF982985 SPV982985:SQB982985 SZR982985:SZX982985 TJN982985:TJT982985 TTJ982985:TTP982985 UDF982985:UDL982985 UNB982985:UNH982985 UWX982985:UXD982985 VGT982985:VGZ982985 VQP982985:VQV982985 WAL982985:WAR982985 WKH982985:WKN982985" xr:uid="{445B1D1A-820D-438C-96E2-584439599B75}">
      <formula1>"専用,ハイブリット"</formula1>
    </dataValidation>
    <dataValidation type="list" allowBlank="1" showInputMessage="1" showErrorMessage="1" sqref="L65477:M65477 HR65475:HS65475 RN65475:RO65475 ABJ65475:ABK65475 ALF65475:ALG65475 AVB65475:AVC65475 BEX65475:BEY65475 BOT65475:BOU65475 BYP65475:BYQ65475 CIL65475:CIM65475 CSH65475:CSI65475 DCD65475:DCE65475 DLZ65475:DMA65475 DVV65475:DVW65475 EFR65475:EFS65475 EPN65475:EPO65475 EZJ65475:EZK65475 FJF65475:FJG65475 FTB65475:FTC65475 GCX65475:GCY65475 GMT65475:GMU65475 GWP65475:GWQ65475 HGL65475:HGM65475 HQH65475:HQI65475 IAD65475:IAE65475 IJZ65475:IKA65475 ITV65475:ITW65475 JDR65475:JDS65475 JNN65475:JNO65475 JXJ65475:JXK65475 KHF65475:KHG65475 KRB65475:KRC65475 LAX65475:LAY65475 LKT65475:LKU65475 LUP65475:LUQ65475 MEL65475:MEM65475 MOH65475:MOI65475 MYD65475:MYE65475 NHZ65475:NIA65475 NRV65475:NRW65475 OBR65475:OBS65475 OLN65475:OLO65475 OVJ65475:OVK65475 PFF65475:PFG65475 PPB65475:PPC65475 PYX65475:PYY65475 QIT65475:QIU65475 QSP65475:QSQ65475 RCL65475:RCM65475 RMH65475:RMI65475 RWD65475:RWE65475 SFZ65475:SGA65475 SPV65475:SPW65475 SZR65475:SZS65475 TJN65475:TJO65475 TTJ65475:TTK65475 UDF65475:UDG65475 UNB65475:UNC65475 UWX65475:UWY65475 VGT65475:VGU65475 VQP65475:VQQ65475 WAL65475:WAM65475 WKH65475:WKI65475 WUD65475:WUE65475 L131013:M131013 HR131011:HS131011 RN131011:RO131011 ABJ131011:ABK131011 ALF131011:ALG131011 AVB131011:AVC131011 BEX131011:BEY131011 BOT131011:BOU131011 BYP131011:BYQ131011 CIL131011:CIM131011 CSH131011:CSI131011 DCD131011:DCE131011 DLZ131011:DMA131011 DVV131011:DVW131011 EFR131011:EFS131011 EPN131011:EPO131011 EZJ131011:EZK131011 FJF131011:FJG131011 FTB131011:FTC131011 GCX131011:GCY131011 GMT131011:GMU131011 GWP131011:GWQ131011 HGL131011:HGM131011 HQH131011:HQI131011 IAD131011:IAE131011 IJZ131011:IKA131011 ITV131011:ITW131011 JDR131011:JDS131011 JNN131011:JNO131011 JXJ131011:JXK131011 KHF131011:KHG131011 KRB131011:KRC131011 LAX131011:LAY131011 LKT131011:LKU131011 LUP131011:LUQ131011 MEL131011:MEM131011 MOH131011:MOI131011 MYD131011:MYE131011 NHZ131011:NIA131011 NRV131011:NRW131011 OBR131011:OBS131011 OLN131011:OLO131011 OVJ131011:OVK131011 PFF131011:PFG131011 PPB131011:PPC131011 PYX131011:PYY131011 QIT131011:QIU131011 QSP131011:QSQ131011 RCL131011:RCM131011 RMH131011:RMI131011 RWD131011:RWE131011 SFZ131011:SGA131011 SPV131011:SPW131011 SZR131011:SZS131011 TJN131011:TJO131011 TTJ131011:TTK131011 UDF131011:UDG131011 UNB131011:UNC131011 UWX131011:UWY131011 VGT131011:VGU131011 VQP131011:VQQ131011 WAL131011:WAM131011 WKH131011:WKI131011 WUD131011:WUE131011 L196549:M196549 HR196547:HS196547 RN196547:RO196547 ABJ196547:ABK196547 ALF196547:ALG196547 AVB196547:AVC196547 BEX196547:BEY196547 BOT196547:BOU196547 BYP196547:BYQ196547 CIL196547:CIM196547 CSH196547:CSI196547 DCD196547:DCE196547 DLZ196547:DMA196547 DVV196547:DVW196547 EFR196547:EFS196547 EPN196547:EPO196547 EZJ196547:EZK196547 FJF196547:FJG196547 FTB196547:FTC196547 GCX196547:GCY196547 GMT196547:GMU196547 GWP196547:GWQ196547 HGL196547:HGM196547 HQH196547:HQI196547 IAD196547:IAE196547 IJZ196547:IKA196547 ITV196547:ITW196547 JDR196547:JDS196547 JNN196547:JNO196547 JXJ196547:JXK196547 KHF196547:KHG196547 KRB196547:KRC196547 LAX196547:LAY196547 LKT196547:LKU196547 LUP196547:LUQ196547 MEL196547:MEM196547 MOH196547:MOI196547 MYD196547:MYE196547 NHZ196547:NIA196547 NRV196547:NRW196547 OBR196547:OBS196547 OLN196547:OLO196547 OVJ196547:OVK196547 PFF196547:PFG196547 PPB196547:PPC196547 PYX196547:PYY196547 QIT196547:QIU196547 QSP196547:QSQ196547 RCL196547:RCM196547 RMH196547:RMI196547 RWD196547:RWE196547 SFZ196547:SGA196547 SPV196547:SPW196547 SZR196547:SZS196547 TJN196547:TJO196547 TTJ196547:TTK196547 UDF196547:UDG196547 UNB196547:UNC196547 UWX196547:UWY196547 VGT196547:VGU196547 VQP196547:VQQ196547 WAL196547:WAM196547 WKH196547:WKI196547 WUD196547:WUE196547 L262085:M262085 HR262083:HS262083 RN262083:RO262083 ABJ262083:ABK262083 ALF262083:ALG262083 AVB262083:AVC262083 BEX262083:BEY262083 BOT262083:BOU262083 BYP262083:BYQ262083 CIL262083:CIM262083 CSH262083:CSI262083 DCD262083:DCE262083 DLZ262083:DMA262083 DVV262083:DVW262083 EFR262083:EFS262083 EPN262083:EPO262083 EZJ262083:EZK262083 FJF262083:FJG262083 FTB262083:FTC262083 GCX262083:GCY262083 GMT262083:GMU262083 GWP262083:GWQ262083 HGL262083:HGM262083 HQH262083:HQI262083 IAD262083:IAE262083 IJZ262083:IKA262083 ITV262083:ITW262083 JDR262083:JDS262083 JNN262083:JNO262083 JXJ262083:JXK262083 KHF262083:KHG262083 KRB262083:KRC262083 LAX262083:LAY262083 LKT262083:LKU262083 LUP262083:LUQ262083 MEL262083:MEM262083 MOH262083:MOI262083 MYD262083:MYE262083 NHZ262083:NIA262083 NRV262083:NRW262083 OBR262083:OBS262083 OLN262083:OLO262083 OVJ262083:OVK262083 PFF262083:PFG262083 PPB262083:PPC262083 PYX262083:PYY262083 QIT262083:QIU262083 QSP262083:QSQ262083 RCL262083:RCM262083 RMH262083:RMI262083 RWD262083:RWE262083 SFZ262083:SGA262083 SPV262083:SPW262083 SZR262083:SZS262083 TJN262083:TJO262083 TTJ262083:TTK262083 UDF262083:UDG262083 UNB262083:UNC262083 UWX262083:UWY262083 VGT262083:VGU262083 VQP262083:VQQ262083 WAL262083:WAM262083 WKH262083:WKI262083 WUD262083:WUE262083 L327621:M327621 HR327619:HS327619 RN327619:RO327619 ABJ327619:ABK327619 ALF327619:ALG327619 AVB327619:AVC327619 BEX327619:BEY327619 BOT327619:BOU327619 BYP327619:BYQ327619 CIL327619:CIM327619 CSH327619:CSI327619 DCD327619:DCE327619 DLZ327619:DMA327619 DVV327619:DVW327619 EFR327619:EFS327619 EPN327619:EPO327619 EZJ327619:EZK327619 FJF327619:FJG327619 FTB327619:FTC327619 GCX327619:GCY327619 GMT327619:GMU327619 GWP327619:GWQ327619 HGL327619:HGM327619 HQH327619:HQI327619 IAD327619:IAE327619 IJZ327619:IKA327619 ITV327619:ITW327619 JDR327619:JDS327619 JNN327619:JNO327619 JXJ327619:JXK327619 KHF327619:KHG327619 KRB327619:KRC327619 LAX327619:LAY327619 LKT327619:LKU327619 LUP327619:LUQ327619 MEL327619:MEM327619 MOH327619:MOI327619 MYD327619:MYE327619 NHZ327619:NIA327619 NRV327619:NRW327619 OBR327619:OBS327619 OLN327619:OLO327619 OVJ327619:OVK327619 PFF327619:PFG327619 PPB327619:PPC327619 PYX327619:PYY327619 QIT327619:QIU327619 QSP327619:QSQ327619 RCL327619:RCM327619 RMH327619:RMI327619 RWD327619:RWE327619 SFZ327619:SGA327619 SPV327619:SPW327619 SZR327619:SZS327619 TJN327619:TJO327619 TTJ327619:TTK327619 UDF327619:UDG327619 UNB327619:UNC327619 UWX327619:UWY327619 VGT327619:VGU327619 VQP327619:VQQ327619 WAL327619:WAM327619 WKH327619:WKI327619 WUD327619:WUE327619 L393157:M393157 HR393155:HS393155 RN393155:RO393155 ABJ393155:ABK393155 ALF393155:ALG393155 AVB393155:AVC393155 BEX393155:BEY393155 BOT393155:BOU393155 BYP393155:BYQ393155 CIL393155:CIM393155 CSH393155:CSI393155 DCD393155:DCE393155 DLZ393155:DMA393155 DVV393155:DVW393155 EFR393155:EFS393155 EPN393155:EPO393155 EZJ393155:EZK393155 FJF393155:FJG393155 FTB393155:FTC393155 GCX393155:GCY393155 GMT393155:GMU393155 GWP393155:GWQ393155 HGL393155:HGM393155 HQH393155:HQI393155 IAD393155:IAE393155 IJZ393155:IKA393155 ITV393155:ITW393155 JDR393155:JDS393155 JNN393155:JNO393155 JXJ393155:JXK393155 KHF393155:KHG393155 KRB393155:KRC393155 LAX393155:LAY393155 LKT393155:LKU393155 LUP393155:LUQ393155 MEL393155:MEM393155 MOH393155:MOI393155 MYD393155:MYE393155 NHZ393155:NIA393155 NRV393155:NRW393155 OBR393155:OBS393155 OLN393155:OLO393155 OVJ393155:OVK393155 PFF393155:PFG393155 PPB393155:PPC393155 PYX393155:PYY393155 QIT393155:QIU393155 QSP393155:QSQ393155 RCL393155:RCM393155 RMH393155:RMI393155 RWD393155:RWE393155 SFZ393155:SGA393155 SPV393155:SPW393155 SZR393155:SZS393155 TJN393155:TJO393155 TTJ393155:TTK393155 UDF393155:UDG393155 UNB393155:UNC393155 UWX393155:UWY393155 VGT393155:VGU393155 VQP393155:VQQ393155 WAL393155:WAM393155 WKH393155:WKI393155 WUD393155:WUE393155 L458693:M458693 HR458691:HS458691 RN458691:RO458691 ABJ458691:ABK458691 ALF458691:ALG458691 AVB458691:AVC458691 BEX458691:BEY458691 BOT458691:BOU458691 BYP458691:BYQ458691 CIL458691:CIM458691 CSH458691:CSI458691 DCD458691:DCE458691 DLZ458691:DMA458691 DVV458691:DVW458691 EFR458691:EFS458691 EPN458691:EPO458691 EZJ458691:EZK458691 FJF458691:FJG458691 FTB458691:FTC458691 GCX458691:GCY458691 GMT458691:GMU458691 GWP458691:GWQ458691 HGL458691:HGM458691 HQH458691:HQI458691 IAD458691:IAE458691 IJZ458691:IKA458691 ITV458691:ITW458691 JDR458691:JDS458691 JNN458691:JNO458691 JXJ458691:JXK458691 KHF458691:KHG458691 KRB458691:KRC458691 LAX458691:LAY458691 LKT458691:LKU458691 LUP458691:LUQ458691 MEL458691:MEM458691 MOH458691:MOI458691 MYD458691:MYE458691 NHZ458691:NIA458691 NRV458691:NRW458691 OBR458691:OBS458691 OLN458691:OLO458691 OVJ458691:OVK458691 PFF458691:PFG458691 PPB458691:PPC458691 PYX458691:PYY458691 QIT458691:QIU458691 QSP458691:QSQ458691 RCL458691:RCM458691 RMH458691:RMI458691 RWD458691:RWE458691 SFZ458691:SGA458691 SPV458691:SPW458691 SZR458691:SZS458691 TJN458691:TJO458691 TTJ458691:TTK458691 UDF458691:UDG458691 UNB458691:UNC458691 UWX458691:UWY458691 VGT458691:VGU458691 VQP458691:VQQ458691 WAL458691:WAM458691 WKH458691:WKI458691 WUD458691:WUE458691 L524229:M524229 HR524227:HS524227 RN524227:RO524227 ABJ524227:ABK524227 ALF524227:ALG524227 AVB524227:AVC524227 BEX524227:BEY524227 BOT524227:BOU524227 BYP524227:BYQ524227 CIL524227:CIM524227 CSH524227:CSI524227 DCD524227:DCE524227 DLZ524227:DMA524227 DVV524227:DVW524227 EFR524227:EFS524227 EPN524227:EPO524227 EZJ524227:EZK524227 FJF524227:FJG524227 FTB524227:FTC524227 GCX524227:GCY524227 GMT524227:GMU524227 GWP524227:GWQ524227 HGL524227:HGM524227 HQH524227:HQI524227 IAD524227:IAE524227 IJZ524227:IKA524227 ITV524227:ITW524227 JDR524227:JDS524227 JNN524227:JNO524227 JXJ524227:JXK524227 KHF524227:KHG524227 KRB524227:KRC524227 LAX524227:LAY524227 LKT524227:LKU524227 LUP524227:LUQ524227 MEL524227:MEM524227 MOH524227:MOI524227 MYD524227:MYE524227 NHZ524227:NIA524227 NRV524227:NRW524227 OBR524227:OBS524227 OLN524227:OLO524227 OVJ524227:OVK524227 PFF524227:PFG524227 PPB524227:PPC524227 PYX524227:PYY524227 QIT524227:QIU524227 QSP524227:QSQ524227 RCL524227:RCM524227 RMH524227:RMI524227 RWD524227:RWE524227 SFZ524227:SGA524227 SPV524227:SPW524227 SZR524227:SZS524227 TJN524227:TJO524227 TTJ524227:TTK524227 UDF524227:UDG524227 UNB524227:UNC524227 UWX524227:UWY524227 VGT524227:VGU524227 VQP524227:VQQ524227 WAL524227:WAM524227 WKH524227:WKI524227 WUD524227:WUE524227 L589765:M589765 HR589763:HS589763 RN589763:RO589763 ABJ589763:ABK589763 ALF589763:ALG589763 AVB589763:AVC589763 BEX589763:BEY589763 BOT589763:BOU589763 BYP589763:BYQ589763 CIL589763:CIM589763 CSH589763:CSI589763 DCD589763:DCE589763 DLZ589763:DMA589763 DVV589763:DVW589763 EFR589763:EFS589763 EPN589763:EPO589763 EZJ589763:EZK589763 FJF589763:FJG589763 FTB589763:FTC589763 GCX589763:GCY589763 GMT589763:GMU589763 GWP589763:GWQ589763 HGL589763:HGM589763 HQH589763:HQI589763 IAD589763:IAE589763 IJZ589763:IKA589763 ITV589763:ITW589763 JDR589763:JDS589763 JNN589763:JNO589763 JXJ589763:JXK589763 KHF589763:KHG589763 KRB589763:KRC589763 LAX589763:LAY589763 LKT589763:LKU589763 LUP589763:LUQ589763 MEL589763:MEM589763 MOH589763:MOI589763 MYD589763:MYE589763 NHZ589763:NIA589763 NRV589763:NRW589763 OBR589763:OBS589763 OLN589763:OLO589763 OVJ589763:OVK589763 PFF589763:PFG589763 PPB589763:PPC589763 PYX589763:PYY589763 QIT589763:QIU589763 QSP589763:QSQ589763 RCL589763:RCM589763 RMH589763:RMI589763 RWD589763:RWE589763 SFZ589763:SGA589763 SPV589763:SPW589763 SZR589763:SZS589763 TJN589763:TJO589763 TTJ589763:TTK589763 UDF589763:UDG589763 UNB589763:UNC589763 UWX589763:UWY589763 VGT589763:VGU589763 VQP589763:VQQ589763 WAL589763:WAM589763 WKH589763:WKI589763 WUD589763:WUE589763 L655301:M655301 HR655299:HS655299 RN655299:RO655299 ABJ655299:ABK655299 ALF655299:ALG655299 AVB655299:AVC655299 BEX655299:BEY655299 BOT655299:BOU655299 BYP655299:BYQ655299 CIL655299:CIM655299 CSH655299:CSI655299 DCD655299:DCE655299 DLZ655299:DMA655299 DVV655299:DVW655299 EFR655299:EFS655299 EPN655299:EPO655299 EZJ655299:EZK655299 FJF655299:FJG655299 FTB655299:FTC655299 GCX655299:GCY655299 GMT655299:GMU655299 GWP655299:GWQ655299 HGL655299:HGM655299 HQH655299:HQI655299 IAD655299:IAE655299 IJZ655299:IKA655299 ITV655299:ITW655299 JDR655299:JDS655299 JNN655299:JNO655299 JXJ655299:JXK655299 KHF655299:KHG655299 KRB655299:KRC655299 LAX655299:LAY655299 LKT655299:LKU655299 LUP655299:LUQ655299 MEL655299:MEM655299 MOH655299:MOI655299 MYD655299:MYE655299 NHZ655299:NIA655299 NRV655299:NRW655299 OBR655299:OBS655299 OLN655299:OLO655299 OVJ655299:OVK655299 PFF655299:PFG655299 PPB655299:PPC655299 PYX655299:PYY655299 QIT655299:QIU655299 QSP655299:QSQ655299 RCL655299:RCM655299 RMH655299:RMI655299 RWD655299:RWE655299 SFZ655299:SGA655299 SPV655299:SPW655299 SZR655299:SZS655299 TJN655299:TJO655299 TTJ655299:TTK655299 UDF655299:UDG655299 UNB655299:UNC655299 UWX655299:UWY655299 VGT655299:VGU655299 VQP655299:VQQ655299 WAL655299:WAM655299 WKH655299:WKI655299 WUD655299:WUE655299 L720837:M720837 HR720835:HS720835 RN720835:RO720835 ABJ720835:ABK720835 ALF720835:ALG720835 AVB720835:AVC720835 BEX720835:BEY720835 BOT720835:BOU720835 BYP720835:BYQ720835 CIL720835:CIM720835 CSH720835:CSI720835 DCD720835:DCE720835 DLZ720835:DMA720835 DVV720835:DVW720835 EFR720835:EFS720835 EPN720835:EPO720835 EZJ720835:EZK720835 FJF720835:FJG720835 FTB720835:FTC720835 GCX720835:GCY720835 GMT720835:GMU720835 GWP720835:GWQ720835 HGL720835:HGM720835 HQH720835:HQI720835 IAD720835:IAE720835 IJZ720835:IKA720835 ITV720835:ITW720835 JDR720835:JDS720835 JNN720835:JNO720835 JXJ720835:JXK720835 KHF720835:KHG720835 KRB720835:KRC720835 LAX720835:LAY720835 LKT720835:LKU720835 LUP720835:LUQ720835 MEL720835:MEM720835 MOH720835:MOI720835 MYD720835:MYE720835 NHZ720835:NIA720835 NRV720835:NRW720835 OBR720835:OBS720835 OLN720835:OLO720835 OVJ720835:OVK720835 PFF720835:PFG720835 PPB720835:PPC720835 PYX720835:PYY720835 QIT720835:QIU720835 QSP720835:QSQ720835 RCL720835:RCM720835 RMH720835:RMI720835 RWD720835:RWE720835 SFZ720835:SGA720835 SPV720835:SPW720835 SZR720835:SZS720835 TJN720835:TJO720835 TTJ720835:TTK720835 UDF720835:UDG720835 UNB720835:UNC720835 UWX720835:UWY720835 VGT720835:VGU720835 VQP720835:VQQ720835 WAL720835:WAM720835 WKH720835:WKI720835 WUD720835:WUE720835 L786373:M786373 HR786371:HS786371 RN786371:RO786371 ABJ786371:ABK786371 ALF786371:ALG786371 AVB786371:AVC786371 BEX786371:BEY786371 BOT786371:BOU786371 BYP786371:BYQ786371 CIL786371:CIM786371 CSH786371:CSI786371 DCD786371:DCE786371 DLZ786371:DMA786371 DVV786371:DVW786371 EFR786371:EFS786371 EPN786371:EPO786371 EZJ786371:EZK786371 FJF786371:FJG786371 FTB786371:FTC786371 GCX786371:GCY786371 GMT786371:GMU786371 GWP786371:GWQ786371 HGL786371:HGM786371 HQH786371:HQI786371 IAD786371:IAE786371 IJZ786371:IKA786371 ITV786371:ITW786371 JDR786371:JDS786371 JNN786371:JNO786371 JXJ786371:JXK786371 KHF786371:KHG786371 KRB786371:KRC786371 LAX786371:LAY786371 LKT786371:LKU786371 LUP786371:LUQ786371 MEL786371:MEM786371 MOH786371:MOI786371 MYD786371:MYE786371 NHZ786371:NIA786371 NRV786371:NRW786371 OBR786371:OBS786371 OLN786371:OLO786371 OVJ786371:OVK786371 PFF786371:PFG786371 PPB786371:PPC786371 PYX786371:PYY786371 QIT786371:QIU786371 QSP786371:QSQ786371 RCL786371:RCM786371 RMH786371:RMI786371 RWD786371:RWE786371 SFZ786371:SGA786371 SPV786371:SPW786371 SZR786371:SZS786371 TJN786371:TJO786371 TTJ786371:TTK786371 UDF786371:UDG786371 UNB786371:UNC786371 UWX786371:UWY786371 VGT786371:VGU786371 VQP786371:VQQ786371 WAL786371:WAM786371 WKH786371:WKI786371 WUD786371:WUE786371 L851909:M851909 HR851907:HS851907 RN851907:RO851907 ABJ851907:ABK851907 ALF851907:ALG851907 AVB851907:AVC851907 BEX851907:BEY851907 BOT851907:BOU851907 BYP851907:BYQ851907 CIL851907:CIM851907 CSH851907:CSI851907 DCD851907:DCE851907 DLZ851907:DMA851907 DVV851907:DVW851907 EFR851907:EFS851907 EPN851907:EPO851907 EZJ851907:EZK851907 FJF851907:FJG851907 FTB851907:FTC851907 GCX851907:GCY851907 GMT851907:GMU851907 GWP851907:GWQ851907 HGL851907:HGM851907 HQH851907:HQI851907 IAD851907:IAE851907 IJZ851907:IKA851907 ITV851907:ITW851907 JDR851907:JDS851907 JNN851907:JNO851907 JXJ851907:JXK851907 KHF851907:KHG851907 KRB851907:KRC851907 LAX851907:LAY851907 LKT851907:LKU851907 LUP851907:LUQ851907 MEL851907:MEM851907 MOH851907:MOI851907 MYD851907:MYE851907 NHZ851907:NIA851907 NRV851907:NRW851907 OBR851907:OBS851907 OLN851907:OLO851907 OVJ851907:OVK851907 PFF851907:PFG851907 PPB851907:PPC851907 PYX851907:PYY851907 QIT851907:QIU851907 QSP851907:QSQ851907 RCL851907:RCM851907 RMH851907:RMI851907 RWD851907:RWE851907 SFZ851907:SGA851907 SPV851907:SPW851907 SZR851907:SZS851907 TJN851907:TJO851907 TTJ851907:TTK851907 UDF851907:UDG851907 UNB851907:UNC851907 UWX851907:UWY851907 VGT851907:VGU851907 VQP851907:VQQ851907 WAL851907:WAM851907 WKH851907:WKI851907 WUD851907:WUE851907 L917445:M917445 HR917443:HS917443 RN917443:RO917443 ABJ917443:ABK917443 ALF917443:ALG917443 AVB917443:AVC917443 BEX917443:BEY917443 BOT917443:BOU917443 BYP917443:BYQ917443 CIL917443:CIM917443 CSH917443:CSI917443 DCD917443:DCE917443 DLZ917443:DMA917443 DVV917443:DVW917443 EFR917443:EFS917443 EPN917443:EPO917443 EZJ917443:EZK917443 FJF917443:FJG917443 FTB917443:FTC917443 GCX917443:GCY917443 GMT917443:GMU917443 GWP917443:GWQ917443 HGL917443:HGM917443 HQH917443:HQI917443 IAD917443:IAE917443 IJZ917443:IKA917443 ITV917443:ITW917443 JDR917443:JDS917443 JNN917443:JNO917443 JXJ917443:JXK917443 KHF917443:KHG917443 KRB917443:KRC917443 LAX917443:LAY917443 LKT917443:LKU917443 LUP917443:LUQ917443 MEL917443:MEM917443 MOH917443:MOI917443 MYD917443:MYE917443 NHZ917443:NIA917443 NRV917443:NRW917443 OBR917443:OBS917443 OLN917443:OLO917443 OVJ917443:OVK917443 PFF917443:PFG917443 PPB917443:PPC917443 PYX917443:PYY917443 QIT917443:QIU917443 QSP917443:QSQ917443 RCL917443:RCM917443 RMH917443:RMI917443 RWD917443:RWE917443 SFZ917443:SGA917443 SPV917443:SPW917443 SZR917443:SZS917443 TJN917443:TJO917443 TTJ917443:TTK917443 UDF917443:UDG917443 UNB917443:UNC917443 UWX917443:UWY917443 VGT917443:VGU917443 VQP917443:VQQ917443 WAL917443:WAM917443 WKH917443:WKI917443 WUD917443:WUE917443 L982981:M982981 HR982979:HS982979 RN982979:RO982979 ABJ982979:ABK982979 ALF982979:ALG982979 AVB982979:AVC982979 BEX982979:BEY982979 BOT982979:BOU982979 BYP982979:BYQ982979 CIL982979:CIM982979 CSH982979:CSI982979 DCD982979:DCE982979 DLZ982979:DMA982979 DVV982979:DVW982979 EFR982979:EFS982979 EPN982979:EPO982979 EZJ982979:EZK982979 FJF982979:FJG982979 FTB982979:FTC982979 GCX982979:GCY982979 GMT982979:GMU982979 GWP982979:GWQ982979 HGL982979:HGM982979 HQH982979:HQI982979 IAD982979:IAE982979 IJZ982979:IKA982979 ITV982979:ITW982979 JDR982979:JDS982979 JNN982979:JNO982979 JXJ982979:JXK982979 KHF982979:KHG982979 KRB982979:KRC982979 LAX982979:LAY982979 LKT982979:LKU982979 LUP982979:LUQ982979 MEL982979:MEM982979 MOH982979:MOI982979 MYD982979:MYE982979 NHZ982979:NIA982979 NRV982979:NRW982979 OBR982979:OBS982979 OLN982979:OLO982979 OVJ982979:OVK982979 PFF982979:PFG982979 PPB982979:PPC982979 PYX982979:PYY982979 QIT982979:QIU982979 QSP982979:QSQ982979 RCL982979:RCM982979 RMH982979:RMI982979 RWD982979:RWE982979 SFZ982979:SGA982979 SPV982979:SPW982979 SZR982979:SZS982979 TJN982979:TJO982979 TTJ982979:TTK982979 UDF982979:UDG982979 UNB982979:UNC982979 UWX982979:UWY982979 VGT982979:VGU982979 VQP982979:VQQ982979 WAL982979:WAM982979 WKH982979:WKI982979 WUD982979:WUE982979 P10 M10 J10 N14 P20 L20 K14 H20 H14" xr:uid="{97446525-13E9-43BA-9FCB-28443B969578}">
      <formula1>"□,■"</formula1>
    </dataValidation>
    <dataValidation type="custom" imeMode="disabled" allowBlank="1" showInputMessage="1" showErrorMessage="1" error="整数で入力してください。" sqref="WVG983057:WVJ983057 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IU65545:IX65547 SQ65545:ST65547 ACM65545:ACP65547 AMI65545:AML65547 AWE65545:AWH65547 BGA65545:BGD65547 BPW65545:BPZ65547 BZS65545:BZV65547 CJO65545:CJR65547 CTK65545:CTN65547 DDG65545:DDJ65547 DNC65545:DNF65547 DWY65545:DXB65547 EGU65545:EGX65547 EQQ65545:EQT65547 FAM65545:FAP65547 FKI65545:FKL65547 FUE65545:FUH65547 GEA65545:GED65547 GNW65545:GNZ65547 GXS65545:GXV65547 HHO65545:HHR65547 HRK65545:HRN65547 IBG65545:IBJ65547 ILC65545:ILF65547 IUY65545:IVB65547 JEU65545:JEX65547 JOQ65545:JOT65547 JYM65545:JYP65547 KII65545:KIL65547 KSE65545:KSH65547 LCA65545:LCD65547 LLW65545:LLZ65547 LVS65545:LVV65547 MFO65545:MFR65547 MPK65545:MPN65547 MZG65545:MZJ65547 NJC65545:NJF65547 NSY65545:NTB65547 OCU65545:OCX65547 OMQ65545:OMT65547 OWM65545:OWP65547 PGI65545:PGL65547 PQE65545:PQH65547 QAA65545:QAD65547 QJW65545:QJZ65547 QTS65545:QTV65547 RDO65545:RDR65547 RNK65545:RNN65547 RXG65545:RXJ65547 SHC65545:SHF65547 SQY65545:SRB65547 TAU65545:TAX65547 TKQ65545:TKT65547 TUM65545:TUP65547 UEI65545:UEL65547 UOE65545:UOH65547 UYA65545:UYD65547 VHW65545:VHZ65547 VRS65545:VRV65547 WBO65545:WBR65547 WLK65545:WLN65547 WVG65545:WVJ65547 IU131081:IX131083 SQ131081:ST131083 ACM131081:ACP131083 AMI131081:AML131083 AWE131081:AWH131083 BGA131081:BGD131083 BPW131081:BPZ131083 BZS131081:BZV131083 CJO131081:CJR131083 CTK131081:CTN131083 DDG131081:DDJ131083 DNC131081:DNF131083 DWY131081:DXB131083 EGU131081:EGX131083 EQQ131081:EQT131083 FAM131081:FAP131083 FKI131081:FKL131083 FUE131081:FUH131083 GEA131081:GED131083 GNW131081:GNZ131083 GXS131081:GXV131083 HHO131081:HHR131083 HRK131081:HRN131083 IBG131081:IBJ131083 ILC131081:ILF131083 IUY131081:IVB131083 JEU131081:JEX131083 JOQ131081:JOT131083 JYM131081:JYP131083 KII131081:KIL131083 KSE131081:KSH131083 LCA131081:LCD131083 LLW131081:LLZ131083 LVS131081:LVV131083 MFO131081:MFR131083 MPK131081:MPN131083 MZG131081:MZJ131083 NJC131081:NJF131083 NSY131081:NTB131083 OCU131081:OCX131083 OMQ131081:OMT131083 OWM131081:OWP131083 PGI131081:PGL131083 PQE131081:PQH131083 QAA131081:QAD131083 QJW131081:QJZ131083 QTS131081:QTV131083 RDO131081:RDR131083 RNK131081:RNN131083 RXG131081:RXJ131083 SHC131081:SHF131083 SQY131081:SRB131083 TAU131081:TAX131083 TKQ131081:TKT131083 TUM131081:TUP131083 UEI131081:UEL131083 UOE131081:UOH131083 UYA131081:UYD131083 VHW131081:VHZ131083 VRS131081:VRV131083 WBO131081:WBR131083 WLK131081:WLN131083 WVG131081:WVJ131083 IU196617:IX196619 SQ196617:ST196619 ACM196617:ACP196619 AMI196617:AML196619 AWE196617:AWH196619 BGA196617:BGD196619 BPW196617:BPZ196619 BZS196617:BZV196619 CJO196617:CJR196619 CTK196617:CTN196619 DDG196617:DDJ196619 DNC196617:DNF196619 DWY196617:DXB196619 EGU196617:EGX196619 EQQ196617:EQT196619 FAM196617:FAP196619 FKI196617:FKL196619 FUE196617:FUH196619 GEA196617:GED196619 GNW196617:GNZ196619 GXS196617:GXV196619 HHO196617:HHR196619 HRK196617:HRN196619 IBG196617:IBJ196619 ILC196617:ILF196619 IUY196617:IVB196619 JEU196617:JEX196619 JOQ196617:JOT196619 JYM196617:JYP196619 KII196617:KIL196619 KSE196617:KSH196619 LCA196617:LCD196619 LLW196617:LLZ196619 LVS196617:LVV196619 MFO196617:MFR196619 MPK196617:MPN196619 MZG196617:MZJ196619 NJC196617:NJF196619 NSY196617:NTB196619 OCU196617:OCX196619 OMQ196617:OMT196619 OWM196617:OWP196619 PGI196617:PGL196619 PQE196617:PQH196619 QAA196617:QAD196619 QJW196617:QJZ196619 QTS196617:QTV196619 RDO196617:RDR196619 RNK196617:RNN196619 RXG196617:RXJ196619 SHC196617:SHF196619 SQY196617:SRB196619 TAU196617:TAX196619 TKQ196617:TKT196619 TUM196617:TUP196619 UEI196617:UEL196619 UOE196617:UOH196619 UYA196617:UYD196619 VHW196617:VHZ196619 VRS196617:VRV196619 WBO196617:WBR196619 WLK196617:WLN196619 WVG196617:WVJ196619 IU262153:IX262155 SQ262153:ST262155 ACM262153:ACP262155 AMI262153:AML262155 AWE262153:AWH262155 BGA262153:BGD262155 BPW262153:BPZ262155 BZS262153:BZV262155 CJO262153:CJR262155 CTK262153:CTN262155 DDG262153:DDJ262155 DNC262153:DNF262155 DWY262153:DXB262155 EGU262153:EGX262155 EQQ262153:EQT262155 FAM262153:FAP262155 FKI262153:FKL262155 FUE262153:FUH262155 GEA262153:GED262155 GNW262153:GNZ262155 GXS262153:GXV262155 HHO262153:HHR262155 HRK262153:HRN262155 IBG262153:IBJ262155 ILC262153:ILF262155 IUY262153:IVB262155 JEU262153:JEX262155 JOQ262153:JOT262155 JYM262153:JYP262155 KII262153:KIL262155 KSE262153:KSH262155 LCA262153:LCD262155 LLW262153:LLZ262155 LVS262153:LVV262155 MFO262153:MFR262155 MPK262153:MPN262155 MZG262153:MZJ262155 NJC262153:NJF262155 NSY262153:NTB262155 OCU262153:OCX262155 OMQ262153:OMT262155 OWM262153:OWP262155 PGI262153:PGL262155 PQE262153:PQH262155 QAA262153:QAD262155 QJW262153:QJZ262155 QTS262153:QTV262155 RDO262153:RDR262155 RNK262153:RNN262155 RXG262153:RXJ262155 SHC262153:SHF262155 SQY262153:SRB262155 TAU262153:TAX262155 TKQ262153:TKT262155 TUM262153:TUP262155 UEI262153:UEL262155 UOE262153:UOH262155 UYA262153:UYD262155 VHW262153:VHZ262155 VRS262153:VRV262155 WBO262153:WBR262155 WLK262153:WLN262155 WVG262153:WVJ262155 IU327689:IX327691 SQ327689:ST327691 ACM327689:ACP327691 AMI327689:AML327691 AWE327689:AWH327691 BGA327689:BGD327691 BPW327689:BPZ327691 BZS327689:BZV327691 CJO327689:CJR327691 CTK327689:CTN327691 DDG327689:DDJ327691 DNC327689:DNF327691 DWY327689:DXB327691 EGU327689:EGX327691 EQQ327689:EQT327691 FAM327689:FAP327691 FKI327689:FKL327691 FUE327689:FUH327691 GEA327689:GED327691 GNW327689:GNZ327691 GXS327689:GXV327691 HHO327689:HHR327691 HRK327689:HRN327691 IBG327689:IBJ327691 ILC327689:ILF327691 IUY327689:IVB327691 JEU327689:JEX327691 JOQ327689:JOT327691 JYM327689:JYP327691 KII327689:KIL327691 KSE327689:KSH327691 LCA327689:LCD327691 LLW327689:LLZ327691 LVS327689:LVV327691 MFO327689:MFR327691 MPK327689:MPN327691 MZG327689:MZJ327691 NJC327689:NJF327691 NSY327689:NTB327691 OCU327689:OCX327691 OMQ327689:OMT327691 OWM327689:OWP327691 PGI327689:PGL327691 PQE327689:PQH327691 QAA327689:QAD327691 QJW327689:QJZ327691 QTS327689:QTV327691 RDO327689:RDR327691 RNK327689:RNN327691 RXG327689:RXJ327691 SHC327689:SHF327691 SQY327689:SRB327691 TAU327689:TAX327691 TKQ327689:TKT327691 TUM327689:TUP327691 UEI327689:UEL327691 UOE327689:UOH327691 UYA327689:UYD327691 VHW327689:VHZ327691 VRS327689:VRV327691 WBO327689:WBR327691 WLK327689:WLN327691 WVG327689:WVJ327691 IU393225:IX393227 SQ393225:ST393227 ACM393225:ACP393227 AMI393225:AML393227 AWE393225:AWH393227 BGA393225:BGD393227 BPW393225:BPZ393227 BZS393225:BZV393227 CJO393225:CJR393227 CTK393225:CTN393227 DDG393225:DDJ393227 DNC393225:DNF393227 DWY393225:DXB393227 EGU393225:EGX393227 EQQ393225:EQT393227 FAM393225:FAP393227 FKI393225:FKL393227 FUE393225:FUH393227 GEA393225:GED393227 GNW393225:GNZ393227 GXS393225:GXV393227 HHO393225:HHR393227 HRK393225:HRN393227 IBG393225:IBJ393227 ILC393225:ILF393227 IUY393225:IVB393227 JEU393225:JEX393227 JOQ393225:JOT393227 JYM393225:JYP393227 KII393225:KIL393227 KSE393225:KSH393227 LCA393225:LCD393227 LLW393225:LLZ393227 LVS393225:LVV393227 MFO393225:MFR393227 MPK393225:MPN393227 MZG393225:MZJ393227 NJC393225:NJF393227 NSY393225:NTB393227 OCU393225:OCX393227 OMQ393225:OMT393227 OWM393225:OWP393227 PGI393225:PGL393227 PQE393225:PQH393227 QAA393225:QAD393227 QJW393225:QJZ393227 QTS393225:QTV393227 RDO393225:RDR393227 RNK393225:RNN393227 RXG393225:RXJ393227 SHC393225:SHF393227 SQY393225:SRB393227 TAU393225:TAX393227 TKQ393225:TKT393227 TUM393225:TUP393227 UEI393225:UEL393227 UOE393225:UOH393227 UYA393225:UYD393227 VHW393225:VHZ393227 VRS393225:VRV393227 WBO393225:WBR393227 WLK393225:WLN393227 WVG393225:WVJ393227 IU458761:IX458763 SQ458761:ST458763 ACM458761:ACP458763 AMI458761:AML458763 AWE458761:AWH458763 BGA458761:BGD458763 BPW458761:BPZ458763 BZS458761:BZV458763 CJO458761:CJR458763 CTK458761:CTN458763 DDG458761:DDJ458763 DNC458761:DNF458763 DWY458761:DXB458763 EGU458761:EGX458763 EQQ458761:EQT458763 FAM458761:FAP458763 FKI458761:FKL458763 FUE458761:FUH458763 GEA458761:GED458763 GNW458761:GNZ458763 GXS458761:GXV458763 HHO458761:HHR458763 HRK458761:HRN458763 IBG458761:IBJ458763 ILC458761:ILF458763 IUY458761:IVB458763 JEU458761:JEX458763 JOQ458761:JOT458763 JYM458761:JYP458763 KII458761:KIL458763 KSE458761:KSH458763 LCA458761:LCD458763 LLW458761:LLZ458763 LVS458761:LVV458763 MFO458761:MFR458763 MPK458761:MPN458763 MZG458761:MZJ458763 NJC458761:NJF458763 NSY458761:NTB458763 OCU458761:OCX458763 OMQ458761:OMT458763 OWM458761:OWP458763 PGI458761:PGL458763 PQE458761:PQH458763 QAA458761:QAD458763 QJW458761:QJZ458763 QTS458761:QTV458763 RDO458761:RDR458763 RNK458761:RNN458763 RXG458761:RXJ458763 SHC458761:SHF458763 SQY458761:SRB458763 TAU458761:TAX458763 TKQ458761:TKT458763 TUM458761:TUP458763 UEI458761:UEL458763 UOE458761:UOH458763 UYA458761:UYD458763 VHW458761:VHZ458763 VRS458761:VRV458763 WBO458761:WBR458763 WLK458761:WLN458763 WVG458761:WVJ458763 IU524297:IX524299 SQ524297:ST524299 ACM524297:ACP524299 AMI524297:AML524299 AWE524297:AWH524299 BGA524297:BGD524299 BPW524297:BPZ524299 BZS524297:BZV524299 CJO524297:CJR524299 CTK524297:CTN524299 DDG524297:DDJ524299 DNC524297:DNF524299 DWY524297:DXB524299 EGU524297:EGX524299 EQQ524297:EQT524299 FAM524297:FAP524299 FKI524297:FKL524299 FUE524297:FUH524299 GEA524297:GED524299 GNW524297:GNZ524299 GXS524297:GXV524299 HHO524297:HHR524299 HRK524297:HRN524299 IBG524297:IBJ524299 ILC524297:ILF524299 IUY524297:IVB524299 JEU524297:JEX524299 JOQ524297:JOT524299 JYM524297:JYP524299 KII524297:KIL524299 KSE524297:KSH524299 LCA524297:LCD524299 LLW524297:LLZ524299 LVS524297:LVV524299 MFO524297:MFR524299 MPK524297:MPN524299 MZG524297:MZJ524299 NJC524297:NJF524299 NSY524297:NTB524299 OCU524297:OCX524299 OMQ524297:OMT524299 OWM524297:OWP524299 PGI524297:PGL524299 PQE524297:PQH524299 QAA524297:QAD524299 QJW524297:QJZ524299 QTS524297:QTV524299 RDO524297:RDR524299 RNK524297:RNN524299 RXG524297:RXJ524299 SHC524297:SHF524299 SQY524297:SRB524299 TAU524297:TAX524299 TKQ524297:TKT524299 TUM524297:TUP524299 UEI524297:UEL524299 UOE524297:UOH524299 UYA524297:UYD524299 VHW524297:VHZ524299 VRS524297:VRV524299 WBO524297:WBR524299 WLK524297:WLN524299 WVG524297:WVJ524299 IU589833:IX589835 SQ589833:ST589835 ACM589833:ACP589835 AMI589833:AML589835 AWE589833:AWH589835 BGA589833:BGD589835 BPW589833:BPZ589835 BZS589833:BZV589835 CJO589833:CJR589835 CTK589833:CTN589835 DDG589833:DDJ589835 DNC589833:DNF589835 DWY589833:DXB589835 EGU589833:EGX589835 EQQ589833:EQT589835 FAM589833:FAP589835 FKI589833:FKL589835 FUE589833:FUH589835 GEA589833:GED589835 GNW589833:GNZ589835 GXS589833:GXV589835 HHO589833:HHR589835 HRK589833:HRN589835 IBG589833:IBJ589835 ILC589833:ILF589835 IUY589833:IVB589835 JEU589833:JEX589835 JOQ589833:JOT589835 JYM589833:JYP589835 KII589833:KIL589835 KSE589833:KSH589835 LCA589833:LCD589835 LLW589833:LLZ589835 LVS589833:LVV589835 MFO589833:MFR589835 MPK589833:MPN589835 MZG589833:MZJ589835 NJC589833:NJF589835 NSY589833:NTB589835 OCU589833:OCX589835 OMQ589833:OMT589835 OWM589833:OWP589835 PGI589833:PGL589835 PQE589833:PQH589835 QAA589833:QAD589835 QJW589833:QJZ589835 QTS589833:QTV589835 RDO589833:RDR589835 RNK589833:RNN589835 RXG589833:RXJ589835 SHC589833:SHF589835 SQY589833:SRB589835 TAU589833:TAX589835 TKQ589833:TKT589835 TUM589833:TUP589835 UEI589833:UEL589835 UOE589833:UOH589835 UYA589833:UYD589835 VHW589833:VHZ589835 VRS589833:VRV589835 WBO589833:WBR589835 WLK589833:WLN589835 WVG589833:WVJ589835 IU655369:IX655371 SQ655369:ST655371 ACM655369:ACP655371 AMI655369:AML655371 AWE655369:AWH655371 BGA655369:BGD655371 BPW655369:BPZ655371 BZS655369:BZV655371 CJO655369:CJR655371 CTK655369:CTN655371 DDG655369:DDJ655371 DNC655369:DNF655371 DWY655369:DXB655371 EGU655369:EGX655371 EQQ655369:EQT655371 FAM655369:FAP655371 FKI655369:FKL655371 FUE655369:FUH655371 GEA655369:GED655371 GNW655369:GNZ655371 GXS655369:GXV655371 HHO655369:HHR655371 HRK655369:HRN655371 IBG655369:IBJ655371 ILC655369:ILF655371 IUY655369:IVB655371 JEU655369:JEX655371 JOQ655369:JOT655371 JYM655369:JYP655371 KII655369:KIL655371 KSE655369:KSH655371 LCA655369:LCD655371 LLW655369:LLZ655371 LVS655369:LVV655371 MFO655369:MFR655371 MPK655369:MPN655371 MZG655369:MZJ655371 NJC655369:NJF655371 NSY655369:NTB655371 OCU655369:OCX655371 OMQ655369:OMT655371 OWM655369:OWP655371 PGI655369:PGL655371 PQE655369:PQH655371 QAA655369:QAD655371 QJW655369:QJZ655371 QTS655369:QTV655371 RDO655369:RDR655371 RNK655369:RNN655371 RXG655369:RXJ655371 SHC655369:SHF655371 SQY655369:SRB655371 TAU655369:TAX655371 TKQ655369:TKT655371 TUM655369:TUP655371 UEI655369:UEL655371 UOE655369:UOH655371 UYA655369:UYD655371 VHW655369:VHZ655371 VRS655369:VRV655371 WBO655369:WBR655371 WLK655369:WLN655371 WVG655369:WVJ655371 IU720905:IX720907 SQ720905:ST720907 ACM720905:ACP720907 AMI720905:AML720907 AWE720905:AWH720907 BGA720905:BGD720907 BPW720905:BPZ720907 BZS720905:BZV720907 CJO720905:CJR720907 CTK720905:CTN720907 DDG720905:DDJ720907 DNC720905:DNF720907 DWY720905:DXB720907 EGU720905:EGX720907 EQQ720905:EQT720907 FAM720905:FAP720907 FKI720905:FKL720907 FUE720905:FUH720907 GEA720905:GED720907 GNW720905:GNZ720907 GXS720905:GXV720907 HHO720905:HHR720907 HRK720905:HRN720907 IBG720905:IBJ720907 ILC720905:ILF720907 IUY720905:IVB720907 JEU720905:JEX720907 JOQ720905:JOT720907 JYM720905:JYP720907 KII720905:KIL720907 KSE720905:KSH720907 LCA720905:LCD720907 LLW720905:LLZ720907 LVS720905:LVV720907 MFO720905:MFR720907 MPK720905:MPN720907 MZG720905:MZJ720907 NJC720905:NJF720907 NSY720905:NTB720907 OCU720905:OCX720907 OMQ720905:OMT720907 OWM720905:OWP720907 PGI720905:PGL720907 PQE720905:PQH720907 QAA720905:QAD720907 QJW720905:QJZ720907 QTS720905:QTV720907 RDO720905:RDR720907 RNK720905:RNN720907 RXG720905:RXJ720907 SHC720905:SHF720907 SQY720905:SRB720907 TAU720905:TAX720907 TKQ720905:TKT720907 TUM720905:TUP720907 UEI720905:UEL720907 UOE720905:UOH720907 UYA720905:UYD720907 VHW720905:VHZ720907 VRS720905:VRV720907 WBO720905:WBR720907 WLK720905:WLN720907 WVG720905:WVJ720907 IU786441:IX786443 SQ786441:ST786443 ACM786441:ACP786443 AMI786441:AML786443 AWE786441:AWH786443 BGA786441:BGD786443 BPW786441:BPZ786443 BZS786441:BZV786443 CJO786441:CJR786443 CTK786441:CTN786443 DDG786441:DDJ786443 DNC786441:DNF786443 DWY786441:DXB786443 EGU786441:EGX786443 EQQ786441:EQT786443 FAM786441:FAP786443 FKI786441:FKL786443 FUE786441:FUH786443 GEA786441:GED786443 GNW786441:GNZ786443 GXS786441:GXV786443 HHO786441:HHR786443 HRK786441:HRN786443 IBG786441:IBJ786443 ILC786441:ILF786443 IUY786441:IVB786443 JEU786441:JEX786443 JOQ786441:JOT786443 JYM786441:JYP786443 KII786441:KIL786443 KSE786441:KSH786443 LCA786441:LCD786443 LLW786441:LLZ786443 LVS786441:LVV786443 MFO786441:MFR786443 MPK786441:MPN786443 MZG786441:MZJ786443 NJC786441:NJF786443 NSY786441:NTB786443 OCU786441:OCX786443 OMQ786441:OMT786443 OWM786441:OWP786443 PGI786441:PGL786443 PQE786441:PQH786443 QAA786441:QAD786443 QJW786441:QJZ786443 QTS786441:QTV786443 RDO786441:RDR786443 RNK786441:RNN786443 RXG786441:RXJ786443 SHC786441:SHF786443 SQY786441:SRB786443 TAU786441:TAX786443 TKQ786441:TKT786443 TUM786441:TUP786443 UEI786441:UEL786443 UOE786441:UOH786443 UYA786441:UYD786443 VHW786441:VHZ786443 VRS786441:VRV786443 WBO786441:WBR786443 WLK786441:WLN786443 WVG786441:WVJ786443 IU851977:IX851979 SQ851977:ST851979 ACM851977:ACP851979 AMI851977:AML851979 AWE851977:AWH851979 BGA851977:BGD851979 BPW851977:BPZ851979 BZS851977:BZV851979 CJO851977:CJR851979 CTK851977:CTN851979 DDG851977:DDJ851979 DNC851977:DNF851979 DWY851977:DXB851979 EGU851977:EGX851979 EQQ851977:EQT851979 FAM851977:FAP851979 FKI851977:FKL851979 FUE851977:FUH851979 GEA851977:GED851979 GNW851977:GNZ851979 GXS851977:GXV851979 HHO851977:HHR851979 HRK851977:HRN851979 IBG851977:IBJ851979 ILC851977:ILF851979 IUY851977:IVB851979 JEU851977:JEX851979 JOQ851977:JOT851979 JYM851977:JYP851979 KII851977:KIL851979 KSE851977:KSH851979 LCA851977:LCD851979 LLW851977:LLZ851979 LVS851977:LVV851979 MFO851977:MFR851979 MPK851977:MPN851979 MZG851977:MZJ851979 NJC851977:NJF851979 NSY851977:NTB851979 OCU851977:OCX851979 OMQ851977:OMT851979 OWM851977:OWP851979 PGI851977:PGL851979 PQE851977:PQH851979 QAA851977:QAD851979 QJW851977:QJZ851979 QTS851977:QTV851979 RDO851977:RDR851979 RNK851977:RNN851979 RXG851977:RXJ851979 SHC851977:SHF851979 SQY851977:SRB851979 TAU851977:TAX851979 TKQ851977:TKT851979 TUM851977:TUP851979 UEI851977:UEL851979 UOE851977:UOH851979 UYA851977:UYD851979 VHW851977:VHZ851979 VRS851977:VRV851979 WBO851977:WBR851979 WLK851977:WLN851979 WVG851977:WVJ851979 IU917513:IX917515 SQ917513:ST917515 ACM917513:ACP917515 AMI917513:AML917515 AWE917513:AWH917515 BGA917513:BGD917515 BPW917513:BPZ917515 BZS917513:BZV917515 CJO917513:CJR917515 CTK917513:CTN917515 DDG917513:DDJ917515 DNC917513:DNF917515 DWY917513:DXB917515 EGU917513:EGX917515 EQQ917513:EQT917515 FAM917513:FAP917515 FKI917513:FKL917515 FUE917513:FUH917515 GEA917513:GED917515 GNW917513:GNZ917515 GXS917513:GXV917515 HHO917513:HHR917515 HRK917513:HRN917515 IBG917513:IBJ917515 ILC917513:ILF917515 IUY917513:IVB917515 JEU917513:JEX917515 JOQ917513:JOT917515 JYM917513:JYP917515 KII917513:KIL917515 KSE917513:KSH917515 LCA917513:LCD917515 LLW917513:LLZ917515 LVS917513:LVV917515 MFO917513:MFR917515 MPK917513:MPN917515 MZG917513:MZJ917515 NJC917513:NJF917515 NSY917513:NTB917515 OCU917513:OCX917515 OMQ917513:OMT917515 OWM917513:OWP917515 PGI917513:PGL917515 PQE917513:PQH917515 QAA917513:QAD917515 QJW917513:QJZ917515 QTS917513:QTV917515 RDO917513:RDR917515 RNK917513:RNN917515 RXG917513:RXJ917515 SHC917513:SHF917515 SQY917513:SRB917515 TAU917513:TAX917515 TKQ917513:TKT917515 TUM917513:TUP917515 UEI917513:UEL917515 UOE917513:UOH917515 UYA917513:UYD917515 VHW917513:VHZ917515 VRS917513:VRV917515 WBO917513:WBR917515 WLK917513:WLN917515 WVG917513:WVJ917515 IU983049:IX983051 SQ983049:ST983051 ACM983049:ACP983051 AMI983049:AML983051 AWE983049:AWH983051 BGA983049:BGD983051 BPW983049:BPZ983051 BZS983049:BZV983051 CJO983049:CJR983051 CTK983049:CTN983051 DDG983049:DDJ983051 DNC983049:DNF983051 DWY983049:DXB983051 EGU983049:EGX983051 EQQ983049:EQT983051 FAM983049:FAP983051 FKI983049:FKL983051 FUE983049:FUH983051 GEA983049:GED983051 GNW983049:GNZ983051 GXS983049:GXV983051 HHO983049:HHR983051 HRK983049:HRN983051 IBG983049:IBJ983051 ILC983049:ILF983051 IUY983049:IVB983051 JEU983049:JEX983051 JOQ983049:JOT983051 JYM983049:JYP983051 KII983049:KIL983051 KSE983049:KSH983051 LCA983049:LCD983051 LLW983049:LLZ983051 LVS983049:LVV983051 MFO983049:MFR983051 MPK983049:MPN983051 MZG983049:MZJ983051 NJC983049:NJF983051 NSY983049:NTB983051 OCU983049:OCX983051 OMQ983049:OMT983051 OWM983049:OWP983051 PGI983049:PGL983051 PQE983049:PQH983051 QAA983049:QAD983051 QJW983049:QJZ983051 QTS983049:QTV983051 RDO983049:RDR983051 RNK983049:RNN983051 RXG983049:RXJ983051 SHC983049:SHF983051 SQY983049:SRB983051 TAU983049:TAX983051 TKQ983049:TKT983051 TUM983049:TUP983051 UEI983049:UEL983051 UOE983049:UOH983051 UYA983049:UYD983051 VHW983049:VHZ983051 VRS983049:VRV983051 WBO983049:WBR983051 WLK983049:WLN983051 WVG983049:WVJ983051 IU65553:IX65553 SQ65553:ST65553 ACM65553:ACP65553 AMI65553:AML65553 AWE65553:AWH65553 BGA65553:BGD65553 BPW65553:BPZ65553 BZS65553:BZV65553 CJO65553:CJR65553 CTK65553:CTN65553 DDG65553:DDJ65553 DNC65553:DNF65553 DWY65553:DXB65553 EGU65553:EGX65553 EQQ65553:EQT65553 FAM65553:FAP65553 FKI65553:FKL65553 FUE65553:FUH65553 GEA65553:GED65553 GNW65553:GNZ65553 GXS65553:GXV65553 HHO65553:HHR65553 HRK65553:HRN65553 IBG65553:IBJ65553 ILC65553:ILF65553 IUY65553:IVB65553 JEU65553:JEX65553 JOQ65553:JOT65553 JYM65553:JYP65553 KII65553:KIL65553 KSE65553:KSH65553 LCA65553:LCD65553 LLW65553:LLZ65553 LVS65553:LVV65553 MFO65553:MFR65553 MPK65553:MPN65553 MZG65553:MZJ65553 NJC65553:NJF65553 NSY65553:NTB65553 OCU65553:OCX65553 OMQ65553:OMT65553 OWM65553:OWP65553 PGI65553:PGL65553 PQE65553:PQH65553 QAA65553:QAD65553 QJW65553:QJZ65553 QTS65553:QTV65553 RDO65553:RDR65553 RNK65553:RNN65553 RXG65553:RXJ65553 SHC65553:SHF65553 SQY65553:SRB65553 TAU65553:TAX65553 TKQ65553:TKT65553 TUM65553:TUP65553 UEI65553:UEL65553 UOE65553:UOH65553 UYA65553:UYD65553 VHW65553:VHZ65553 VRS65553:VRV65553 WBO65553:WBR65553 WLK65553:WLN65553 WVG65553:WVJ65553 IU131089:IX131089 SQ131089:ST131089 ACM131089:ACP131089 AMI131089:AML131089 AWE131089:AWH131089 BGA131089:BGD131089 BPW131089:BPZ131089 BZS131089:BZV131089 CJO131089:CJR131089 CTK131089:CTN131089 DDG131089:DDJ131089 DNC131089:DNF131089 DWY131089:DXB131089 EGU131089:EGX131089 EQQ131089:EQT131089 FAM131089:FAP131089 FKI131089:FKL131089 FUE131089:FUH131089 GEA131089:GED131089 GNW131089:GNZ131089 GXS131089:GXV131089 HHO131089:HHR131089 HRK131089:HRN131089 IBG131089:IBJ131089 ILC131089:ILF131089 IUY131089:IVB131089 JEU131089:JEX131089 JOQ131089:JOT131089 JYM131089:JYP131089 KII131089:KIL131089 KSE131089:KSH131089 LCA131089:LCD131089 LLW131089:LLZ131089 LVS131089:LVV131089 MFO131089:MFR131089 MPK131089:MPN131089 MZG131089:MZJ131089 NJC131089:NJF131089 NSY131089:NTB131089 OCU131089:OCX131089 OMQ131089:OMT131089 OWM131089:OWP131089 PGI131089:PGL131089 PQE131089:PQH131089 QAA131089:QAD131089 QJW131089:QJZ131089 QTS131089:QTV131089 RDO131089:RDR131089 RNK131089:RNN131089 RXG131089:RXJ131089 SHC131089:SHF131089 SQY131089:SRB131089 TAU131089:TAX131089 TKQ131089:TKT131089 TUM131089:TUP131089 UEI131089:UEL131089 UOE131089:UOH131089 UYA131089:UYD131089 VHW131089:VHZ131089 VRS131089:VRV131089 WBO131089:WBR131089 WLK131089:WLN131089 WVG131089:WVJ131089 IU196625:IX196625 SQ196625:ST196625 ACM196625:ACP196625 AMI196625:AML196625 AWE196625:AWH196625 BGA196625:BGD196625 BPW196625:BPZ196625 BZS196625:BZV196625 CJO196625:CJR196625 CTK196625:CTN196625 DDG196625:DDJ196625 DNC196625:DNF196625 DWY196625:DXB196625 EGU196625:EGX196625 EQQ196625:EQT196625 FAM196625:FAP196625 FKI196625:FKL196625 FUE196625:FUH196625 GEA196625:GED196625 GNW196625:GNZ196625 GXS196625:GXV196625 HHO196625:HHR196625 HRK196625:HRN196625 IBG196625:IBJ196625 ILC196625:ILF196625 IUY196625:IVB196625 JEU196625:JEX196625 JOQ196625:JOT196625 JYM196625:JYP196625 KII196625:KIL196625 KSE196625:KSH196625 LCA196625:LCD196625 LLW196625:LLZ196625 LVS196625:LVV196625 MFO196625:MFR196625 MPK196625:MPN196625 MZG196625:MZJ196625 NJC196625:NJF196625 NSY196625:NTB196625 OCU196625:OCX196625 OMQ196625:OMT196625 OWM196625:OWP196625 PGI196625:PGL196625 PQE196625:PQH196625 QAA196625:QAD196625 QJW196625:QJZ196625 QTS196625:QTV196625 RDO196625:RDR196625 RNK196625:RNN196625 RXG196625:RXJ196625 SHC196625:SHF196625 SQY196625:SRB196625 TAU196625:TAX196625 TKQ196625:TKT196625 TUM196625:TUP196625 UEI196625:UEL196625 UOE196625:UOH196625 UYA196625:UYD196625 VHW196625:VHZ196625 VRS196625:VRV196625 WBO196625:WBR196625 WLK196625:WLN196625 WVG196625:WVJ196625 IU262161:IX262161 SQ262161:ST262161 ACM262161:ACP262161 AMI262161:AML262161 AWE262161:AWH262161 BGA262161:BGD262161 BPW262161:BPZ262161 BZS262161:BZV262161 CJO262161:CJR262161 CTK262161:CTN262161 DDG262161:DDJ262161 DNC262161:DNF262161 DWY262161:DXB262161 EGU262161:EGX262161 EQQ262161:EQT262161 FAM262161:FAP262161 FKI262161:FKL262161 FUE262161:FUH262161 GEA262161:GED262161 GNW262161:GNZ262161 GXS262161:GXV262161 HHO262161:HHR262161 HRK262161:HRN262161 IBG262161:IBJ262161 ILC262161:ILF262161 IUY262161:IVB262161 JEU262161:JEX262161 JOQ262161:JOT262161 JYM262161:JYP262161 KII262161:KIL262161 KSE262161:KSH262161 LCA262161:LCD262161 LLW262161:LLZ262161 LVS262161:LVV262161 MFO262161:MFR262161 MPK262161:MPN262161 MZG262161:MZJ262161 NJC262161:NJF262161 NSY262161:NTB262161 OCU262161:OCX262161 OMQ262161:OMT262161 OWM262161:OWP262161 PGI262161:PGL262161 PQE262161:PQH262161 QAA262161:QAD262161 QJW262161:QJZ262161 QTS262161:QTV262161 RDO262161:RDR262161 RNK262161:RNN262161 RXG262161:RXJ262161 SHC262161:SHF262161 SQY262161:SRB262161 TAU262161:TAX262161 TKQ262161:TKT262161 TUM262161:TUP262161 UEI262161:UEL262161 UOE262161:UOH262161 UYA262161:UYD262161 VHW262161:VHZ262161 VRS262161:VRV262161 WBO262161:WBR262161 WLK262161:WLN262161 WVG262161:WVJ262161 IU327697:IX327697 SQ327697:ST327697 ACM327697:ACP327697 AMI327697:AML327697 AWE327697:AWH327697 BGA327697:BGD327697 BPW327697:BPZ327697 BZS327697:BZV327697 CJO327697:CJR327697 CTK327697:CTN327697 DDG327697:DDJ327697 DNC327697:DNF327697 DWY327697:DXB327697 EGU327697:EGX327697 EQQ327697:EQT327697 FAM327697:FAP327697 FKI327697:FKL327697 FUE327697:FUH327697 GEA327697:GED327697 GNW327697:GNZ327697 GXS327697:GXV327697 HHO327697:HHR327697 HRK327697:HRN327697 IBG327697:IBJ327697 ILC327697:ILF327697 IUY327697:IVB327697 JEU327697:JEX327697 JOQ327697:JOT327697 JYM327697:JYP327697 KII327697:KIL327697 KSE327697:KSH327697 LCA327697:LCD327697 LLW327697:LLZ327697 LVS327697:LVV327697 MFO327697:MFR327697 MPK327697:MPN327697 MZG327697:MZJ327697 NJC327697:NJF327697 NSY327697:NTB327697 OCU327697:OCX327697 OMQ327697:OMT327697 OWM327697:OWP327697 PGI327697:PGL327697 PQE327697:PQH327697 QAA327697:QAD327697 QJW327697:QJZ327697 QTS327697:QTV327697 RDO327697:RDR327697 RNK327697:RNN327697 RXG327697:RXJ327697 SHC327697:SHF327697 SQY327697:SRB327697 TAU327697:TAX327697 TKQ327697:TKT327697 TUM327697:TUP327697 UEI327697:UEL327697 UOE327697:UOH327697 UYA327697:UYD327697 VHW327697:VHZ327697 VRS327697:VRV327697 WBO327697:WBR327697 WLK327697:WLN327697 WVG327697:WVJ327697 IU393233:IX393233 SQ393233:ST393233 ACM393233:ACP393233 AMI393233:AML393233 AWE393233:AWH393233 BGA393233:BGD393233 BPW393233:BPZ393233 BZS393233:BZV393233 CJO393233:CJR393233 CTK393233:CTN393233 DDG393233:DDJ393233 DNC393233:DNF393233 DWY393233:DXB393233 EGU393233:EGX393233 EQQ393233:EQT393233 FAM393233:FAP393233 FKI393233:FKL393233 FUE393233:FUH393233 GEA393233:GED393233 GNW393233:GNZ393233 GXS393233:GXV393233 HHO393233:HHR393233 HRK393233:HRN393233 IBG393233:IBJ393233 ILC393233:ILF393233 IUY393233:IVB393233 JEU393233:JEX393233 JOQ393233:JOT393233 JYM393233:JYP393233 KII393233:KIL393233 KSE393233:KSH393233 LCA393233:LCD393233 LLW393233:LLZ393233 LVS393233:LVV393233 MFO393233:MFR393233 MPK393233:MPN393233 MZG393233:MZJ393233 NJC393233:NJF393233 NSY393233:NTB393233 OCU393233:OCX393233 OMQ393233:OMT393233 OWM393233:OWP393233 PGI393233:PGL393233 PQE393233:PQH393233 QAA393233:QAD393233 QJW393233:QJZ393233 QTS393233:QTV393233 RDO393233:RDR393233 RNK393233:RNN393233 RXG393233:RXJ393233 SHC393233:SHF393233 SQY393233:SRB393233 TAU393233:TAX393233 TKQ393233:TKT393233 TUM393233:TUP393233 UEI393233:UEL393233 UOE393233:UOH393233 UYA393233:UYD393233 VHW393233:VHZ393233 VRS393233:VRV393233 WBO393233:WBR393233 WLK393233:WLN393233 WVG393233:WVJ393233 IU458769:IX458769 SQ458769:ST458769 ACM458769:ACP458769 AMI458769:AML458769 AWE458769:AWH458769 BGA458769:BGD458769 BPW458769:BPZ458769 BZS458769:BZV458769 CJO458769:CJR458769 CTK458769:CTN458769 DDG458769:DDJ458769 DNC458769:DNF458769 DWY458769:DXB458769 EGU458769:EGX458769 EQQ458769:EQT458769 FAM458769:FAP458769 FKI458769:FKL458769 FUE458769:FUH458769 GEA458769:GED458769 GNW458769:GNZ458769 GXS458769:GXV458769 HHO458769:HHR458769 HRK458769:HRN458769 IBG458769:IBJ458769 ILC458769:ILF458769 IUY458769:IVB458769 JEU458769:JEX458769 JOQ458769:JOT458769 JYM458769:JYP458769 KII458769:KIL458769 KSE458769:KSH458769 LCA458769:LCD458769 LLW458769:LLZ458769 LVS458769:LVV458769 MFO458769:MFR458769 MPK458769:MPN458769 MZG458769:MZJ458769 NJC458769:NJF458769 NSY458769:NTB458769 OCU458769:OCX458769 OMQ458769:OMT458769 OWM458769:OWP458769 PGI458769:PGL458769 PQE458769:PQH458769 QAA458769:QAD458769 QJW458769:QJZ458769 QTS458769:QTV458769 RDO458769:RDR458769 RNK458769:RNN458769 RXG458769:RXJ458769 SHC458769:SHF458769 SQY458769:SRB458769 TAU458769:TAX458769 TKQ458769:TKT458769 TUM458769:TUP458769 UEI458769:UEL458769 UOE458769:UOH458769 UYA458769:UYD458769 VHW458769:VHZ458769 VRS458769:VRV458769 WBO458769:WBR458769 WLK458769:WLN458769 WVG458769:WVJ458769 IU524305:IX524305 SQ524305:ST524305 ACM524305:ACP524305 AMI524305:AML524305 AWE524305:AWH524305 BGA524305:BGD524305 BPW524305:BPZ524305 BZS524305:BZV524305 CJO524305:CJR524305 CTK524305:CTN524305 DDG524305:DDJ524305 DNC524305:DNF524305 DWY524305:DXB524305 EGU524305:EGX524305 EQQ524305:EQT524305 FAM524305:FAP524305 FKI524305:FKL524305 FUE524305:FUH524305 GEA524305:GED524305 GNW524305:GNZ524305 GXS524305:GXV524305 HHO524305:HHR524305 HRK524305:HRN524305 IBG524305:IBJ524305 ILC524305:ILF524305 IUY524305:IVB524305 JEU524305:JEX524305 JOQ524305:JOT524305 JYM524305:JYP524305 KII524305:KIL524305 KSE524305:KSH524305 LCA524305:LCD524305 LLW524305:LLZ524305 LVS524305:LVV524305 MFO524305:MFR524305 MPK524305:MPN524305 MZG524305:MZJ524305 NJC524305:NJF524305 NSY524305:NTB524305 OCU524305:OCX524305 OMQ524305:OMT524305 OWM524305:OWP524305 PGI524305:PGL524305 PQE524305:PQH524305 QAA524305:QAD524305 QJW524305:QJZ524305 QTS524305:QTV524305 RDO524305:RDR524305 RNK524305:RNN524305 RXG524305:RXJ524305 SHC524305:SHF524305 SQY524305:SRB524305 TAU524305:TAX524305 TKQ524305:TKT524305 TUM524305:TUP524305 UEI524305:UEL524305 UOE524305:UOH524305 UYA524305:UYD524305 VHW524305:VHZ524305 VRS524305:VRV524305 WBO524305:WBR524305 WLK524305:WLN524305 WVG524305:WVJ524305 IU589841:IX589841 SQ589841:ST589841 ACM589841:ACP589841 AMI589841:AML589841 AWE589841:AWH589841 BGA589841:BGD589841 BPW589841:BPZ589841 BZS589841:BZV589841 CJO589841:CJR589841 CTK589841:CTN589841 DDG589841:DDJ589841 DNC589841:DNF589841 DWY589841:DXB589841 EGU589841:EGX589841 EQQ589841:EQT589841 FAM589841:FAP589841 FKI589841:FKL589841 FUE589841:FUH589841 GEA589841:GED589841 GNW589841:GNZ589841 GXS589841:GXV589841 HHO589841:HHR589841 HRK589841:HRN589841 IBG589841:IBJ589841 ILC589841:ILF589841 IUY589841:IVB589841 JEU589841:JEX589841 JOQ589841:JOT589841 JYM589841:JYP589841 KII589841:KIL589841 KSE589841:KSH589841 LCA589841:LCD589841 LLW589841:LLZ589841 LVS589841:LVV589841 MFO589841:MFR589841 MPK589841:MPN589841 MZG589841:MZJ589841 NJC589841:NJF589841 NSY589841:NTB589841 OCU589841:OCX589841 OMQ589841:OMT589841 OWM589841:OWP589841 PGI589841:PGL589841 PQE589841:PQH589841 QAA589841:QAD589841 QJW589841:QJZ589841 QTS589841:QTV589841 RDO589841:RDR589841 RNK589841:RNN589841 RXG589841:RXJ589841 SHC589841:SHF589841 SQY589841:SRB589841 TAU589841:TAX589841 TKQ589841:TKT589841 TUM589841:TUP589841 UEI589841:UEL589841 UOE589841:UOH589841 UYA589841:UYD589841 VHW589841:VHZ589841 VRS589841:VRV589841 WBO589841:WBR589841 WLK589841:WLN589841 WVG589841:WVJ589841 IU655377:IX655377 SQ655377:ST655377 ACM655377:ACP655377 AMI655377:AML655377 AWE655377:AWH655377 BGA655377:BGD655377 BPW655377:BPZ655377 BZS655377:BZV655377 CJO655377:CJR655377 CTK655377:CTN655377 DDG655377:DDJ655377 DNC655377:DNF655377 DWY655377:DXB655377 EGU655377:EGX655377 EQQ655377:EQT655377 FAM655377:FAP655377 FKI655377:FKL655377 FUE655377:FUH655377 GEA655377:GED655377 GNW655377:GNZ655377 GXS655377:GXV655377 HHO655377:HHR655377 HRK655377:HRN655377 IBG655377:IBJ655377 ILC655377:ILF655377 IUY655377:IVB655377 JEU655377:JEX655377 JOQ655377:JOT655377 JYM655377:JYP655377 KII655377:KIL655377 KSE655377:KSH655377 LCA655377:LCD655377 LLW655377:LLZ655377 LVS655377:LVV655377 MFO655377:MFR655377 MPK655377:MPN655377 MZG655377:MZJ655377 NJC655377:NJF655377 NSY655377:NTB655377 OCU655377:OCX655377 OMQ655377:OMT655377 OWM655377:OWP655377 PGI655377:PGL655377 PQE655377:PQH655377 QAA655377:QAD655377 QJW655377:QJZ655377 QTS655377:QTV655377 RDO655377:RDR655377 RNK655377:RNN655377 RXG655377:RXJ655377 SHC655377:SHF655377 SQY655377:SRB655377 TAU655377:TAX655377 TKQ655377:TKT655377 TUM655377:TUP655377 UEI655377:UEL655377 UOE655377:UOH655377 UYA655377:UYD655377 VHW655377:VHZ655377 VRS655377:VRV655377 WBO655377:WBR655377 WLK655377:WLN655377 WVG655377:WVJ655377 IU720913:IX720913 SQ720913:ST720913 ACM720913:ACP720913 AMI720913:AML720913 AWE720913:AWH720913 BGA720913:BGD720913 BPW720913:BPZ720913 BZS720913:BZV720913 CJO720913:CJR720913 CTK720913:CTN720913 DDG720913:DDJ720913 DNC720913:DNF720913 DWY720913:DXB720913 EGU720913:EGX720913 EQQ720913:EQT720913 FAM720913:FAP720913 FKI720913:FKL720913 FUE720913:FUH720913 GEA720913:GED720913 GNW720913:GNZ720913 GXS720913:GXV720913 HHO720913:HHR720913 HRK720913:HRN720913 IBG720913:IBJ720913 ILC720913:ILF720913 IUY720913:IVB720913 JEU720913:JEX720913 JOQ720913:JOT720913 JYM720913:JYP720913 KII720913:KIL720913 KSE720913:KSH720913 LCA720913:LCD720913 LLW720913:LLZ720913 LVS720913:LVV720913 MFO720913:MFR720913 MPK720913:MPN720913 MZG720913:MZJ720913 NJC720913:NJF720913 NSY720913:NTB720913 OCU720913:OCX720913 OMQ720913:OMT720913 OWM720913:OWP720913 PGI720913:PGL720913 PQE720913:PQH720913 QAA720913:QAD720913 QJW720913:QJZ720913 QTS720913:QTV720913 RDO720913:RDR720913 RNK720913:RNN720913 RXG720913:RXJ720913 SHC720913:SHF720913 SQY720913:SRB720913 TAU720913:TAX720913 TKQ720913:TKT720913 TUM720913:TUP720913 UEI720913:UEL720913 UOE720913:UOH720913 UYA720913:UYD720913 VHW720913:VHZ720913 VRS720913:VRV720913 WBO720913:WBR720913 WLK720913:WLN720913 WVG720913:WVJ720913 IU786449:IX786449 SQ786449:ST786449 ACM786449:ACP786449 AMI786449:AML786449 AWE786449:AWH786449 BGA786449:BGD786449 BPW786449:BPZ786449 BZS786449:BZV786449 CJO786449:CJR786449 CTK786449:CTN786449 DDG786449:DDJ786449 DNC786449:DNF786449 DWY786449:DXB786449 EGU786449:EGX786449 EQQ786449:EQT786449 FAM786449:FAP786449 FKI786449:FKL786449 FUE786449:FUH786449 GEA786449:GED786449 GNW786449:GNZ786449 GXS786449:GXV786449 HHO786449:HHR786449 HRK786449:HRN786449 IBG786449:IBJ786449 ILC786449:ILF786449 IUY786449:IVB786449 JEU786449:JEX786449 JOQ786449:JOT786449 JYM786449:JYP786449 KII786449:KIL786449 KSE786449:KSH786449 LCA786449:LCD786449 LLW786449:LLZ786449 LVS786449:LVV786449 MFO786449:MFR786449 MPK786449:MPN786449 MZG786449:MZJ786449 NJC786449:NJF786449 NSY786449:NTB786449 OCU786449:OCX786449 OMQ786449:OMT786449 OWM786449:OWP786449 PGI786449:PGL786449 PQE786449:PQH786449 QAA786449:QAD786449 QJW786449:QJZ786449 QTS786449:QTV786449 RDO786449:RDR786449 RNK786449:RNN786449 RXG786449:RXJ786449 SHC786449:SHF786449 SQY786449:SRB786449 TAU786449:TAX786449 TKQ786449:TKT786449 TUM786449:TUP786449 UEI786449:UEL786449 UOE786449:UOH786449 UYA786449:UYD786449 VHW786449:VHZ786449 VRS786449:VRV786449 WBO786449:WBR786449 WLK786449:WLN786449 WVG786449:WVJ786449 IU851985:IX851985 SQ851985:ST851985 ACM851985:ACP851985 AMI851985:AML851985 AWE851985:AWH851985 BGA851985:BGD851985 BPW851985:BPZ851985 BZS851985:BZV851985 CJO851985:CJR851985 CTK851985:CTN851985 DDG851985:DDJ851985 DNC851985:DNF851985 DWY851985:DXB851985 EGU851985:EGX851985 EQQ851985:EQT851985 FAM851985:FAP851985 FKI851985:FKL851985 FUE851985:FUH851985 GEA851985:GED851985 GNW851985:GNZ851985 GXS851985:GXV851985 HHO851985:HHR851985 HRK851985:HRN851985 IBG851985:IBJ851985 ILC851985:ILF851985 IUY851985:IVB851985 JEU851985:JEX851985 JOQ851985:JOT851985 JYM851985:JYP851985 KII851985:KIL851985 KSE851985:KSH851985 LCA851985:LCD851985 LLW851985:LLZ851985 LVS851985:LVV851985 MFO851985:MFR851985 MPK851985:MPN851985 MZG851985:MZJ851985 NJC851985:NJF851985 NSY851985:NTB851985 OCU851985:OCX851985 OMQ851985:OMT851985 OWM851985:OWP851985 PGI851985:PGL851985 PQE851985:PQH851985 QAA851985:QAD851985 QJW851985:QJZ851985 QTS851985:QTV851985 RDO851985:RDR851985 RNK851985:RNN851985 RXG851985:RXJ851985 SHC851985:SHF851985 SQY851985:SRB851985 TAU851985:TAX851985 TKQ851985:TKT851985 TUM851985:TUP851985 UEI851985:UEL851985 UOE851985:UOH851985 UYA851985:UYD851985 VHW851985:VHZ851985 VRS851985:VRV851985 WBO851985:WBR851985 WLK851985:WLN851985 WVG851985:WVJ851985 IU917521:IX917521 SQ917521:ST917521 ACM917521:ACP917521 AMI917521:AML917521 AWE917521:AWH917521 BGA917521:BGD917521 BPW917521:BPZ917521 BZS917521:BZV917521 CJO917521:CJR917521 CTK917521:CTN917521 DDG917521:DDJ917521 DNC917521:DNF917521 DWY917521:DXB917521 EGU917521:EGX917521 EQQ917521:EQT917521 FAM917521:FAP917521 FKI917521:FKL917521 FUE917521:FUH917521 GEA917521:GED917521 GNW917521:GNZ917521 GXS917521:GXV917521 HHO917521:HHR917521 HRK917521:HRN917521 IBG917521:IBJ917521 ILC917521:ILF917521 IUY917521:IVB917521 JEU917521:JEX917521 JOQ917521:JOT917521 JYM917521:JYP917521 KII917521:KIL917521 KSE917521:KSH917521 LCA917521:LCD917521 LLW917521:LLZ917521 LVS917521:LVV917521 MFO917521:MFR917521 MPK917521:MPN917521 MZG917521:MZJ917521 NJC917521:NJF917521 NSY917521:NTB917521 OCU917521:OCX917521 OMQ917521:OMT917521 OWM917521:OWP917521 PGI917521:PGL917521 PQE917521:PQH917521 QAA917521:QAD917521 QJW917521:QJZ917521 QTS917521:QTV917521 RDO917521:RDR917521 RNK917521:RNN917521 RXG917521:RXJ917521 SHC917521:SHF917521 SQY917521:SRB917521 TAU917521:TAX917521 TKQ917521:TKT917521 TUM917521:TUP917521 UEI917521:UEL917521 UOE917521:UOH917521 UYA917521:UYD917521 VHW917521:VHZ917521 VRS917521:VRV917521 WBO917521:WBR917521 WLK917521:WLN917521 WVG917521:WVJ917521 IU983057:IX983057 SQ983057:ST983057 ACM983057:ACP983057 AMI983057:AML983057 AWE983057:AWH983057 BGA983057:BGD983057 BPW983057:BPZ983057 BZS983057:BZV983057 CJO983057:CJR983057 CTK983057:CTN983057 DDG983057:DDJ983057 DNC983057:DNF983057 DWY983057:DXB983057 EGU983057:EGX983057 EQQ983057:EQT983057 FAM983057:FAP983057 FKI983057:FKL983057 FUE983057:FUH983057 GEA983057:GED983057 GNW983057:GNZ983057 GXS983057:GXV983057 HHO983057:HHR983057 HRK983057:HRN983057 IBG983057:IBJ983057 ILC983057:ILF983057 IUY983057:IVB983057 JEU983057:JEX983057 JOQ983057:JOT983057 JYM983057:JYP983057 KII983057:KIL983057 KSE983057:KSH983057 LCA983057:LCD983057 LLW983057:LLZ983057 LVS983057:LVV983057 MFO983057:MFR983057 MPK983057:MPN983057 MZG983057:MZJ983057 NJC983057:NJF983057 NSY983057:NTB983057 OCU983057:OCX983057 OMQ983057:OMT983057 OWM983057:OWP983057 PGI983057:PGL983057 PQE983057:PQH983057 QAA983057:QAD983057 QJW983057:QJZ983057 QTS983057:QTV983057 RDO983057:RDR983057 RNK983057:RNN983057 RXG983057:RXJ983057 SHC983057:SHF983057 SQY983057:SRB983057 TAU983057:TAX983057 TKQ983057:TKT983057 TUM983057:TUP983057 UEI983057:UEL983057 UOE983057:UOH983057 UYA983057:UYD983057 VHW983057:VHZ983057 VRS983057:VRV983057 WBO983057:WBR983057 WLK983057:WLN983057" xr:uid="{2B399F5A-134C-43D9-899D-09F4711491D9}">
      <formula1>L65486-ROUNDDOWN(L65486,0)=0</formula1>
    </dataValidation>
    <dataValidation type="custom" imeMode="disabled" allowBlank="1" showInputMessage="1" showErrorMessage="1" error="小数点第二位まで、三位以下四捨五入で入力して下さい。" sqref="X16:X19 J16:J19 O16:O19 AB16:AB19 AD15:AD19 AI14:AO14 S16:T19" xr:uid="{3C8A79D9-0304-4C61-9509-AF6C82D34D69}">
      <formula1>J14-ROUNDDOWN(J14,2)=0</formula1>
    </dataValidation>
    <dataValidation imeMode="on" allowBlank="1" showInputMessage="1" showErrorMessage="1" sqref="T15 O15 U14" xr:uid="{0E032B02-2D5D-4AEB-9FF0-9EDC982711B0}"/>
  </dataValidations>
  <printOptions horizontalCentered="1"/>
  <pageMargins left="0.9055118110236221" right="0.47244094488188981" top="0.51181102362204722" bottom="0.19685039370078741" header="0.31496062992125984" footer="0.31496062992125984"/>
  <pageSetup paperSize="9" scale="93" fitToHeight="0"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IP65555:IP65556 SL65555:SL65556 ACH65555:ACH65556 AMD65555:AMD65556 AVZ65555:AVZ65556 BFV65555:BFV65556 BPR65555:BPR65556 BZN65555:BZN65556 CJJ65555:CJJ65556 CTF65555:CTF65556 DDB65555:DDB65556 DMX65555:DMX65556 DWT65555:DWT65556 EGP65555:EGP65556 EQL65555:EQL65556 FAH65555:FAH65556 FKD65555:FKD65556 FTZ65555:FTZ65556 GDV65555:GDV65556 GNR65555:GNR65556 GXN65555:GXN65556 HHJ65555:HHJ65556 HRF65555:HRF65556 IBB65555:IBB65556 IKX65555:IKX65556 IUT65555:IUT65556 JEP65555:JEP65556 JOL65555:JOL65556 JYH65555:JYH65556 KID65555:KID65556 KRZ65555:KRZ65556 LBV65555:LBV65556 LLR65555:LLR65556 LVN65555:LVN65556 MFJ65555:MFJ65556 MPF65555:MPF65556 MZB65555:MZB65556 NIX65555:NIX65556 NST65555:NST65556 OCP65555:OCP65556 OML65555:OML65556 OWH65555:OWH65556 PGD65555:PGD65556 PPZ65555:PPZ65556 PZV65555:PZV65556 QJR65555:QJR65556 QTN65555:QTN65556 RDJ65555:RDJ65556 RNF65555:RNF65556 RXB65555:RXB65556 SGX65555:SGX65556 SQT65555:SQT65556 TAP65555:TAP65556 TKL65555:TKL65556 TUH65555:TUH65556 UED65555:UED65556 UNZ65555:UNZ65556 UXV65555:UXV65556 VHR65555:VHR65556 VRN65555:VRN65556 WBJ65555:WBJ65556 WLF65555:WLF65556 WVB65555:WVB65556 IP131091:IP131092 SL131091:SL131092 ACH131091:ACH131092 AMD131091:AMD131092 AVZ131091:AVZ131092 BFV131091:BFV131092 BPR131091:BPR131092 BZN131091:BZN131092 CJJ131091:CJJ131092 CTF131091:CTF131092 DDB131091:DDB131092 DMX131091:DMX131092 DWT131091:DWT131092 EGP131091:EGP131092 EQL131091:EQL131092 FAH131091:FAH131092 FKD131091:FKD131092 FTZ131091:FTZ131092 GDV131091:GDV131092 GNR131091:GNR131092 GXN131091:GXN131092 HHJ131091:HHJ131092 HRF131091:HRF131092 IBB131091:IBB131092 IKX131091:IKX131092 IUT131091:IUT131092 JEP131091:JEP131092 JOL131091:JOL131092 JYH131091:JYH131092 KID131091:KID131092 KRZ131091:KRZ131092 LBV131091:LBV131092 LLR131091:LLR131092 LVN131091:LVN131092 MFJ131091:MFJ131092 MPF131091:MPF131092 MZB131091:MZB131092 NIX131091:NIX131092 NST131091:NST131092 OCP131091:OCP131092 OML131091:OML131092 OWH131091:OWH131092 PGD131091:PGD131092 PPZ131091:PPZ131092 PZV131091:PZV131092 QJR131091:QJR131092 QTN131091:QTN131092 RDJ131091:RDJ131092 RNF131091:RNF131092 RXB131091:RXB131092 SGX131091:SGX131092 SQT131091:SQT131092 TAP131091:TAP131092 TKL131091:TKL131092 TUH131091:TUH131092 UED131091:UED131092 UNZ131091:UNZ131092 UXV131091:UXV131092 VHR131091:VHR131092 VRN131091:VRN131092 WBJ131091:WBJ131092 WLF131091:WLF131092 WVB131091:WVB131092 IP196627:IP196628 SL196627:SL196628 ACH196627:ACH196628 AMD196627:AMD196628 AVZ196627:AVZ196628 BFV196627:BFV196628 BPR196627:BPR196628 BZN196627:BZN196628 CJJ196627:CJJ196628 CTF196627:CTF196628 DDB196627:DDB196628 DMX196627:DMX196628 DWT196627:DWT196628 EGP196627:EGP196628 EQL196627:EQL196628 FAH196627:FAH196628 FKD196627:FKD196628 FTZ196627:FTZ196628 GDV196627:GDV196628 GNR196627:GNR196628 GXN196627:GXN196628 HHJ196627:HHJ196628 HRF196627:HRF196628 IBB196627:IBB196628 IKX196627:IKX196628 IUT196627:IUT196628 JEP196627:JEP196628 JOL196627:JOL196628 JYH196627:JYH196628 KID196627:KID196628 KRZ196627:KRZ196628 LBV196627:LBV196628 LLR196627:LLR196628 LVN196627:LVN196628 MFJ196627:MFJ196628 MPF196627:MPF196628 MZB196627:MZB196628 NIX196627:NIX196628 NST196627:NST196628 OCP196627:OCP196628 OML196627:OML196628 OWH196627:OWH196628 PGD196627:PGD196628 PPZ196627:PPZ196628 PZV196627:PZV196628 QJR196627:QJR196628 QTN196627:QTN196628 RDJ196627:RDJ196628 RNF196627:RNF196628 RXB196627:RXB196628 SGX196627:SGX196628 SQT196627:SQT196628 TAP196627:TAP196628 TKL196627:TKL196628 TUH196627:TUH196628 UED196627:UED196628 UNZ196627:UNZ196628 UXV196627:UXV196628 VHR196627:VHR196628 VRN196627:VRN196628 WBJ196627:WBJ196628 WLF196627:WLF196628 WVB196627:WVB196628 IP262163:IP262164 SL262163:SL262164 ACH262163:ACH262164 AMD262163:AMD262164 AVZ262163:AVZ262164 BFV262163:BFV262164 BPR262163:BPR262164 BZN262163:BZN262164 CJJ262163:CJJ262164 CTF262163:CTF262164 DDB262163:DDB262164 DMX262163:DMX262164 DWT262163:DWT262164 EGP262163:EGP262164 EQL262163:EQL262164 FAH262163:FAH262164 FKD262163:FKD262164 FTZ262163:FTZ262164 GDV262163:GDV262164 GNR262163:GNR262164 GXN262163:GXN262164 HHJ262163:HHJ262164 HRF262163:HRF262164 IBB262163:IBB262164 IKX262163:IKX262164 IUT262163:IUT262164 JEP262163:JEP262164 JOL262163:JOL262164 JYH262163:JYH262164 KID262163:KID262164 KRZ262163:KRZ262164 LBV262163:LBV262164 LLR262163:LLR262164 LVN262163:LVN262164 MFJ262163:MFJ262164 MPF262163:MPF262164 MZB262163:MZB262164 NIX262163:NIX262164 NST262163:NST262164 OCP262163:OCP262164 OML262163:OML262164 OWH262163:OWH262164 PGD262163:PGD262164 PPZ262163:PPZ262164 PZV262163:PZV262164 QJR262163:QJR262164 QTN262163:QTN262164 RDJ262163:RDJ262164 RNF262163:RNF262164 RXB262163:RXB262164 SGX262163:SGX262164 SQT262163:SQT262164 TAP262163:TAP262164 TKL262163:TKL262164 TUH262163:TUH262164 UED262163:UED262164 UNZ262163:UNZ262164 UXV262163:UXV262164 VHR262163:VHR262164 VRN262163:VRN262164 WBJ262163:WBJ262164 WLF262163:WLF262164 WVB262163:WVB262164 IP327699:IP327700 SL327699:SL327700 ACH327699:ACH327700 AMD327699:AMD327700 AVZ327699:AVZ327700 BFV327699:BFV327700 BPR327699:BPR327700 BZN327699:BZN327700 CJJ327699:CJJ327700 CTF327699:CTF327700 DDB327699:DDB327700 DMX327699:DMX327700 DWT327699:DWT327700 EGP327699:EGP327700 EQL327699:EQL327700 FAH327699:FAH327700 FKD327699:FKD327700 FTZ327699:FTZ327700 GDV327699:GDV327700 GNR327699:GNR327700 GXN327699:GXN327700 HHJ327699:HHJ327700 HRF327699:HRF327700 IBB327699:IBB327700 IKX327699:IKX327700 IUT327699:IUT327700 JEP327699:JEP327700 JOL327699:JOL327700 JYH327699:JYH327700 KID327699:KID327700 KRZ327699:KRZ327700 LBV327699:LBV327700 LLR327699:LLR327700 LVN327699:LVN327700 MFJ327699:MFJ327700 MPF327699:MPF327700 MZB327699:MZB327700 NIX327699:NIX327700 NST327699:NST327700 OCP327699:OCP327700 OML327699:OML327700 OWH327699:OWH327700 PGD327699:PGD327700 PPZ327699:PPZ327700 PZV327699:PZV327700 QJR327699:QJR327700 QTN327699:QTN327700 RDJ327699:RDJ327700 RNF327699:RNF327700 RXB327699:RXB327700 SGX327699:SGX327700 SQT327699:SQT327700 TAP327699:TAP327700 TKL327699:TKL327700 TUH327699:TUH327700 UED327699:UED327700 UNZ327699:UNZ327700 UXV327699:UXV327700 VHR327699:VHR327700 VRN327699:VRN327700 WBJ327699:WBJ327700 WLF327699:WLF327700 WVB327699:WVB327700 IP393235:IP393236 SL393235:SL393236 ACH393235:ACH393236 AMD393235:AMD393236 AVZ393235:AVZ393236 BFV393235:BFV393236 BPR393235:BPR393236 BZN393235:BZN393236 CJJ393235:CJJ393236 CTF393235:CTF393236 DDB393235:DDB393236 DMX393235:DMX393236 DWT393235:DWT393236 EGP393235:EGP393236 EQL393235:EQL393236 FAH393235:FAH393236 FKD393235:FKD393236 FTZ393235:FTZ393236 GDV393235:GDV393236 GNR393235:GNR393236 GXN393235:GXN393236 HHJ393235:HHJ393236 HRF393235:HRF393236 IBB393235:IBB393236 IKX393235:IKX393236 IUT393235:IUT393236 JEP393235:JEP393236 JOL393235:JOL393236 JYH393235:JYH393236 KID393235:KID393236 KRZ393235:KRZ393236 LBV393235:LBV393236 LLR393235:LLR393236 LVN393235:LVN393236 MFJ393235:MFJ393236 MPF393235:MPF393236 MZB393235:MZB393236 NIX393235:NIX393236 NST393235:NST393236 OCP393235:OCP393236 OML393235:OML393236 OWH393235:OWH393236 PGD393235:PGD393236 PPZ393235:PPZ393236 PZV393235:PZV393236 QJR393235:QJR393236 QTN393235:QTN393236 RDJ393235:RDJ393236 RNF393235:RNF393236 RXB393235:RXB393236 SGX393235:SGX393236 SQT393235:SQT393236 TAP393235:TAP393236 TKL393235:TKL393236 TUH393235:TUH393236 UED393235:UED393236 UNZ393235:UNZ393236 UXV393235:UXV393236 VHR393235:VHR393236 VRN393235:VRN393236 WBJ393235:WBJ393236 WLF393235:WLF393236 WVB393235:WVB393236 IP458771:IP458772 SL458771:SL458772 ACH458771:ACH458772 AMD458771:AMD458772 AVZ458771:AVZ458772 BFV458771:BFV458772 BPR458771:BPR458772 BZN458771:BZN458772 CJJ458771:CJJ458772 CTF458771:CTF458772 DDB458771:DDB458772 DMX458771:DMX458772 DWT458771:DWT458772 EGP458771:EGP458772 EQL458771:EQL458772 FAH458771:FAH458772 FKD458771:FKD458772 FTZ458771:FTZ458772 GDV458771:GDV458772 GNR458771:GNR458772 GXN458771:GXN458772 HHJ458771:HHJ458772 HRF458771:HRF458772 IBB458771:IBB458772 IKX458771:IKX458772 IUT458771:IUT458772 JEP458771:JEP458772 JOL458771:JOL458772 JYH458771:JYH458772 KID458771:KID458772 KRZ458771:KRZ458772 LBV458771:LBV458772 LLR458771:LLR458772 LVN458771:LVN458772 MFJ458771:MFJ458772 MPF458771:MPF458772 MZB458771:MZB458772 NIX458771:NIX458772 NST458771:NST458772 OCP458771:OCP458772 OML458771:OML458772 OWH458771:OWH458772 PGD458771:PGD458772 PPZ458771:PPZ458772 PZV458771:PZV458772 QJR458771:QJR458772 QTN458771:QTN458772 RDJ458771:RDJ458772 RNF458771:RNF458772 RXB458771:RXB458772 SGX458771:SGX458772 SQT458771:SQT458772 TAP458771:TAP458772 TKL458771:TKL458772 TUH458771:TUH458772 UED458771:UED458772 UNZ458771:UNZ458772 UXV458771:UXV458772 VHR458771:VHR458772 VRN458771:VRN458772 WBJ458771:WBJ458772 WLF458771:WLF458772 WVB458771:WVB458772 IP524307:IP524308 SL524307:SL524308 ACH524307:ACH524308 AMD524307:AMD524308 AVZ524307:AVZ524308 BFV524307:BFV524308 BPR524307:BPR524308 BZN524307:BZN524308 CJJ524307:CJJ524308 CTF524307:CTF524308 DDB524307:DDB524308 DMX524307:DMX524308 DWT524307:DWT524308 EGP524307:EGP524308 EQL524307:EQL524308 FAH524307:FAH524308 FKD524307:FKD524308 FTZ524307:FTZ524308 GDV524307:GDV524308 GNR524307:GNR524308 GXN524307:GXN524308 HHJ524307:HHJ524308 HRF524307:HRF524308 IBB524307:IBB524308 IKX524307:IKX524308 IUT524307:IUT524308 JEP524307:JEP524308 JOL524307:JOL524308 JYH524307:JYH524308 KID524307:KID524308 KRZ524307:KRZ524308 LBV524307:LBV524308 LLR524307:LLR524308 LVN524307:LVN524308 MFJ524307:MFJ524308 MPF524307:MPF524308 MZB524307:MZB524308 NIX524307:NIX524308 NST524307:NST524308 OCP524307:OCP524308 OML524307:OML524308 OWH524307:OWH524308 PGD524307:PGD524308 PPZ524307:PPZ524308 PZV524307:PZV524308 QJR524307:QJR524308 QTN524307:QTN524308 RDJ524307:RDJ524308 RNF524307:RNF524308 RXB524307:RXB524308 SGX524307:SGX524308 SQT524307:SQT524308 TAP524307:TAP524308 TKL524307:TKL524308 TUH524307:TUH524308 UED524307:UED524308 UNZ524307:UNZ524308 UXV524307:UXV524308 VHR524307:VHR524308 VRN524307:VRN524308 WBJ524307:WBJ524308 WLF524307:WLF524308 WVB524307:WVB524308 IP589843:IP589844 SL589843:SL589844 ACH589843:ACH589844 AMD589843:AMD589844 AVZ589843:AVZ589844 BFV589843:BFV589844 BPR589843:BPR589844 BZN589843:BZN589844 CJJ589843:CJJ589844 CTF589843:CTF589844 DDB589843:DDB589844 DMX589843:DMX589844 DWT589843:DWT589844 EGP589843:EGP589844 EQL589843:EQL589844 FAH589843:FAH589844 FKD589843:FKD589844 FTZ589843:FTZ589844 GDV589843:GDV589844 GNR589843:GNR589844 GXN589843:GXN589844 HHJ589843:HHJ589844 HRF589843:HRF589844 IBB589843:IBB589844 IKX589843:IKX589844 IUT589843:IUT589844 JEP589843:JEP589844 JOL589843:JOL589844 JYH589843:JYH589844 KID589843:KID589844 KRZ589843:KRZ589844 LBV589843:LBV589844 LLR589843:LLR589844 LVN589843:LVN589844 MFJ589843:MFJ589844 MPF589843:MPF589844 MZB589843:MZB589844 NIX589843:NIX589844 NST589843:NST589844 OCP589843:OCP589844 OML589843:OML589844 OWH589843:OWH589844 PGD589843:PGD589844 PPZ589843:PPZ589844 PZV589843:PZV589844 QJR589843:QJR589844 QTN589843:QTN589844 RDJ589843:RDJ589844 RNF589843:RNF589844 RXB589843:RXB589844 SGX589843:SGX589844 SQT589843:SQT589844 TAP589843:TAP589844 TKL589843:TKL589844 TUH589843:TUH589844 UED589843:UED589844 UNZ589843:UNZ589844 UXV589843:UXV589844 VHR589843:VHR589844 VRN589843:VRN589844 WBJ589843:WBJ589844 WLF589843:WLF589844 WVB589843:WVB589844 IP655379:IP655380 SL655379:SL655380 ACH655379:ACH655380 AMD655379:AMD655380 AVZ655379:AVZ655380 BFV655379:BFV655380 BPR655379:BPR655380 BZN655379:BZN655380 CJJ655379:CJJ655380 CTF655379:CTF655380 DDB655379:DDB655380 DMX655379:DMX655380 DWT655379:DWT655380 EGP655379:EGP655380 EQL655379:EQL655380 FAH655379:FAH655380 FKD655379:FKD655380 FTZ655379:FTZ655380 GDV655379:GDV655380 GNR655379:GNR655380 GXN655379:GXN655380 HHJ655379:HHJ655380 HRF655379:HRF655380 IBB655379:IBB655380 IKX655379:IKX655380 IUT655379:IUT655380 JEP655379:JEP655380 JOL655379:JOL655380 JYH655379:JYH655380 KID655379:KID655380 KRZ655379:KRZ655380 LBV655379:LBV655380 LLR655379:LLR655380 LVN655379:LVN655380 MFJ655379:MFJ655380 MPF655379:MPF655380 MZB655379:MZB655380 NIX655379:NIX655380 NST655379:NST655380 OCP655379:OCP655380 OML655379:OML655380 OWH655379:OWH655380 PGD655379:PGD655380 PPZ655379:PPZ655380 PZV655379:PZV655380 QJR655379:QJR655380 QTN655379:QTN655380 RDJ655379:RDJ655380 RNF655379:RNF655380 RXB655379:RXB655380 SGX655379:SGX655380 SQT655379:SQT655380 TAP655379:TAP655380 TKL655379:TKL655380 TUH655379:TUH655380 UED655379:UED655380 UNZ655379:UNZ655380 UXV655379:UXV655380 VHR655379:VHR655380 VRN655379:VRN655380 WBJ655379:WBJ655380 WLF655379:WLF655380 WVB655379:WVB655380 IP720915:IP720916 SL720915:SL720916 ACH720915:ACH720916 AMD720915:AMD720916 AVZ720915:AVZ720916 BFV720915:BFV720916 BPR720915:BPR720916 BZN720915:BZN720916 CJJ720915:CJJ720916 CTF720915:CTF720916 DDB720915:DDB720916 DMX720915:DMX720916 DWT720915:DWT720916 EGP720915:EGP720916 EQL720915:EQL720916 FAH720915:FAH720916 FKD720915:FKD720916 FTZ720915:FTZ720916 GDV720915:GDV720916 GNR720915:GNR720916 GXN720915:GXN720916 HHJ720915:HHJ720916 HRF720915:HRF720916 IBB720915:IBB720916 IKX720915:IKX720916 IUT720915:IUT720916 JEP720915:JEP720916 JOL720915:JOL720916 JYH720915:JYH720916 KID720915:KID720916 KRZ720915:KRZ720916 LBV720915:LBV720916 LLR720915:LLR720916 LVN720915:LVN720916 MFJ720915:MFJ720916 MPF720915:MPF720916 MZB720915:MZB720916 NIX720915:NIX720916 NST720915:NST720916 OCP720915:OCP720916 OML720915:OML720916 OWH720915:OWH720916 PGD720915:PGD720916 PPZ720915:PPZ720916 PZV720915:PZV720916 QJR720915:QJR720916 QTN720915:QTN720916 RDJ720915:RDJ720916 RNF720915:RNF720916 RXB720915:RXB720916 SGX720915:SGX720916 SQT720915:SQT720916 TAP720915:TAP720916 TKL720915:TKL720916 TUH720915:TUH720916 UED720915:UED720916 UNZ720915:UNZ720916 UXV720915:UXV720916 VHR720915:VHR720916 VRN720915:VRN720916 WBJ720915:WBJ720916 WLF720915:WLF720916 WVB720915:WVB720916 IP786451:IP786452 SL786451:SL786452 ACH786451:ACH786452 AMD786451:AMD786452 AVZ786451:AVZ786452 BFV786451:BFV786452 BPR786451:BPR786452 BZN786451:BZN786452 CJJ786451:CJJ786452 CTF786451:CTF786452 DDB786451:DDB786452 DMX786451:DMX786452 DWT786451:DWT786452 EGP786451:EGP786452 EQL786451:EQL786452 FAH786451:FAH786452 FKD786451:FKD786452 FTZ786451:FTZ786452 GDV786451:GDV786452 GNR786451:GNR786452 GXN786451:GXN786452 HHJ786451:HHJ786452 HRF786451:HRF786452 IBB786451:IBB786452 IKX786451:IKX786452 IUT786451:IUT786452 JEP786451:JEP786452 JOL786451:JOL786452 JYH786451:JYH786452 KID786451:KID786452 KRZ786451:KRZ786452 LBV786451:LBV786452 LLR786451:LLR786452 LVN786451:LVN786452 MFJ786451:MFJ786452 MPF786451:MPF786452 MZB786451:MZB786452 NIX786451:NIX786452 NST786451:NST786452 OCP786451:OCP786452 OML786451:OML786452 OWH786451:OWH786452 PGD786451:PGD786452 PPZ786451:PPZ786452 PZV786451:PZV786452 QJR786451:QJR786452 QTN786451:QTN786452 RDJ786451:RDJ786452 RNF786451:RNF786452 RXB786451:RXB786452 SGX786451:SGX786452 SQT786451:SQT786452 TAP786451:TAP786452 TKL786451:TKL786452 TUH786451:TUH786452 UED786451:UED786452 UNZ786451:UNZ786452 UXV786451:UXV786452 VHR786451:VHR786452 VRN786451:VRN786452 WBJ786451:WBJ786452 WLF786451:WLF786452 WVB786451:WVB786452 IP851987:IP851988 SL851987:SL851988 ACH851987:ACH851988 AMD851987:AMD851988 AVZ851987:AVZ851988 BFV851987:BFV851988 BPR851987:BPR851988 BZN851987:BZN851988 CJJ851987:CJJ851988 CTF851987:CTF851988 DDB851987:DDB851988 DMX851987:DMX851988 DWT851987:DWT851988 EGP851987:EGP851988 EQL851987:EQL851988 FAH851987:FAH851988 FKD851987:FKD851988 FTZ851987:FTZ851988 GDV851987:GDV851988 GNR851987:GNR851988 GXN851987:GXN851988 HHJ851987:HHJ851988 HRF851987:HRF851988 IBB851987:IBB851988 IKX851987:IKX851988 IUT851987:IUT851988 JEP851987:JEP851988 JOL851987:JOL851988 JYH851987:JYH851988 KID851987:KID851988 KRZ851987:KRZ851988 LBV851987:LBV851988 LLR851987:LLR851988 LVN851987:LVN851988 MFJ851987:MFJ851988 MPF851987:MPF851988 MZB851987:MZB851988 NIX851987:NIX851988 NST851987:NST851988 OCP851987:OCP851988 OML851987:OML851988 OWH851987:OWH851988 PGD851987:PGD851988 PPZ851987:PPZ851988 PZV851987:PZV851988 QJR851987:QJR851988 QTN851987:QTN851988 RDJ851987:RDJ851988 RNF851987:RNF851988 RXB851987:RXB851988 SGX851987:SGX851988 SQT851987:SQT851988 TAP851987:TAP851988 TKL851987:TKL851988 TUH851987:TUH851988 UED851987:UED851988 UNZ851987:UNZ851988 UXV851987:UXV851988 VHR851987:VHR851988 VRN851987:VRN851988 WBJ851987:WBJ851988 WLF851987:WLF851988 WVB851987:WVB851988 IP917523:IP917524 SL917523:SL917524 ACH917523:ACH917524 AMD917523:AMD917524 AVZ917523:AVZ917524 BFV917523:BFV917524 BPR917523:BPR917524 BZN917523:BZN917524 CJJ917523:CJJ917524 CTF917523:CTF917524 DDB917523:DDB917524 DMX917523:DMX917524 DWT917523:DWT917524 EGP917523:EGP917524 EQL917523:EQL917524 FAH917523:FAH917524 FKD917523:FKD917524 FTZ917523:FTZ917524 GDV917523:GDV917524 GNR917523:GNR917524 GXN917523:GXN917524 HHJ917523:HHJ917524 HRF917523:HRF917524 IBB917523:IBB917524 IKX917523:IKX917524 IUT917523:IUT917524 JEP917523:JEP917524 JOL917523:JOL917524 JYH917523:JYH917524 KID917523:KID917524 KRZ917523:KRZ917524 LBV917523:LBV917524 LLR917523:LLR917524 LVN917523:LVN917524 MFJ917523:MFJ917524 MPF917523:MPF917524 MZB917523:MZB917524 NIX917523:NIX917524 NST917523:NST917524 OCP917523:OCP917524 OML917523:OML917524 OWH917523:OWH917524 PGD917523:PGD917524 PPZ917523:PPZ917524 PZV917523:PZV917524 QJR917523:QJR917524 QTN917523:QTN917524 RDJ917523:RDJ917524 RNF917523:RNF917524 RXB917523:RXB917524 SGX917523:SGX917524 SQT917523:SQT917524 TAP917523:TAP917524 TKL917523:TKL917524 TUH917523:TUH917524 UED917523:UED917524 UNZ917523:UNZ917524 UXV917523:UXV917524 VHR917523:VHR917524 VRN917523:VRN917524 WBJ917523:WBJ917524 WLF917523:WLF917524 WVB917523:WVB917524 IP983059:IP983060 SL983059:SL983060 ACH983059:ACH983060 AMD983059:AMD983060 AVZ983059:AVZ983060 BFV983059:BFV983060 BPR983059:BPR983060 BZN983059:BZN983060 CJJ983059:CJJ983060 CTF983059:CTF983060 DDB983059:DDB983060 DMX983059:DMX983060 DWT983059:DWT983060 EGP983059:EGP983060 EQL983059:EQL983060 FAH983059:FAH983060 FKD983059:FKD983060 FTZ983059:FTZ983060 GDV983059:GDV983060 GNR983059:GNR983060 GXN983059:GXN983060 HHJ983059:HHJ983060 HRF983059:HRF983060 IBB983059:IBB983060 IKX983059:IKX983060 IUT983059:IUT983060 JEP983059:JEP983060 JOL983059:JOL983060 JYH983059:JYH983060 KID983059:KID983060 KRZ983059:KRZ983060 LBV983059:LBV983060 LLR983059:LLR983060 LVN983059:LVN983060 MFJ983059:MFJ983060 MPF983059:MPF983060 MZB983059:MZB983060 NIX983059:NIX983060 NST983059:NST983060 OCP983059:OCP983060 OML983059:OML983060 OWH983059:OWH983060 PGD983059:PGD983060 PPZ983059:PPZ983060 PZV983059:PZV983060 QJR983059:QJR983060 QTN983059:QTN983060 RDJ983059:RDJ983060 RNF983059:RNF983060 RXB983059:RXB983060 SGX983059:SGX983060 SQT983059:SQT983060 TAP983059:TAP983060 TKL983059:TKL983060 TUH983059:TUH983060 UED983059:UED983060 UNZ983059:UNZ983060 UXV983059:UXV983060 VHR983059:VHR983060 VRN983059:VRN983060 WBJ983059:WBJ983060 WLF983059:WLF983060 WVB983059:WVB983060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IH65542 SD65542 ABZ65542 ALV65542 AVR65542 BFN65542 BPJ65542 BZF65542 CJB65542 CSX65542 DCT65542 DMP65542 DWL65542 EGH65542 EQD65542 EZZ65542 FJV65542 FTR65542 GDN65542 GNJ65542 GXF65542 HHB65542 HQX65542 IAT65542 IKP65542 IUL65542 JEH65542 JOD65542 JXZ65542 KHV65542 KRR65542 LBN65542 LLJ65542 LVF65542 MFB65542 MOX65542 MYT65542 NIP65542 NSL65542 OCH65542 OMD65542 OVZ65542 PFV65542 PPR65542 PZN65542 QJJ65542 QTF65542 RDB65542 RMX65542 RWT65542 SGP65542 SQL65542 TAH65542 TKD65542 TTZ65542 UDV65542 UNR65542 UXN65542 VHJ65542 VRF65542 WBB65542 WKX65542 WUT65542 IH131078 SD131078 ABZ131078 ALV131078 AVR131078 BFN131078 BPJ131078 BZF131078 CJB131078 CSX131078 DCT131078 DMP131078 DWL131078 EGH131078 EQD131078 EZZ131078 FJV131078 FTR131078 GDN131078 GNJ131078 GXF131078 HHB131078 HQX131078 IAT131078 IKP131078 IUL131078 JEH131078 JOD131078 JXZ131078 KHV131078 KRR131078 LBN131078 LLJ131078 LVF131078 MFB131078 MOX131078 MYT131078 NIP131078 NSL131078 OCH131078 OMD131078 OVZ131078 PFV131078 PPR131078 PZN131078 QJJ131078 QTF131078 RDB131078 RMX131078 RWT131078 SGP131078 SQL131078 TAH131078 TKD131078 TTZ131078 UDV131078 UNR131078 UXN131078 VHJ131078 VRF131078 WBB131078 WKX131078 WUT131078 IH196614 SD196614 ABZ196614 ALV196614 AVR196614 BFN196614 BPJ196614 BZF196614 CJB196614 CSX196614 DCT196614 DMP196614 DWL196614 EGH196614 EQD196614 EZZ196614 FJV196614 FTR196614 GDN196614 GNJ196614 GXF196614 HHB196614 HQX196614 IAT196614 IKP196614 IUL196614 JEH196614 JOD196614 JXZ196614 KHV196614 KRR196614 LBN196614 LLJ196614 LVF196614 MFB196614 MOX196614 MYT196614 NIP196614 NSL196614 OCH196614 OMD196614 OVZ196614 PFV196614 PPR196614 PZN196614 QJJ196614 QTF196614 RDB196614 RMX196614 RWT196614 SGP196614 SQL196614 TAH196614 TKD196614 TTZ196614 UDV196614 UNR196614 UXN196614 VHJ196614 VRF196614 WBB196614 WKX196614 WUT196614 IH262150 SD262150 ABZ262150 ALV262150 AVR262150 BFN262150 BPJ262150 BZF262150 CJB262150 CSX262150 DCT262150 DMP262150 DWL262150 EGH262150 EQD262150 EZZ262150 FJV262150 FTR262150 GDN262150 GNJ262150 GXF262150 HHB262150 HQX262150 IAT262150 IKP262150 IUL262150 JEH262150 JOD262150 JXZ262150 KHV262150 KRR262150 LBN262150 LLJ262150 LVF262150 MFB262150 MOX262150 MYT262150 NIP262150 NSL262150 OCH262150 OMD262150 OVZ262150 PFV262150 PPR262150 PZN262150 QJJ262150 QTF262150 RDB262150 RMX262150 RWT262150 SGP262150 SQL262150 TAH262150 TKD262150 TTZ262150 UDV262150 UNR262150 UXN262150 VHJ262150 VRF262150 WBB262150 WKX262150 WUT262150 IH327686 SD327686 ABZ327686 ALV327686 AVR327686 BFN327686 BPJ327686 BZF327686 CJB327686 CSX327686 DCT327686 DMP327686 DWL327686 EGH327686 EQD327686 EZZ327686 FJV327686 FTR327686 GDN327686 GNJ327686 GXF327686 HHB327686 HQX327686 IAT327686 IKP327686 IUL327686 JEH327686 JOD327686 JXZ327686 KHV327686 KRR327686 LBN327686 LLJ327686 LVF327686 MFB327686 MOX327686 MYT327686 NIP327686 NSL327686 OCH327686 OMD327686 OVZ327686 PFV327686 PPR327686 PZN327686 QJJ327686 QTF327686 RDB327686 RMX327686 RWT327686 SGP327686 SQL327686 TAH327686 TKD327686 TTZ327686 UDV327686 UNR327686 UXN327686 VHJ327686 VRF327686 WBB327686 WKX327686 WUT327686 IH393222 SD393222 ABZ393222 ALV393222 AVR393222 BFN393222 BPJ393222 BZF393222 CJB393222 CSX393222 DCT393222 DMP393222 DWL393222 EGH393222 EQD393222 EZZ393222 FJV393222 FTR393222 GDN393222 GNJ393222 GXF393222 HHB393222 HQX393222 IAT393222 IKP393222 IUL393222 JEH393222 JOD393222 JXZ393222 KHV393222 KRR393222 LBN393222 LLJ393222 LVF393222 MFB393222 MOX393222 MYT393222 NIP393222 NSL393222 OCH393222 OMD393222 OVZ393222 PFV393222 PPR393222 PZN393222 QJJ393222 QTF393222 RDB393222 RMX393222 RWT393222 SGP393222 SQL393222 TAH393222 TKD393222 TTZ393222 UDV393222 UNR393222 UXN393222 VHJ393222 VRF393222 WBB393222 WKX393222 WUT393222 IH458758 SD458758 ABZ458758 ALV458758 AVR458758 BFN458758 BPJ458758 BZF458758 CJB458758 CSX458758 DCT458758 DMP458758 DWL458758 EGH458758 EQD458758 EZZ458758 FJV458758 FTR458758 GDN458758 GNJ458758 GXF458758 HHB458758 HQX458758 IAT458758 IKP458758 IUL458758 JEH458758 JOD458758 JXZ458758 KHV458758 KRR458758 LBN458758 LLJ458758 LVF458758 MFB458758 MOX458758 MYT458758 NIP458758 NSL458758 OCH458758 OMD458758 OVZ458758 PFV458758 PPR458758 PZN458758 QJJ458758 QTF458758 RDB458758 RMX458758 RWT458758 SGP458758 SQL458758 TAH458758 TKD458758 TTZ458758 UDV458758 UNR458758 UXN458758 VHJ458758 VRF458758 WBB458758 WKX458758 WUT458758 IH524294 SD524294 ABZ524294 ALV524294 AVR524294 BFN524294 BPJ524294 BZF524294 CJB524294 CSX524294 DCT524294 DMP524294 DWL524294 EGH524294 EQD524294 EZZ524294 FJV524294 FTR524294 GDN524294 GNJ524294 GXF524294 HHB524294 HQX524294 IAT524294 IKP524294 IUL524294 JEH524294 JOD524294 JXZ524294 KHV524294 KRR524294 LBN524294 LLJ524294 LVF524294 MFB524294 MOX524294 MYT524294 NIP524294 NSL524294 OCH524294 OMD524294 OVZ524294 PFV524294 PPR524294 PZN524294 QJJ524294 QTF524294 RDB524294 RMX524294 RWT524294 SGP524294 SQL524294 TAH524294 TKD524294 TTZ524294 UDV524294 UNR524294 UXN524294 VHJ524294 VRF524294 WBB524294 WKX524294 WUT524294 IH589830 SD589830 ABZ589830 ALV589830 AVR589830 BFN589830 BPJ589830 BZF589830 CJB589830 CSX589830 DCT589830 DMP589830 DWL589830 EGH589830 EQD589830 EZZ589830 FJV589830 FTR589830 GDN589830 GNJ589830 GXF589830 HHB589830 HQX589830 IAT589830 IKP589830 IUL589830 JEH589830 JOD589830 JXZ589830 KHV589830 KRR589830 LBN589830 LLJ589830 LVF589830 MFB589830 MOX589830 MYT589830 NIP589830 NSL589830 OCH589830 OMD589830 OVZ589830 PFV589830 PPR589830 PZN589830 QJJ589830 QTF589830 RDB589830 RMX589830 RWT589830 SGP589830 SQL589830 TAH589830 TKD589830 TTZ589830 UDV589830 UNR589830 UXN589830 VHJ589830 VRF589830 WBB589830 WKX589830 WUT589830 IH655366 SD655366 ABZ655366 ALV655366 AVR655366 BFN655366 BPJ655366 BZF655366 CJB655366 CSX655366 DCT655366 DMP655366 DWL655366 EGH655366 EQD655366 EZZ655366 FJV655366 FTR655366 GDN655366 GNJ655366 GXF655366 HHB655366 HQX655366 IAT655366 IKP655366 IUL655366 JEH655366 JOD655366 JXZ655366 KHV655366 KRR655366 LBN655366 LLJ655366 LVF655366 MFB655366 MOX655366 MYT655366 NIP655366 NSL655366 OCH655366 OMD655366 OVZ655366 PFV655366 PPR655366 PZN655366 QJJ655366 QTF655366 RDB655366 RMX655366 RWT655366 SGP655366 SQL655366 TAH655366 TKD655366 TTZ655366 UDV655366 UNR655366 UXN655366 VHJ655366 VRF655366 WBB655366 WKX655366 WUT655366 IH720902 SD720902 ABZ720902 ALV720902 AVR720902 BFN720902 BPJ720902 BZF720902 CJB720902 CSX720902 DCT720902 DMP720902 DWL720902 EGH720902 EQD720902 EZZ720902 FJV720902 FTR720902 GDN720902 GNJ720902 GXF720902 HHB720902 HQX720902 IAT720902 IKP720902 IUL720902 JEH720902 JOD720902 JXZ720902 KHV720902 KRR720902 LBN720902 LLJ720902 LVF720902 MFB720902 MOX720902 MYT720902 NIP720902 NSL720902 OCH720902 OMD720902 OVZ720902 PFV720902 PPR720902 PZN720902 QJJ720902 QTF720902 RDB720902 RMX720902 RWT720902 SGP720902 SQL720902 TAH720902 TKD720902 TTZ720902 UDV720902 UNR720902 UXN720902 VHJ720902 VRF720902 WBB720902 WKX720902 WUT720902 IH786438 SD786438 ABZ786438 ALV786438 AVR786438 BFN786438 BPJ786438 BZF786438 CJB786438 CSX786438 DCT786438 DMP786438 DWL786438 EGH786438 EQD786438 EZZ786438 FJV786438 FTR786438 GDN786438 GNJ786438 GXF786438 HHB786438 HQX786438 IAT786438 IKP786438 IUL786438 JEH786438 JOD786438 JXZ786438 KHV786438 KRR786438 LBN786438 LLJ786438 LVF786438 MFB786438 MOX786438 MYT786438 NIP786438 NSL786438 OCH786438 OMD786438 OVZ786438 PFV786438 PPR786438 PZN786438 QJJ786438 QTF786438 RDB786438 RMX786438 RWT786438 SGP786438 SQL786438 TAH786438 TKD786438 TTZ786438 UDV786438 UNR786438 UXN786438 VHJ786438 VRF786438 WBB786438 WKX786438 WUT786438 IH851974 SD851974 ABZ851974 ALV851974 AVR851974 BFN851974 BPJ851974 BZF851974 CJB851974 CSX851974 DCT851974 DMP851974 DWL851974 EGH851974 EQD851974 EZZ851974 FJV851974 FTR851974 GDN851974 GNJ851974 GXF851974 HHB851974 HQX851974 IAT851974 IKP851974 IUL851974 JEH851974 JOD851974 JXZ851974 KHV851974 KRR851974 LBN851974 LLJ851974 LVF851974 MFB851974 MOX851974 MYT851974 NIP851974 NSL851974 OCH851974 OMD851974 OVZ851974 PFV851974 PPR851974 PZN851974 QJJ851974 QTF851974 RDB851974 RMX851974 RWT851974 SGP851974 SQL851974 TAH851974 TKD851974 TTZ851974 UDV851974 UNR851974 UXN851974 VHJ851974 VRF851974 WBB851974 WKX851974 WUT851974 IH917510 SD917510 ABZ917510 ALV917510 AVR917510 BFN917510 BPJ917510 BZF917510 CJB917510 CSX917510 DCT917510 DMP917510 DWL917510 EGH917510 EQD917510 EZZ917510 FJV917510 FTR917510 GDN917510 GNJ917510 GXF917510 HHB917510 HQX917510 IAT917510 IKP917510 IUL917510 JEH917510 JOD917510 JXZ917510 KHV917510 KRR917510 LBN917510 LLJ917510 LVF917510 MFB917510 MOX917510 MYT917510 NIP917510 NSL917510 OCH917510 OMD917510 OVZ917510 PFV917510 PPR917510 PZN917510 QJJ917510 QTF917510 RDB917510 RMX917510 RWT917510 SGP917510 SQL917510 TAH917510 TKD917510 TTZ917510 UDV917510 UNR917510 UXN917510 VHJ917510 VRF917510 WBB917510 WKX917510 WUT917510 IH983046 SD983046 ABZ983046 ALV983046 AVR983046 BFN983046 BPJ983046 BZF983046 CJB983046 CSX983046 DCT983046 DMP983046 DWL983046 EGH983046 EQD983046 EZZ983046 FJV983046 FTR983046 GDN983046 GNJ983046 GXF983046 HHB983046 HQX983046 IAT983046 IKP983046 IUL983046 JEH983046 JOD983046 JXZ983046 KHV983046 KRR983046 LBN983046 LLJ983046 LVF983046 MFB983046 MOX983046 MYT983046 NIP983046 NSL983046 OCH983046 OMD983046 OVZ983046 PFV983046 PPR983046 PZN983046 QJJ983046 QTF983046 RDB983046 RMX983046 RWT983046 SGP983046 SQL983046 TAH983046 TKD983046 TTZ983046 UDV983046 UNR983046 UXN983046 VHJ983046 VRF983046 WBB983046 WKX983046 WUT983046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IK65559:IM65559 SG65559:SI65559 ACC65559:ACE65559 ALY65559:AMA65559 AVU65559:AVW65559 BFQ65559:BFS65559 BPM65559:BPO65559 BZI65559:BZK65559 CJE65559:CJG65559 CTA65559:CTC65559 DCW65559:DCY65559 DMS65559:DMU65559 DWO65559:DWQ65559 EGK65559:EGM65559 EQG65559:EQI65559 FAC65559:FAE65559 FJY65559:FKA65559 FTU65559:FTW65559 GDQ65559:GDS65559 GNM65559:GNO65559 GXI65559:GXK65559 HHE65559:HHG65559 HRA65559:HRC65559 IAW65559:IAY65559 IKS65559:IKU65559 IUO65559:IUQ65559 JEK65559:JEM65559 JOG65559:JOI65559 JYC65559:JYE65559 KHY65559:KIA65559 KRU65559:KRW65559 LBQ65559:LBS65559 LLM65559:LLO65559 LVI65559:LVK65559 MFE65559:MFG65559 MPA65559:MPC65559 MYW65559:MYY65559 NIS65559:NIU65559 NSO65559:NSQ65559 OCK65559:OCM65559 OMG65559:OMI65559 OWC65559:OWE65559 PFY65559:PGA65559 PPU65559:PPW65559 PZQ65559:PZS65559 QJM65559:QJO65559 QTI65559:QTK65559 RDE65559:RDG65559 RNA65559:RNC65559 RWW65559:RWY65559 SGS65559:SGU65559 SQO65559:SQQ65559 TAK65559:TAM65559 TKG65559:TKI65559 TUC65559:TUE65559 UDY65559:UEA65559 UNU65559:UNW65559 UXQ65559:UXS65559 VHM65559:VHO65559 VRI65559:VRK65559 WBE65559:WBG65559 WLA65559:WLC65559 WUW65559:WUY65559 IK131095:IM131095 SG131095:SI131095 ACC131095:ACE131095 ALY131095:AMA131095 AVU131095:AVW131095 BFQ131095:BFS131095 BPM131095:BPO131095 BZI131095:BZK131095 CJE131095:CJG131095 CTA131095:CTC131095 DCW131095:DCY131095 DMS131095:DMU131095 DWO131095:DWQ131095 EGK131095:EGM131095 EQG131095:EQI131095 FAC131095:FAE131095 FJY131095:FKA131095 FTU131095:FTW131095 GDQ131095:GDS131095 GNM131095:GNO131095 GXI131095:GXK131095 HHE131095:HHG131095 HRA131095:HRC131095 IAW131095:IAY131095 IKS131095:IKU131095 IUO131095:IUQ131095 JEK131095:JEM131095 JOG131095:JOI131095 JYC131095:JYE131095 KHY131095:KIA131095 KRU131095:KRW131095 LBQ131095:LBS131095 LLM131095:LLO131095 LVI131095:LVK131095 MFE131095:MFG131095 MPA131095:MPC131095 MYW131095:MYY131095 NIS131095:NIU131095 NSO131095:NSQ131095 OCK131095:OCM131095 OMG131095:OMI131095 OWC131095:OWE131095 PFY131095:PGA131095 PPU131095:PPW131095 PZQ131095:PZS131095 QJM131095:QJO131095 QTI131095:QTK131095 RDE131095:RDG131095 RNA131095:RNC131095 RWW131095:RWY131095 SGS131095:SGU131095 SQO131095:SQQ131095 TAK131095:TAM131095 TKG131095:TKI131095 TUC131095:TUE131095 UDY131095:UEA131095 UNU131095:UNW131095 UXQ131095:UXS131095 VHM131095:VHO131095 VRI131095:VRK131095 WBE131095:WBG131095 WLA131095:WLC131095 WUW131095:WUY131095 IK196631:IM196631 SG196631:SI196631 ACC196631:ACE196631 ALY196631:AMA196631 AVU196631:AVW196631 BFQ196631:BFS196631 BPM196631:BPO196631 BZI196631:BZK196631 CJE196631:CJG196631 CTA196631:CTC196631 DCW196631:DCY196631 DMS196631:DMU196631 DWO196631:DWQ196631 EGK196631:EGM196631 EQG196631:EQI196631 FAC196631:FAE196631 FJY196631:FKA196631 FTU196631:FTW196631 GDQ196631:GDS196631 GNM196631:GNO196631 GXI196631:GXK196631 HHE196631:HHG196631 HRA196631:HRC196631 IAW196631:IAY196631 IKS196631:IKU196631 IUO196631:IUQ196631 JEK196631:JEM196631 JOG196631:JOI196631 JYC196631:JYE196631 KHY196631:KIA196631 KRU196631:KRW196631 LBQ196631:LBS196631 LLM196631:LLO196631 LVI196631:LVK196631 MFE196631:MFG196631 MPA196631:MPC196631 MYW196631:MYY196631 NIS196631:NIU196631 NSO196631:NSQ196631 OCK196631:OCM196631 OMG196631:OMI196631 OWC196631:OWE196631 PFY196631:PGA196631 PPU196631:PPW196631 PZQ196631:PZS196631 QJM196631:QJO196631 QTI196631:QTK196631 RDE196631:RDG196631 RNA196631:RNC196631 RWW196631:RWY196631 SGS196631:SGU196631 SQO196631:SQQ196631 TAK196631:TAM196631 TKG196631:TKI196631 TUC196631:TUE196631 UDY196631:UEA196631 UNU196631:UNW196631 UXQ196631:UXS196631 VHM196631:VHO196631 VRI196631:VRK196631 WBE196631:WBG196631 WLA196631:WLC196631 WUW196631:WUY196631 IK262167:IM262167 SG262167:SI262167 ACC262167:ACE262167 ALY262167:AMA262167 AVU262167:AVW262167 BFQ262167:BFS262167 BPM262167:BPO262167 BZI262167:BZK262167 CJE262167:CJG262167 CTA262167:CTC262167 DCW262167:DCY262167 DMS262167:DMU262167 DWO262167:DWQ262167 EGK262167:EGM262167 EQG262167:EQI262167 FAC262167:FAE262167 FJY262167:FKA262167 FTU262167:FTW262167 GDQ262167:GDS262167 GNM262167:GNO262167 GXI262167:GXK262167 HHE262167:HHG262167 HRA262167:HRC262167 IAW262167:IAY262167 IKS262167:IKU262167 IUO262167:IUQ262167 JEK262167:JEM262167 JOG262167:JOI262167 JYC262167:JYE262167 KHY262167:KIA262167 KRU262167:KRW262167 LBQ262167:LBS262167 LLM262167:LLO262167 LVI262167:LVK262167 MFE262167:MFG262167 MPA262167:MPC262167 MYW262167:MYY262167 NIS262167:NIU262167 NSO262167:NSQ262167 OCK262167:OCM262167 OMG262167:OMI262167 OWC262167:OWE262167 PFY262167:PGA262167 PPU262167:PPW262167 PZQ262167:PZS262167 QJM262167:QJO262167 QTI262167:QTK262167 RDE262167:RDG262167 RNA262167:RNC262167 RWW262167:RWY262167 SGS262167:SGU262167 SQO262167:SQQ262167 TAK262167:TAM262167 TKG262167:TKI262167 TUC262167:TUE262167 UDY262167:UEA262167 UNU262167:UNW262167 UXQ262167:UXS262167 VHM262167:VHO262167 VRI262167:VRK262167 WBE262167:WBG262167 WLA262167:WLC262167 WUW262167:WUY262167 IK327703:IM327703 SG327703:SI327703 ACC327703:ACE327703 ALY327703:AMA327703 AVU327703:AVW327703 BFQ327703:BFS327703 BPM327703:BPO327703 BZI327703:BZK327703 CJE327703:CJG327703 CTA327703:CTC327703 DCW327703:DCY327703 DMS327703:DMU327703 DWO327703:DWQ327703 EGK327703:EGM327703 EQG327703:EQI327703 FAC327703:FAE327703 FJY327703:FKA327703 FTU327703:FTW327703 GDQ327703:GDS327703 GNM327703:GNO327703 GXI327703:GXK327703 HHE327703:HHG327703 HRA327703:HRC327703 IAW327703:IAY327703 IKS327703:IKU327703 IUO327703:IUQ327703 JEK327703:JEM327703 JOG327703:JOI327703 JYC327703:JYE327703 KHY327703:KIA327703 KRU327703:KRW327703 LBQ327703:LBS327703 LLM327703:LLO327703 LVI327703:LVK327703 MFE327703:MFG327703 MPA327703:MPC327703 MYW327703:MYY327703 NIS327703:NIU327703 NSO327703:NSQ327703 OCK327703:OCM327703 OMG327703:OMI327703 OWC327703:OWE327703 PFY327703:PGA327703 PPU327703:PPW327703 PZQ327703:PZS327703 QJM327703:QJO327703 QTI327703:QTK327703 RDE327703:RDG327703 RNA327703:RNC327703 RWW327703:RWY327703 SGS327703:SGU327703 SQO327703:SQQ327703 TAK327703:TAM327703 TKG327703:TKI327703 TUC327703:TUE327703 UDY327703:UEA327703 UNU327703:UNW327703 UXQ327703:UXS327703 VHM327703:VHO327703 VRI327703:VRK327703 WBE327703:WBG327703 WLA327703:WLC327703 WUW327703:WUY327703 IK393239:IM393239 SG393239:SI393239 ACC393239:ACE393239 ALY393239:AMA393239 AVU393239:AVW393239 BFQ393239:BFS393239 BPM393239:BPO393239 BZI393239:BZK393239 CJE393239:CJG393239 CTA393239:CTC393239 DCW393239:DCY393239 DMS393239:DMU393239 DWO393239:DWQ393239 EGK393239:EGM393239 EQG393239:EQI393239 FAC393239:FAE393239 FJY393239:FKA393239 FTU393239:FTW393239 GDQ393239:GDS393239 GNM393239:GNO393239 GXI393239:GXK393239 HHE393239:HHG393239 HRA393239:HRC393239 IAW393239:IAY393239 IKS393239:IKU393239 IUO393239:IUQ393239 JEK393239:JEM393239 JOG393239:JOI393239 JYC393239:JYE393239 KHY393239:KIA393239 KRU393239:KRW393239 LBQ393239:LBS393239 LLM393239:LLO393239 LVI393239:LVK393239 MFE393239:MFG393239 MPA393239:MPC393239 MYW393239:MYY393239 NIS393239:NIU393239 NSO393239:NSQ393239 OCK393239:OCM393239 OMG393239:OMI393239 OWC393239:OWE393239 PFY393239:PGA393239 PPU393239:PPW393239 PZQ393239:PZS393239 QJM393239:QJO393239 QTI393239:QTK393239 RDE393239:RDG393239 RNA393239:RNC393239 RWW393239:RWY393239 SGS393239:SGU393239 SQO393239:SQQ393239 TAK393239:TAM393239 TKG393239:TKI393239 TUC393239:TUE393239 UDY393239:UEA393239 UNU393239:UNW393239 UXQ393239:UXS393239 VHM393239:VHO393239 VRI393239:VRK393239 WBE393239:WBG393239 WLA393239:WLC393239 WUW393239:WUY393239 IK458775:IM458775 SG458775:SI458775 ACC458775:ACE458775 ALY458775:AMA458775 AVU458775:AVW458775 BFQ458775:BFS458775 BPM458775:BPO458775 BZI458775:BZK458775 CJE458775:CJG458775 CTA458775:CTC458775 DCW458775:DCY458775 DMS458775:DMU458775 DWO458775:DWQ458775 EGK458775:EGM458775 EQG458775:EQI458775 FAC458775:FAE458775 FJY458775:FKA458775 FTU458775:FTW458775 GDQ458775:GDS458775 GNM458775:GNO458775 GXI458775:GXK458775 HHE458775:HHG458775 HRA458775:HRC458775 IAW458775:IAY458775 IKS458775:IKU458775 IUO458775:IUQ458775 JEK458775:JEM458775 JOG458775:JOI458775 JYC458775:JYE458775 KHY458775:KIA458775 KRU458775:KRW458775 LBQ458775:LBS458775 LLM458775:LLO458775 LVI458775:LVK458775 MFE458775:MFG458775 MPA458775:MPC458775 MYW458775:MYY458775 NIS458775:NIU458775 NSO458775:NSQ458775 OCK458775:OCM458775 OMG458775:OMI458775 OWC458775:OWE458775 PFY458775:PGA458775 PPU458775:PPW458775 PZQ458775:PZS458775 QJM458775:QJO458775 QTI458775:QTK458775 RDE458775:RDG458775 RNA458775:RNC458775 RWW458775:RWY458775 SGS458775:SGU458775 SQO458775:SQQ458775 TAK458775:TAM458775 TKG458775:TKI458775 TUC458775:TUE458775 UDY458775:UEA458775 UNU458775:UNW458775 UXQ458775:UXS458775 VHM458775:VHO458775 VRI458775:VRK458775 WBE458775:WBG458775 WLA458775:WLC458775 WUW458775:WUY458775 IK524311:IM524311 SG524311:SI524311 ACC524311:ACE524311 ALY524311:AMA524311 AVU524311:AVW524311 BFQ524311:BFS524311 BPM524311:BPO524311 BZI524311:BZK524311 CJE524311:CJG524311 CTA524311:CTC524311 DCW524311:DCY524311 DMS524311:DMU524311 DWO524311:DWQ524311 EGK524311:EGM524311 EQG524311:EQI524311 FAC524311:FAE524311 FJY524311:FKA524311 FTU524311:FTW524311 GDQ524311:GDS524311 GNM524311:GNO524311 GXI524311:GXK524311 HHE524311:HHG524311 HRA524311:HRC524311 IAW524311:IAY524311 IKS524311:IKU524311 IUO524311:IUQ524311 JEK524311:JEM524311 JOG524311:JOI524311 JYC524311:JYE524311 KHY524311:KIA524311 KRU524311:KRW524311 LBQ524311:LBS524311 LLM524311:LLO524311 LVI524311:LVK524311 MFE524311:MFG524311 MPA524311:MPC524311 MYW524311:MYY524311 NIS524311:NIU524311 NSO524311:NSQ524311 OCK524311:OCM524311 OMG524311:OMI524311 OWC524311:OWE524311 PFY524311:PGA524311 PPU524311:PPW524311 PZQ524311:PZS524311 QJM524311:QJO524311 QTI524311:QTK524311 RDE524311:RDG524311 RNA524311:RNC524311 RWW524311:RWY524311 SGS524311:SGU524311 SQO524311:SQQ524311 TAK524311:TAM524311 TKG524311:TKI524311 TUC524311:TUE524311 UDY524311:UEA524311 UNU524311:UNW524311 UXQ524311:UXS524311 VHM524311:VHO524311 VRI524311:VRK524311 WBE524311:WBG524311 WLA524311:WLC524311 WUW524311:WUY524311 IK589847:IM589847 SG589847:SI589847 ACC589847:ACE589847 ALY589847:AMA589847 AVU589847:AVW589847 BFQ589847:BFS589847 BPM589847:BPO589847 BZI589847:BZK589847 CJE589847:CJG589847 CTA589847:CTC589847 DCW589847:DCY589847 DMS589847:DMU589847 DWO589847:DWQ589847 EGK589847:EGM589847 EQG589847:EQI589847 FAC589847:FAE589847 FJY589847:FKA589847 FTU589847:FTW589847 GDQ589847:GDS589847 GNM589847:GNO589847 GXI589847:GXK589847 HHE589847:HHG589847 HRA589847:HRC589847 IAW589847:IAY589847 IKS589847:IKU589847 IUO589847:IUQ589847 JEK589847:JEM589847 JOG589847:JOI589847 JYC589847:JYE589847 KHY589847:KIA589847 KRU589847:KRW589847 LBQ589847:LBS589847 LLM589847:LLO589847 LVI589847:LVK589847 MFE589847:MFG589847 MPA589847:MPC589847 MYW589847:MYY589847 NIS589847:NIU589847 NSO589847:NSQ589847 OCK589847:OCM589847 OMG589847:OMI589847 OWC589847:OWE589847 PFY589847:PGA589847 PPU589847:PPW589847 PZQ589847:PZS589847 QJM589847:QJO589847 QTI589847:QTK589847 RDE589847:RDG589847 RNA589847:RNC589847 RWW589847:RWY589847 SGS589847:SGU589847 SQO589847:SQQ589847 TAK589847:TAM589847 TKG589847:TKI589847 TUC589847:TUE589847 UDY589847:UEA589847 UNU589847:UNW589847 UXQ589847:UXS589847 VHM589847:VHO589847 VRI589847:VRK589847 WBE589847:WBG589847 WLA589847:WLC589847 WUW589847:WUY589847 IK655383:IM655383 SG655383:SI655383 ACC655383:ACE655383 ALY655383:AMA655383 AVU655383:AVW655383 BFQ655383:BFS655383 BPM655383:BPO655383 BZI655383:BZK655383 CJE655383:CJG655383 CTA655383:CTC655383 DCW655383:DCY655383 DMS655383:DMU655383 DWO655383:DWQ655383 EGK655383:EGM655383 EQG655383:EQI655383 FAC655383:FAE655383 FJY655383:FKA655383 FTU655383:FTW655383 GDQ655383:GDS655383 GNM655383:GNO655383 GXI655383:GXK655383 HHE655383:HHG655383 HRA655383:HRC655383 IAW655383:IAY655383 IKS655383:IKU655383 IUO655383:IUQ655383 JEK655383:JEM655383 JOG655383:JOI655383 JYC655383:JYE655383 KHY655383:KIA655383 KRU655383:KRW655383 LBQ655383:LBS655383 LLM655383:LLO655383 LVI655383:LVK655383 MFE655383:MFG655383 MPA655383:MPC655383 MYW655383:MYY655383 NIS655383:NIU655383 NSO655383:NSQ655383 OCK655383:OCM655383 OMG655383:OMI655383 OWC655383:OWE655383 PFY655383:PGA655383 PPU655383:PPW655383 PZQ655383:PZS655383 QJM655383:QJO655383 QTI655383:QTK655383 RDE655383:RDG655383 RNA655383:RNC655383 RWW655383:RWY655383 SGS655383:SGU655383 SQO655383:SQQ655383 TAK655383:TAM655383 TKG655383:TKI655383 TUC655383:TUE655383 UDY655383:UEA655383 UNU655383:UNW655383 UXQ655383:UXS655383 VHM655383:VHO655383 VRI655383:VRK655383 WBE655383:WBG655383 WLA655383:WLC655383 WUW655383:WUY655383 IK720919:IM720919 SG720919:SI720919 ACC720919:ACE720919 ALY720919:AMA720919 AVU720919:AVW720919 BFQ720919:BFS720919 BPM720919:BPO720919 BZI720919:BZK720919 CJE720919:CJG720919 CTA720919:CTC720919 DCW720919:DCY720919 DMS720919:DMU720919 DWO720919:DWQ720919 EGK720919:EGM720919 EQG720919:EQI720919 FAC720919:FAE720919 FJY720919:FKA720919 FTU720919:FTW720919 GDQ720919:GDS720919 GNM720919:GNO720919 GXI720919:GXK720919 HHE720919:HHG720919 HRA720919:HRC720919 IAW720919:IAY720919 IKS720919:IKU720919 IUO720919:IUQ720919 JEK720919:JEM720919 JOG720919:JOI720919 JYC720919:JYE720919 KHY720919:KIA720919 KRU720919:KRW720919 LBQ720919:LBS720919 LLM720919:LLO720919 LVI720919:LVK720919 MFE720919:MFG720919 MPA720919:MPC720919 MYW720919:MYY720919 NIS720919:NIU720919 NSO720919:NSQ720919 OCK720919:OCM720919 OMG720919:OMI720919 OWC720919:OWE720919 PFY720919:PGA720919 PPU720919:PPW720919 PZQ720919:PZS720919 QJM720919:QJO720919 QTI720919:QTK720919 RDE720919:RDG720919 RNA720919:RNC720919 RWW720919:RWY720919 SGS720919:SGU720919 SQO720919:SQQ720919 TAK720919:TAM720919 TKG720919:TKI720919 TUC720919:TUE720919 UDY720919:UEA720919 UNU720919:UNW720919 UXQ720919:UXS720919 VHM720919:VHO720919 VRI720919:VRK720919 WBE720919:WBG720919 WLA720919:WLC720919 WUW720919:WUY720919 IK786455:IM786455 SG786455:SI786455 ACC786455:ACE786455 ALY786455:AMA786455 AVU786455:AVW786455 BFQ786455:BFS786455 BPM786455:BPO786455 BZI786455:BZK786455 CJE786455:CJG786455 CTA786455:CTC786455 DCW786455:DCY786455 DMS786455:DMU786455 DWO786455:DWQ786455 EGK786455:EGM786455 EQG786455:EQI786455 FAC786455:FAE786455 FJY786455:FKA786455 FTU786455:FTW786455 GDQ786455:GDS786455 GNM786455:GNO786455 GXI786455:GXK786455 HHE786455:HHG786455 HRA786455:HRC786455 IAW786455:IAY786455 IKS786455:IKU786455 IUO786455:IUQ786455 JEK786455:JEM786455 JOG786455:JOI786455 JYC786455:JYE786455 KHY786455:KIA786455 KRU786455:KRW786455 LBQ786455:LBS786455 LLM786455:LLO786455 LVI786455:LVK786455 MFE786455:MFG786455 MPA786455:MPC786455 MYW786455:MYY786455 NIS786455:NIU786455 NSO786455:NSQ786455 OCK786455:OCM786455 OMG786455:OMI786455 OWC786455:OWE786455 PFY786455:PGA786455 PPU786455:PPW786455 PZQ786455:PZS786455 QJM786455:QJO786455 QTI786455:QTK786455 RDE786455:RDG786455 RNA786455:RNC786455 RWW786455:RWY786455 SGS786455:SGU786455 SQO786455:SQQ786455 TAK786455:TAM786455 TKG786455:TKI786455 TUC786455:TUE786455 UDY786455:UEA786455 UNU786455:UNW786455 UXQ786455:UXS786455 VHM786455:VHO786455 VRI786455:VRK786455 WBE786455:WBG786455 WLA786455:WLC786455 WUW786455:WUY786455 IK851991:IM851991 SG851991:SI851991 ACC851991:ACE851991 ALY851991:AMA851991 AVU851991:AVW851991 BFQ851991:BFS851991 BPM851991:BPO851991 BZI851991:BZK851991 CJE851991:CJG851991 CTA851991:CTC851991 DCW851991:DCY851991 DMS851991:DMU851991 DWO851991:DWQ851991 EGK851991:EGM851991 EQG851991:EQI851991 FAC851991:FAE851991 FJY851991:FKA851991 FTU851991:FTW851991 GDQ851991:GDS851991 GNM851991:GNO851991 GXI851991:GXK851991 HHE851991:HHG851991 HRA851991:HRC851991 IAW851991:IAY851991 IKS851991:IKU851991 IUO851991:IUQ851991 JEK851991:JEM851991 JOG851991:JOI851991 JYC851991:JYE851991 KHY851991:KIA851991 KRU851991:KRW851991 LBQ851991:LBS851991 LLM851991:LLO851991 LVI851991:LVK851991 MFE851991:MFG851991 MPA851991:MPC851991 MYW851991:MYY851991 NIS851991:NIU851991 NSO851991:NSQ851991 OCK851991:OCM851991 OMG851991:OMI851991 OWC851991:OWE851991 PFY851991:PGA851991 PPU851991:PPW851991 PZQ851991:PZS851991 QJM851991:QJO851991 QTI851991:QTK851991 RDE851991:RDG851991 RNA851991:RNC851991 RWW851991:RWY851991 SGS851991:SGU851991 SQO851991:SQQ851991 TAK851991:TAM851991 TKG851991:TKI851991 TUC851991:TUE851991 UDY851991:UEA851991 UNU851991:UNW851991 UXQ851991:UXS851991 VHM851991:VHO851991 VRI851991:VRK851991 WBE851991:WBG851991 WLA851991:WLC851991 WUW851991:WUY851991 IK917527:IM917527 SG917527:SI917527 ACC917527:ACE917527 ALY917527:AMA917527 AVU917527:AVW917527 BFQ917527:BFS917527 BPM917527:BPO917527 BZI917527:BZK917527 CJE917527:CJG917527 CTA917527:CTC917527 DCW917527:DCY917527 DMS917527:DMU917527 DWO917527:DWQ917527 EGK917527:EGM917527 EQG917527:EQI917527 FAC917527:FAE917527 FJY917527:FKA917527 FTU917527:FTW917527 GDQ917527:GDS917527 GNM917527:GNO917527 GXI917527:GXK917527 HHE917527:HHG917527 HRA917527:HRC917527 IAW917527:IAY917527 IKS917527:IKU917527 IUO917527:IUQ917527 JEK917527:JEM917527 JOG917527:JOI917527 JYC917527:JYE917527 KHY917527:KIA917527 KRU917527:KRW917527 LBQ917527:LBS917527 LLM917527:LLO917527 LVI917527:LVK917527 MFE917527:MFG917527 MPA917527:MPC917527 MYW917527:MYY917527 NIS917527:NIU917527 NSO917527:NSQ917527 OCK917527:OCM917527 OMG917527:OMI917527 OWC917527:OWE917527 PFY917527:PGA917527 PPU917527:PPW917527 PZQ917527:PZS917527 QJM917527:QJO917527 QTI917527:QTK917527 RDE917527:RDG917527 RNA917527:RNC917527 RWW917527:RWY917527 SGS917527:SGU917527 SQO917527:SQQ917527 TAK917527:TAM917527 TKG917527:TKI917527 TUC917527:TUE917527 UDY917527:UEA917527 UNU917527:UNW917527 UXQ917527:UXS917527 VHM917527:VHO917527 VRI917527:VRK917527 WBE917527:WBG917527 WLA917527:WLC917527 WUW917527:WUY917527 IK983063:IM983063 SG983063:SI983063 ACC983063:ACE983063 ALY983063:AMA983063 AVU983063:AVW983063 BFQ983063:BFS983063 BPM983063:BPO983063 BZI983063:BZK983063 CJE983063:CJG983063 CTA983063:CTC983063 DCW983063:DCY983063 DMS983063:DMU983063 DWO983063:DWQ983063 EGK983063:EGM983063 EQG983063:EQI983063 FAC983063:FAE983063 FJY983063:FKA983063 FTU983063:FTW983063 GDQ983063:GDS983063 GNM983063:GNO983063 GXI983063:GXK983063 HHE983063:HHG983063 HRA983063:HRC983063 IAW983063:IAY983063 IKS983063:IKU983063 IUO983063:IUQ983063 JEK983063:JEM983063 JOG983063:JOI983063 JYC983063:JYE983063 KHY983063:KIA983063 KRU983063:KRW983063 LBQ983063:LBS983063 LLM983063:LLO983063 LVI983063:LVK983063 MFE983063:MFG983063 MPA983063:MPC983063 MYW983063:MYY983063 NIS983063:NIU983063 NSO983063:NSQ983063 OCK983063:OCM983063 OMG983063:OMI983063 OWC983063:OWE983063 PFY983063:PGA983063 PPU983063:PPW983063 PZQ983063:PZS983063 QJM983063:QJO983063 QTI983063:QTK983063 RDE983063:RDG983063 RNA983063:RNC983063 RWW983063:RWY983063 SGS983063:SGU983063 SQO983063:SQQ983063 TAK983063:TAM983063 TKG983063:TKI983063 TUC983063:TUE983063 UDY983063:UEA983063 UNU983063:UNW983063 UXQ983063:UXS983063 VHM983063:VHO983063 VRI983063:VRK983063 WBE983063:WBG983063 WLA983063:WLC983063 WUW983063:WUY983063 IP65557:IR65558 SL65557:SN65558 ACH65557:ACJ65558 AMD65557:AMF65558 AVZ65557:AWB65558 BFV65557:BFX65558 BPR65557:BPT65558 BZN65557:BZP65558 CJJ65557:CJL65558 CTF65557:CTH65558 DDB65557:DDD65558 DMX65557:DMZ65558 DWT65557:DWV65558 EGP65557:EGR65558 EQL65557:EQN65558 FAH65557:FAJ65558 FKD65557:FKF65558 FTZ65557:FUB65558 GDV65557:GDX65558 GNR65557:GNT65558 GXN65557:GXP65558 HHJ65557:HHL65558 HRF65557:HRH65558 IBB65557:IBD65558 IKX65557:IKZ65558 IUT65557:IUV65558 JEP65557:JER65558 JOL65557:JON65558 JYH65557:JYJ65558 KID65557:KIF65558 KRZ65557:KSB65558 LBV65557:LBX65558 LLR65557:LLT65558 LVN65557:LVP65558 MFJ65557:MFL65558 MPF65557:MPH65558 MZB65557:MZD65558 NIX65557:NIZ65558 NST65557:NSV65558 OCP65557:OCR65558 OML65557:OMN65558 OWH65557:OWJ65558 PGD65557:PGF65558 PPZ65557:PQB65558 PZV65557:PZX65558 QJR65557:QJT65558 QTN65557:QTP65558 RDJ65557:RDL65558 RNF65557:RNH65558 RXB65557:RXD65558 SGX65557:SGZ65558 SQT65557:SQV65558 TAP65557:TAR65558 TKL65557:TKN65558 TUH65557:TUJ65558 UED65557:UEF65558 UNZ65557:UOB65558 UXV65557:UXX65558 VHR65557:VHT65558 VRN65557:VRP65558 WBJ65557:WBL65558 WLF65557:WLH65558 WVB65557:WVD65558 IP131093:IR131094 SL131093:SN131094 ACH131093:ACJ131094 AMD131093:AMF131094 AVZ131093:AWB131094 BFV131093:BFX131094 BPR131093:BPT131094 BZN131093:BZP131094 CJJ131093:CJL131094 CTF131093:CTH131094 DDB131093:DDD131094 DMX131093:DMZ131094 DWT131093:DWV131094 EGP131093:EGR131094 EQL131093:EQN131094 FAH131093:FAJ131094 FKD131093:FKF131094 FTZ131093:FUB131094 GDV131093:GDX131094 GNR131093:GNT131094 GXN131093:GXP131094 HHJ131093:HHL131094 HRF131093:HRH131094 IBB131093:IBD131094 IKX131093:IKZ131094 IUT131093:IUV131094 JEP131093:JER131094 JOL131093:JON131094 JYH131093:JYJ131094 KID131093:KIF131094 KRZ131093:KSB131094 LBV131093:LBX131094 LLR131093:LLT131094 LVN131093:LVP131094 MFJ131093:MFL131094 MPF131093:MPH131094 MZB131093:MZD131094 NIX131093:NIZ131094 NST131093:NSV131094 OCP131093:OCR131094 OML131093:OMN131094 OWH131093:OWJ131094 PGD131093:PGF131094 PPZ131093:PQB131094 PZV131093:PZX131094 QJR131093:QJT131094 QTN131093:QTP131094 RDJ131093:RDL131094 RNF131093:RNH131094 RXB131093:RXD131094 SGX131093:SGZ131094 SQT131093:SQV131094 TAP131093:TAR131094 TKL131093:TKN131094 TUH131093:TUJ131094 UED131093:UEF131094 UNZ131093:UOB131094 UXV131093:UXX131094 VHR131093:VHT131094 VRN131093:VRP131094 WBJ131093:WBL131094 WLF131093:WLH131094 WVB131093:WVD131094 IP196629:IR196630 SL196629:SN196630 ACH196629:ACJ196630 AMD196629:AMF196630 AVZ196629:AWB196630 BFV196629:BFX196630 BPR196629:BPT196630 BZN196629:BZP196630 CJJ196629:CJL196630 CTF196629:CTH196630 DDB196629:DDD196630 DMX196629:DMZ196630 DWT196629:DWV196630 EGP196629:EGR196630 EQL196629:EQN196630 FAH196629:FAJ196630 FKD196629:FKF196630 FTZ196629:FUB196630 GDV196629:GDX196630 GNR196629:GNT196630 GXN196629:GXP196630 HHJ196629:HHL196630 HRF196629:HRH196630 IBB196629:IBD196630 IKX196629:IKZ196630 IUT196629:IUV196630 JEP196629:JER196630 JOL196629:JON196630 JYH196629:JYJ196630 KID196629:KIF196630 KRZ196629:KSB196630 LBV196629:LBX196630 LLR196629:LLT196630 LVN196629:LVP196630 MFJ196629:MFL196630 MPF196629:MPH196630 MZB196629:MZD196630 NIX196629:NIZ196630 NST196629:NSV196630 OCP196629:OCR196630 OML196629:OMN196630 OWH196629:OWJ196630 PGD196629:PGF196630 PPZ196629:PQB196630 PZV196629:PZX196630 QJR196629:QJT196630 QTN196629:QTP196630 RDJ196629:RDL196630 RNF196629:RNH196630 RXB196629:RXD196630 SGX196629:SGZ196630 SQT196629:SQV196630 TAP196629:TAR196630 TKL196629:TKN196630 TUH196629:TUJ196630 UED196629:UEF196630 UNZ196629:UOB196630 UXV196629:UXX196630 VHR196629:VHT196630 VRN196629:VRP196630 WBJ196629:WBL196630 WLF196629:WLH196630 WVB196629:WVD196630 IP262165:IR262166 SL262165:SN262166 ACH262165:ACJ262166 AMD262165:AMF262166 AVZ262165:AWB262166 BFV262165:BFX262166 BPR262165:BPT262166 BZN262165:BZP262166 CJJ262165:CJL262166 CTF262165:CTH262166 DDB262165:DDD262166 DMX262165:DMZ262166 DWT262165:DWV262166 EGP262165:EGR262166 EQL262165:EQN262166 FAH262165:FAJ262166 FKD262165:FKF262166 FTZ262165:FUB262166 GDV262165:GDX262166 GNR262165:GNT262166 GXN262165:GXP262166 HHJ262165:HHL262166 HRF262165:HRH262166 IBB262165:IBD262166 IKX262165:IKZ262166 IUT262165:IUV262166 JEP262165:JER262166 JOL262165:JON262166 JYH262165:JYJ262166 KID262165:KIF262166 KRZ262165:KSB262166 LBV262165:LBX262166 LLR262165:LLT262166 LVN262165:LVP262166 MFJ262165:MFL262166 MPF262165:MPH262166 MZB262165:MZD262166 NIX262165:NIZ262166 NST262165:NSV262166 OCP262165:OCR262166 OML262165:OMN262166 OWH262165:OWJ262166 PGD262165:PGF262166 PPZ262165:PQB262166 PZV262165:PZX262166 QJR262165:QJT262166 QTN262165:QTP262166 RDJ262165:RDL262166 RNF262165:RNH262166 RXB262165:RXD262166 SGX262165:SGZ262166 SQT262165:SQV262166 TAP262165:TAR262166 TKL262165:TKN262166 TUH262165:TUJ262166 UED262165:UEF262166 UNZ262165:UOB262166 UXV262165:UXX262166 VHR262165:VHT262166 VRN262165:VRP262166 WBJ262165:WBL262166 WLF262165:WLH262166 WVB262165:WVD262166 IP327701:IR327702 SL327701:SN327702 ACH327701:ACJ327702 AMD327701:AMF327702 AVZ327701:AWB327702 BFV327701:BFX327702 BPR327701:BPT327702 BZN327701:BZP327702 CJJ327701:CJL327702 CTF327701:CTH327702 DDB327701:DDD327702 DMX327701:DMZ327702 DWT327701:DWV327702 EGP327701:EGR327702 EQL327701:EQN327702 FAH327701:FAJ327702 FKD327701:FKF327702 FTZ327701:FUB327702 GDV327701:GDX327702 GNR327701:GNT327702 GXN327701:GXP327702 HHJ327701:HHL327702 HRF327701:HRH327702 IBB327701:IBD327702 IKX327701:IKZ327702 IUT327701:IUV327702 JEP327701:JER327702 JOL327701:JON327702 JYH327701:JYJ327702 KID327701:KIF327702 KRZ327701:KSB327702 LBV327701:LBX327702 LLR327701:LLT327702 LVN327701:LVP327702 MFJ327701:MFL327702 MPF327701:MPH327702 MZB327701:MZD327702 NIX327701:NIZ327702 NST327701:NSV327702 OCP327701:OCR327702 OML327701:OMN327702 OWH327701:OWJ327702 PGD327701:PGF327702 PPZ327701:PQB327702 PZV327701:PZX327702 QJR327701:QJT327702 QTN327701:QTP327702 RDJ327701:RDL327702 RNF327701:RNH327702 RXB327701:RXD327702 SGX327701:SGZ327702 SQT327701:SQV327702 TAP327701:TAR327702 TKL327701:TKN327702 TUH327701:TUJ327702 UED327701:UEF327702 UNZ327701:UOB327702 UXV327701:UXX327702 VHR327701:VHT327702 VRN327701:VRP327702 WBJ327701:WBL327702 WLF327701:WLH327702 WVB327701:WVD327702 IP393237:IR393238 SL393237:SN393238 ACH393237:ACJ393238 AMD393237:AMF393238 AVZ393237:AWB393238 BFV393237:BFX393238 BPR393237:BPT393238 BZN393237:BZP393238 CJJ393237:CJL393238 CTF393237:CTH393238 DDB393237:DDD393238 DMX393237:DMZ393238 DWT393237:DWV393238 EGP393237:EGR393238 EQL393237:EQN393238 FAH393237:FAJ393238 FKD393237:FKF393238 FTZ393237:FUB393238 GDV393237:GDX393238 GNR393237:GNT393238 GXN393237:GXP393238 HHJ393237:HHL393238 HRF393237:HRH393238 IBB393237:IBD393238 IKX393237:IKZ393238 IUT393237:IUV393238 JEP393237:JER393238 JOL393237:JON393238 JYH393237:JYJ393238 KID393237:KIF393238 KRZ393237:KSB393238 LBV393237:LBX393238 LLR393237:LLT393238 LVN393237:LVP393238 MFJ393237:MFL393238 MPF393237:MPH393238 MZB393237:MZD393238 NIX393237:NIZ393238 NST393237:NSV393238 OCP393237:OCR393238 OML393237:OMN393238 OWH393237:OWJ393238 PGD393237:PGF393238 PPZ393237:PQB393238 PZV393237:PZX393238 QJR393237:QJT393238 QTN393237:QTP393238 RDJ393237:RDL393238 RNF393237:RNH393238 RXB393237:RXD393238 SGX393237:SGZ393238 SQT393237:SQV393238 TAP393237:TAR393238 TKL393237:TKN393238 TUH393237:TUJ393238 UED393237:UEF393238 UNZ393237:UOB393238 UXV393237:UXX393238 VHR393237:VHT393238 VRN393237:VRP393238 WBJ393237:WBL393238 WLF393237:WLH393238 WVB393237:WVD393238 IP458773:IR458774 SL458773:SN458774 ACH458773:ACJ458774 AMD458773:AMF458774 AVZ458773:AWB458774 BFV458773:BFX458774 BPR458773:BPT458774 BZN458773:BZP458774 CJJ458773:CJL458774 CTF458773:CTH458774 DDB458773:DDD458774 DMX458773:DMZ458774 DWT458773:DWV458774 EGP458773:EGR458774 EQL458773:EQN458774 FAH458773:FAJ458774 FKD458773:FKF458774 FTZ458773:FUB458774 GDV458773:GDX458774 GNR458773:GNT458774 GXN458773:GXP458774 HHJ458773:HHL458774 HRF458773:HRH458774 IBB458773:IBD458774 IKX458773:IKZ458774 IUT458773:IUV458774 JEP458773:JER458774 JOL458773:JON458774 JYH458773:JYJ458774 KID458773:KIF458774 KRZ458773:KSB458774 LBV458773:LBX458774 LLR458773:LLT458774 LVN458773:LVP458774 MFJ458773:MFL458774 MPF458773:MPH458774 MZB458773:MZD458774 NIX458773:NIZ458774 NST458773:NSV458774 OCP458773:OCR458774 OML458773:OMN458774 OWH458773:OWJ458774 PGD458773:PGF458774 PPZ458773:PQB458774 PZV458773:PZX458774 QJR458773:QJT458774 QTN458773:QTP458774 RDJ458773:RDL458774 RNF458773:RNH458774 RXB458773:RXD458774 SGX458773:SGZ458774 SQT458773:SQV458774 TAP458773:TAR458774 TKL458773:TKN458774 TUH458773:TUJ458774 UED458773:UEF458774 UNZ458773:UOB458774 UXV458773:UXX458774 VHR458773:VHT458774 VRN458773:VRP458774 WBJ458773:WBL458774 WLF458773:WLH458774 WVB458773:WVD458774 IP524309:IR524310 SL524309:SN524310 ACH524309:ACJ524310 AMD524309:AMF524310 AVZ524309:AWB524310 BFV524309:BFX524310 BPR524309:BPT524310 BZN524309:BZP524310 CJJ524309:CJL524310 CTF524309:CTH524310 DDB524309:DDD524310 DMX524309:DMZ524310 DWT524309:DWV524310 EGP524309:EGR524310 EQL524309:EQN524310 FAH524309:FAJ524310 FKD524309:FKF524310 FTZ524309:FUB524310 GDV524309:GDX524310 GNR524309:GNT524310 GXN524309:GXP524310 HHJ524309:HHL524310 HRF524309:HRH524310 IBB524309:IBD524310 IKX524309:IKZ524310 IUT524309:IUV524310 JEP524309:JER524310 JOL524309:JON524310 JYH524309:JYJ524310 KID524309:KIF524310 KRZ524309:KSB524310 LBV524309:LBX524310 LLR524309:LLT524310 LVN524309:LVP524310 MFJ524309:MFL524310 MPF524309:MPH524310 MZB524309:MZD524310 NIX524309:NIZ524310 NST524309:NSV524310 OCP524309:OCR524310 OML524309:OMN524310 OWH524309:OWJ524310 PGD524309:PGF524310 PPZ524309:PQB524310 PZV524309:PZX524310 QJR524309:QJT524310 QTN524309:QTP524310 RDJ524309:RDL524310 RNF524309:RNH524310 RXB524309:RXD524310 SGX524309:SGZ524310 SQT524309:SQV524310 TAP524309:TAR524310 TKL524309:TKN524310 TUH524309:TUJ524310 UED524309:UEF524310 UNZ524309:UOB524310 UXV524309:UXX524310 VHR524309:VHT524310 VRN524309:VRP524310 WBJ524309:WBL524310 WLF524309:WLH524310 WVB524309:WVD524310 IP589845:IR589846 SL589845:SN589846 ACH589845:ACJ589846 AMD589845:AMF589846 AVZ589845:AWB589846 BFV589845:BFX589846 BPR589845:BPT589846 BZN589845:BZP589846 CJJ589845:CJL589846 CTF589845:CTH589846 DDB589845:DDD589846 DMX589845:DMZ589846 DWT589845:DWV589846 EGP589845:EGR589846 EQL589845:EQN589846 FAH589845:FAJ589846 FKD589845:FKF589846 FTZ589845:FUB589846 GDV589845:GDX589846 GNR589845:GNT589846 GXN589845:GXP589846 HHJ589845:HHL589846 HRF589845:HRH589846 IBB589845:IBD589846 IKX589845:IKZ589846 IUT589845:IUV589846 JEP589845:JER589846 JOL589845:JON589846 JYH589845:JYJ589846 KID589845:KIF589846 KRZ589845:KSB589846 LBV589845:LBX589846 LLR589845:LLT589846 LVN589845:LVP589846 MFJ589845:MFL589846 MPF589845:MPH589846 MZB589845:MZD589846 NIX589845:NIZ589846 NST589845:NSV589846 OCP589845:OCR589846 OML589845:OMN589846 OWH589845:OWJ589846 PGD589845:PGF589846 PPZ589845:PQB589846 PZV589845:PZX589846 QJR589845:QJT589846 QTN589845:QTP589846 RDJ589845:RDL589846 RNF589845:RNH589846 RXB589845:RXD589846 SGX589845:SGZ589846 SQT589845:SQV589846 TAP589845:TAR589846 TKL589845:TKN589846 TUH589845:TUJ589846 UED589845:UEF589846 UNZ589845:UOB589846 UXV589845:UXX589846 VHR589845:VHT589846 VRN589845:VRP589846 WBJ589845:WBL589846 WLF589845:WLH589846 WVB589845:WVD589846 IP655381:IR655382 SL655381:SN655382 ACH655381:ACJ655382 AMD655381:AMF655382 AVZ655381:AWB655382 BFV655381:BFX655382 BPR655381:BPT655382 BZN655381:BZP655382 CJJ655381:CJL655382 CTF655381:CTH655382 DDB655381:DDD655382 DMX655381:DMZ655382 DWT655381:DWV655382 EGP655381:EGR655382 EQL655381:EQN655382 FAH655381:FAJ655382 FKD655381:FKF655382 FTZ655381:FUB655382 GDV655381:GDX655382 GNR655381:GNT655382 GXN655381:GXP655382 HHJ655381:HHL655382 HRF655381:HRH655382 IBB655381:IBD655382 IKX655381:IKZ655382 IUT655381:IUV655382 JEP655381:JER655382 JOL655381:JON655382 JYH655381:JYJ655382 KID655381:KIF655382 KRZ655381:KSB655382 LBV655381:LBX655382 LLR655381:LLT655382 LVN655381:LVP655382 MFJ655381:MFL655382 MPF655381:MPH655382 MZB655381:MZD655382 NIX655381:NIZ655382 NST655381:NSV655382 OCP655381:OCR655382 OML655381:OMN655382 OWH655381:OWJ655382 PGD655381:PGF655382 PPZ655381:PQB655382 PZV655381:PZX655382 QJR655381:QJT655382 QTN655381:QTP655382 RDJ655381:RDL655382 RNF655381:RNH655382 RXB655381:RXD655382 SGX655381:SGZ655382 SQT655381:SQV655382 TAP655381:TAR655382 TKL655381:TKN655382 TUH655381:TUJ655382 UED655381:UEF655382 UNZ655381:UOB655382 UXV655381:UXX655382 VHR655381:VHT655382 VRN655381:VRP655382 WBJ655381:WBL655382 WLF655381:WLH655382 WVB655381:WVD655382 IP720917:IR720918 SL720917:SN720918 ACH720917:ACJ720918 AMD720917:AMF720918 AVZ720917:AWB720918 BFV720917:BFX720918 BPR720917:BPT720918 BZN720917:BZP720918 CJJ720917:CJL720918 CTF720917:CTH720918 DDB720917:DDD720918 DMX720917:DMZ720918 DWT720917:DWV720918 EGP720917:EGR720918 EQL720917:EQN720918 FAH720917:FAJ720918 FKD720917:FKF720918 FTZ720917:FUB720918 GDV720917:GDX720918 GNR720917:GNT720918 GXN720917:GXP720918 HHJ720917:HHL720918 HRF720917:HRH720918 IBB720917:IBD720918 IKX720917:IKZ720918 IUT720917:IUV720918 JEP720917:JER720918 JOL720917:JON720918 JYH720917:JYJ720918 KID720917:KIF720918 KRZ720917:KSB720918 LBV720917:LBX720918 LLR720917:LLT720918 LVN720917:LVP720918 MFJ720917:MFL720918 MPF720917:MPH720918 MZB720917:MZD720918 NIX720917:NIZ720918 NST720917:NSV720918 OCP720917:OCR720918 OML720917:OMN720918 OWH720917:OWJ720918 PGD720917:PGF720918 PPZ720917:PQB720918 PZV720917:PZX720918 QJR720917:QJT720918 QTN720917:QTP720918 RDJ720917:RDL720918 RNF720917:RNH720918 RXB720917:RXD720918 SGX720917:SGZ720918 SQT720917:SQV720918 TAP720917:TAR720918 TKL720917:TKN720918 TUH720917:TUJ720918 UED720917:UEF720918 UNZ720917:UOB720918 UXV720917:UXX720918 VHR720917:VHT720918 VRN720917:VRP720918 WBJ720917:WBL720918 WLF720917:WLH720918 WVB720917:WVD720918 IP786453:IR786454 SL786453:SN786454 ACH786453:ACJ786454 AMD786453:AMF786454 AVZ786453:AWB786454 BFV786453:BFX786454 BPR786453:BPT786454 BZN786453:BZP786454 CJJ786453:CJL786454 CTF786453:CTH786454 DDB786453:DDD786454 DMX786453:DMZ786454 DWT786453:DWV786454 EGP786453:EGR786454 EQL786453:EQN786454 FAH786453:FAJ786454 FKD786453:FKF786454 FTZ786453:FUB786454 GDV786453:GDX786454 GNR786453:GNT786454 GXN786453:GXP786454 HHJ786453:HHL786454 HRF786453:HRH786454 IBB786453:IBD786454 IKX786453:IKZ786454 IUT786453:IUV786454 JEP786453:JER786454 JOL786453:JON786454 JYH786453:JYJ786454 KID786453:KIF786454 KRZ786453:KSB786454 LBV786453:LBX786454 LLR786453:LLT786454 LVN786453:LVP786454 MFJ786453:MFL786454 MPF786453:MPH786454 MZB786453:MZD786454 NIX786453:NIZ786454 NST786453:NSV786454 OCP786453:OCR786454 OML786453:OMN786454 OWH786453:OWJ786454 PGD786453:PGF786454 PPZ786453:PQB786454 PZV786453:PZX786454 QJR786453:QJT786454 QTN786453:QTP786454 RDJ786453:RDL786454 RNF786453:RNH786454 RXB786453:RXD786454 SGX786453:SGZ786454 SQT786453:SQV786454 TAP786453:TAR786454 TKL786453:TKN786454 TUH786453:TUJ786454 UED786453:UEF786454 UNZ786453:UOB786454 UXV786453:UXX786454 VHR786453:VHT786454 VRN786453:VRP786454 WBJ786453:WBL786454 WLF786453:WLH786454 WVB786453:WVD786454 IP851989:IR851990 SL851989:SN851990 ACH851989:ACJ851990 AMD851989:AMF851990 AVZ851989:AWB851990 BFV851989:BFX851990 BPR851989:BPT851990 BZN851989:BZP851990 CJJ851989:CJL851990 CTF851989:CTH851990 DDB851989:DDD851990 DMX851989:DMZ851990 DWT851989:DWV851990 EGP851989:EGR851990 EQL851989:EQN851990 FAH851989:FAJ851990 FKD851989:FKF851990 FTZ851989:FUB851990 GDV851989:GDX851990 GNR851989:GNT851990 GXN851989:GXP851990 HHJ851989:HHL851990 HRF851989:HRH851990 IBB851989:IBD851990 IKX851989:IKZ851990 IUT851989:IUV851990 JEP851989:JER851990 JOL851989:JON851990 JYH851989:JYJ851990 KID851989:KIF851990 KRZ851989:KSB851990 LBV851989:LBX851990 LLR851989:LLT851990 LVN851989:LVP851990 MFJ851989:MFL851990 MPF851989:MPH851990 MZB851989:MZD851990 NIX851989:NIZ851990 NST851989:NSV851990 OCP851989:OCR851990 OML851989:OMN851990 OWH851989:OWJ851990 PGD851989:PGF851990 PPZ851989:PQB851990 PZV851989:PZX851990 QJR851989:QJT851990 QTN851989:QTP851990 RDJ851989:RDL851990 RNF851989:RNH851990 RXB851989:RXD851990 SGX851989:SGZ851990 SQT851989:SQV851990 TAP851989:TAR851990 TKL851989:TKN851990 TUH851989:TUJ851990 UED851989:UEF851990 UNZ851989:UOB851990 UXV851989:UXX851990 VHR851989:VHT851990 VRN851989:VRP851990 WBJ851989:WBL851990 WLF851989:WLH851990 WVB851989:WVD851990 IP917525:IR917526 SL917525:SN917526 ACH917525:ACJ917526 AMD917525:AMF917526 AVZ917525:AWB917526 BFV917525:BFX917526 BPR917525:BPT917526 BZN917525:BZP917526 CJJ917525:CJL917526 CTF917525:CTH917526 DDB917525:DDD917526 DMX917525:DMZ917526 DWT917525:DWV917526 EGP917525:EGR917526 EQL917525:EQN917526 FAH917525:FAJ917526 FKD917525:FKF917526 FTZ917525:FUB917526 GDV917525:GDX917526 GNR917525:GNT917526 GXN917525:GXP917526 HHJ917525:HHL917526 HRF917525:HRH917526 IBB917525:IBD917526 IKX917525:IKZ917526 IUT917525:IUV917526 JEP917525:JER917526 JOL917525:JON917526 JYH917525:JYJ917526 KID917525:KIF917526 KRZ917525:KSB917526 LBV917525:LBX917526 LLR917525:LLT917526 LVN917525:LVP917526 MFJ917525:MFL917526 MPF917525:MPH917526 MZB917525:MZD917526 NIX917525:NIZ917526 NST917525:NSV917526 OCP917525:OCR917526 OML917525:OMN917526 OWH917525:OWJ917526 PGD917525:PGF917526 PPZ917525:PQB917526 PZV917525:PZX917526 QJR917525:QJT917526 QTN917525:QTP917526 RDJ917525:RDL917526 RNF917525:RNH917526 RXB917525:RXD917526 SGX917525:SGZ917526 SQT917525:SQV917526 TAP917525:TAR917526 TKL917525:TKN917526 TUH917525:TUJ917526 UED917525:UEF917526 UNZ917525:UOB917526 UXV917525:UXX917526 VHR917525:VHT917526 VRN917525:VRP917526 WBJ917525:WBL917526 WLF917525:WLH917526 WVB917525:WVD917526 IP983061:IR983062 SL983061:SN983062 ACH983061:ACJ983062 AMD983061:AMF983062 AVZ983061:AWB983062 BFV983061:BFX983062 BPR983061:BPT983062 BZN983061:BZP983062 CJJ983061:CJL983062 CTF983061:CTH983062 DDB983061:DDD983062 DMX983061:DMZ983062 DWT983061:DWV983062 EGP983061:EGR983062 EQL983061:EQN983062 FAH983061:FAJ983062 FKD983061:FKF983062 FTZ983061:FUB983062 GDV983061:GDX983062 GNR983061:GNT983062 GXN983061:GXP983062 HHJ983061:HHL983062 HRF983061:HRH983062 IBB983061:IBD983062 IKX983061:IKZ983062 IUT983061:IUV983062 JEP983061:JER983062 JOL983061:JON983062 JYH983061:JYJ983062 KID983061:KIF983062 KRZ983061:KSB983062 LBV983061:LBX983062 LLR983061:LLT983062 LVN983061:LVP983062 MFJ983061:MFL983062 MPF983061:MPH983062 MZB983061:MZD983062 NIX983061:NIZ983062 NST983061:NSV983062 OCP983061:OCR983062 OML983061:OMN983062 OWH983061:OWJ983062 PGD983061:PGF983062 PPZ983061:PQB983062 PZV983061:PZX983062 QJR983061:QJT983062 QTN983061:QTP983062 RDJ983061:RDL983062 RNF983061:RNH983062 RXB983061:RXD983062 SGX983061:SGZ983062 SQT983061:SQV983062 TAP983061:TAR983062 TKL983061:TKN983062 TUH983061:TUJ983062 UED983061:UEF983062 UNZ983061:UOB983062 UXV983061:UXX983062 VHR983061:VHT983062 VRN983061:VRP983062 WBJ983061:WBL983062 WLF983061:WLH983062 WVB983061:WVD983062 P65522 HV65520 RR65520 ABN65520 ALJ65520 AVF65520 BFB65520 BOX65520 BYT65520 CIP65520 CSL65520 DCH65520 DMD65520 DVZ65520 EFV65520 EPR65520 EZN65520 FJJ65520 FTF65520 GDB65520 GMX65520 GWT65520 HGP65520 HQL65520 IAH65520 IKD65520 ITZ65520 JDV65520 JNR65520 JXN65520 KHJ65520 KRF65520 LBB65520 LKX65520 LUT65520 MEP65520 MOL65520 MYH65520 NID65520 NRZ65520 OBV65520 OLR65520 OVN65520 PFJ65520 PPF65520 PZB65520 QIX65520 QST65520 RCP65520 RML65520 RWH65520 SGD65520 SPZ65520 SZV65520 TJR65520 TTN65520 UDJ65520 UNF65520 UXB65520 VGX65520 VQT65520 WAP65520 WKL65520 WUH65520 P131058 HV131056 RR131056 ABN131056 ALJ131056 AVF131056 BFB131056 BOX131056 BYT131056 CIP131056 CSL131056 DCH131056 DMD131056 DVZ131056 EFV131056 EPR131056 EZN131056 FJJ131056 FTF131056 GDB131056 GMX131056 GWT131056 HGP131056 HQL131056 IAH131056 IKD131056 ITZ131056 JDV131056 JNR131056 JXN131056 KHJ131056 KRF131056 LBB131056 LKX131056 LUT131056 MEP131056 MOL131056 MYH131056 NID131056 NRZ131056 OBV131056 OLR131056 OVN131056 PFJ131056 PPF131056 PZB131056 QIX131056 QST131056 RCP131056 RML131056 RWH131056 SGD131056 SPZ131056 SZV131056 TJR131056 TTN131056 UDJ131056 UNF131056 UXB131056 VGX131056 VQT131056 WAP131056 WKL131056 WUH131056 P196594 HV196592 RR196592 ABN196592 ALJ196592 AVF196592 BFB196592 BOX196592 BYT196592 CIP196592 CSL196592 DCH196592 DMD196592 DVZ196592 EFV196592 EPR196592 EZN196592 FJJ196592 FTF196592 GDB196592 GMX196592 GWT196592 HGP196592 HQL196592 IAH196592 IKD196592 ITZ196592 JDV196592 JNR196592 JXN196592 KHJ196592 KRF196592 LBB196592 LKX196592 LUT196592 MEP196592 MOL196592 MYH196592 NID196592 NRZ196592 OBV196592 OLR196592 OVN196592 PFJ196592 PPF196592 PZB196592 QIX196592 QST196592 RCP196592 RML196592 RWH196592 SGD196592 SPZ196592 SZV196592 TJR196592 TTN196592 UDJ196592 UNF196592 UXB196592 VGX196592 VQT196592 WAP196592 WKL196592 WUH196592 P262130 HV262128 RR262128 ABN262128 ALJ262128 AVF262128 BFB262128 BOX262128 BYT262128 CIP262128 CSL262128 DCH262128 DMD262128 DVZ262128 EFV262128 EPR262128 EZN262128 FJJ262128 FTF262128 GDB262128 GMX262128 GWT262128 HGP262128 HQL262128 IAH262128 IKD262128 ITZ262128 JDV262128 JNR262128 JXN262128 KHJ262128 KRF262128 LBB262128 LKX262128 LUT262128 MEP262128 MOL262128 MYH262128 NID262128 NRZ262128 OBV262128 OLR262128 OVN262128 PFJ262128 PPF262128 PZB262128 QIX262128 QST262128 RCP262128 RML262128 RWH262128 SGD262128 SPZ262128 SZV262128 TJR262128 TTN262128 UDJ262128 UNF262128 UXB262128 VGX262128 VQT262128 WAP262128 WKL262128 WUH262128 P327666 HV327664 RR327664 ABN327664 ALJ327664 AVF327664 BFB327664 BOX327664 BYT327664 CIP327664 CSL327664 DCH327664 DMD327664 DVZ327664 EFV327664 EPR327664 EZN327664 FJJ327664 FTF327664 GDB327664 GMX327664 GWT327664 HGP327664 HQL327664 IAH327664 IKD327664 ITZ327664 JDV327664 JNR327664 JXN327664 KHJ327664 KRF327664 LBB327664 LKX327664 LUT327664 MEP327664 MOL327664 MYH327664 NID327664 NRZ327664 OBV327664 OLR327664 OVN327664 PFJ327664 PPF327664 PZB327664 QIX327664 QST327664 RCP327664 RML327664 RWH327664 SGD327664 SPZ327664 SZV327664 TJR327664 TTN327664 UDJ327664 UNF327664 UXB327664 VGX327664 VQT327664 WAP327664 WKL327664 WUH327664 P393202 HV393200 RR393200 ABN393200 ALJ393200 AVF393200 BFB393200 BOX393200 BYT393200 CIP393200 CSL393200 DCH393200 DMD393200 DVZ393200 EFV393200 EPR393200 EZN393200 FJJ393200 FTF393200 GDB393200 GMX393200 GWT393200 HGP393200 HQL393200 IAH393200 IKD393200 ITZ393200 JDV393200 JNR393200 JXN393200 KHJ393200 KRF393200 LBB393200 LKX393200 LUT393200 MEP393200 MOL393200 MYH393200 NID393200 NRZ393200 OBV393200 OLR393200 OVN393200 PFJ393200 PPF393200 PZB393200 QIX393200 QST393200 RCP393200 RML393200 RWH393200 SGD393200 SPZ393200 SZV393200 TJR393200 TTN393200 UDJ393200 UNF393200 UXB393200 VGX393200 VQT393200 WAP393200 WKL393200 WUH393200 P458738 HV458736 RR458736 ABN458736 ALJ458736 AVF458736 BFB458736 BOX458736 BYT458736 CIP458736 CSL458736 DCH458736 DMD458736 DVZ458736 EFV458736 EPR458736 EZN458736 FJJ458736 FTF458736 GDB458736 GMX458736 GWT458736 HGP458736 HQL458736 IAH458736 IKD458736 ITZ458736 JDV458736 JNR458736 JXN458736 KHJ458736 KRF458736 LBB458736 LKX458736 LUT458736 MEP458736 MOL458736 MYH458736 NID458736 NRZ458736 OBV458736 OLR458736 OVN458736 PFJ458736 PPF458736 PZB458736 QIX458736 QST458736 RCP458736 RML458736 RWH458736 SGD458736 SPZ458736 SZV458736 TJR458736 TTN458736 UDJ458736 UNF458736 UXB458736 VGX458736 VQT458736 WAP458736 WKL458736 WUH458736 P524274 HV524272 RR524272 ABN524272 ALJ524272 AVF524272 BFB524272 BOX524272 BYT524272 CIP524272 CSL524272 DCH524272 DMD524272 DVZ524272 EFV524272 EPR524272 EZN524272 FJJ524272 FTF524272 GDB524272 GMX524272 GWT524272 HGP524272 HQL524272 IAH524272 IKD524272 ITZ524272 JDV524272 JNR524272 JXN524272 KHJ524272 KRF524272 LBB524272 LKX524272 LUT524272 MEP524272 MOL524272 MYH524272 NID524272 NRZ524272 OBV524272 OLR524272 OVN524272 PFJ524272 PPF524272 PZB524272 QIX524272 QST524272 RCP524272 RML524272 RWH524272 SGD524272 SPZ524272 SZV524272 TJR524272 TTN524272 UDJ524272 UNF524272 UXB524272 VGX524272 VQT524272 WAP524272 WKL524272 WUH524272 P589810 HV589808 RR589808 ABN589808 ALJ589808 AVF589808 BFB589808 BOX589808 BYT589808 CIP589808 CSL589808 DCH589808 DMD589808 DVZ589808 EFV589808 EPR589808 EZN589808 FJJ589808 FTF589808 GDB589808 GMX589808 GWT589808 HGP589808 HQL589808 IAH589808 IKD589808 ITZ589808 JDV589808 JNR589808 JXN589808 KHJ589808 KRF589808 LBB589808 LKX589808 LUT589808 MEP589808 MOL589808 MYH589808 NID589808 NRZ589808 OBV589808 OLR589808 OVN589808 PFJ589808 PPF589808 PZB589808 QIX589808 QST589808 RCP589808 RML589808 RWH589808 SGD589808 SPZ589808 SZV589808 TJR589808 TTN589808 UDJ589808 UNF589808 UXB589808 VGX589808 VQT589808 WAP589808 WKL589808 WUH589808 P655346 HV655344 RR655344 ABN655344 ALJ655344 AVF655344 BFB655344 BOX655344 BYT655344 CIP655344 CSL655344 DCH655344 DMD655344 DVZ655344 EFV655344 EPR655344 EZN655344 FJJ655344 FTF655344 GDB655344 GMX655344 GWT655344 HGP655344 HQL655344 IAH655344 IKD655344 ITZ655344 JDV655344 JNR655344 JXN655344 KHJ655344 KRF655344 LBB655344 LKX655344 LUT655344 MEP655344 MOL655344 MYH655344 NID655344 NRZ655344 OBV655344 OLR655344 OVN655344 PFJ655344 PPF655344 PZB655344 QIX655344 QST655344 RCP655344 RML655344 RWH655344 SGD655344 SPZ655344 SZV655344 TJR655344 TTN655344 UDJ655344 UNF655344 UXB655344 VGX655344 VQT655344 WAP655344 WKL655344 WUH655344 P720882 HV720880 RR720880 ABN720880 ALJ720880 AVF720880 BFB720880 BOX720880 BYT720880 CIP720880 CSL720880 DCH720880 DMD720880 DVZ720880 EFV720880 EPR720880 EZN720880 FJJ720880 FTF720880 GDB720880 GMX720880 GWT720880 HGP720880 HQL720880 IAH720880 IKD720880 ITZ720880 JDV720880 JNR720880 JXN720880 KHJ720880 KRF720880 LBB720880 LKX720880 LUT720880 MEP720880 MOL720880 MYH720880 NID720880 NRZ720880 OBV720880 OLR720880 OVN720880 PFJ720880 PPF720880 PZB720880 QIX720880 QST720880 RCP720880 RML720880 RWH720880 SGD720880 SPZ720880 SZV720880 TJR720880 TTN720880 UDJ720880 UNF720880 UXB720880 VGX720880 VQT720880 WAP720880 WKL720880 WUH720880 P786418 HV786416 RR786416 ABN786416 ALJ786416 AVF786416 BFB786416 BOX786416 BYT786416 CIP786416 CSL786416 DCH786416 DMD786416 DVZ786416 EFV786416 EPR786416 EZN786416 FJJ786416 FTF786416 GDB786416 GMX786416 GWT786416 HGP786416 HQL786416 IAH786416 IKD786416 ITZ786416 JDV786416 JNR786416 JXN786416 KHJ786416 KRF786416 LBB786416 LKX786416 LUT786416 MEP786416 MOL786416 MYH786416 NID786416 NRZ786416 OBV786416 OLR786416 OVN786416 PFJ786416 PPF786416 PZB786416 QIX786416 QST786416 RCP786416 RML786416 RWH786416 SGD786416 SPZ786416 SZV786416 TJR786416 TTN786416 UDJ786416 UNF786416 UXB786416 VGX786416 VQT786416 WAP786416 WKL786416 WUH786416 P851954 HV851952 RR851952 ABN851952 ALJ851952 AVF851952 BFB851952 BOX851952 BYT851952 CIP851952 CSL851952 DCH851952 DMD851952 DVZ851952 EFV851952 EPR851952 EZN851952 FJJ851952 FTF851952 GDB851952 GMX851952 GWT851952 HGP851952 HQL851952 IAH851952 IKD851952 ITZ851952 JDV851952 JNR851952 JXN851952 KHJ851952 KRF851952 LBB851952 LKX851952 LUT851952 MEP851952 MOL851952 MYH851952 NID851952 NRZ851952 OBV851952 OLR851952 OVN851952 PFJ851952 PPF851952 PZB851952 QIX851952 QST851952 RCP851952 RML851952 RWH851952 SGD851952 SPZ851952 SZV851952 TJR851952 TTN851952 UDJ851952 UNF851952 UXB851952 VGX851952 VQT851952 WAP851952 WKL851952 WUH851952 P917490 HV917488 RR917488 ABN917488 ALJ917488 AVF917488 BFB917488 BOX917488 BYT917488 CIP917488 CSL917488 DCH917488 DMD917488 DVZ917488 EFV917488 EPR917488 EZN917488 FJJ917488 FTF917488 GDB917488 GMX917488 GWT917488 HGP917488 HQL917488 IAH917488 IKD917488 ITZ917488 JDV917488 JNR917488 JXN917488 KHJ917488 KRF917488 LBB917488 LKX917488 LUT917488 MEP917488 MOL917488 MYH917488 NID917488 NRZ917488 OBV917488 OLR917488 OVN917488 PFJ917488 PPF917488 PZB917488 QIX917488 QST917488 RCP917488 RML917488 RWH917488 SGD917488 SPZ917488 SZV917488 TJR917488 TTN917488 UDJ917488 UNF917488 UXB917488 VGX917488 VQT917488 WAP917488 WKL917488 WUH917488 P983026 HV983024 RR983024 ABN983024 ALJ983024 AVF983024 BFB983024 BOX983024 BYT983024 CIP983024 CSL983024 DCH983024 DMD983024 DVZ983024 EFV983024 EPR983024 EZN983024 FJJ983024 FTF983024 GDB983024 GMX983024 GWT983024 HGP983024 HQL983024 IAH983024 IKD983024 ITZ983024 JDV983024 JNR983024 JXN983024 KHJ983024 KRF983024 LBB983024 LKX983024 LUT983024 MEP983024 MOL983024 MYH983024 NID983024 NRZ983024 OBV983024 OLR983024 OVN983024 PFJ983024 PPF983024 PZB983024 QIX983024 QST983024 RCP983024 RML983024 RWH983024 SGD983024 SPZ983024 SZV983024 TJR983024 TTN983024 UDJ983024 UNF983024 UXB983024 VGX983024 VQT983024 WAP983024 WKL983024 WUH983024 IP65548:IR65549 SL65548:SN65549 ACH65548:ACJ65549 AMD65548:AMF65549 AVZ65548:AWB65549 BFV65548:BFX65549 BPR65548:BPT65549 BZN65548:BZP65549 CJJ65548:CJL65549 CTF65548:CTH65549 DDB65548:DDD65549 DMX65548:DMZ65549 DWT65548:DWV65549 EGP65548:EGR65549 EQL65548:EQN65549 FAH65548:FAJ65549 FKD65548:FKF65549 FTZ65548:FUB65549 GDV65548:GDX65549 GNR65548:GNT65549 GXN65548:GXP65549 HHJ65548:HHL65549 HRF65548:HRH65549 IBB65548:IBD65549 IKX65548:IKZ65549 IUT65548:IUV65549 JEP65548:JER65549 JOL65548:JON65549 JYH65548:JYJ65549 KID65548:KIF65549 KRZ65548:KSB65549 LBV65548:LBX65549 LLR65548:LLT65549 LVN65548:LVP65549 MFJ65548:MFL65549 MPF65548:MPH65549 MZB65548:MZD65549 NIX65548:NIZ65549 NST65548:NSV65549 OCP65548:OCR65549 OML65548:OMN65549 OWH65548:OWJ65549 PGD65548:PGF65549 PPZ65548:PQB65549 PZV65548:PZX65549 QJR65548:QJT65549 QTN65548:QTP65549 RDJ65548:RDL65549 RNF65548:RNH65549 RXB65548:RXD65549 SGX65548:SGZ65549 SQT65548:SQV65549 TAP65548:TAR65549 TKL65548:TKN65549 TUH65548:TUJ65549 UED65548:UEF65549 UNZ65548:UOB65549 UXV65548:UXX65549 VHR65548:VHT65549 VRN65548:VRP65549 WBJ65548:WBL65549 WLF65548:WLH65549 WVB65548:WVD65549 IP131084:IR131085 SL131084:SN131085 ACH131084:ACJ131085 AMD131084:AMF131085 AVZ131084:AWB131085 BFV131084:BFX131085 BPR131084:BPT131085 BZN131084:BZP131085 CJJ131084:CJL131085 CTF131084:CTH131085 DDB131084:DDD131085 DMX131084:DMZ131085 DWT131084:DWV131085 EGP131084:EGR131085 EQL131084:EQN131085 FAH131084:FAJ131085 FKD131084:FKF131085 FTZ131084:FUB131085 GDV131084:GDX131085 GNR131084:GNT131085 GXN131084:GXP131085 HHJ131084:HHL131085 HRF131084:HRH131085 IBB131084:IBD131085 IKX131084:IKZ131085 IUT131084:IUV131085 JEP131084:JER131085 JOL131084:JON131085 JYH131084:JYJ131085 KID131084:KIF131085 KRZ131084:KSB131085 LBV131084:LBX131085 LLR131084:LLT131085 LVN131084:LVP131085 MFJ131084:MFL131085 MPF131084:MPH131085 MZB131084:MZD131085 NIX131084:NIZ131085 NST131084:NSV131085 OCP131084:OCR131085 OML131084:OMN131085 OWH131084:OWJ131085 PGD131084:PGF131085 PPZ131084:PQB131085 PZV131084:PZX131085 QJR131084:QJT131085 QTN131084:QTP131085 RDJ131084:RDL131085 RNF131084:RNH131085 RXB131084:RXD131085 SGX131084:SGZ131085 SQT131084:SQV131085 TAP131084:TAR131085 TKL131084:TKN131085 TUH131084:TUJ131085 UED131084:UEF131085 UNZ131084:UOB131085 UXV131084:UXX131085 VHR131084:VHT131085 VRN131084:VRP131085 WBJ131084:WBL131085 WLF131084:WLH131085 WVB131084:WVD131085 IP196620:IR196621 SL196620:SN196621 ACH196620:ACJ196621 AMD196620:AMF196621 AVZ196620:AWB196621 BFV196620:BFX196621 BPR196620:BPT196621 BZN196620:BZP196621 CJJ196620:CJL196621 CTF196620:CTH196621 DDB196620:DDD196621 DMX196620:DMZ196621 DWT196620:DWV196621 EGP196620:EGR196621 EQL196620:EQN196621 FAH196620:FAJ196621 FKD196620:FKF196621 FTZ196620:FUB196621 GDV196620:GDX196621 GNR196620:GNT196621 GXN196620:GXP196621 HHJ196620:HHL196621 HRF196620:HRH196621 IBB196620:IBD196621 IKX196620:IKZ196621 IUT196620:IUV196621 JEP196620:JER196621 JOL196620:JON196621 JYH196620:JYJ196621 KID196620:KIF196621 KRZ196620:KSB196621 LBV196620:LBX196621 LLR196620:LLT196621 LVN196620:LVP196621 MFJ196620:MFL196621 MPF196620:MPH196621 MZB196620:MZD196621 NIX196620:NIZ196621 NST196620:NSV196621 OCP196620:OCR196621 OML196620:OMN196621 OWH196620:OWJ196621 PGD196620:PGF196621 PPZ196620:PQB196621 PZV196620:PZX196621 QJR196620:QJT196621 QTN196620:QTP196621 RDJ196620:RDL196621 RNF196620:RNH196621 RXB196620:RXD196621 SGX196620:SGZ196621 SQT196620:SQV196621 TAP196620:TAR196621 TKL196620:TKN196621 TUH196620:TUJ196621 UED196620:UEF196621 UNZ196620:UOB196621 UXV196620:UXX196621 VHR196620:VHT196621 VRN196620:VRP196621 WBJ196620:WBL196621 WLF196620:WLH196621 WVB196620:WVD196621 IP262156:IR262157 SL262156:SN262157 ACH262156:ACJ262157 AMD262156:AMF262157 AVZ262156:AWB262157 BFV262156:BFX262157 BPR262156:BPT262157 BZN262156:BZP262157 CJJ262156:CJL262157 CTF262156:CTH262157 DDB262156:DDD262157 DMX262156:DMZ262157 DWT262156:DWV262157 EGP262156:EGR262157 EQL262156:EQN262157 FAH262156:FAJ262157 FKD262156:FKF262157 FTZ262156:FUB262157 GDV262156:GDX262157 GNR262156:GNT262157 GXN262156:GXP262157 HHJ262156:HHL262157 HRF262156:HRH262157 IBB262156:IBD262157 IKX262156:IKZ262157 IUT262156:IUV262157 JEP262156:JER262157 JOL262156:JON262157 JYH262156:JYJ262157 KID262156:KIF262157 KRZ262156:KSB262157 LBV262156:LBX262157 LLR262156:LLT262157 LVN262156:LVP262157 MFJ262156:MFL262157 MPF262156:MPH262157 MZB262156:MZD262157 NIX262156:NIZ262157 NST262156:NSV262157 OCP262156:OCR262157 OML262156:OMN262157 OWH262156:OWJ262157 PGD262156:PGF262157 PPZ262156:PQB262157 PZV262156:PZX262157 QJR262156:QJT262157 QTN262156:QTP262157 RDJ262156:RDL262157 RNF262156:RNH262157 RXB262156:RXD262157 SGX262156:SGZ262157 SQT262156:SQV262157 TAP262156:TAR262157 TKL262156:TKN262157 TUH262156:TUJ262157 UED262156:UEF262157 UNZ262156:UOB262157 UXV262156:UXX262157 VHR262156:VHT262157 VRN262156:VRP262157 WBJ262156:WBL262157 WLF262156:WLH262157 WVB262156:WVD262157 IP327692:IR327693 SL327692:SN327693 ACH327692:ACJ327693 AMD327692:AMF327693 AVZ327692:AWB327693 BFV327692:BFX327693 BPR327692:BPT327693 BZN327692:BZP327693 CJJ327692:CJL327693 CTF327692:CTH327693 DDB327692:DDD327693 DMX327692:DMZ327693 DWT327692:DWV327693 EGP327692:EGR327693 EQL327692:EQN327693 FAH327692:FAJ327693 FKD327692:FKF327693 FTZ327692:FUB327693 GDV327692:GDX327693 GNR327692:GNT327693 GXN327692:GXP327693 HHJ327692:HHL327693 HRF327692:HRH327693 IBB327692:IBD327693 IKX327692:IKZ327693 IUT327692:IUV327693 JEP327692:JER327693 JOL327692:JON327693 JYH327692:JYJ327693 KID327692:KIF327693 KRZ327692:KSB327693 LBV327692:LBX327693 LLR327692:LLT327693 LVN327692:LVP327693 MFJ327692:MFL327693 MPF327692:MPH327693 MZB327692:MZD327693 NIX327692:NIZ327693 NST327692:NSV327693 OCP327692:OCR327693 OML327692:OMN327693 OWH327692:OWJ327693 PGD327692:PGF327693 PPZ327692:PQB327693 PZV327692:PZX327693 QJR327692:QJT327693 QTN327692:QTP327693 RDJ327692:RDL327693 RNF327692:RNH327693 RXB327692:RXD327693 SGX327692:SGZ327693 SQT327692:SQV327693 TAP327692:TAR327693 TKL327692:TKN327693 TUH327692:TUJ327693 UED327692:UEF327693 UNZ327692:UOB327693 UXV327692:UXX327693 VHR327692:VHT327693 VRN327692:VRP327693 WBJ327692:WBL327693 WLF327692:WLH327693 WVB327692:WVD327693 IP393228:IR393229 SL393228:SN393229 ACH393228:ACJ393229 AMD393228:AMF393229 AVZ393228:AWB393229 BFV393228:BFX393229 BPR393228:BPT393229 BZN393228:BZP393229 CJJ393228:CJL393229 CTF393228:CTH393229 DDB393228:DDD393229 DMX393228:DMZ393229 DWT393228:DWV393229 EGP393228:EGR393229 EQL393228:EQN393229 FAH393228:FAJ393229 FKD393228:FKF393229 FTZ393228:FUB393229 GDV393228:GDX393229 GNR393228:GNT393229 GXN393228:GXP393229 HHJ393228:HHL393229 HRF393228:HRH393229 IBB393228:IBD393229 IKX393228:IKZ393229 IUT393228:IUV393229 JEP393228:JER393229 JOL393228:JON393229 JYH393228:JYJ393229 KID393228:KIF393229 KRZ393228:KSB393229 LBV393228:LBX393229 LLR393228:LLT393229 LVN393228:LVP393229 MFJ393228:MFL393229 MPF393228:MPH393229 MZB393228:MZD393229 NIX393228:NIZ393229 NST393228:NSV393229 OCP393228:OCR393229 OML393228:OMN393229 OWH393228:OWJ393229 PGD393228:PGF393229 PPZ393228:PQB393229 PZV393228:PZX393229 QJR393228:QJT393229 QTN393228:QTP393229 RDJ393228:RDL393229 RNF393228:RNH393229 RXB393228:RXD393229 SGX393228:SGZ393229 SQT393228:SQV393229 TAP393228:TAR393229 TKL393228:TKN393229 TUH393228:TUJ393229 UED393228:UEF393229 UNZ393228:UOB393229 UXV393228:UXX393229 VHR393228:VHT393229 VRN393228:VRP393229 WBJ393228:WBL393229 WLF393228:WLH393229 WVB393228:WVD393229 IP458764:IR458765 SL458764:SN458765 ACH458764:ACJ458765 AMD458764:AMF458765 AVZ458764:AWB458765 BFV458764:BFX458765 BPR458764:BPT458765 BZN458764:BZP458765 CJJ458764:CJL458765 CTF458764:CTH458765 DDB458764:DDD458765 DMX458764:DMZ458765 DWT458764:DWV458765 EGP458764:EGR458765 EQL458764:EQN458765 FAH458764:FAJ458765 FKD458764:FKF458765 FTZ458764:FUB458765 GDV458764:GDX458765 GNR458764:GNT458765 GXN458764:GXP458765 HHJ458764:HHL458765 HRF458764:HRH458765 IBB458764:IBD458765 IKX458764:IKZ458765 IUT458764:IUV458765 JEP458764:JER458765 JOL458764:JON458765 JYH458764:JYJ458765 KID458764:KIF458765 KRZ458764:KSB458765 LBV458764:LBX458765 LLR458764:LLT458765 LVN458764:LVP458765 MFJ458764:MFL458765 MPF458764:MPH458765 MZB458764:MZD458765 NIX458764:NIZ458765 NST458764:NSV458765 OCP458764:OCR458765 OML458764:OMN458765 OWH458764:OWJ458765 PGD458764:PGF458765 PPZ458764:PQB458765 PZV458764:PZX458765 QJR458764:QJT458765 QTN458764:QTP458765 RDJ458764:RDL458765 RNF458764:RNH458765 RXB458764:RXD458765 SGX458764:SGZ458765 SQT458764:SQV458765 TAP458764:TAR458765 TKL458764:TKN458765 TUH458764:TUJ458765 UED458764:UEF458765 UNZ458764:UOB458765 UXV458764:UXX458765 VHR458764:VHT458765 VRN458764:VRP458765 WBJ458764:WBL458765 WLF458764:WLH458765 WVB458764:WVD458765 IP524300:IR524301 SL524300:SN524301 ACH524300:ACJ524301 AMD524300:AMF524301 AVZ524300:AWB524301 BFV524300:BFX524301 BPR524300:BPT524301 BZN524300:BZP524301 CJJ524300:CJL524301 CTF524300:CTH524301 DDB524300:DDD524301 DMX524300:DMZ524301 DWT524300:DWV524301 EGP524300:EGR524301 EQL524300:EQN524301 FAH524300:FAJ524301 FKD524300:FKF524301 FTZ524300:FUB524301 GDV524300:GDX524301 GNR524300:GNT524301 GXN524300:GXP524301 HHJ524300:HHL524301 HRF524300:HRH524301 IBB524300:IBD524301 IKX524300:IKZ524301 IUT524300:IUV524301 JEP524300:JER524301 JOL524300:JON524301 JYH524300:JYJ524301 KID524300:KIF524301 KRZ524300:KSB524301 LBV524300:LBX524301 LLR524300:LLT524301 LVN524300:LVP524301 MFJ524300:MFL524301 MPF524300:MPH524301 MZB524300:MZD524301 NIX524300:NIZ524301 NST524300:NSV524301 OCP524300:OCR524301 OML524300:OMN524301 OWH524300:OWJ524301 PGD524300:PGF524301 PPZ524300:PQB524301 PZV524300:PZX524301 QJR524300:QJT524301 QTN524300:QTP524301 RDJ524300:RDL524301 RNF524300:RNH524301 RXB524300:RXD524301 SGX524300:SGZ524301 SQT524300:SQV524301 TAP524300:TAR524301 TKL524300:TKN524301 TUH524300:TUJ524301 UED524300:UEF524301 UNZ524300:UOB524301 UXV524300:UXX524301 VHR524300:VHT524301 VRN524300:VRP524301 WBJ524300:WBL524301 WLF524300:WLH524301 WVB524300:WVD524301 IP589836:IR589837 SL589836:SN589837 ACH589836:ACJ589837 AMD589836:AMF589837 AVZ589836:AWB589837 BFV589836:BFX589837 BPR589836:BPT589837 BZN589836:BZP589837 CJJ589836:CJL589837 CTF589836:CTH589837 DDB589836:DDD589837 DMX589836:DMZ589837 DWT589836:DWV589837 EGP589836:EGR589837 EQL589836:EQN589837 FAH589836:FAJ589837 FKD589836:FKF589837 FTZ589836:FUB589837 GDV589836:GDX589837 GNR589836:GNT589837 GXN589836:GXP589837 HHJ589836:HHL589837 HRF589836:HRH589837 IBB589836:IBD589837 IKX589836:IKZ589837 IUT589836:IUV589837 JEP589836:JER589837 JOL589836:JON589837 JYH589836:JYJ589837 KID589836:KIF589837 KRZ589836:KSB589837 LBV589836:LBX589837 LLR589836:LLT589837 LVN589836:LVP589837 MFJ589836:MFL589837 MPF589836:MPH589837 MZB589836:MZD589837 NIX589836:NIZ589837 NST589836:NSV589837 OCP589836:OCR589837 OML589836:OMN589837 OWH589836:OWJ589837 PGD589836:PGF589837 PPZ589836:PQB589837 PZV589836:PZX589837 QJR589836:QJT589837 QTN589836:QTP589837 RDJ589836:RDL589837 RNF589836:RNH589837 RXB589836:RXD589837 SGX589836:SGZ589837 SQT589836:SQV589837 TAP589836:TAR589837 TKL589836:TKN589837 TUH589836:TUJ589837 UED589836:UEF589837 UNZ589836:UOB589837 UXV589836:UXX589837 VHR589836:VHT589837 VRN589836:VRP589837 WBJ589836:WBL589837 WLF589836:WLH589837 WVB589836:WVD589837 IP655372:IR655373 SL655372:SN655373 ACH655372:ACJ655373 AMD655372:AMF655373 AVZ655372:AWB655373 BFV655372:BFX655373 BPR655372:BPT655373 BZN655372:BZP655373 CJJ655372:CJL655373 CTF655372:CTH655373 DDB655372:DDD655373 DMX655372:DMZ655373 DWT655372:DWV655373 EGP655372:EGR655373 EQL655372:EQN655373 FAH655372:FAJ655373 FKD655372:FKF655373 FTZ655372:FUB655373 GDV655372:GDX655373 GNR655372:GNT655373 GXN655372:GXP655373 HHJ655372:HHL655373 HRF655372:HRH655373 IBB655372:IBD655373 IKX655372:IKZ655373 IUT655372:IUV655373 JEP655372:JER655373 JOL655372:JON655373 JYH655372:JYJ655373 KID655372:KIF655373 KRZ655372:KSB655373 LBV655372:LBX655373 LLR655372:LLT655373 LVN655372:LVP655373 MFJ655372:MFL655373 MPF655372:MPH655373 MZB655372:MZD655373 NIX655372:NIZ655373 NST655372:NSV655373 OCP655372:OCR655373 OML655372:OMN655373 OWH655372:OWJ655373 PGD655372:PGF655373 PPZ655372:PQB655373 PZV655372:PZX655373 QJR655372:QJT655373 QTN655372:QTP655373 RDJ655372:RDL655373 RNF655372:RNH655373 RXB655372:RXD655373 SGX655372:SGZ655373 SQT655372:SQV655373 TAP655372:TAR655373 TKL655372:TKN655373 TUH655372:TUJ655373 UED655372:UEF655373 UNZ655372:UOB655373 UXV655372:UXX655373 VHR655372:VHT655373 VRN655372:VRP655373 WBJ655372:WBL655373 WLF655372:WLH655373 WVB655372:WVD655373 IP720908:IR720909 SL720908:SN720909 ACH720908:ACJ720909 AMD720908:AMF720909 AVZ720908:AWB720909 BFV720908:BFX720909 BPR720908:BPT720909 BZN720908:BZP720909 CJJ720908:CJL720909 CTF720908:CTH720909 DDB720908:DDD720909 DMX720908:DMZ720909 DWT720908:DWV720909 EGP720908:EGR720909 EQL720908:EQN720909 FAH720908:FAJ720909 FKD720908:FKF720909 FTZ720908:FUB720909 GDV720908:GDX720909 GNR720908:GNT720909 GXN720908:GXP720909 HHJ720908:HHL720909 HRF720908:HRH720909 IBB720908:IBD720909 IKX720908:IKZ720909 IUT720908:IUV720909 JEP720908:JER720909 JOL720908:JON720909 JYH720908:JYJ720909 KID720908:KIF720909 KRZ720908:KSB720909 LBV720908:LBX720909 LLR720908:LLT720909 LVN720908:LVP720909 MFJ720908:MFL720909 MPF720908:MPH720909 MZB720908:MZD720909 NIX720908:NIZ720909 NST720908:NSV720909 OCP720908:OCR720909 OML720908:OMN720909 OWH720908:OWJ720909 PGD720908:PGF720909 PPZ720908:PQB720909 PZV720908:PZX720909 QJR720908:QJT720909 QTN720908:QTP720909 RDJ720908:RDL720909 RNF720908:RNH720909 RXB720908:RXD720909 SGX720908:SGZ720909 SQT720908:SQV720909 TAP720908:TAR720909 TKL720908:TKN720909 TUH720908:TUJ720909 UED720908:UEF720909 UNZ720908:UOB720909 UXV720908:UXX720909 VHR720908:VHT720909 VRN720908:VRP720909 WBJ720908:WBL720909 WLF720908:WLH720909 WVB720908:WVD720909 IP786444:IR786445 SL786444:SN786445 ACH786444:ACJ786445 AMD786444:AMF786445 AVZ786444:AWB786445 BFV786444:BFX786445 BPR786444:BPT786445 BZN786444:BZP786445 CJJ786444:CJL786445 CTF786444:CTH786445 DDB786444:DDD786445 DMX786444:DMZ786445 DWT786444:DWV786445 EGP786444:EGR786445 EQL786444:EQN786445 FAH786444:FAJ786445 FKD786444:FKF786445 FTZ786444:FUB786445 GDV786444:GDX786445 GNR786444:GNT786445 GXN786444:GXP786445 HHJ786444:HHL786445 HRF786444:HRH786445 IBB786444:IBD786445 IKX786444:IKZ786445 IUT786444:IUV786445 JEP786444:JER786445 JOL786444:JON786445 JYH786444:JYJ786445 KID786444:KIF786445 KRZ786444:KSB786445 LBV786444:LBX786445 LLR786444:LLT786445 LVN786444:LVP786445 MFJ786444:MFL786445 MPF786444:MPH786445 MZB786444:MZD786445 NIX786444:NIZ786445 NST786444:NSV786445 OCP786444:OCR786445 OML786444:OMN786445 OWH786444:OWJ786445 PGD786444:PGF786445 PPZ786444:PQB786445 PZV786444:PZX786445 QJR786444:QJT786445 QTN786444:QTP786445 RDJ786444:RDL786445 RNF786444:RNH786445 RXB786444:RXD786445 SGX786444:SGZ786445 SQT786444:SQV786445 TAP786444:TAR786445 TKL786444:TKN786445 TUH786444:TUJ786445 UED786444:UEF786445 UNZ786444:UOB786445 UXV786444:UXX786445 VHR786444:VHT786445 VRN786444:VRP786445 WBJ786444:WBL786445 WLF786444:WLH786445 WVB786444:WVD786445 IP851980:IR851981 SL851980:SN851981 ACH851980:ACJ851981 AMD851980:AMF851981 AVZ851980:AWB851981 BFV851980:BFX851981 BPR851980:BPT851981 BZN851980:BZP851981 CJJ851980:CJL851981 CTF851980:CTH851981 DDB851980:DDD851981 DMX851980:DMZ851981 DWT851980:DWV851981 EGP851980:EGR851981 EQL851980:EQN851981 FAH851980:FAJ851981 FKD851980:FKF851981 FTZ851980:FUB851981 GDV851980:GDX851981 GNR851980:GNT851981 GXN851980:GXP851981 HHJ851980:HHL851981 HRF851980:HRH851981 IBB851980:IBD851981 IKX851980:IKZ851981 IUT851980:IUV851981 JEP851980:JER851981 JOL851980:JON851981 JYH851980:JYJ851981 KID851980:KIF851981 KRZ851980:KSB851981 LBV851980:LBX851981 LLR851980:LLT851981 LVN851980:LVP851981 MFJ851980:MFL851981 MPF851980:MPH851981 MZB851980:MZD851981 NIX851980:NIZ851981 NST851980:NSV851981 OCP851980:OCR851981 OML851980:OMN851981 OWH851980:OWJ851981 PGD851980:PGF851981 PPZ851980:PQB851981 PZV851980:PZX851981 QJR851980:QJT851981 QTN851980:QTP851981 RDJ851980:RDL851981 RNF851980:RNH851981 RXB851980:RXD851981 SGX851980:SGZ851981 SQT851980:SQV851981 TAP851980:TAR851981 TKL851980:TKN851981 TUH851980:TUJ851981 UED851980:UEF851981 UNZ851980:UOB851981 UXV851980:UXX851981 VHR851980:VHT851981 VRN851980:VRP851981 WBJ851980:WBL851981 WLF851980:WLH851981 WVB851980:WVD851981 IP917516:IR917517 SL917516:SN917517 ACH917516:ACJ917517 AMD917516:AMF917517 AVZ917516:AWB917517 BFV917516:BFX917517 BPR917516:BPT917517 BZN917516:BZP917517 CJJ917516:CJL917517 CTF917516:CTH917517 DDB917516:DDD917517 DMX917516:DMZ917517 DWT917516:DWV917517 EGP917516:EGR917517 EQL917516:EQN917517 FAH917516:FAJ917517 FKD917516:FKF917517 FTZ917516:FUB917517 GDV917516:GDX917517 GNR917516:GNT917517 GXN917516:GXP917517 HHJ917516:HHL917517 HRF917516:HRH917517 IBB917516:IBD917517 IKX917516:IKZ917517 IUT917516:IUV917517 JEP917516:JER917517 JOL917516:JON917517 JYH917516:JYJ917517 KID917516:KIF917517 KRZ917516:KSB917517 LBV917516:LBX917517 LLR917516:LLT917517 LVN917516:LVP917517 MFJ917516:MFL917517 MPF917516:MPH917517 MZB917516:MZD917517 NIX917516:NIZ917517 NST917516:NSV917517 OCP917516:OCR917517 OML917516:OMN917517 OWH917516:OWJ917517 PGD917516:PGF917517 PPZ917516:PQB917517 PZV917516:PZX917517 QJR917516:QJT917517 QTN917516:QTP917517 RDJ917516:RDL917517 RNF917516:RNH917517 RXB917516:RXD917517 SGX917516:SGZ917517 SQT917516:SQV917517 TAP917516:TAR917517 TKL917516:TKN917517 TUH917516:TUJ917517 UED917516:UEF917517 UNZ917516:UOB917517 UXV917516:UXX917517 VHR917516:VHT917517 VRN917516:VRP917517 WBJ917516:WBL917517 WLF917516:WLH917517 WVB917516:WVD917517 IP983052:IR983053 SL983052:SN983053 ACH983052:ACJ983053 AMD983052:AMF983053 AVZ983052:AWB983053 BFV983052:BFX983053 BPR983052:BPT983053 BZN983052:BZP983053 CJJ983052:CJL983053 CTF983052:CTH983053 DDB983052:DDD983053 DMX983052:DMZ983053 DWT983052:DWV983053 EGP983052:EGR983053 EQL983052:EQN983053 FAH983052:FAJ983053 FKD983052:FKF983053 FTZ983052:FUB983053 GDV983052:GDX983053 GNR983052:GNT983053 GXN983052:GXP983053 HHJ983052:HHL983053 HRF983052:HRH983053 IBB983052:IBD983053 IKX983052:IKZ983053 IUT983052:IUV983053 JEP983052:JER983053 JOL983052:JON983053 JYH983052:JYJ983053 KID983052:KIF983053 KRZ983052:KSB983053 LBV983052:LBX983053 LLR983052:LLT983053 LVN983052:LVP983053 MFJ983052:MFL983053 MPF983052:MPH983053 MZB983052:MZD983053 NIX983052:NIZ983053 NST983052:NSV983053 OCP983052:OCR983053 OML983052:OMN983053 OWH983052:OWJ983053 PGD983052:PGF983053 PPZ983052:PQB983053 PZV983052:PZX983053 QJR983052:QJT983053 QTN983052:QTP983053 RDJ983052:RDL983053 RNF983052:RNH983053 RXB983052:RXD983053 SGX983052:SGZ983053 SQT983052:SQV983053 TAP983052:TAR983053 TKL983052:TKN983053 TUH983052:TUJ983053 UED983052:UEF983053 UNZ983052:UOB983053 UXV983052:UXX983053 VHR983052:VHT983053 VRN983052:VRP983053 WBJ983052:WBL983053 WLF983052:WLH983053 WVB983052:WVD983053 IP65553:IR65553 SL65553:SN65553 ACH65553:ACJ65553 AMD65553:AMF65553 AVZ65553:AWB65553 BFV65553:BFX65553 BPR65553:BPT65553 BZN65553:BZP65553 CJJ65553:CJL65553 CTF65553:CTH65553 DDB65553:DDD65553 DMX65553:DMZ65553 DWT65553:DWV65553 EGP65553:EGR65553 EQL65553:EQN65553 FAH65553:FAJ65553 FKD65553:FKF65553 FTZ65553:FUB65553 GDV65553:GDX65553 GNR65553:GNT65553 GXN65553:GXP65553 HHJ65553:HHL65553 HRF65553:HRH65553 IBB65553:IBD65553 IKX65553:IKZ65553 IUT65553:IUV65553 JEP65553:JER65553 JOL65553:JON65553 JYH65553:JYJ65553 KID65553:KIF65553 KRZ65553:KSB65553 LBV65553:LBX65553 LLR65553:LLT65553 LVN65553:LVP65553 MFJ65553:MFL65553 MPF65553:MPH65553 MZB65553:MZD65553 NIX65553:NIZ65553 NST65553:NSV65553 OCP65553:OCR65553 OML65553:OMN65553 OWH65553:OWJ65553 PGD65553:PGF65553 PPZ65553:PQB65553 PZV65553:PZX65553 QJR65553:QJT65553 QTN65553:QTP65553 RDJ65553:RDL65553 RNF65553:RNH65553 RXB65553:RXD65553 SGX65553:SGZ65553 SQT65553:SQV65553 TAP65553:TAR65553 TKL65553:TKN65553 TUH65553:TUJ65553 UED65553:UEF65553 UNZ65553:UOB65553 UXV65553:UXX65553 VHR65553:VHT65553 VRN65553:VRP65553 WBJ65553:WBL65553 WLF65553:WLH65553 WVB65553:WVD65553 IP131089:IR131089 SL131089:SN131089 ACH131089:ACJ131089 AMD131089:AMF131089 AVZ131089:AWB131089 BFV131089:BFX131089 BPR131089:BPT131089 BZN131089:BZP131089 CJJ131089:CJL131089 CTF131089:CTH131089 DDB131089:DDD131089 DMX131089:DMZ131089 DWT131089:DWV131089 EGP131089:EGR131089 EQL131089:EQN131089 FAH131089:FAJ131089 FKD131089:FKF131089 FTZ131089:FUB131089 GDV131089:GDX131089 GNR131089:GNT131089 GXN131089:GXP131089 HHJ131089:HHL131089 HRF131089:HRH131089 IBB131089:IBD131089 IKX131089:IKZ131089 IUT131089:IUV131089 JEP131089:JER131089 JOL131089:JON131089 JYH131089:JYJ131089 KID131089:KIF131089 KRZ131089:KSB131089 LBV131089:LBX131089 LLR131089:LLT131089 LVN131089:LVP131089 MFJ131089:MFL131089 MPF131089:MPH131089 MZB131089:MZD131089 NIX131089:NIZ131089 NST131089:NSV131089 OCP131089:OCR131089 OML131089:OMN131089 OWH131089:OWJ131089 PGD131089:PGF131089 PPZ131089:PQB131089 PZV131089:PZX131089 QJR131089:QJT131089 QTN131089:QTP131089 RDJ131089:RDL131089 RNF131089:RNH131089 RXB131089:RXD131089 SGX131089:SGZ131089 SQT131089:SQV131089 TAP131089:TAR131089 TKL131089:TKN131089 TUH131089:TUJ131089 UED131089:UEF131089 UNZ131089:UOB131089 UXV131089:UXX131089 VHR131089:VHT131089 VRN131089:VRP131089 WBJ131089:WBL131089 WLF131089:WLH131089 WVB131089:WVD131089 IP196625:IR196625 SL196625:SN196625 ACH196625:ACJ196625 AMD196625:AMF196625 AVZ196625:AWB196625 BFV196625:BFX196625 BPR196625:BPT196625 BZN196625:BZP196625 CJJ196625:CJL196625 CTF196625:CTH196625 DDB196625:DDD196625 DMX196625:DMZ196625 DWT196625:DWV196625 EGP196625:EGR196625 EQL196625:EQN196625 FAH196625:FAJ196625 FKD196625:FKF196625 FTZ196625:FUB196625 GDV196625:GDX196625 GNR196625:GNT196625 GXN196625:GXP196625 HHJ196625:HHL196625 HRF196625:HRH196625 IBB196625:IBD196625 IKX196625:IKZ196625 IUT196625:IUV196625 JEP196625:JER196625 JOL196625:JON196625 JYH196625:JYJ196625 KID196625:KIF196625 KRZ196625:KSB196625 LBV196625:LBX196625 LLR196625:LLT196625 LVN196625:LVP196625 MFJ196625:MFL196625 MPF196625:MPH196625 MZB196625:MZD196625 NIX196625:NIZ196625 NST196625:NSV196625 OCP196625:OCR196625 OML196625:OMN196625 OWH196625:OWJ196625 PGD196625:PGF196625 PPZ196625:PQB196625 PZV196625:PZX196625 QJR196625:QJT196625 QTN196625:QTP196625 RDJ196625:RDL196625 RNF196625:RNH196625 RXB196625:RXD196625 SGX196625:SGZ196625 SQT196625:SQV196625 TAP196625:TAR196625 TKL196625:TKN196625 TUH196625:TUJ196625 UED196625:UEF196625 UNZ196625:UOB196625 UXV196625:UXX196625 VHR196625:VHT196625 VRN196625:VRP196625 WBJ196625:WBL196625 WLF196625:WLH196625 WVB196625:WVD196625 IP262161:IR262161 SL262161:SN262161 ACH262161:ACJ262161 AMD262161:AMF262161 AVZ262161:AWB262161 BFV262161:BFX262161 BPR262161:BPT262161 BZN262161:BZP262161 CJJ262161:CJL262161 CTF262161:CTH262161 DDB262161:DDD262161 DMX262161:DMZ262161 DWT262161:DWV262161 EGP262161:EGR262161 EQL262161:EQN262161 FAH262161:FAJ262161 FKD262161:FKF262161 FTZ262161:FUB262161 GDV262161:GDX262161 GNR262161:GNT262161 GXN262161:GXP262161 HHJ262161:HHL262161 HRF262161:HRH262161 IBB262161:IBD262161 IKX262161:IKZ262161 IUT262161:IUV262161 JEP262161:JER262161 JOL262161:JON262161 JYH262161:JYJ262161 KID262161:KIF262161 KRZ262161:KSB262161 LBV262161:LBX262161 LLR262161:LLT262161 LVN262161:LVP262161 MFJ262161:MFL262161 MPF262161:MPH262161 MZB262161:MZD262161 NIX262161:NIZ262161 NST262161:NSV262161 OCP262161:OCR262161 OML262161:OMN262161 OWH262161:OWJ262161 PGD262161:PGF262161 PPZ262161:PQB262161 PZV262161:PZX262161 QJR262161:QJT262161 QTN262161:QTP262161 RDJ262161:RDL262161 RNF262161:RNH262161 RXB262161:RXD262161 SGX262161:SGZ262161 SQT262161:SQV262161 TAP262161:TAR262161 TKL262161:TKN262161 TUH262161:TUJ262161 UED262161:UEF262161 UNZ262161:UOB262161 UXV262161:UXX262161 VHR262161:VHT262161 VRN262161:VRP262161 WBJ262161:WBL262161 WLF262161:WLH262161 WVB262161:WVD262161 IP327697:IR327697 SL327697:SN327697 ACH327697:ACJ327697 AMD327697:AMF327697 AVZ327697:AWB327697 BFV327697:BFX327697 BPR327697:BPT327697 BZN327697:BZP327697 CJJ327697:CJL327697 CTF327697:CTH327697 DDB327697:DDD327697 DMX327697:DMZ327697 DWT327697:DWV327697 EGP327697:EGR327697 EQL327697:EQN327697 FAH327697:FAJ327697 FKD327697:FKF327697 FTZ327697:FUB327697 GDV327697:GDX327697 GNR327697:GNT327697 GXN327697:GXP327697 HHJ327697:HHL327697 HRF327697:HRH327697 IBB327697:IBD327697 IKX327697:IKZ327697 IUT327697:IUV327697 JEP327697:JER327697 JOL327697:JON327697 JYH327697:JYJ327697 KID327697:KIF327697 KRZ327697:KSB327697 LBV327697:LBX327697 LLR327697:LLT327697 LVN327697:LVP327697 MFJ327697:MFL327697 MPF327697:MPH327697 MZB327697:MZD327697 NIX327697:NIZ327697 NST327697:NSV327697 OCP327697:OCR327697 OML327697:OMN327697 OWH327697:OWJ327697 PGD327697:PGF327697 PPZ327697:PQB327697 PZV327697:PZX327697 QJR327697:QJT327697 QTN327697:QTP327697 RDJ327697:RDL327697 RNF327697:RNH327697 RXB327697:RXD327697 SGX327697:SGZ327697 SQT327697:SQV327697 TAP327697:TAR327697 TKL327697:TKN327697 TUH327697:TUJ327697 UED327697:UEF327697 UNZ327697:UOB327697 UXV327697:UXX327697 VHR327697:VHT327697 VRN327697:VRP327697 WBJ327697:WBL327697 WLF327697:WLH327697 WVB327697:WVD327697 IP393233:IR393233 SL393233:SN393233 ACH393233:ACJ393233 AMD393233:AMF393233 AVZ393233:AWB393233 BFV393233:BFX393233 BPR393233:BPT393233 BZN393233:BZP393233 CJJ393233:CJL393233 CTF393233:CTH393233 DDB393233:DDD393233 DMX393233:DMZ393233 DWT393233:DWV393233 EGP393233:EGR393233 EQL393233:EQN393233 FAH393233:FAJ393233 FKD393233:FKF393233 FTZ393233:FUB393233 GDV393233:GDX393233 GNR393233:GNT393233 GXN393233:GXP393233 HHJ393233:HHL393233 HRF393233:HRH393233 IBB393233:IBD393233 IKX393233:IKZ393233 IUT393233:IUV393233 JEP393233:JER393233 JOL393233:JON393233 JYH393233:JYJ393233 KID393233:KIF393233 KRZ393233:KSB393233 LBV393233:LBX393233 LLR393233:LLT393233 LVN393233:LVP393233 MFJ393233:MFL393233 MPF393233:MPH393233 MZB393233:MZD393233 NIX393233:NIZ393233 NST393233:NSV393233 OCP393233:OCR393233 OML393233:OMN393233 OWH393233:OWJ393233 PGD393233:PGF393233 PPZ393233:PQB393233 PZV393233:PZX393233 QJR393233:QJT393233 QTN393233:QTP393233 RDJ393233:RDL393233 RNF393233:RNH393233 RXB393233:RXD393233 SGX393233:SGZ393233 SQT393233:SQV393233 TAP393233:TAR393233 TKL393233:TKN393233 TUH393233:TUJ393233 UED393233:UEF393233 UNZ393233:UOB393233 UXV393233:UXX393233 VHR393233:VHT393233 VRN393233:VRP393233 WBJ393233:WBL393233 WLF393233:WLH393233 WVB393233:WVD393233 IP458769:IR458769 SL458769:SN458769 ACH458769:ACJ458769 AMD458769:AMF458769 AVZ458769:AWB458769 BFV458769:BFX458769 BPR458769:BPT458769 BZN458769:BZP458769 CJJ458769:CJL458769 CTF458769:CTH458769 DDB458769:DDD458769 DMX458769:DMZ458769 DWT458769:DWV458769 EGP458769:EGR458769 EQL458769:EQN458769 FAH458769:FAJ458769 FKD458769:FKF458769 FTZ458769:FUB458769 GDV458769:GDX458769 GNR458769:GNT458769 GXN458769:GXP458769 HHJ458769:HHL458769 HRF458769:HRH458769 IBB458769:IBD458769 IKX458769:IKZ458769 IUT458769:IUV458769 JEP458769:JER458769 JOL458769:JON458769 JYH458769:JYJ458769 KID458769:KIF458769 KRZ458769:KSB458769 LBV458769:LBX458769 LLR458769:LLT458769 LVN458769:LVP458769 MFJ458769:MFL458769 MPF458769:MPH458769 MZB458769:MZD458769 NIX458769:NIZ458769 NST458769:NSV458769 OCP458769:OCR458769 OML458769:OMN458769 OWH458769:OWJ458769 PGD458769:PGF458769 PPZ458769:PQB458769 PZV458769:PZX458769 QJR458769:QJT458769 QTN458769:QTP458769 RDJ458769:RDL458769 RNF458769:RNH458769 RXB458769:RXD458769 SGX458769:SGZ458769 SQT458769:SQV458769 TAP458769:TAR458769 TKL458769:TKN458769 TUH458769:TUJ458769 UED458769:UEF458769 UNZ458769:UOB458769 UXV458769:UXX458769 VHR458769:VHT458769 VRN458769:VRP458769 WBJ458769:WBL458769 WLF458769:WLH458769 WVB458769:WVD458769 IP524305:IR524305 SL524305:SN524305 ACH524305:ACJ524305 AMD524305:AMF524305 AVZ524305:AWB524305 BFV524305:BFX524305 BPR524305:BPT524305 BZN524305:BZP524305 CJJ524305:CJL524305 CTF524305:CTH524305 DDB524305:DDD524305 DMX524305:DMZ524305 DWT524305:DWV524305 EGP524305:EGR524305 EQL524305:EQN524305 FAH524305:FAJ524305 FKD524305:FKF524305 FTZ524305:FUB524305 GDV524305:GDX524305 GNR524305:GNT524305 GXN524305:GXP524305 HHJ524305:HHL524305 HRF524305:HRH524305 IBB524305:IBD524305 IKX524305:IKZ524305 IUT524305:IUV524305 JEP524305:JER524305 JOL524305:JON524305 JYH524305:JYJ524305 KID524305:KIF524305 KRZ524305:KSB524305 LBV524305:LBX524305 LLR524305:LLT524305 LVN524305:LVP524305 MFJ524305:MFL524305 MPF524305:MPH524305 MZB524305:MZD524305 NIX524305:NIZ524305 NST524305:NSV524305 OCP524305:OCR524305 OML524305:OMN524305 OWH524305:OWJ524305 PGD524305:PGF524305 PPZ524305:PQB524305 PZV524305:PZX524305 QJR524305:QJT524305 QTN524305:QTP524305 RDJ524305:RDL524305 RNF524305:RNH524305 RXB524305:RXD524305 SGX524305:SGZ524305 SQT524305:SQV524305 TAP524305:TAR524305 TKL524305:TKN524305 TUH524305:TUJ524305 UED524305:UEF524305 UNZ524305:UOB524305 UXV524305:UXX524305 VHR524305:VHT524305 VRN524305:VRP524305 WBJ524305:WBL524305 WLF524305:WLH524305 WVB524305:WVD524305 IP589841:IR589841 SL589841:SN589841 ACH589841:ACJ589841 AMD589841:AMF589841 AVZ589841:AWB589841 BFV589841:BFX589841 BPR589841:BPT589841 BZN589841:BZP589841 CJJ589841:CJL589841 CTF589841:CTH589841 DDB589841:DDD589841 DMX589841:DMZ589841 DWT589841:DWV589841 EGP589841:EGR589841 EQL589841:EQN589841 FAH589841:FAJ589841 FKD589841:FKF589841 FTZ589841:FUB589841 GDV589841:GDX589841 GNR589841:GNT589841 GXN589841:GXP589841 HHJ589841:HHL589841 HRF589841:HRH589841 IBB589841:IBD589841 IKX589841:IKZ589841 IUT589841:IUV589841 JEP589841:JER589841 JOL589841:JON589841 JYH589841:JYJ589841 KID589841:KIF589841 KRZ589841:KSB589841 LBV589841:LBX589841 LLR589841:LLT589841 LVN589841:LVP589841 MFJ589841:MFL589841 MPF589841:MPH589841 MZB589841:MZD589841 NIX589841:NIZ589841 NST589841:NSV589841 OCP589841:OCR589841 OML589841:OMN589841 OWH589841:OWJ589841 PGD589841:PGF589841 PPZ589841:PQB589841 PZV589841:PZX589841 QJR589841:QJT589841 QTN589841:QTP589841 RDJ589841:RDL589841 RNF589841:RNH589841 RXB589841:RXD589841 SGX589841:SGZ589841 SQT589841:SQV589841 TAP589841:TAR589841 TKL589841:TKN589841 TUH589841:TUJ589841 UED589841:UEF589841 UNZ589841:UOB589841 UXV589841:UXX589841 VHR589841:VHT589841 VRN589841:VRP589841 WBJ589841:WBL589841 WLF589841:WLH589841 WVB589841:WVD589841 IP655377:IR655377 SL655377:SN655377 ACH655377:ACJ655377 AMD655377:AMF655377 AVZ655377:AWB655377 BFV655377:BFX655377 BPR655377:BPT655377 BZN655377:BZP655377 CJJ655377:CJL655377 CTF655377:CTH655377 DDB655377:DDD655377 DMX655377:DMZ655377 DWT655377:DWV655377 EGP655377:EGR655377 EQL655377:EQN655377 FAH655377:FAJ655377 FKD655377:FKF655377 FTZ655377:FUB655377 GDV655377:GDX655377 GNR655377:GNT655377 GXN655377:GXP655377 HHJ655377:HHL655377 HRF655377:HRH655377 IBB655377:IBD655377 IKX655377:IKZ655377 IUT655377:IUV655377 JEP655377:JER655377 JOL655377:JON655377 JYH655377:JYJ655377 KID655377:KIF655377 KRZ655377:KSB655377 LBV655377:LBX655377 LLR655377:LLT655377 LVN655377:LVP655377 MFJ655377:MFL655377 MPF655377:MPH655377 MZB655377:MZD655377 NIX655377:NIZ655377 NST655377:NSV655377 OCP655377:OCR655377 OML655377:OMN655377 OWH655377:OWJ655377 PGD655377:PGF655377 PPZ655377:PQB655377 PZV655377:PZX655377 QJR655377:QJT655377 QTN655377:QTP655377 RDJ655377:RDL655377 RNF655377:RNH655377 RXB655377:RXD655377 SGX655377:SGZ655377 SQT655377:SQV655377 TAP655377:TAR655377 TKL655377:TKN655377 TUH655377:TUJ655377 UED655377:UEF655377 UNZ655377:UOB655377 UXV655377:UXX655377 VHR655377:VHT655377 VRN655377:VRP655377 WBJ655377:WBL655377 WLF655377:WLH655377 WVB655377:WVD655377 IP720913:IR720913 SL720913:SN720913 ACH720913:ACJ720913 AMD720913:AMF720913 AVZ720913:AWB720913 BFV720913:BFX720913 BPR720913:BPT720913 BZN720913:BZP720913 CJJ720913:CJL720913 CTF720913:CTH720913 DDB720913:DDD720913 DMX720913:DMZ720913 DWT720913:DWV720913 EGP720913:EGR720913 EQL720913:EQN720913 FAH720913:FAJ720913 FKD720913:FKF720913 FTZ720913:FUB720913 GDV720913:GDX720913 GNR720913:GNT720913 GXN720913:GXP720913 HHJ720913:HHL720913 HRF720913:HRH720913 IBB720913:IBD720913 IKX720913:IKZ720913 IUT720913:IUV720913 JEP720913:JER720913 JOL720913:JON720913 JYH720913:JYJ720913 KID720913:KIF720913 KRZ720913:KSB720913 LBV720913:LBX720913 LLR720913:LLT720913 LVN720913:LVP720913 MFJ720913:MFL720913 MPF720913:MPH720913 MZB720913:MZD720913 NIX720913:NIZ720913 NST720913:NSV720913 OCP720913:OCR720913 OML720913:OMN720913 OWH720913:OWJ720913 PGD720913:PGF720913 PPZ720913:PQB720913 PZV720913:PZX720913 QJR720913:QJT720913 QTN720913:QTP720913 RDJ720913:RDL720913 RNF720913:RNH720913 RXB720913:RXD720913 SGX720913:SGZ720913 SQT720913:SQV720913 TAP720913:TAR720913 TKL720913:TKN720913 TUH720913:TUJ720913 UED720913:UEF720913 UNZ720913:UOB720913 UXV720913:UXX720913 VHR720913:VHT720913 VRN720913:VRP720913 WBJ720913:WBL720913 WLF720913:WLH720913 WVB720913:WVD720913 IP786449:IR786449 SL786449:SN786449 ACH786449:ACJ786449 AMD786449:AMF786449 AVZ786449:AWB786449 BFV786449:BFX786449 BPR786449:BPT786449 BZN786449:BZP786449 CJJ786449:CJL786449 CTF786449:CTH786449 DDB786449:DDD786449 DMX786449:DMZ786449 DWT786449:DWV786449 EGP786449:EGR786449 EQL786449:EQN786449 FAH786449:FAJ786449 FKD786449:FKF786449 FTZ786449:FUB786449 GDV786449:GDX786449 GNR786449:GNT786449 GXN786449:GXP786449 HHJ786449:HHL786449 HRF786449:HRH786449 IBB786449:IBD786449 IKX786449:IKZ786449 IUT786449:IUV786449 JEP786449:JER786449 JOL786449:JON786449 JYH786449:JYJ786449 KID786449:KIF786449 KRZ786449:KSB786449 LBV786449:LBX786449 LLR786449:LLT786449 LVN786449:LVP786449 MFJ786449:MFL786449 MPF786449:MPH786449 MZB786449:MZD786449 NIX786449:NIZ786449 NST786449:NSV786449 OCP786449:OCR786449 OML786449:OMN786449 OWH786449:OWJ786449 PGD786449:PGF786449 PPZ786449:PQB786449 PZV786449:PZX786449 QJR786449:QJT786449 QTN786449:QTP786449 RDJ786449:RDL786449 RNF786449:RNH786449 RXB786449:RXD786449 SGX786449:SGZ786449 SQT786449:SQV786449 TAP786449:TAR786449 TKL786449:TKN786449 TUH786449:TUJ786449 UED786449:UEF786449 UNZ786449:UOB786449 UXV786449:UXX786449 VHR786449:VHT786449 VRN786449:VRP786449 WBJ786449:WBL786449 WLF786449:WLH786449 WVB786449:WVD786449 IP851985:IR851985 SL851985:SN851985 ACH851985:ACJ851985 AMD851985:AMF851985 AVZ851985:AWB851985 BFV851985:BFX851985 BPR851985:BPT851985 BZN851985:BZP851985 CJJ851985:CJL851985 CTF851985:CTH851985 DDB851985:DDD851985 DMX851985:DMZ851985 DWT851985:DWV851985 EGP851985:EGR851985 EQL851985:EQN851985 FAH851985:FAJ851985 FKD851985:FKF851985 FTZ851985:FUB851985 GDV851985:GDX851985 GNR851985:GNT851985 GXN851985:GXP851985 HHJ851985:HHL851985 HRF851985:HRH851985 IBB851985:IBD851985 IKX851985:IKZ851985 IUT851985:IUV851985 JEP851985:JER851985 JOL851985:JON851985 JYH851985:JYJ851985 KID851985:KIF851985 KRZ851985:KSB851985 LBV851985:LBX851985 LLR851985:LLT851985 LVN851985:LVP851985 MFJ851985:MFL851985 MPF851985:MPH851985 MZB851985:MZD851985 NIX851985:NIZ851985 NST851985:NSV851985 OCP851985:OCR851985 OML851985:OMN851985 OWH851985:OWJ851985 PGD851985:PGF851985 PPZ851985:PQB851985 PZV851985:PZX851985 QJR851985:QJT851985 QTN851985:QTP851985 RDJ851985:RDL851985 RNF851985:RNH851985 RXB851985:RXD851985 SGX851985:SGZ851985 SQT851985:SQV851985 TAP851985:TAR851985 TKL851985:TKN851985 TUH851985:TUJ851985 UED851985:UEF851985 UNZ851985:UOB851985 UXV851985:UXX851985 VHR851985:VHT851985 VRN851985:VRP851985 WBJ851985:WBL851985 WLF851985:WLH851985 WVB851985:WVD851985 IP917521:IR917521 SL917521:SN917521 ACH917521:ACJ917521 AMD917521:AMF917521 AVZ917521:AWB917521 BFV917521:BFX917521 BPR917521:BPT917521 BZN917521:BZP917521 CJJ917521:CJL917521 CTF917521:CTH917521 DDB917521:DDD917521 DMX917521:DMZ917521 DWT917521:DWV917521 EGP917521:EGR917521 EQL917521:EQN917521 FAH917521:FAJ917521 FKD917521:FKF917521 FTZ917521:FUB917521 GDV917521:GDX917521 GNR917521:GNT917521 GXN917521:GXP917521 HHJ917521:HHL917521 HRF917521:HRH917521 IBB917521:IBD917521 IKX917521:IKZ917521 IUT917521:IUV917521 JEP917521:JER917521 JOL917521:JON917521 JYH917521:JYJ917521 KID917521:KIF917521 KRZ917521:KSB917521 LBV917521:LBX917521 LLR917521:LLT917521 LVN917521:LVP917521 MFJ917521:MFL917521 MPF917521:MPH917521 MZB917521:MZD917521 NIX917521:NIZ917521 NST917521:NSV917521 OCP917521:OCR917521 OML917521:OMN917521 OWH917521:OWJ917521 PGD917521:PGF917521 PPZ917521:PQB917521 PZV917521:PZX917521 QJR917521:QJT917521 QTN917521:QTP917521 RDJ917521:RDL917521 RNF917521:RNH917521 RXB917521:RXD917521 SGX917521:SGZ917521 SQT917521:SQV917521 TAP917521:TAR917521 TKL917521:TKN917521 TUH917521:TUJ917521 UED917521:UEF917521 UNZ917521:UOB917521 UXV917521:UXX917521 VHR917521:VHT917521 VRN917521:VRP917521 WBJ917521:WBL917521 WLF917521:WLH917521 WVB917521:WVD917521 IP983057:IR983057 SL983057:SN983057 ACH983057:ACJ983057 AMD983057:AMF983057 AVZ983057:AWB983057 BFV983057:BFX983057 BPR983057:BPT983057 BZN983057:BZP983057 CJJ983057:CJL983057 CTF983057:CTH983057 DDB983057:DDD983057 DMX983057:DMZ983057 DWT983057:DWV983057 EGP983057:EGR983057 EQL983057:EQN983057 FAH983057:FAJ983057 FKD983057:FKF983057 FTZ983057:FUB983057 GDV983057:GDX983057 GNR983057:GNT983057 GXN983057:GXP983057 HHJ983057:HHL983057 HRF983057:HRH983057 IBB983057:IBD983057 IKX983057:IKZ983057 IUT983057:IUV983057 JEP983057:JER983057 JOL983057:JON983057 JYH983057:JYJ983057 KID983057:KIF983057 KRZ983057:KSB983057 LBV983057:LBX983057 LLR983057:LLT983057 LVN983057:LVP983057 MFJ983057:MFL983057 MPF983057:MPH983057 MZB983057:MZD983057 NIX983057:NIZ983057 NST983057:NSV983057 OCP983057:OCR983057 OML983057:OMN983057 OWH983057:OWJ983057 PGD983057:PGF983057 PPZ983057:PQB983057 PZV983057:PZX983057 QJR983057:QJT983057 QTN983057:QTP983057 RDJ983057:RDL983057 RNF983057:RNH983057 RXB983057:RXD983057 SGX983057:SGZ983057 SQT983057:SQV983057 TAP983057:TAR983057 TKL983057:TKN983057 TUH983057:TUJ983057 UED983057:UEF983057 UNZ983057:UOB983057 UXV983057:UXX983057 VHR983057:VHT983057 VRN983057:VRP983057 WBJ983057:WBL983057 WLF983057:WLH983057 WVB983057:WVD983057 IP65547 SL65547 ACH65547 AMD65547 AVZ65547 BFV65547 BPR65547 BZN65547 CJJ65547 CTF65547 DDB65547 DMX65547 DWT65547 EGP65547 EQL65547 FAH65547 FKD65547 FTZ65547 GDV65547 GNR65547 GXN65547 HHJ65547 HRF65547 IBB65547 IKX65547 IUT65547 JEP65547 JOL65547 JYH65547 KID65547 KRZ65547 LBV65547 LLR65547 LVN65547 MFJ65547 MPF65547 MZB65547 NIX65547 NST65547 OCP65547 OML65547 OWH65547 PGD65547 PPZ65547 PZV65547 QJR65547 QTN65547 RDJ65547 RNF65547 RXB65547 SGX65547 SQT65547 TAP65547 TKL65547 TUH65547 UED65547 UNZ65547 UXV65547 VHR65547 VRN65547 WBJ65547 WLF65547 WVB65547 IP131083 SL131083 ACH131083 AMD131083 AVZ131083 BFV131083 BPR131083 BZN131083 CJJ131083 CTF131083 DDB131083 DMX131083 DWT131083 EGP131083 EQL131083 FAH131083 FKD131083 FTZ131083 GDV131083 GNR131083 GXN131083 HHJ131083 HRF131083 IBB131083 IKX131083 IUT131083 JEP131083 JOL131083 JYH131083 KID131083 KRZ131083 LBV131083 LLR131083 LVN131083 MFJ131083 MPF131083 MZB131083 NIX131083 NST131083 OCP131083 OML131083 OWH131083 PGD131083 PPZ131083 PZV131083 QJR131083 QTN131083 RDJ131083 RNF131083 RXB131083 SGX131083 SQT131083 TAP131083 TKL131083 TUH131083 UED131083 UNZ131083 UXV131083 VHR131083 VRN131083 WBJ131083 WLF131083 WVB131083 IP196619 SL196619 ACH196619 AMD196619 AVZ196619 BFV196619 BPR196619 BZN196619 CJJ196619 CTF196619 DDB196619 DMX196619 DWT196619 EGP196619 EQL196619 FAH196619 FKD196619 FTZ196619 GDV196619 GNR196619 GXN196619 HHJ196619 HRF196619 IBB196619 IKX196619 IUT196619 JEP196619 JOL196619 JYH196619 KID196619 KRZ196619 LBV196619 LLR196619 LVN196619 MFJ196619 MPF196619 MZB196619 NIX196619 NST196619 OCP196619 OML196619 OWH196619 PGD196619 PPZ196619 PZV196619 QJR196619 QTN196619 RDJ196619 RNF196619 RXB196619 SGX196619 SQT196619 TAP196619 TKL196619 TUH196619 UED196619 UNZ196619 UXV196619 VHR196619 VRN196619 WBJ196619 WLF196619 WVB196619 IP262155 SL262155 ACH262155 AMD262155 AVZ262155 BFV262155 BPR262155 BZN262155 CJJ262155 CTF262155 DDB262155 DMX262155 DWT262155 EGP262155 EQL262155 FAH262155 FKD262155 FTZ262155 GDV262155 GNR262155 GXN262155 HHJ262155 HRF262155 IBB262155 IKX262155 IUT262155 JEP262155 JOL262155 JYH262155 KID262155 KRZ262155 LBV262155 LLR262155 LVN262155 MFJ262155 MPF262155 MZB262155 NIX262155 NST262155 OCP262155 OML262155 OWH262155 PGD262155 PPZ262155 PZV262155 QJR262155 QTN262155 RDJ262155 RNF262155 RXB262155 SGX262155 SQT262155 TAP262155 TKL262155 TUH262155 UED262155 UNZ262155 UXV262155 VHR262155 VRN262155 WBJ262155 WLF262155 WVB262155 IP327691 SL327691 ACH327691 AMD327691 AVZ327691 BFV327691 BPR327691 BZN327691 CJJ327691 CTF327691 DDB327691 DMX327691 DWT327691 EGP327691 EQL327691 FAH327691 FKD327691 FTZ327691 GDV327691 GNR327691 GXN327691 HHJ327691 HRF327691 IBB327691 IKX327691 IUT327691 JEP327691 JOL327691 JYH327691 KID327691 KRZ327691 LBV327691 LLR327691 LVN327691 MFJ327691 MPF327691 MZB327691 NIX327691 NST327691 OCP327691 OML327691 OWH327691 PGD327691 PPZ327691 PZV327691 QJR327691 QTN327691 RDJ327691 RNF327691 RXB327691 SGX327691 SQT327691 TAP327691 TKL327691 TUH327691 UED327691 UNZ327691 UXV327691 VHR327691 VRN327691 WBJ327691 WLF327691 WVB327691 IP393227 SL393227 ACH393227 AMD393227 AVZ393227 BFV393227 BPR393227 BZN393227 CJJ393227 CTF393227 DDB393227 DMX393227 DWT393227 EGP393227 EQL393227 FAH393227 FKD393227 FTZ393227 GDV393227 GNR393227 GXN393227 HHJ393227 HRF393227 IBB393227 IKX393227 IUT393227 JEP393227 JOL393227 JYH393227 KID393227 KRZ393227 LBV393227 LLR393227 LVN393227 MFJ393227 MPF393227 MZB393227 NIX393227 NST393227 OCP393227 OML393227 OWH393227 PGD393227 PPZ393227 PZV393227 QJR393227 QTN393227 RDJ393227 RNF393227 RXB393227 SGX393227 SQT393227 TAP393227 TKL393227 TUH393227 UED393227 UNZ393227 UXV393227 VHR393227 VRN393227 WBJ393227 WLF393227 WVB393227 IP458763 SL458763 ACH458763 AMD458763 AVZ458763 BFV458763 BPR458763 BZN458763 CJJ458763 CTF458763 DDB458763 DMX458763 DWT458763 EGP458763 EQL458763 FAH458763 FKD458763 FTZ458763 GDV458763 GNR458763 GXN458763 HHJ458763 HRF458763 IBB458763 IKX458763 IUT458763 JEP458763 JOL458763 JYH458763 KID458763 KRZ458763 LBV458763 LLR458763 LVN458763 MFJ458763 MPF458763 MZB458763 NIX458763 NST458763 OCP458763 OML458763 OWH458763 PGD458763 PPZ458763 PZV458763 QJR458763 QTN458763 RDJ458763 RNF458763 RXB458763 SGX458763 SQT458763 TAP458763 TKL458763 TUH458763 UED458763 UNZ458763 UXV458763 VHR458763 VRN458763 WBJ458763 WLF458763 WVB458763 IP524299 SL524299 ACH524299 AMD524299 AVZ524299 BFV524299 BPR524299 BZN524299 CJJ524299 CTF524299 DDB524299 DMX524299 DWT524299 EGP524299 EQL524299 FAH524299 FKD524299 FTZ524299 GDV524299 GNR524299 GXN524299 HHJ524299 HRF524299 IBB524299 IKX524299 IUT524299 JEP524299 JOL524299 JYH524299 KID524299 KRZ524299 LBV524299 LLR524299 LVN524299 MFJ524299 MPF524299 MZB524299 NIX524299 NST524299 OCP524299 OML524299 OWH524299 PGD524299 PPZ524299 PZV524299 QJR524299 QTN524299 RDJ524299 RNF524299 RXB524299 SGX524299 SQT524299 TAP524299 TKL524299 TUH524299 UED524299 UNZ524299 UXV524299 VHR524299 VRN524299 WBJ524299 WLF524299 WVB524299 IP589835 SL589835 ACH589835 AMD589835 AVZ589835 BFV589835 BPR589835 BZN589835 CJJ589835 CTF589835 DDB589835 DMX589835 DWT589835 EGP589835 EQL589835 FAH589835 FKD589835 FTZ589835 GDV589835 GNR589835 GXN589835 HHJ589835 HRF589835 IBB589835 IKX589835 IUT589835 JEP589835 JOL589835 JYH589835 KID589835 KRZ589835 LBV589835 LLR589835 LVN589835 MFJ589835 MPF589835 MZB589835 NIX589835 NST589835 OCP589835 OML589835 OWH589835 PGD589835 PPZ589835 PZV589835 QJR589835 QTN589835 RDJ589835 RNF589835 RXB589835 SGX589835 SQT589835 TAP589835 TKL589835 TUH589835 UED589835 UNZ589835 UXV589835 VHR589835 VRN589835 WBJ589835 WLF589835 WVB589835 IP655371 SL655371 ACH655371 AMD655371 AVZ655371 BFV655371 BPR655371 BZN655371 CJJ655371 CTF655371 DDB655371 DMX655371 DWT655371 EGP655371 EQL655371 FAH655371 FKD655371 FTZ655371 GDV655371 GNR655371 GXN655371 HHJ655371 HRF655371 IBB655371 IKX655371 IUT655371 JEP655371 JOL655371 JYH655371 KID655371 KRZ655371 LBV655371 LLR655371 LVN655371 MFJ655371 MPF655371 MZB655371 NIX655371 NST655371 OCP655371 OML655371 OWH655371 PGD655371 PPZ655371 PZV655371 QJR655371 QTN655371 RDJ655371 RNF655371 RXB655371 SGX655371 SQT655371 TAP655371 TKL655371 TUH655371 UED655371 UNZ655371 UXV655371 VHR655371 VRN655371 WBJ655371 WLF655371 WVB655371 IP720907 SL720907 ACH720907 AMD720907 AVZ720907 BFV720907 BPR720907 BZN720907 CJJ720907 CTF720907 DDB720907 DMX720907 DWT720907 EGP720907 EQL720907 FAH720907 FKD720907 FTZ720907 GDV720907 GNR720907 GXN720907 HHJ720907 HRF720907 IBB720907 IKX720907 IUT720907 JEP720907 JOL720907 JYH720907 KID720907 KRZ720907 LBV720907 LLR720907 LVN720907 MFJ720907 MPF720907 MZB720907 NIX720907 NST720907 OCP720907 OML720907 OWH720907 PGD720907 PPZ720907 PZV720907 QJR720907 QTN720907 RDJ720907 RNF720907 RXB720907 SGX720907 SQT720907 TAP720907 TKL720907 TUH720907 UED720907 UNZ720907 UXV720907 VHR720907 VRN720907 WBJ720907 WLF720907 WVB720907 IP786443 SL786443 ACH786443 AMD786443 AVZ786443 BFV786443 BPR786443 BZN786443 CJJ786443 CTF786443 DDB786443 DMX786443 DWT786443 EGP786443 EQL786443 FAH786443 FKD786443 FTZ786443 GDV786443 GNR786443 GXN786443 HHJ786443 HRF786443 IBB786443 IKX786443 IUT786443 JEP786443 JOL786443 JYH786443 KID786443 KRZ786443 LBV786443 LLR786443 LVN786443 MFJ786443 MPF786443 MZB786443 NIX786443 NST786443 OCP786443 OML786443 OWH786443 PGD786443 PPZ786443 PZV786443 QJR786443 QTN786443 RDJ786443 RNF786443 RXB786443 SGX786443 SQT786443 TAP786443 TKL786443 TUH786443 UED786443 UNZ786443 UXV786443 VHR786443 VRN786443 WBJ786443 WLF786443 WVB786443 IP851979 SL851979 ACH851979 AMD851979 AVZ851979 BFV851979 BPR851979 BZN851979 CJJ851979 CTF851979 DDB851979 DMX851979 DWT851979 EGP851979 EQL851979 FAH851979 FKD851979 FTZ851979 GDV851979 GNR851979 GXN851979 HHJ851979 HRF851979 IBB851979 IKX851979 IUT851979 JEP851979 JOL851979 JYH851979 KID851979 KRZ851979 LBV851979 LLR851979 LVN851979 MFJ851979 MPF851979 MZB851979 NIX851979 NST851979 OCP851979 OML851979 OWH851979 PGD851979 PPZ851979 PZV851979 QJR851979 QTN851979 RDJ851979 RNF851979 RXB851979 SGX851979 SQT851979 TAP851979 TKL851979 TUH851979 UED851979 UNZ851979 UXV851979 VHR851979 VRN851979 WBJ851979 WLF851979 WVB851979 IP917515 SL917515 ACH917515 AMD917515 AVZ917515 BFV917515 BPR917515 BZN917515 CJJ917515 CTF917515 DDB917515 DMX917515 DWT917515 EGP917515 EQL917515 FAH917515 FKD917515 FTZ917515 GDV917515 GNR917515 GXN917515 HHJ917515 HRF917515 IBB917515 IKX917515 IUT917515 JEP917515 JOL917515 JYH917515 KID917515 KRZ917515 LBV917515 LLR917515 LVN917515 MFJ917515 MPF917515 MZB917515 NIX917515 NST917515 OCP917515 OML917515 OWH917515 PGD917515 PPZ917515 PZV917515 QJR917515 QTN917515 RDJ917515 RNF917515 RXB917515 SGX917515 SQT917515 TAP917515 TKL917515 TUH917515 UED917515 UNZ917515 UXV917515 VHR917515 VRN917515 WBJ917515 WLF917515 WVB917515 IP983051 SL983051 ACH983051 AMD983051 AVZ983051 BFV983051 BPR983051 BZN983051 CJJ983051 CTF983051 DDB983051 DMX983051 DWT983051 EGP983051 EQL983051 FAH983051 FKD983051 FTZ983051 GDV983051 GNR983051 GXN983051 HHJ983051 HRF983051 IBB983051 IKX983051 IUT983051 JEP983051 JOL983051 JYH983051 KID983051 KRZ983051 LBV983051 LLR983051 LVN983051 MFJ983051 MPF983051 MZB983051 NIX983051 NST983051 OCP983051 OML983051 OWH983051 PGD983051 PPZ983051 PZV983051 QJR983051 QTN983051 RDJ983051 RNF983051 RXB983051 SGX983051 SQT983051 TAP983051 TKL983051 TUH983051 UED983051 UNZ983051 UXV983051 VHR983051 VRN983051 WBJ983051 WLF983051 WVB983051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IU65562 SQ65562 ACM65562 AMI65562 AWE65562 BGA65562 BPW65562 BZS65562 CJO65562 CTK65562 DDG65562 DNC65562 DWY65562 EGU65562 EQQ65562 FAM65562 FKI65562 FUE65562 GEA65562 GNW65562 GXS65562 HHO65562 HRK65562 IBG65562 ILC65562 IUY65562 JEU65562 JOQ65562 JYM65562 KII65562 KSE65562 LCA65562 LLW65562 LVS65562 MFO65562 MPK65562 MZG65562 NJC65562 NSY65562 OCU65562 OMQ65562 OWM65562 PGI65562 PQE65562 QAA65562 QJW65562 QTS65562 RDO65562 RNK65562 RXG65562 SHC65562 SQY65562 TAU65562 TKQ65562 TUM65562 UEI65562 UOE65562 UYA65562 VHW65562 VRS65562 WBO65562 WLK65562 WVG65562 IU131098 SQ131098 ACM131098 AMI131098 AWE131098 BGA131098 BPW131098 BZS131098 CJO131098 CTK131098 DDG131098 DNC131098 DWY131098 EGU131098 EQQ131098 FAM131098 FKI131098 FUE131098 GEA131098 GNW131098 GXS131098 HHO131098 HRK131098 IBG131098 ILC131098 IUY131098 JEU131098 JOQ131098 JYM131098 KII131098 KSE131098 LCA131098 LLW131098 LVS131098 MFO131098 MPK131098 MZG131098 NJC131098 NSY131098 OCU131098 OMQ131098 OWM131098 PGI131098 PQE131098 QAA131098 QJW131098 QTS131098 RDO131098 RNK131098 RXG131098 SHC131098 SQY131098 TAU131098 TKQ131098 TUM131098 UEI131098 UOE131098 UYA131098 VHW131098 VRS131098 WBO131098 WLK131098 WVG131098 IU196634 SQ196634 ACM196634 AMI196634 AWE196634 BGA196634 BPW196634 BZS196634 CJO196634 CTK196634 DDG196634 DNC196634 DWY196634 EGU196634 EQQ196634 FAM196634 FKI196634 FUE196634 GEA196634 GNW196634 GXS196634 HHO196634 HRK196634 IBG196634 ILC196634 IUY196634 JEU196634 JOQ196634 JYM196634 KII196634 KSE196634 LCA196634 LLW196634 LVS196634 MFO196634 MPK196634 MZG196634 NJC196634 NSY196634 OCU196634 OMQ196634 OWM196634 PGI196634 PQE196634 QAA196634 QJW196634 QTS196634 RDO196634 RNK196634 RXG196634 SHC196634 SQY196634 TAU196634 TKQ196634 TUM196634 UEI196634 UOE196634 UYA196634 VHW196634 VRS196634 WBO196634 WLK196634 WVG196634 IU262170 SQ262170 ACM262170 AMI262170 AWE262170 BGA262170 BPW262170 BZS262170 CJO262170 CTK262170 DDG262170 DNC262170 DWY262170 EGU262170 EQQ262170 FAM262170 FKI262170 FUE262170 GEA262170 GNW262170 GXS262170 HHO262170 HRK262170 IBG262170 ILC262170 IUY262170 JEU262170 JOQ262170 JYM262170 KII262170 KSE262170 LCA262170 LLW262170 LVS262170 MFO262170 MPK262170 MZG262170 NJC262170 NSY262170 OCU262170 OMQ262170 OWM262170 PGI262170 PQE262170 QAA262170 QJW262170 QTS262170 RDO262170 RNK262170 RXG262170 SHC262170 SQY262170 TAU262170 TKQ262170 TUM262170 UEI262170 UOE262170 UYA262170 VHW262170 VRS262170 WBO262170 WLK262170 WVG262170 IU327706 SQ327706 ACM327706 AMI327706 AWE327706 BGA327706 BPW327706 BZS327706 CJO327706 CTK327706 DDG327706 DNC327706 DWY327706 EGU327706 EQQ327706 FAM327706 FKI327706 FUE327706 GEA327706 GNW327706 GXS327706 HHO327706 HRK327706 IBG327706 ILC327706 IUY327706 JEU327706 JOQ327706 JYM327706 KII327706 KSE327706 LCA327706 LLW327706 LVS327706 MFO327706 MPK327706 MZG327706 NJC327706 NSY327706 OCU327706 OMQ327706 OWM327706 PGI327706 PQE327706 QAA327706 QJW327706 QTS327706 RDO327706 RNK327706 RXG327706 SHC327706 SQY327706 TAU327706 TKQ327706 TUM327706 UEI327706 UOE327706 UYA327706 VHW327706 VRS327706 WBO327706 WLK327706 WVG327706 IU393242 SQ393242 ACM393242 AMI393242 AWE393242 BGA393242 BPW393242 BZS393242 CJO393242 CTK393242 DDG393242 DNC393242 DWY393242 EGU393242 EQQ393242 FAM393242 FKI393242 FUE393242 GEA393242 GNW393242 GXS393242 HHO393242 HRK393242 IBG393242 ILC393242 IUY393242 JEU393242 JOQ393242 JYM393242 KII393242 KSE393242 LCA393242 LLW393242 LVS393242 MFO393242 MPK393242 MZG393242 NJC393242 NSY393242 OCU393242 OMQ393242 OWM393242 PGI393242 PQE393242 QAA393242 QJW393242 QTS393242 RDO393242 RNK393242 RXG393242 SHC393242 SQY393242 TAU393242 TKQ393242 TUM393242 UEI393242 UOE393242 UYA393242 VHW393242 VRS393242 WBO393242 WLK393242 WVG393242 IU458778 SQ458778 ACM458778 AMI458778 AWE458778 BGA458778 BPW458778 BZS458778 CJO458778 CTK458778 DDG458778 DNC458778 DWY458778 EGU458778 EQQ458778 FAM458778 FKI458778 FUE458778 GEA458778 GNW458778 GXS458778 HHO458778 HRK458778 IBG458778 ILC458778 IUY458778 JEU458778 JOQ458778 JYM458778 KII458778 KSE458778 LCA458778 LLW458778 LVS458778 MFO458778 MPK458778 MZG458778 NJC458778 NSY458778 OCU458778 OMQ458778 OWM458778 PGI458778 PQE458778 QAA458778 QJW458778 QTS458778 RDO458778 RNK458778 RXG458778 SHC458778 SQY458778 TAU458778 TKQ458778 TUM458778 UEI458778 UOE458778 UYA458778 VHW458778 VRS458778 WBO458778 WLK458778 WVG458778 IU524314 SQ524314 ACM524314 AMI524314 AWE524314 BGA524314 BPW524314 BZS524314 CJO524314 CTK524314 DDG524314 DNC524314 DWY524314 EGU524314 EQQ524314 FAM524314 FKI524314 FUE524314 GEA524314 GNW524314 GXS524314 HHO524314 HRK524314 IBG524314 ILC524314 IUY524314 JEU524314 JOQ524314 JYM524314 KII524314 KSE524314 LCA524314 LLW524314 LVS524314 MFO524314 MPK524314 MZG524314 NJC524314 NSY524314 OCU524314 OMQ524314 OWM524314 PGI524314 PQE524314 QAA524314 QJW524314 QTS524314 RDO524314 RNK524314 RXG524314 SHC524314 SQY524314 TAU524314 TKQ524314 TUM524314 UEI524314 UOE524314 UYA524314 VHW524314 VRS524314 WBO524314 WLK524314 WVG524314 IU589850 SQ589850 ACM589850 AMI589850 AWE589850 BGA589850 BPW589850 BZS589850 CJO589850 CTK589850 DDG589850 DNC589850 DWY589850 EGU589850 EQQ589850 FAM589850 FKI589850 FUE589850 GEA589850 GNW589850 GXS589850 HHO589850 HRK589850 IBG589850 ILC589850 IUY589850 JEU589850 JOQ589850 JYM589850 KII589850 KSE589850 LCA589850 LLW589850 LVS589850 MFO589850 MPK589850 MZG589850 NJC589850 NSY589850 OCU589850 OMQ589850 OWM589850 PGI589850 PQE589850 QAA589850 QJW589850 QTS589850 RDO589850 RNK589850 RXG589850 SHC589850 SQY589850 TAU589850 TKQ589850 TUM589850 UEI589850 UOE589850 UYA589850 VHW589850 VRS589850 WBO589850 WLK589850 WVG589850 IU655386 SQ655386 ACM655386 AMI655386 AWE655386 BGA655386 BPW655386 BZS655386 CJO655386 CTK655386 DDG655386 DNC655386 DWY655386 EGU655386 EQQ655386 FAM655386 FKI655386 FUE655386 GEA655386 GNW655386 GXS655386 HHO655386 HRK655386 IBG655386 ILC655386 IUY655386 JEU655386 JOQ655386 JYM655386 KII655386 KSE655386 LCA655386 LLW655386 LVS655386 MFO655386 MPK655386 MZG655386 NJC655386 NSY655386 OCU655386 OMQ655386 OWM655386 PGI655386 PQE655386 QAA655386 QJW655386 QTS655386 RDO655386 RNK655386 RXG655386 SHC655386 SQY655386 TAU655386 TKQ655386 TUM655386 UEI655386 UOE655386 UYA655386 VHW655386 VRS655386 WBO655386 WLK655386 WVG655386 IU720922 SQ720922 ACM720922 AMI720922 AWE720922 BGA720922 BPW720922 BZS720922 CJO720922 CTK720922 DDG720922 DNC720922 DWY720922 EGU720922 EQQ720922 FAM720922 FKI720922 FUE720922 GEA720922 GNW720922 GXS720922 HHO720922 HRK720922 IBG720922 ILC720922 IUY720922 JEU720922 JOQ720922 JYM720922 KII720922 KSE720922 LCA720922 LLW720922 LVS720922 MFO720922 MPK720922 MZG720922 NJC720922 NSY720922 OCU720922 OMQ720922 OWM720922 PGI720922 PQE720922 QAA720922 QJW720922 QTS720922 RDO720922 RNK720922 RXG720922 SHC720922 SQY720922 TAU720922 TKQ720922 TUM720922 UEI720922 UOE720922 UYA720922 VHW720922 VRS720922 WBO720922 WLK720922 WVG720922 IU786458 SQ786458 ACM786458 AMI786458 AWE786458 BGA786458 BPW786458 BZS786458 CJO786458 CTK786458 DDG786458 DNC786458 DWY786458 EGU786458 EQQ786458 FAM786458 FKI786458 FUE786458 GEA786458 GNW786458 GXS786458 HHO786458 HRK786458 IBG786458 ILC786458 IUY786458 JEU786458 JOQ786458 JYM786458 KII786458 KSE786458 LCA786458 LLW786458 LVS786458 MFO786458 MPK786458 MZG786458 NJC786458 NSY786458 OCU786458 OMQ786458 OWM786458 PGI786458 PQE786458 QAA786458 QJW786458 QTS786458 RDO786458 RNK786458 RXG786458 SHC786458 SQY786458 TAU786458 TKQ786458 TUM786458 UEI786458 UOE786458 UYA786458 VHW786458 VRS786458 WBO786458 WLK786458 WVG786458 IU851994 SQ851994 ACM851994 AMI851994 AWE851994 BGA851994 BPW851994 BZS851994 CJO851994 CTK851994 DDG851994 DNC851994 DWY851994 EGU851994 EQQ851994 FAM851994 FKI851994 FUE851994 GEA851994 GNW851994 GXS851994 HHO851994 HRK851994 IBG851994 ILC851994 IUY851994 JEU851994 JOQ851994 JYM851994 KII851994 KSE851994 LCA851994 LLW851994 LVS851994 MFO851994 MPK851994 MZG851994 NJC851994 NSY851994 OCU851994 OMQ851994 OWM851994 PGI851994 PQE851994 QAA851994 QJW851994 QTS851994 RDO851994 RNK851994 RXG851994 SHC851994 SQY851994 TAU851994 TKQ851994 TUM851994 UEI851994 UOE851994 UYA851994 VHW851994 VRS851994 WBO851994 WLK851994 WVG851994 IU917530 SQ917530 ACM917530 AMI917530 AWE917530 BGA917530 BPW917530 BZS917530 CJO917530 CTK917530 DDG917530 DNC917530 DWY917530 EGU917530 EQQ917530 FAM917530 FKI917530 FUE917530 GEA917530 GNW917530 GXS917530 HHO917530 HRK917530 IBG917530 ILC917530 IUY917530 JEU917530 JOQ917530 JYM917530 KII917530 KSE917530 LCA917530 LLW917530 LVS917530 MFO917530 MPK917530 MZG917530 NJC917530 NSY917530 OCU917530 OMQ917530 OWM917530 PGI917530 PQE917530 QAA917530 QJW917530 QTS917530 RDO917530 RNK917530 RXG917530 SHC917530 SQY917530 TAU917530 TKQ917530 TUM917530 UEI917530 UOE917530 UYA917530 VHW917530 VRS917530 WBO917530 WLK917530 WVG917530 IU983066 SQ983066 ACM983066 AMI983066 AWE983066 BGA983066 BPW983066 BZS983066 CJO983066 CTK983066 DDG983066 DNC983066 DWY983066 EGU983066 EQQ983066 FAM983066 FKI983066 FUE983066 GEA983066 GNW983066 GXS983066 HHO983066 HRK983066 IBG983066 ILC983066 IUY983066 JEU983066 JOQ983066 JYM983066 KII983066 KSE983066 LCA983066 LLW983066 LVS983066 MFO983066 MPK983066 MZG983066 NJC983066 NSY983066 OCU983066 OMQ983066 OWM983066 PGI983066 PQE983066 QAA983066 QJW983066 QTS983066 RDO983066 RNK983066 RXG983066 SHC983066 SQY983066 TAU983066 TKQ983066 TUM983066 UEI983066 UOE983066 UYA983066 VHW983066 VRS983066 WBO983066 WLK983066 WVG983066 IO65526 SK65526 ACG65526 AMC65526 AVY65526 BFU65526 BPQ65526 BZM65526 CJI65526 CTE65526 DDA65526 DMW65526 DWS65526 EGO65526 EQK65526 FAG65526 FKC65526 FTY65526 GDU65526 GNQ65526 GXM65526 HHI65526 HRE65526 IBA65526 IKW65526 IUS65526 JEO65526 JOK65526 JYG65526 KIC65526 KRY65526 LBU65526 LLQ65526 LVM65526 MFI65526 MPE65526 MZA65526 NIW65526 NSS65526 OCO65526 OMK65526 OWG65526 PGC65526 PPY65526 PZU65526 QJQ65526 QTM65526 RDI65526 RNE65526 RXA65526 SGW65526 SQS65526 TAO65526 TKK65526 TUG65526 UEC65526 UNY65526 UXU65526 VHQ65526 VRM65526 WBI65526 WLE65526 WVA65526 IO131062 SK131062 ACG131062 AMC131062 AVY131062 BFU131062 BPQ131062 BZM131062 CJI131062 CTE131062 DDA131062 DMW131062 DWS131062 EGO131062 EQK131062 FAG131062 FKC131062 FTY131062 GDU131062 GNQ131062 GXM131062 HHI131062 HRE131062 IBA131062 IKW131062 IUS131062 JEO131062 JOK131062 JYG131062 KIC131062 KRY131062 LBU131062 LLQ131062 LVM131062 MFI131062 MPE131062 MZA131062 NIW131062 NSS131062 OCO131062 OMK131062 OWG131062 PGC131062 PPY131062 PZU131062 QJQ131062 QTM131062 RDI131062 RNE131062 RXA131062 SGW131062 SQS131062 TAO131062 TKK131062 TUG131062 UEC131062 UNY131062 UXU131062 VHQ131062 VRM131062 WBI131062 WLE131062 WVA131062 IO196598 SK196598 ACG196598 AMC196598 AVY196598 BFU196598 BPQ196598 BZM196598 CJI196598 CTE196598 DDA196598 DMW196598 DWS196598 EGO196598 EQK196598 FAG196598 FKC196598 FTY196598 GDU196598 GNQ196598 GXM196598 HHI196598 HRE196598 IBA196598 IKW196598 IUS196598 JEO196598 JOK196598 JYG196598 KIC196598 KRY196598 LBU196598 LLQ196598 LVM196598 MFI196598 MPE196598 MZA196598 NIW196598 NSS196598 OCO196598 OMK196598 OWG196598 PGC196598 PPY196598 PZU196598 QJQ196598 QTM196598 RDI196598 RNE196598 RXA196598 SGW196598 SQS196598 TAO196598 TKK196598 TUG196598 UEC196598 UNY196598 UXU196598 VHQ196598 VRM196598 WBI196598 WLE196598 WVA196598 IO262134 SK262134 ACG262134 AMC262134 AVY262134 BFU262134 BPQ262134 BZM262134 CJI262134 CTE262134 DDA262134 DMW262134 DWS262134 EGO262134 EQK262134 FAG262134 FKC262134 FTY262134 GDU262134 GNQ262134 GXM262134 HHI262134 HRE262134 IBA262134 IKW262134 IUS262134 JEO262134 JOK262134 JYG262134 KIC262134 KRY262134 LBU262134 LLQ262134 LVM262134 MFI262134 MPE262134 MZA262134 NIW262134 NSS262134 OCO262134 OMK262134 OWG262134 PGC262134 PPY262134 PZU262134 QJQ262134 QTM262134 RDI262134 RNE262134 RXA262134 SGW262134 SQS262134 TAO262134 TKK262134 TUG262134 UEC262134 UNY262134 UXU262134 VHQ262134 VRM262134 WBI262134 WLE262134 WVA262134 IO327670 SK327670 ACG327670 AMC327670 AVY327670 BFU327670 BPQ327670 BZM327670 CJI327670 CTE327670 DDA327670 DMW327670 DWS327670 EGO327670 EQK327670 FAG327670 FKC327670 FTY327670 GDU327670 GNQ327670 GXM327670 HHI327670 HRE327670 IBA327670 IKW327670 IUS327670 JEO327670 JOK327670 JYG327670 KIC327670 KRY327670 LBU327670 LLQ327670 LVM327670 MFI327670 MPE327670 MZA327670 NIW327670 NSS327670 OCO327670 OMK327670 OWG327670 PGC327670 PPY327670 PZU327670 QJQ327670 QTM327670 RDI327670 RNE327670 RXA327670 SGW327670 SQS327670 TAO327670 TKK327670 TUG327670 UEC327670 UNY327670 UXU327670 VHQ327670 VRM327670 WBI327670 WLE327670 WVA327670 IO393206 SK393206 ACG393206 AMC393206 AVY393206 BFU393206 BPQ393206 BZM393206 CJI393206 CTE393206 DDA393206 DMW393206 DWS393206 EGO393206 EQK393206 FAG393206 FKC393206 FTY393206 GDU393206 GNQ393206 GXM393206 HHI393206 HRE393206 IBA393206 IKW393206 IUS393206 JEO393206 JOK393206 JYG393206 KIC393206 KRY393206 LBU393206 LLQ393206 LVM393206 MFI393206 MPE393206 MZA393206 NIW393206 NSS393206 OCO393206 OMK393206 OWG393206 PGC393206 PPY393206 PZU393206 QJQ393206 QTM393206 RDI393206 RNE393206 RXA393206 SGW393206 SQS393206 TAO393206 TKK393206 TUG393206 UEC393206 UNY393206 UXU393206 VHQ393206 VRM393206 WBI393206 WLE393206 WVA393206 IO458742 SK458742 ACG458742 AMC458742 AVY458742 BFU458742 BPQ458742 BZM458742 CJI458742 CTE458742 DDA458742 DMW458742 DWS458742 EGO458742 EQK458742 FAG458742 FKC458742 FTY458742 GDU458742 GNQ458742 GXM458742 HHI458742 HRE458742 IBA458742 IKW458742 IUS458742 JEO458742 JOK458742 JYG458742 KIC458742 KRY458742 LBU458742 LLQ458742 LVM458742 MFI458742 MPE458742 MZA458742 NIW458742 NSS458742 OCO458742 OMK458742 OWG458742 PGC458742 PPY458742 PZU458742 QJQ458742 QTM458742 RDI458742 RNE458742 RXA458742 SGW458742 SQS458742 TAO458742 TKK458742 TUG458742 UEC458742 UNY458742 UXU458742 VHQ458742 VRM458742 WBI458742 WLE458742 WVA458742 IO524278 SK524278 ACG524278 AMC524278 AVY524278 BFU524278 BPQ524278 BZM524278 CJI524278 CTE524278 DDA524278 DMW524278 DWS524278 EGO524278 EQK524278 FAG524278 FKC524278 FTY524278 GDU524278 GNQ524278 GXM524278 HHI524278 HRE524278 IBA524278 IKW524278 IUS524278 JEO524278 JOK524278 JYG524278 KIC524278 KRY524278 LBU524278 LLQ524278 LVM524278 MFI524278 MPE524278 MZA524278 NIW524278 NSS524278 OCO524278 OMK524278 OWG524278 PGC524278 PPY524278 PZU524278 QJQ524278 QTM524278 RDI524278 RNE524278 RXA524278 SGW524278 SQS524278 TAO524278 TKK524278 TUG524278 UEC524278 UNY524278 UXU524278 VHQ524278 VRM524278 WBI524278 WLE524278 WVA524278 IO589814 SK589814 ACG589814 AMC589814 AVY589814 BFU589814 BPQ589814 BZM589814 CJI589814 CTE589814 DDA589814 DMW589814 DWS589814 EGO589814 EQK589814 FAG589814 FKC589814 FTY589814 GDU589814 GNQ589814 GXM589814 HHI589814 HRE589814 IBA589814 IKW589814 IUS589814 JEO589814 JOK589814 JYG589814 KIC589814 KRY589814 LBU589814 LLQ589814 LVM589814 MFI589814 MPE589814 MZA589814 NIW589814 NSS589814 OCO589814 OMK589814 OWG589814 PGC589814 PPY589814 PZU589814 QJQ589814 QTM589814 RDI589814 RNE589814 RXA589814 SGW589814 SQS589814 TAO589814 TKK589814 TUG589814 UEC589814 UNY589814 UXU589814 VHQ589814 VRM589814 WBI589814 WLE589814 WVA589814 IO655350 SK655350 ACG655350 AMC655350 AVY655350 BFU655350 BPQ655350 BZM655350 CJI655350 CTE655350 DDA655350 DMW655350 DWS655350 EGO655350 EQK655350 FAG655350 FKC655350 FTY655350 GDU655350 GNQ655350 GXM655350 HHI655350 HRE655350 IBA655350 IKW655350 IUS655350 JEO655350 JOK655350 JYG655350 KIC655350 KRY655350 LBU655350 LLQ655350 LVM655350 MFI655350 MPE655350 MZA655350 NIW655350 NSS655350 OCO655350 OMK655350 OWG655350 PGC655350 PPY655350 PZU655350 QJQ655350 QTM655350 RDI655350 RNE655350 RXA655350 SGW655350 SQS655350 TAO655350 TKK655350 TUG655350 UEC655350 UNY655350 UXU655350 VHQ655350 VRM655350 WBI655350 WLE655350 WVA655350 IO720886 SK720886 ACG720886 AMC720886 AVY720886 BFU720886 BPQ720886 BZM720886 CJI720886 CTE720886 DDA720886 DMW720886 DWS720886 EGO720886 EQK720886 FAG720886 FKC720886 FTY720886 GDU720886 GNQ720886 GXM720886 HHI720886 HRE720886 IBA720886 IKW720886 IUS720886 JEO720886 JOK720886 JYG720886 KIC720886 KRY720886 LBU720886 LLQ720886 LVM720886 MFI720886 MPE720886 MZA720886 NIW720886 NSS720886 OCO720886 OMK720886 OWG720886 PGC720886 PPY720886 PZU720886 QJQ720886 QTM720886 RDI720886 RNE720886 RXA720886 SGW720886 SQS720886 TAO720886 TKK720886 TUG720886 UEC720886 UNY720886 UXU720886 VHQ720886 VRM720886 WBI720886 WLE720886 WVA720886 IO786422 SK786422 ACG786422 AMC786422 AVY786422 BFU786422 BPQ786422 BZM786422 CJI786422 CTE786422 DDA786422 DMW786422 DWS786422 EGO786422 EQK786422 FAG786422 FKC786422 FTY786422 GDU786422 GNQ786422 GXM786422 HHI786422 HRE786422 IBA786422 IKW786422 IUS786422 JEO786422 JOK786422 JYG786422 KIC786422 KRY786422 LBU786422 LLQ786422 LVM786422 MFI786422 MPE786422 MZA786422 NIW786422 NSS786422 OCO786422 OMK786422 OWG786422 PGC786422 PPY786422 PZU786422 QJQ786422 QTM786422 RDI786422 RNE786422 RXA786422 SGW786422 SQS786422 TAO786422 TKK786422 TUG786422 UEC786422 UNY786422 UXU786422 VHQ786422 VRM786422 WBI786422 WLE786422 WVA786422 IO851958 SK851958 ACG851958 AMC851958 AVY851958 BFU851958 BPQ851958 BZM851958 CJI851958 CTE851958 DDA851958 DMW851958 DWS851958 EGO851958 EQK851958 FAG851958 FKC851958 FTY851958 GDU851958 GNQ851958 GXM851958 HHI851958 HRE851958 IBA851958 IKW851958 IUS851958 JEO851958 JOK851958 JYG851958 KIC851958 KRY851958 LBU851958 LLQ851958 LVM851958 MFI851958 MPE851958 MZA851958 NIW851958 NSS851958 OCO851958 OMK851958 OWG851958 PGC851958 PPY851958 PZU851958 QJQ851958 QTM851958 RDI851958 RNE851958 RXA851958 SGW851958 SQS851958 TAO851958 TKK851958 TUG851958 UEC851958 UNY851958 UXU851958 VHQ851958 VRM851958 WBI851958 WLE851958 WVA851958 IO917494 SK917494 ACG917494 AMC917494 AVY917494 BFU917494 BPQ917494 BZM917494 CJI917494 CTE917494 DDA917494 DMW917494 DWS917494 EGO917494 EQK917494 FAG917494 FKC917494 FTY917494 GDU917494 GNQ917494 GXM917494 HHI917494 HRE917494 IBA917494 IKW917494 IUS917494 JEO917494 JOK917494 JYG917494 KIC917494 KRY917494 LBU917494 LLQ917494 LVM917494 MFI917494 MPE917494 MZA917494 NIW917494 NSS917494 OCO917494 OMK917494 OWG917494 PGC917494 PPY917494 PZU917494 QJQ917494 QTM917494 RDI917494 RNE917494 RXA917494 SGW917494 SQS917494 TAO917494 TKK917494 TUG917494 UEC917494 UNY917494 UXU917494 VHQ917494 VRM917494 WBI917494 WLE917494 WVA917494 IO983030 SK983030 ACG983030 AMC983030 AVY983030 BFU983030 BPQ983030 BZM983030 CJI983030 CTE983030 DDA983030 DMW983030 DWS983030 EGO983030 EQK983030 FAG983030 FKC983030 FTY983030 GDU983030 GNQ983030 GXM983030 HHI983030 HRE983030 IBA983030 IKW983030 IUS983030 JEO983030 JOK983030 JYG983030 KIC983030 KRY983030 LBU983030 LLQ983030 LVM983030 MFI983030 MPE983030 MZA983030 NIW983030 NSS983030 OCO983030 OMK983030 OWG983030 PGC983030 PPY983030 PZU983030 QJQ983030 QTM983030 RDI983030 RNE983030 RXA983030 SGW983030 SQS983030 TAO983030 TKK983030 TUG983030 UEC983030 UNY983030 UXU983030 VHQ983030 VRM983030 WBI983030 WLE983030 WVA983030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RNA983024 RWW983024 SGS983024 SQO983024 TAK983024 TKG983024 TUC983024 UDY983024 UNU983024 UXQ983024 VHM983024 VRI983024 WBE983024 WLA983024 WUW983024</xm:sqref>
        </x14:dataValidation>
        <x14:dataValidation imeMode="hiragana" allowBlank="1" showInputMessage="1" showErrorMessage="1" xr:uid="{64ABB58D-61D6-4042-B0E7-B2C75E344C1D}">
          <xm:sqref>L65540:Z65541 HR65538:IJ65539 RN65538:SF65539 ABJ65538:ACB65539 ALF65538:ALX65539 AVB65538:AVT65539 BEX65538:BFP65539 BOT65538:BPL65539 BYP65538:BZH65539 CIL65538:CJD65539 CSH65538:CSZ65539 DCD65538:DCV65539 DLZ65538:DMR65539 DVV65538:DWN65539 EFR65538:EGJ65539 EPN65538:EQF65539 EZJ65538:FAB65539 FJF65538:FJX65539 FTB65538:FTT65539 GCX65538:GDP65539 GMT65538:GNL65539 GWP65538:GXH65539 HGL65538:HHD65539 HQH65538:HQZ65539 IAD65538:IAV65539 IJZ65538:IKR65539 ITV65538:IUN65539 JDR65538:JEJ65539 JNN65538:JOF65539 JXJ65538:JYB65539 KHF65538:KHX65539 KRB65538:KRT65539 LAX65538:LBP65539 LKT65538:LLL65539 LUP65538:LVH65539 MEL65538:MFD65539 MOH65538:MOZ65539 MYD65538:MYV65539 NHZ65538:NIR65539 NRV65538:NSN65539 OBR65538:OCJ65539 OLN65538:OMF65539 OVJ65538:OWB65539 PFF65538:PFX65539 PPB65538:PPT65539 PYX65538:PZP65539 QIT65538:QJL65539 QSP65538:QTH65539 RCL65538:RDD65539 RMH65538:RMZ65539 RWD65538:RWV65539 SFZ65538:SGR65539 SPV65538:SQN65539 SZR65538:TAJ65539 TJN65538:TKF65539 TTJ65538:TUB65539 UDF65538:UDX65539 UNB65538:UNT65539 UWX65538:UXP65539 VGT65538:VHL65539 VQP65538:VRH65539 WAL65538:WBD65539 WKH65538:WKZ65539 WUD65538:WUV65539 L131076:Z131077 HR131074:IJ131075 RN131074:SF131075 ABJ131074:ACB131075 ALF131074:ALX131075 AVB131074:AVT131075 BEX131074:BFP131075 BOT131074:BPL131075 BYP131074:BZH131075 CIL131074:CJD131075 CSH131074:CSZ131075 DCD131074:DCV131075 DLZ131074:DMR131075 DVV131074:DWN131075 EFR131074:EGJ131075 EPN131074:EQF131075 EZJ131074:FAB131075 FJF131074:FJX131075 FTB131074:FTT131075 GCX131074:GDP131075 GMT131074:GNL131075 GWP131074:GXH131075 HGL131074:HHD131075 HQH131074:HQZ131075 IAD131074:IAV131075 IJZ131074:IKR131075 ITV131074:IUN131075 JDR131074:JEJ131075 JNN131074:JOF131075 JXJ131074:JYB131075 KHF131074:KHX131075 KRB131074:KRT131075 LAX131074:LBP131075 LKT131074:LLL131075 LUP131074:LVH131075 MEL131074:MFD131075 MOH131074:MOZ131075 MYD131074:MYV131075 NHZ131074:NIR131075 NRV131074:NSN131075 OBR131074:OCJ131075 OLN131074:OMF131075 OVJ131074:OWB131075 PFF131074:PFX131075 PPB131074:PPT131075 PYX131074:PZP131075 QIT131074:QJL131075 QSP131074:QTH131075 RCL131074:RDD131075 RMH131074:RMZ131075 RWD131074:RWV131075 SFZ131074:SGR131075 SPV131074:SQN131075 SZR131074:TAJ131075 TJN131074:TKF131075 TTJ131074:TUB131075 UDF131074:UDX131075 UNB131074:UNT131075 UWX131074:UXP131075 VGT131074:VHL131075 VQP131074:VRH131075 WAL131074:WBD131075 WKH131074:WKZ131075 WUD131074:WUV131075 L196612:Z196613 HR196610:IJ196611 RN196610:SF196611 ABJ196610:ACB196611 ALF196610:ALX196611 AVB196610:AVT196611 BEX196610:BFP196611 BOT196610:BPL196611 BYP196610:BZH196611 CIL196610:CJD196611 CSH196610:CSZ196611 DCD196610:DCV196611 DLZ196610:DMR196611 DVV196610:DWN196611 EFR196610:EGJ196611 EPN196610:EQF196611 EZJ196610:FAB196611 FJF196610:FJX196611 FTB196610:FTT196611 GCX196610:GDP196611 GMT196610:GNL196611 GWP196610:GXH196611 HGL196610:HHD196611 HQH196610:HQZ196611 IAD196610:IAV196611 IJZ196610:IKR196611 ITV196610:IUN196611 JDR196610:JEJ196611 JNN196610:JOF196611 JXJ196610:JYB196611 KHF196610:KHX196611 KRB196610:KRT196611 LAX196610:LBP196611 LKT196610:LLL196611 LUP196610:LVH196611 MEL196610:MFD196611 MOH196610:MOZ196611 MYD196610:MYV196611 NHZ196610:NIR196611 NRV196610:NSN196611 OBR196610:OCJ196611 OLN196610:OMF196611 OVJ196610:OWB196611 PFF196610:PFX196611 PPB196610:PPT196611 PYX196610:PZP196611 QIT196610:QJL196611 QSP196610:QTH196611 RCL196610:RDD196611 RMH196610:RMZ196611 RWD196610:RWV196611 SFZ196610:SGR196611 SPV196610:SQN196611 SZR196610:TAJ196611 TJN196610:TKF196611 TTJ196610:TUB196611 UDF196610:UDX196611 UNB196610:UNT196611 UWX196610:UXP196611 VGT196610:VHL196611 VQP196610:VRH196611 WAL196610:WBD196611 WKH196610:WKZ196611 WUD196610:WUV196611 L262148:Z262149 HR262146:IJ262147 RN262146:SF262147 ABJ262146:ACB262147 ALF262146:ALX262147 AVB262146:AVT262147 BEX262146:BFP262147 BOT262146:BPL262147 BYP262146:BZH262147 CIL262146:CJD262147 CSH262146:CSZ262147 DCD262146:DCV262147 DLZ262146:DMR262147 DVV262146:DWN262147 EFR262146:EGJ262147 EPN262146:EQF262147 EZJ262146:FAB262147 FJF262146:FJX262147 FTB262146:FTT262147 GCX262146:GDP262147 GMT262146:GNL262147 GWP262146:GXH262147 HGL262146:HHD262147 HQH262146:HQZ262147 IAD262146:IAV262147 IJZ262146:IKR262147 ITV262146:IUN262147 JDR262146:JEJ262147 JNN262146:JOF262147 JXJ262146:JYB262147 KHF262146:KHX262147 KRB262146:KRT262147 LAX262146:LBP262147 LKT262146:LLL262147 LUP262146:LVH262147 MEL262146:MFD262147 MOH262146:MOZ262147 MYD262146:MYV262147 NHZ262146:NIR262147 NRV262146:NSN262147 OBR262146:OCJ262147 OLN262146:OMF262147 OVJ262146:OWB262147 PFF262146:PFX262147 PPB262146:PPT262147 PYX262146:PZP262147 QIT262146:QJL262147 QSP262146:QTH262147 RCL262146:RDD262147 RMH262146:RMZ262147 RWD262146:RWV262147 SFZ262146:SGR262147 SPV262146:SQN262147 SZR262146:TAJ262147 TJN262146:TKF262147 TTJ262146:TUB262147 UDF262146:UDX262147 UNB262146:UNT262147 UWX262146:UXP262147 VGT262146:VHL262147 VQP262146:VRH262147 WAL262146:WBD262147 WKH262146:WKZ262147 WUD262146:WUV262147 L327684:Z327685 HR327682:IJ327683 RN327682:SF327683 ABJ327682:ACB327683 ALF327682:ALX327683 AVB327682:AVT327683 BEX327682:BFP327683 BOT327682:BPL327683 BYP327682:BZH327683 CIL327682:CJD327683 CSH327682:CSZ327683 DCD327682:DCV327683 DLZ327682:DMR327683 DVV327682:DWN327683 EFR327682:EGJ327683 EPN327682:EQF327683 EZJ327682:FAB327683 FJF327682:FJX327683 FTB327682:FTT327683 GCX327682:GDP327683 GMT327682:GNL327683 GWP327682:GXH327683 HGL327682:HHD327683 HQH327682:HQZ327683 IAD327682:IAV327683 IJZ327682:IKR327683 ITV327682:IUN327683 JDR327682:JEJ327683 JNN327682:JOF327683 JXJ327682:JYB327683 KHF327682:KHX327683 KRB327682:KRT327683 LAX327682:LBP327683 LKT327682:LLL327683 LUP327682:LVH327683 MEL327682:MFD327683 MOH327682:MOZ327683 MYD327682:MYV327683 NHZ327682:NIR327683 NRV327682:NSN327683 OBR327682:OCJ327683 OLN327682:OMF327683 OVJ327682:OWB327683 PFF327682:PFX327683 PPB327682:PPT327683 PYX327682:PZP327683 QIT327682:QJL327683 QSP327682:QTH327683 RCL327682:RDD327683 RMH327682:RMZ327683 RWD327682:RWV327683 SFZ327682:SGR327683 SPV327682:SQN327683 SZR327682:TAJ327683 TJN327682:TKF327683 TTJ327682:TUB327683 UDF327682:UDX327683 UNB327682:UNT327683 UWX327682:UXP327683 VGT327682:VHL327683 VQP327682:VRH327683 WAL327682:WBD327683 WKH327682:WKZ327683 WUD327682:WUV327683 L393220:Z393221 HR393218:IJ393219 RN393218:SF393219 ABJ393218:ACB393219 ALF393218:ALX393219 AVB393218:AVT393219 BEX393218:BFP393219 BOT393218:BPL393219 BYP393218:BZH393219 CIL393218:CJD393219 CSH393218:CSZ393219 DCD393218:DCV393219 DLZ393218:DMR393219 DVV393218:DWN393219 EFR393218:EGJ393219 EPN393218:EQF393219 EZJ393218:FAB393219 FJF393218:FJX393219 FTB393218:FTT393219 GCX393218:GDP393219 GMT393218:GNL393219 GWP393218:GXH393219 HGL393218:HHD393219 HQH393218:HQZ393219 IAD393218:IAV393219 IJZ393218:IKR393219 ITV393218:IUN393219 JDR393218:JEJ393219 JNN393218:JOF393219 JXJ393218:JYB393219 KHF393218:KHX393219 KRB393218:KRT393219 LAX393218:LBP393219 LKT393218:LLL393219 LUP393218:LVH393219 MEL393218:MFD393219 MOH393218:MOZ393219 MYD393218:MYV393219 NHZ393218:NIR393219 NRV393218:NSN393219 OBR393218:OCJ393219 OLN393218:OMF393219 OVJ393218:OWB393219 PFF393218:PFX393219 PPB393218:PPT393219 PYX393218:PZP393219 QIT393218:QJL393219 QSP393218:QTH393219 RCL393218:RDD393219 RMH393218:RMZ393219 RWD393218:RWV393219 SFZ393218:SGR393219 SPV393218:SQN393219 SZR393218:TAJ393219 TJN393218:TKF393219 TTJ393218:TUB393219 UDF393218:UDX393219 UNB393218:UNT393219 UWX393218:UXP393219 VGT393218:VHL393219 VQP393218:VRH393219 WAL393218:WBD393219 WKH393218:WKZ393219 WUD393218:WUV393219 L458756:Z458757 HR458754:IJ458755 RN458754:SF458755 ABJ458754:ACB458755 ALF458754:ALX458755 AVB458754:AVT458755 BEX458754:BFP458755 BOT458754:BPL458755 BYP458754:BZH458755 CIL458754:CJD458755 CSH458754:CSZ458755 DCD458754:DCV458755 DLZ458754:DMR458755 DVV458754:DWN458755 EFR458754:EGJ458755 EPN458754:EQF458755 EZJ458754:FAB458755 FJF458754:FJX458755 FTB458754:FTT458755 GCX458754:GDP458755 GMT458754:GNL458755 GWP458754:GXH458755 HGL458754:HHD458755 HQH458754:HQZ458755 IAD458754:IAV458755 IJZ458754:IKR458755 ITV458754:IUN458755 JDR458754:JEJ458755 JNN458754:JOF458755 JXJ458754:JYB458755 KHF458754:KHX458755 KRB458754:KRT458755 LAX458754:LBP458755 LKT458754:LLL458755 LUP458754:LVH458755 MEL458754:MFD458755 MOH458754:MOZ458755 MYD458754:MYV458755 NHZ458754:NIR458755 NRV458754:NSN458755 OBR458754:OCJ458755 OLN458754:OMF458755 OVJ458754:OWB458755 PFF458754:PFX458755 PPB458754:PPT458755 PYX458754:PZP458755 QIT458754:QJL458755 QSP458754:QTH458755 RCL458754:RDD458755 RMH458754:RMZ458755 RWD458754:RWV458755 SFZ458754:SGR458755 SPV458754:SQN458755 SZR458754:TAJ458755 TJN458754:TKF458755 TTJ458754:TUB458755 UDF458754:UDX458755 UNB458754:UNT458755 UWX458754:UXP458755 VGT458754:VHL458755 VQP458754:VRH458755 WAL458754:WBD458755 WKH458754:WKZ458755 WUD458754:WUV458755 L524292:Z524293 HR524290:IJ524291 RN524290:SF524291 ABJ524290:ACB524291 ALF524290:ALX524291 AVB524290:AVT524291 BEX524290:BFP524291 BOT524290:BPL524291 BYP524290:BZH524291 CIL524290:CJD524291 CSH524290:CSZ524291 DCD524290:DCV524291 DLZ524290:DMR524291 DVV524290:DWN524291 EFR524290:EGJ524291 EPN524290:EQF524291 EZJ524290:FAB524291 FJF524290:FJX524291 FTB524290:FTT524291 GCX524290:GDP524291 GMT524290:GNL524291 GWP524290:GXH524291 HGL524290:HHD524291 HQH524290:HQZ524291 IAD524290:IAV524291 IJZ524290:IKR524291 ITV524290:IUN524291 JDR524290:JEJ524291 JNN524290:JOF524291 JXJ524290:JYB524291 KHF524290:KHX524291 KRB524290:KRT524291 LAX524290:LBP524291 LKT524290:LLL524291 LUP524290:LVH524291 MEL524290:MFD524291 MOH524290:MOZ524291 MYD524290:MYV524291 NHZ524290:NIR524291 NRV524290:NSN524291 OBR524290:OCJ524291 OLN524290:OMF524291 OVJ524290:OWB524291 PFF524290:PFX524291 PPB524290:PPT524291 PYX524290:PZP524291 QIT524290:QJL524291 QSP524290:QTH524291 RCL524290:RDD524291 RMH524290:RMZ524291 RWD524290:RWV524291 SFZ524290:SGR524291 SPV524290:SQN524291 SZR524290:TAJ524291 TJN524290:TKF524291 TTJ524290:TUB524291 UDF524290:UDX524291 UNB524290:UNT524291 UWX524290:UXP524291 VGT524290:VHL524291 VQP524290:VRH524291 WAL524290:WBD524291 WKH524290:WKZ524291 WUD524290:WUV524291 L589828:Z589829 HR589826:IJ589827 RN589826:SF589827 ABJ589826:ACB589827 ALF589826:ALX589827 AVB589826:AVT589827 BEX589826:BFP589827 BOT589826:BPL589827 BYP589826:BZH589827 CIL589826:CJD589827 CSH589826:CSZ589827 DCD589826:DCV589827 DLZ589826:DMR589827 DVV589826:DWN589827 EFR589826:EGJ589827 EPN589826:EQF589827 EZJ589826:FAB589827 FJF589826:FJX589827 FTB589826:FTT589827 GCX589826:GDP589827 GMT589826:GNL589827 GWP589826:GXH589827 HGL589826:HHD589827 HQH589826:HQZ589827 IAD589826:IAV589827 IJZ589826:IKR589827 ITV589826:IUN589827 JDR589826:JEJ589827 JNN589826:JOF589827 JXJ589826:JYB589827 KHF589826:KHX589827 KRB589826:KRT589827 LAX589826:LBP589827 LKT589826:LLL589827 LUP589826:LVH589827 MEL589826:MFD589827 MOH589826:MOZ589827 MYD589826:MYV589827 NHZ589826:NIR589827 NRV589826:NSN589827 OBR589826:OCJ589827 OLN589826:OMF589827 OVJ589826:OWB589827 PFF589826:PFX589827 PPB589826:PPT589827 PYX589826:PZP589827 QIT589826:QJL589827 QSP589826:QTH589827 RCL589826:RDD589827 RMH589826:RMZ589827 RWD589826:RWV589827 SFZ589826:SGR589827 SPV589826:SQN589827 SZR589826:TAJ589827 TJN589826:TKF589827 TTJ589826:TUB589827 UDF589826:UDX589827 UNB589826:UNT589827 UWX589826:UXP589827 VGT589826:VHL589827 VQP589826:VRH589827 WAL589826:WBD589827 WKH589826:WKZ589827 WUD589826:WUV589827 L655364:Z655365 HR655362:IJ655363 RN655362:SF655363 ABJ655362:ACB655363 ALF655362:ALX655363 AVB655362:AVT655363 BEX655362:BFP655363 BOT655362:BPL655363 BYP655362:BZH655363 CIL655362:CJD655363 CSH655362:CSZ655363 DCD655362:DCV655363 DLZ655362:DMR655363 DVV655362:DWN655363 EFR655362:EGJ655363 EPN655362:EQF655363 EZJ655362:FAB655363 FJF655362:FJX655363 FTB655362:FTT655363 GCX655362:GDP655363 GMT655362:GNL655363 GWP655362:GXH655363 HGL655362:HHD655363 HQH655362:HQZ655363 IAD655362:IAV655363 IJZ655362:IKR655363 ITV655362:IUN655363 JDR655362:JEJ655363 JNN655362:JOF655363 JXJ655362:JYB655363 KHF655362:KHX655363 KRB655362:KRT655363 LAX655362:LBP655363 LKT655362:LLL655363 LUP655362:LVH655363 MEL655362:MFD655363 MOH655362:MOZ655363 MYD655362:MYV655363 NHZ655362:NIR655363 NRV655362:NSN655363 OBR655362:OCJ655363 OLN655362:OMF655363 OVJ655362:OWB655363 PFF655362:PFX655363 PPB655362:PPT655363 PYX655362:PZP655363 QIT655362:QJL655363 QSP655362:QTH655363 RCL655362:RDD655363 RMH655362:RMZ655363 RWD655362:RWV655363 SFZ655362:SGR655363 SPV655362:SQN655363 SZR655362:TAJ655363 TJN655362:TKF655363 TTJ655362:TUB655363 UDF655362:UDX655363 UNB655362:UNT655363 UWX655362:UXP655363 VGT655362:VHL655363 VQP655362:VRH655363 WAL655362:WBD655363 WKH655362:WKZ655363 WUD655362:WUV655363 L720900:Z720901 HR720898:IJ720899 RN720898:SF720899 ABJ720898:ACB720899 ALF720898:ALX720899 AVB720898:AVT720899 BEX720898:BFP720899 BOT720898:BPL720899 BYP720898:BZH720899 CIL720898:CJD720899 CSH720898:CSZ720899 DCD720898:DCV720899 DLZ720898:DMR720899 DVV720898:DWN720899 EFR720898:EGJ720899 EPN720898:EQF720899 EZJ720898:FAB720899 FJF720898:FJX720899 FTB720898:FTT720899 GCX720898:GDP720899 GMT720898:GNL720899 GWP720898:GXH720899 HGL720898:HHD720899 HQH720898:HQZ720899 IAD720898:IAV720899 IJZ720898:IKR720899 ITV720898:IUN720899 JDR720898:JEJ720899 JNN720898:JOF720899 JXJ720898:JYB720899 KHF720898:KHX720899 KRB720898:KRT720899 LAX720898:LBP720899 LKT720898:LLL720899 LUP720898:LVH720899 MEL720898:MFD720899 MOH720898:MOZ720899 MYD720898:MYV720899 NHZ720898:NIR720899 NRV720898:NSN720899 OBR720898:OCJ720899 OLN720898:OMF720899 OVJ720898:OWB720899 PFF720898:PFX720899 PPB720898:PPT720899 PYX720898:PZP720899 QIT720898:QJL720899 QSP720898:QTH720899 RCL720898:RDD720899 RMH720898:RMZ720899 RWD720898:RWV720899 SFZ720898:SGR720899 SPV720898:SQN720899 SZR720898:TAJ720899 TJN720898:TKF720899 TTJ720898:TUB720899 UDF720898:UDX720899 UNB720898:UNT720899 UWX720898:UXP720899 VGT720898:VHL720899 VQP720898:VRH720899 WAL720898:WBD720899 WKH720898:WKZ720899 WUD720898:WUV720899 L786436:Z786437 HR786434:IJ786435 RN786434:SF786435 ABJ786434:ACB786435 ALF786434:ALX786435 AVB786434:AVT786435 BEX786434:BFP786435 BOT786434:BPL786435 BYP786434:BZH786435 CIL786434:CJD786435 CSH786434:CSZ786435 DCD786434:DCV786435 DLZ786434:DMR786435 DVV786434:DWN786435 EFR786434:EGJ786435 EPN786434:EQF786435 EZJ786434:FAB786435 FJF786434:FJX786435 FTB786434:FTT786435 GCX786434:GDP786435 GMT786434:GNL786435 GWP786434:GXH786435 HGL786434:HHD786435 HQH786434:HQZ786435 IAD786434:IAV786435 IJZ786434:IKR786435 ITV786434:IUN786435 JDR786434:JEJ786435 JNN786434:JOF786435 JXJ786434:JYB786435 KHF786434:KHX786435 KRB786434:KRT786435 LAX786434:LBP786435 LKT786434:LLL786435 LUP786434:LVH786435 MEL786434:MFD786435 MOH786434:MOZ786435 MYD786434:MYV786435 NHZ786434:NIR786435 NRV786434:NSN786435 OBR786434:OCJ786435 OLN786434:OMF786435 OVJ786434:OWB786435 PFF786434:PFX786435 PPB786434:PPT786435 PYX786434:PZP786435 QIT786434:QJL786435 QSP786434:QTH786435 RCL786434:RDD786435 RMH786434:RMZ786435 RWD786434:RWV786435 SFZ786434:SGR786435 SPV786434:SQN786435 SZR786434:TAJ786435 TJN786434:TKF786435 TTJ786434:TUB786435 UDF786434:UDX786435 UNB786434:UNT786435 UWX786434:UXP786435 VGT786434:VHL786435 VQP786434:VRH786435 WAL786434:WBD786435 WKH786434:WKZ786435 WUD786434:WUV786435 L851972:Z851973 HR851970:IJ851971 RN851970:SF851971 ABJ851970:ACB851971 ALF851970:ALX851971 AVB851970:AVT851971 BEX851970:BFP851971 BOT851970:BPL851971 BYP851970:BZH851971 CIL851970:CJD851971 CSH851970:CSZ851971 DCD851970:DCV851971 DLZ851970:DMR851971 DVV851970:DWN851971 EFR851970:EGJ851971 EPN851970:EQF851971 EZJ851970:FAB851971 FJF851970:FJX851971 FTB851970:FTT851971 GCX851970:GDP851971 GMT851970:GNL851971 GWP851970:GXH851971 HGL851970:HHD851971 HQH851970:HQZ851971 IAD851970:IAV851971 IJZ851970:IKR851971 ITV851970:IUN851971 JDR851970:JEJ851971 JNN851970:JOF851971 JXJ851970:JYB851971 KHF851970:KHX851971 KRB851970:KRT851971 LAX851970:LBP851971 LKT851970:LLL851971 LUP851970:LVH851971 MEL851970:MFD851971 MOH851970:MOZ851971 MYD851970:MYV851971 NHZ851970:NIR851971 NRV851970:NSN851971 OBR851970:OCJ851971 OLN851970:OMF851971 OVJ851970:OWB851971 PFF851970:PFX851971 PPB851970:PPT851971 PYX851970:PZP851971 QIT851970:QJL851971 QSP851970:QTH851971 RCL851970:RDD851971 RMH851970:RMZ851971 RWD851970:RWV851971 SFZ851970:SGR851971 SPV851970:SQN851971 SZR851970:TAJ851971 TJN851970:TKF851971 TTJ851970:TUB851971 UDF851970:UDX851971 UNB851970:UNT851971 UWX851970:UXP851971 VGT851970:VHL851971 VQP851970:VRH851971 WAL851970:WBD851971 WKH851970:WKZ851971 WUD851970:WUV851971 L917508:Z917509 HR917506:IJ917507 RN917506:SF917507 ABJ917506:ACB917507 ALF917506:ALX917507 AVB917506:AVT917507 BEX917506:BFP917507 BOT917506:BPL917507 BYP917506:BZH917507 CIL917506:CJD917507 CSH917506:CSZ917507 DCD917506:DCV917507 DLZ917506:DMR917507 DVV917506:DWN917507 EFR917506:EGJ917507 EPN917506:EQF917507 EZJ917506:FAB917507 FJF917506:FJX917507 FTB917506:FTT917507 GCX917506:GDP917507 GMT917506:GNL917507 GWP917506:GXH917507 HGL917506:HHD917507 HQH917506:HQZ917507 IAD917506:IAV917507 IJZ917506:IKR917507 ITV917506:IUN917507 JDR917506:JEJ917507 JNN917506:JOF917507 JXJ917506:JYB917507 KHF917506:KHX917507 KRB917506:KRT917507 LAX917506:LBP917507 LKT917506:LLL917507 LUP917506:LVH917507 MEL917506:MFD917507 MOH917506:MOZ917507 MYD917506:MYV917507 NHZ917506:NIR917507 NRV917506:NSN917507 OBR917506:OCJ917507 OLN917506:OMF917507 OVJ917506:OWB917507 PFF917506:PFX917507 PPB917506:PPT917507 PYX917506:PZP917507 QIT917506:QJL917507 QSP917506:QTH917507 RCL917506:RDD917507 RMH917506:RMZ917507 RWD917506:RWV917507 SFZ917506:SGR917507 SPV917506:SQN917507 SZR917506:TAJ917507 TJN917506:TKF917507 TTJ917506:TUB917507 UDF917506:UDX917507 UNB917506:UNT917507 UWX917506:UXP917507 VGT917506:VHL917507 VQP917506:VRH917507 WAL917506:WBD917507 WKH917506:WKZ917507 WUD917506:WUV917507 L983044:Z983045 HR983042:IJ983043 RN983042:SF983043 ABJ983042:ACB983043 ALF983042:ALX983043 AVB983042:AVT983043 BEX983042:BFP983043 BOT983042:BPL983043 BYP983042:BZH983043 CIL983042:CJD983043 CSH983042:CSZ983043 DCD983042:DCV983043 DLZ983042:DMR983043 DVV983042:DWN983043 EFR983042:EGJ983043 EPN983042:EQF983043 EZJ983042:FAB983043 FJF983042:FJX983043 FTB983042:FTT983043 GCX983042:GDP983043 GMT983042:GNL983043 GWP983042:GXH983043 HGL983042:HHD983043 HQH983042:HQZ983043 IAD983042:IAV983043 IJZ983042:IKR983043 ITV983042:IUN983043 JDR983042:JEJ983043 JNN983042:JOF983043 JXJ983042:JYB983043 KHF983042:KHX983043 KRB983042:KRT983043 LAX983042:LBP983043 LKT983042:LLL983043 LUP983042:LVH983043 MEL983042:MFD983043 MOH983042:MOZ983043 MYD983042:MYV983043 NHZ983042:NIR983043 NRV983042:NSN983043 OBR983042:OCJ983043 OLN983042:OMF983043 OVJ983042:OWB983043 PFF983042:PFX983043 PPB983042:PPT983043 PYX983042:PZP983043 QIT983042:QJL983043 QSP983042:QTH983043 RCL983042:RDD983043 RMH983042:RMZ983043 RWD983042:RWV983043 SFZ983042:SGR983043 SPV983042:SQN983043 SZR983042:TAJ983043 TJN983042:TKF983043 TTJ983042:TUB983043 UDF983042:UDX983043 UNB983042:UNT983043 UWX983042:UXP983043 VGT983042:VHL983043 VQP983042:VRH983043 WAL983042:WBD983043 WKH983042:WKZ983043 WUD983042:WUV983043 H65555:Z65555 HN65553:IJ65553 RJ65553:SF65553 ABF65553:ACB65553 ALB65553:ALX65553 AUX65553:AVT65553 BET65553:BFP65553 BOP65553:BPL65553 BYL65553:BZH65553 CIH65553:CJD65553 CSD65553:CSZ65553 DBZ65553:DCV65553 DLV65553:DMR65553 DVR65553:DWN65553 EFN65553:EGJ65553 EPJ65553:EQF65553 EZF65553:FAB65553 FJB65553:FJX65553 FSX65553:FTT65553 GCT65553:GDP65553 GMP65553:GNL65553 GWL65553:GXH65553 HGH65553:HHD65553 HQD65553:HQZ65553 HZZ65553:IAV65553 IJV65553:IKR65553 ITR65553:IUN65553 JDN65553:JEJ65553 JNJ65553:JOF65553 JXF65553:JYB65553 KHB65553:KHX65553 KQX65553:KRT65553 LAT65553:LBP65553 LKP65553:LLL65553 LUL65553:LVH65553 MEH65553:MFD65553 MOD65553:MOZ65553 MXZ65553:MYV65553 NHV65553:NIR65553 NRR65553:NSN65553 OBN65553:OCJ65553 OLJ65553:OMF65553 OVF65553:OWB65553 PFB65553:PFX65553 POX65553:PPT65553 PYT65553:PZP65553 QIP65553:QJL65553 QSL65553:QTH65553 RCH65553:RDD65553 RMD65553:RMZ65553 RVZ65553:RWV65553 SFV65553:SGR65553 SPR65553:SQN65553 SZN65553:TAJ65553 TJJ65553:TKF65553 TTF65553:TUB65553 UDB65553:UDX65553 UMX65553:UNT65553 UWT65553:UXP65553 VGP65553:VHL65553 VQL65553:VRH65553 WAH65553:WBD65553 WKD65553:WKZ65553 WTZ65553:WUV65553 H131091:Z131091 HN131089:IJ131089 RJ131089:SF131089 ABF131089:ACB131089 ALB131089:ALX131089 AUX131089:AVT131089 BET131089:BFP131089 BOP131089:BPL131089 BYL131089:BZH131089 CIH131089:CJD131089 CSD131089:CSZ131089 DBZ131089:DCV131089 DLV131089:DMR131089 DVR131089:DWN131089 EFN131089:EGJ131089 EPJ131089:EQF131089 EZF131089:FAB131089 FJB131089:FJX131089 FSX131089:FTT131089 GCT131089:GDP131089 GMP131089:GNL131089 GWL131089:GXH131089 HGH131089:HHD131089 HQD131089:HQZ131089 HZZ131089:IAV131089 IJV131089:IKR131089 ITR131089:IUN131089 JDN131089:JEJ131089 JNJ131089:JOF131089 JXF131089:JYB131089 KHB131089:KHX131089 KQX131089:KRT131089 LAT131089:LBP131089 LKP131089:LLL131089 LUL131089:LVH131089 MEH131089:MFD131089 MOD131089:MOZ131089 MXZ131089:MYV131089 NHV131089:NIR131089 NRR131089:NSN131089 OBN131089:OCJ131089 OLJ131089:OMF131089 OVF131089:OWB131089 PFB131089:PFX131089 POX131089:PPT131089 PYT131089:PZP131089 QIP131089:QJL131089 QSL131089:QTH131089 RCH131089:RDD131089 RMD131089:RMZ131089 RVZ131089:RWV131089 SFV131089:SGR131089 SPR131089:SQN131089 SZN131089:TAJ131089 TJJ131089:TKF131089 TTF131089:TUB131089 UDB131089:UDX131089 UMX131089:UNT131089 UWT131089:UXP131089 VGP131089:VHL131089 VQL131089:VRH131089 WAH131089:WBD131089 WKD131089:WKZ131089 WTZ131089:WUV131089 H196627:Z196627 HN196625:IJ196625 RJ196625:SF196625 ABF196625:ACB196625 ALB196625:ALX196625 AUX196625:AVT196625 BET196625:BFP196625 BOP196625:BPL196625 BYL196625:BZH196625 CIH196625:CJD196625 CSD196625:CSZ196625 DBZ196625:DCV196625 DLV196625:DMR196625 DVR196625:DWN196625 EFN196625:EGJ196625 EPJ196625:EQF196625 EZF196625:FAB196625 FJB196625:FJX196625 FSX196625:FTT196625 GCT196625:GDP196625 GMP196625:GNL196625 GWL196625:GXH196625 HGH196625:HHD196625 HQD196625:HQZ196625 HZZ196625:IAV196625 IJV196625:IKR196625 ITR196625:IUN196625 JDN196625:JEJ196625 JNJ196625:JOF196625 JXF196625:JYB196625 KHB196625:KHX196625 KQX196625:KRT196625 LAT196625:LBP196625 LKP196625:LLL196625 LUL196625:LVH196625 MEH196625:MFD196625 MOD196625:MOZ196625 MXZ196625:MYV196625 NHV196625:NIR196625 NRR196625:NSN196625 OBN196625:OCJ196625 OLJ196625:OMF196625 OVF196625:OWB196625 PFB196625:PFX196625 POX196625:PPT196625 PYT196625:PZP196625 QIP196625:QJL196625 QSL196625:QTH196625 RCH196625:RDD196625 RMD196625:RMZ196625 RVZ196625:RWV196625 SFV196625:SGR196625 SPR196625:SQN196625 SZN196625:TAJ196625 TJJ196625:TKF196625 TTF196625:TUB196625 UDB196625:UDX196625 UMX196625:UNT196625 UWT196625:UXP196625 VGP196625:VHL196625 VQL196625:VRH196625 WAH196625:WBD196625 WKD196625:WKZ196625 WTZ196625:WUV196625 H262163:Z262163 HN262161:IJ262161 RJ262161:SF262161 ABF262161:ACB262161 ALB262161:ALX262161 AUX262161:AVT262161 BET262161:BFP262161 BOP262161:BPL262161 BYL262161:BZH262161 CIH262161:CJD262161 CSD262161:CSZ262161 DBZ262161:DCV262161 DLV262161:DMR262161 DVR262161:DWN262161 EFN262161:EGJ262161 EPJ262161:EQF262161 EZF262161:FAB262161 FJB262161:FJX262161 FSX262161:FTT262161 GCT262161:GDP262161 GMP262161:GNL262161 GWL262161:GXH262161 HGH262161:HHD262161 HQD262161:HQZ262161 HZZ262161:IAV262161 IJV262161:IKR262161 ITR262161:IUN262161 JDN262161:JEJ262161 JNJ262161:JOF262161 JXF262161:JYB262161 KHB262161:KHX262161 KQX262161:KRT262161 LAT262161:LBP262161 LKP262161:LLL262161 LUL262161:LVH262161 MEH262161:MFD262161 MOD262161:MOZ262161 MXZ262161:MYV262161 NHV262161:NIR262161 NRR262161:NSN262161 OBN262161:OCJ262161 OLJ262161:OMF262161 OVF262161:OWB262161 PFB262161:PFX262161 POX262161:PPT262161 PYT262161:PZP262161 QIP262161:QJL262161 QSL262161:QTH262161 RCH262161:RDD262161 RMD262161:RMZ262161 RVZ262161:RWV262161 SFV262161:SGR262161 SPR262161:SQN262161 SZN262161:TAJ262161 TJJ262161:TKF262161 TTF262161:TUB262161 UDB262161:UDX262161 UMX262161:UNT262161 UWT262161:UXP262161 VGP262161:VHL262161 VQL262161:VRH262161 WAH262161:WBD262161 WKD262161:WKZ262161 WTZ262161:WUV262161 H327699:Z327699 HN327697:IJ327697 RJ327697:SF327697 ABF327697:ACB327697 ALB327697:ALX327697 AUX327697:AVT327697 BET327697:BFP327697 BOP327697:BPL327697 BYL327697:BZH327697 CIH327697:CJD327697 CSD327697:CSZ327697 DBZ327697:DCV327697 DLV327697:DMR327697 DVR327697:DWN327697 EFN327697:EGJ327697 EPJ327697:EQF327697 EZF327697:FAB327697 FJB327697:FJX327697 FSX327697:FTT327697 GCT327697:GDP327697 GMP327697:GNL327697 GWL327697:GXH327697 HGH327697:HHD327697 HQD327697:HQZ327697 HZZ327697:IAV327697 IJV327697:IKR327697 ITR327697:IUN327697 JDN327697:JEJ327697 JNJ327697:JOF327697 JXF327697:JYB327697 KHB327697:KHX327697 KQX327697:KRT327697 LAT327697:LBP327697 LKP327697:LLL327697 LUL327697:LVH327697 MEH327697:MFD327697 MOD327697:MOZ327697 MXZ327697:MYV327697 NHV327697:NIR327697 NRR327697:NSN327697 OBN327697:OCJ327697 OLJ327697:OMF327697 OVF327697:OWB327697 PFB327697:PFX327697 POX327697:PPT327697 PYT327697:PZP327697 QIP327697:QJL327697 QSL327697:QTH327697 RCH327697:RDD327697 RMD327697:RMZ327697 RVZ327697:RWV327697 SFV327697:SGR327697 SPR327697:SQN327697 SZN327697:TAJ327697 TJJ327697:TKF327697 TTF327697:TUB327697 UDB327697:UDX327697 UMX327697:UNT327697 UWT327697:UXP327697 VGP327697:VHL327697 VQL327697:VRH327697 WAH327697:WBD327697 WKD327697:WKZ327697 WTZ327697:WUV327697 H393235:Z393235 HN393233:IJ393233 RJ393233:SF393233 ABF393233:ACB393233 ALB393233:ALX393233 AUX393233:AVT393233 BET393233:BFP393233 BOP393233:BPL393233 BYL393233:BZH393233 CIH393233:CJD393233 CSD393233:CSZ393233 DBZ393233:DCV393233 DLV393233:DMR393233 DVR393233:DWN393233 EFN393233:EGJ393233 EPJ393233:EQF393233 EZF393233:FAB393233 FJB393233:FJX393233 FSX393233:FTT393233 GCT393233:GDP393233 GMP393233:GNL393233 GWL393233:GXH393233 HGH393233:HHD393233 HQD393233:HQZ393233 HZZ393233:IAV393233 IJV393233:IKR393233 ITR393233:IUN393233 JDN393233:JEJ393233 JNJ393233:JOF393233 JXF393233:JYB393233 KHB393233:KHX393233 KQX393233:KRT393233 LAT393233:LBP393233 LKP393233:LLL393233 LUL393233:LVH393233 MEH393233:MFD393233 MOD393233:MOZ393233 MXZ393233:MYV393233 NHV393233:NIR393233 NRR393233:NSN393233 OBN393233:OCJ393233 OLJ393233:OMF393233 OVF393233:OWB393233 PFB393233:PFX393233 POX393233:PPT393233 PYT393233:PZP393233 QIP393233:QJL393233 QSL393233:QTH393233 RCH393233:RDD393233 RMD393233:RMZ393233 RVZ393233:RWV393233 SFV393233:SGR393233 SPR393233:SQN393233 SZN393233:TAJ393233 TJJ393233:TKF393233 TTF393233:TUB393233 UDB393233:UDX393233 UMX393233:UNT393233 UWT393233:UXP393233 VGP393233:VHL393233 VQL393233:VRH393233 WAH393233:WBD393233 WKD393233:WKZ393233 WTZ393233:WUV393233 H458771:Z458771 HN458769:IJ458769 RJ458769:SF458769 ABF458769:ACB458769 ALB458769:ALX458769 AUX458769:AVT458769 BET458769:BFP458769 BOP458769:BPL458769 BYL458769:BZH458769 CIH458769:CJD458769 CSD458769:CSZ458769 DBZ458769:DCV458769 DLV458769:DMR458769 DVR458769:DWN458769 EFN458769:EGJ458769 EPJ458769:EQF458769 EZF458769:FAB458769 FJB458769:FJX458769 FSX458769:FTT458769 GCT458769:GDP458769 GMP458769:GNL458769 GWL458769:GXH458769 HGH458769:HHD458769 HQD458769:HQZ458769 HZZ458769:IAV458769 IJV458769:IKR458769 ITR458769:IUN458769 JDN458769:JEJ458769 JNJ458769:JOF458769 JXF458769:JYB458769 KHB458769:KHX458769 KQX458769:KRT458769 LAT458769:LBP458769 LKP458769:LLL458769 LUL458769:LVH458769 MEH458769:MFD458769 MOD458769:MOZ458769 MXZ458769:MYV458769 NHV458769:NIR458769 NRR458769:NSN458769 OBN458769:OCJ458769 OLJ458769:OMF458769 OVF458769:OWB458769 PFB458769:PFX458769 POX458769:PPT458769 PYT458769:PZP458769 QIP458769:QJL458769 QSL458769:QTH458769 RCH458769:RDD458769 RMD458769:RMZ458769 RVZ458769:RWV458769 SFV458769:SGR458769 SPR458769:SQN458769 SZN458769:TAJ458769 TJJ458769:TKF458769 TTF458769:TUB458769 UDB458769:UDX458769 UMX458769:UNT458769 UWT458769:UXP458769 VGP458769:VHL458769 VQL458769:VRH458769 WAH458769:WBD458769 WKD458769:WKZ458769 WTZ458769:WUV458769 H524307:Z524307 HN524305:IJ524305 RJ524305:SF524305 ABF524305:ACB524305 ALB524305:ALX524305 AUX524305:AVT524305 BET524305:BFP524305 BOP524305:BPL524305 BYL524305:BZH524305 CIH524305:CJD524305 CSD524305:CSZ524305 DBZ524305:DCV524305 DLV524305:DMR524305 DVR524305:DWN524305 EFN524305:EGJ524305 EPJ524305:EQF524305 EZF524305:FAB524305 FJB524305:FJX524305 FSX524305:FTT524305 GCT524305:GDP524305 GMP524305:GNL524305 GWL524305:GXH524305 HGH524305:HHD524305 HQD524305:HQZ524305 HZZ524305:IAV524305 IJV524305:IKR524305 ITR524305:IUN524305 JDN524305:JEJ524305 JNJ524305:JOF524305 JXF524305:JYB524305 KHB524305:KHX524305 KQX524305:KRT524305 LAT524305:LBP524305 LKP524305:LLL524305 LUL524305:LVH524305 MEH524305:MFD524305 MOD524305:MOZ524305 MXZ524305:MYV524305 NHV524305:NIR524305 NRR524305:NSN524305 OBN524305:OCJ524305 OLJ524305:OMF524305 OVF524305:OWB524305 PFB524305:PFX524305 POX524305:PPT524305 PYT524305:PZP524305 QIP524305:QJL524305 QSL524305:QTH524305 RCH524305:RDD524305 RMD524305:RMZ524305 RVZ524305:RWV524305 SFV524305:SGR524305 SPR524305:SQN524305 SZN524305:TAJ524305 TJJ524305:TKF524305 TTF524305:TUB524305 UDB524305:UDX524305 UMX524305:UNT524305 UWT524305:UXP524305 VGP524305:VHL524305 VQL524305:VRH524305 WAH524305:WBD524305 WKD524305:WKZ524305 WTZ524305:WUV524305 H589843:Z589843 HN589841:IJ589841 RJ589841:SF589841 ABF589841:ACB589841 ALB589841:ALX589841 AUX589841:AVT589841 BET589841:BFP589841 BOP589841:BPL589841 BYL589841:BZH589841 CIH589841:CJD589841 CSD589841:CSZ589841 DBZ589841:DCV589841 DLV589841:DMR589841 DVR589841:DWN589841 EFN589841:EGJ589841 EPJ589841:EQF589841 EZF589841:FAB589841 FJB589841:FJX589841 FSX589841:FTT589841 GCT589841:GDP589841 GMP589841:GNL589841 GWL589841:GXH589841 HGH589841:HHD589841 HQD589841:HQZ589841 HZZ589841:IAV589841 IJV589841:IKR589841 ITR589841:IUN589841 JDN589841:JEJ589841 JNJ589841:JOF589841 JXF589841:JYB589841 KHB589841:KHX589841 KQX589841:KRT589841 LAT589841:LBP589841 LKP589841:LLL589841 LUL589841:LVH589841 MEH589841:MFD589841 MOD589841:MOZ589841 MXZ589841:MYV589841 NHV589841:NIR589841 NRR589841:NSN589841 OBN589841:OCJ589841 OLJ589841:OMF589841 OVF589841:OWB589841 PFB589841:PFX589841 POX589841:PPT589841 PYT589841:PZP589841 QIP589841:QJL589841 QSL589841:QTH589841 RCH589841:RDD589841 RMD589841:RMZ589841 RVZ589841:RWV589841 SFV589841:SGR589841 SPR589841:SQN589841 SZN589841:TAJ589841 TJJ589841:TKF589841 TTF589841:TUB589841 UDB589841:UDX589841 UMX589841:UNT589841 UWT589841:UXP589841 VGP589841:VHL589841 VQL589841:VRH589841 WAH589841:WBD589841 WKD589841:WKZ589841 WTZ589841:WUV589841 H655379:Z655379 HN655377:IJ655377 RJ655377:SF655377 ABF655377:ACB655377 ALB655377:ALX655377 AUX655377:AVT655377 BET655377:BFP655377 BOP655377:BPL655377 BYL655377:BZH655377 CIH655377:CJD655377 CSD655377:CSZ655377 DBZ655377:DCV655377 DLV655377:DMR655377 DVR655377:DWN655377 EFN655377:EGJ655377 EPJ655377:EQF655377 EZF655377:FAB655377 FJB655377:FJX655377 FSX655377:FTT655377 GCT655377:GDP655377 GMP655377:GNL655377 GWL655377:GXH655377 HGH655377:HHD655377 HQD655377:HQZ655377 HZZ655377:IAV655377 IJV655377:IKR655377 ITR655377:IUN655377 JDN655377:JEJ655377 JNJ655377:JOF655377 JXF655377:JYB655377 KHB655377:KHX655377 KQX655377:KRT655377 LAT655377:LBP655377 LKP655377:LLL655377 LUL655377:LVH655377 MEH655377:MFD655377 MOD655377:MOZ655377 MXZ655377:MYV655377 NHV655377:NIR655377 NRR655377:NSN655377 OBN655377:OCJ655377 OLJ655377:OMF655377 OVF655377:OWB655377 PFB655377:PFX655377 POX655377:PPT655377 PYT655377:PZP655377 QIP655377:QJL655377 QSL655377:QTH655377 RCH655377:RDD655377 RMD655377:RMZ655377 RVZ655377:RWV655377 SFV655377:SGR655377 SPR655377:SQN655377 SZN655377:TAJ655377 TJJ655377:TKF655377 TTF655377:TUB655377 UDB655377:UDX655377 UMX655377:UNT655377 UWT655377:UXP655377 VGP655377:VHL655377 VQL655377:VRH655377 WAH655377:WBD655377 WKD655377:WKZ655377 WTZ655377:WUV655377 H720915:Z720915 HN720913:IJ720913 RJ720913:SF720913 ABF720913:ACB720913 ALB720913:ALX720913 AUX720913:AVT720913 BET720913:BFP720913 BOP720913:BPL720913 BYL720913:BZH720913 CIH720913:CJD720913 CSD720913:CSZ720913 DBZ720913:DCV720913 DLV720913:DMR720913 DVR720913:DWN720913 EFN720913:EGJ720913 EPJ720913:EQF720913 EZF720913:FAB720913 FJB720913:FJX720913 FSX720913:FTT720913 GCT720913:GDP720913 GMP720913:GNL720913 GWL720913:GXH720913 HGH720913:HHD720913 HQD720913:HQZ720913 HZZ720913:IAV720913 IJV720913:IKR720913 ITR720913:IUN720913 JDN720913:JEJ720913 JNJ720913:JOF720913 JXF720913:JYB720913 KHB720913:KHX720913 KQX720913:KRT720913 LAT720913:LBP720913 LKP720913:LLL720913 LUL720913:LVH720913 MEH720913:MFD720913 MOD720913:MOZ720913 MXZ720913:MYV720913 NHV720913:NIR720913 NRR720913:NSN720913 OBN720913:OCJ720913 OLJ720913:OMF720913 OVF720913:OWB720913 PFB720913:PFX720913 POX720913:PPT720913 PYT720913:PZP720913 QIP720913:QJL720913 QSL720913:QTH720913 RCH720913:RDD720913 RMD720913:RMZ720913 RVZ720913:RWV720913 SFV720913:SGR720913 SPR720913:SQN720913 SZN720913:TAJ720913 TJJ720913:TKF720913 TTF720913:TUB720913 UDB720913:UDX720913 UMX720913:UNT720913 UWT720913:UXP720913 VGP720913:VHL720913 VQL720913:VRH720913 WAH720913:WBD720913 WKD720913:WKZ720913 WTZ720913:WUV720913 H786451:Z786451 HN786449:IJ786449 RJ786449:SF786449 ABF786449:ACB786449 ALB786449:ALX786449 AUX786449:AVT786449 BET786449:BFP786449 BOP786449:BPL786449 BYL786449:BZH786449 CIH786449:CJD786449 CSD786449:CSZ786449 DBZ786449:DCV786449 DLV786449:DMR786449 DVR786449:DWN786449 EFN786449:EGJ786449 EPJ786449:EQF786449 EZF786449:FAB786449 FJB786449:FJX786449 FSX786449:FTT786449 GCT786449:GDP786449 GMP786449:GNL786449 GWL786449:GXH786449 HGH786449:HHD786449 HQD786449:HQZ786449 HZZ786449:IAV786449 IJV786449:IKR786449 ITR786449:IUN786449 JDN786449:JEJ786449 JNJ786449:JOF786449 JXF786449:JYB786449 KHB786449:KHX786449 KQX786449:KRT786449 LAT786449:LBP786449 LKP786449:LLL786449 LUL786449:LVH786449 MEH786449:MFD786449 MOD786449:MOZ786449 MXZ786449:MYV786449 NHV786449:NIR786449 NRR786449:NSN786449 OBN786449:OCJ786449 OLJ786449:OMF786449 OVF786449:OWB786449 PFB786449:PFX786449 POX786449:PPT786449 PYT786449:PZP786449 QIP786449:QJL786449 QSL786449:QTH786449 RCH786449:RDD786449 RMD786449:RMZ786449 RVZ786449:RWV786449 SFV786449:SGR786449 SPR786449:SQN786449 SZN786449:TAJ786449 TJJ786449:TKF786449 TTF786449:TUB786449 UDB786449:UDX786449 UMX786449:UNT786449 UWT786449:UXP786449 VGP786449:VHL786449 VQL786449:VRH786449 WAH786449:WBD786449 WKD786449:WKZ786449 WTZ786449:WUV786449 H851987:Z851987 HN851985:IJ851985 RJ851985:SF851985 ABF851985:ACB851985 ALB851985:ALX851985 AUX851985:AVT851985 BET851985:BFP851985 BOP851985:BPL851985 BYL851985:BZH851985 CIH851985:CJD851985 CSD851985:CSZ851985 DBZ851985:DCV851985 DLV851985:DMR851985 DVR851985:DWN851985 EFN851985:EGJ851985 EPJ851985:EQF851985 EZF851985:FAB851985 FJB851985:FJX851985 FSX851985:FTT851985 GCT851985:GDP851985 GMP851985:GNL851985 GWL851985:GXH851985 HGH851985:HHD851985 HQD851985:HQZ851985 HZZ851985:IAV851985 IJV851985:IKR851985 ITR851985:IUN851985 JDN851985:JEJ851985 JNJ851985:JOF851985 JXF851985:JYB851985 KHB851985:KHX851985 KQX851985:KRT851985 LAT851985:LBP851985 LKP851985:LLL851985 LUL851985:LVH851985 MEH851985:MFD851985 MOD851985:MOZ851985 MXZ851985:MYV851985 NHV851985:NIR851985 NRR851985:NSN851985 OBN851985:OCJ851985 OLJ851985:OMF851985 OVF851985:OWB851985 PFB851985:PFX851985 POX851985:PPT851985 PYT851985:PZP851985 QIP851985:QJL851985 QSL851985:QTH851985 RCH851985:RDD851985 RMD851985:RMZ851985 RVZ851985:RWV851985 SFV851985:SGR851985 SPR851985:SQN851985 SZN851985:TAJ851985 TJJ851985:TKF851985 TTF851985:TUB851985 UDB851985:UDX851985 UMX851985:UNT851985 UWT851985:UXP851985 VGP851985:VHL851985 VQL851985:VRH851985 WAH851985:WBD851985 WKD851985:WKZ851985 WTZ851985:WUV851985 H917523:Z917523 HN917521:IJ917521 RJ917521:SF917521 ABF917521:ACB917521 ALB917521:ALX917521 AUX917521:AVT917521 BET917521:BFP917521 BOP917521:BPL917521 BYL917521:BZH917521 CIH917521:CJD917521 CSD917521:CSZ917521 DBZ917521:DCV917521 DLV917521:DMR917521 DVR917521:DWN917521 EFN917521:EGJ917521 EPJ917521:EQF917521 EZF917521:FAB917521 FJB917521:FJX917521 FSX917521:FTT917521 GCT917521:GDP917521 GMP917521:GNL917521 GWL917521:GXH917521 HGH917521:HHD917521 HQD917521:HQZ917521 HZZ917521:IAV917521 IJV917521:IKR917521 ITR917521:IUN917521 JDN917521:JEJ917521 JNJ917521:JOF917521 JXF917521:JYB917521 KHB917521:KHX917521 KQX917521:KRT917521 LAT917521:LBP917521 LKP917521:LLL917521 LUL917521:LVH917521 MEH917521:MFD917521 MOD917521:MOZ917521 MXZ917521:MYV917521 NHV917521:NIR917521 NRR917521:NSN917521 OBN917521:OCJ917521 OLJ917521:OMF917521 OVF917521:OWB917521 PFB917521:PFX917521 POX917521:PPT917521 PYT917521:PZP917521 QIP917521:QJL917521 QSL917521:QTH917521 RCH917521:RDD917521 RMD917521:RMZ917521 RVZ917521:RWV917521 SFV917521:SGR917521 SPR917521:SQN917521 SZN917521:TAJ917521 TJJ917521:TKF917521 TTF917521:TUB917521 UDB917521:UDX917521 UMX917521:UNT917521 UWT917521:UXP917521 VGP917521:VHL917521 VQL917521:VRH917521 WAH917521:WBD917521 WKD917521:WKZ917521 WTZ917521:WUV917521 H983059:Z983059 HN983057:IJ983057 RJ983057:SF983057 ABF983057:ACB983057 ALB983057:ALX983057 AUX983057:AVT983057 BET983057:BFP983057 BOP983057:BPL983057 BYL983057:BZH983057 CIH983057:CJD983057 CSD983057:CSZ983057 DBZ983057:DCV983057 DLV983057:DMR983057 DVR983057:DWN983057 EFN983057:EGJ983057 EPJ983057:EQF983057 EZF983057:FAB983057 FJB983057:FJX983057 FSX983057:FTT983057 GCT983057:GDP983057 GMP983057:GNL983057 GWL983057:GXH983057 HGH983057:HHD983057 HQD983057:HQZ983057 HZZ983057:IAV983057 IJV983057:IKR983057 ITR983057:IUN983057 JDN983057:JEJ983057 JNJ983057:JOF983057 JXF983057:JYB983057 KHB983057:KHX983057 KQX983057:KRT983057 LAT983057:LBP983057 LKP983057:LLL983057 LUL983057:LVH983057 MEH983057:MFD983057 MOD983057:MOZ983057 MXZ983057:MYV983057 NHV983057:NIR983057 NRR983057:NSN983057 OBN983057:OCJ983057 OLJ983057:OMF983057 OVF983057:OWB983057 PFB983057:PFX983057 POX983057:PPT983057 PYT983057:PZP983057 QIP983057:QJL983057 QSL983057:QTH983057 RCH983057:RDD983057 RMD983057:RMZ983057 RVZ983057:RWV983057 SFV983057:SGR983057 SPR983057:SQN983057 SZN983057:TAJ983057 TJJ983057:TKF983057 TTF983057:TUB983057 UDB983057:UDX983057 UMX983057:UNT983057 UWT983057:UXP983057 VGP983057:VHL983057 VQL983057:VRH983057 WAH983057:WBD983057 WKD983057:WKZ983057 WTZ983057:WUV983057 L65550:Z65551 HR65548:IJ65549 RN65548:SF65549 ABJ65548:ACB65549 ALF65548:ALX65549 AVB65548:AVT65549 BEX65548:BFP65549 BOT65548:BPL65549 BYP65548:BZH65549 CIL65548:CJD65549 CSH65548:CSZ65549 DCD65548:DCV65549 DLZ65548:DMR65549 DVV65548:DWN65549 EFR65548:EGJ65549 EPN65548:EQF65549 EZJ65548:FAB65549 FJF65548:FJX65549 FTB65548:FTT65549 GCX65548:GDP65549 GMT65548:GNL65549 GWP65548:GXH65549 HGL65548:HHD65549 HQH65548:HQZ65549 IAD65548:IAV65549 IJZ65548:IKR65549 ITV65548:IUN65549 JDR65548:JEJ65549 JNN65548:JOF65549 JXJ65548:JYB65549 KHF65548:KHX65549 KRB65548:KRT65549 LAX65548:LBP65549 LKT65548:LLL65549 LUP65548:LVH65549 MEL65548:MFD65549 MOH65548:MOZ65549 MYD65548:MYV65549 NHZ65548:NIR65549 NRV65548:NSN65549 OBR65548:OCJ65549 OLN65548:OMF65549 OVJ65548:OWB65549 PFF65548:PFX65549 PPB65548:PPT65549 PYX65548:PZP65549 QIT65548:QJL65549 QSP65548:QTH65549 RCL65548:RDD65549 RMH65548:RMZ65549 RWD65548:RWV65549 SFZ65548:SGR65549 SPV65548:SQN65549 SZR65548:TAJ65549 TJN65548:TKF65549 TTJ65548:TUB65549 UDF65548:UDX65549 UNB65548:UNT65549 UWX65548:UXP65549 VGT65548:VHL65549 VQP65548:VRH65549 WAL65548:WBD65549 WKH65548:WKZ65549 WUD65548:WUV65549 L131086:Z131087 HR131084:IJ131085 RN131084:SF131085 ABJ131084:ACB131085 ALF131084:ALX131085 AVB131084:AVT131085 BEX131084:BFP131085 BOT131084:BPL131085 BYP131084:BZH131085 CIL131084:CJD131085 CSH131084:CSZ131085 DCD131084:DCV131085 DLZ131084:DMR131085 DVV131084:DWN131085 EFR131084:EGJ131085 EPN131084:EQF131085 EZJ131084:FAB131085 FJF131084:FJX131085 FTB131084:FTT131085 GCX131084:GDP131085 GMT131084:GNL131085 GWP131084:GXH131085 HGL131084:HHD131085 HQH131084:HQZ131085 IAD131084:IAV131085 IJZ131084:IKR131085 ITV131084:IUN131085 JDR131084:JEJ131085 JNN131084:JOF131085 JXJ131084:JYB131085 KHF131084:KHX131085 KRB131084:KRT131085 LAX131084:LBP131085 LKT131084:LLL131085 LUP131084:LVH131085 MEL131084:MFD131085 MOH131084:MOZ131085 MYD131084:MYV131085 NHZ131084:NIR131085 NRV131084:NSN131085 OBR131084:OCJ131085 OLN131084:OMF131085 OVJ131084:OWB131085 PFF131084:PFX131085 PPB131084:PPT131085 PYX131084:PZP131085 QIT131084:QJL131085 QSP131084:QTH131085 RCL131084:RDD131085 RMH131084:RMZ131085 RWD131084:RWV131085 SFZ131084:SGR131085 SPV131084:SQN131085 SZR131084:TAJ131085 TJN131084:TKF131085 TTJ131084:TUB131085 UDF131084:UDX131085 UNB131084:UNT131085 UWX131084:UXP131085 VGT131084:VHL131085 VQP131084:VRH131085 WAL131084:WBD131085 WKH131084:WKZ131085 WUD131084:WUV131085 L196622:Z196623 HR196620:IJ196621 RN196620:SF196621 ABJ196620:ACB196621 ALF196620:ALX196621 AVB196620:AVT196621 BEX196620:BFP196621 BOT196620:BPL196621 BYP196620:BZH196621 CIL196620:CJD196621 CSH196620:CSZ196621 DCD196620:DCV196621 DLZ196620:DMR196621 DVV196620:DWN196621 EFR196620:EGJ196621 EPN196620:EQF196621 EZJ196620:FAB196621 FJF196620:FJX196621 FTB196620:FTT196621 GCX196620:GDP196621 GMT196620:GNL196621 GWP196620:GXH196621 HGL196620:HHD196621 HQH196620:HQZ196621 IAD196620:IAV196621 IJZ196620:IKR196621 ITV196620:IUN196621 JDR196620:JEJ196621 JNN196620:JOF196621 JXJ196620:JYB196621 KHF196620:KHX196621 KRB196620:KRT196621 LAX196620:LBP196621 LKT196620:LLL196621 LUP196620:LVH196621 MEL196620:MFD196621 MOH196620:MOZ196621 MYD196620:MYV196621 NHZ196620:NIR196621 NRV196620:NSN196621 OBR196620:OCJ196621 OLN196620:OMF196621 OVJ196620:OWB196621 PFF196620:PFX196621 PPB196620:PPT196621 PYX196620:PZP196621 QIT196620:QJL196621 QSP196620:QTH196621 RCL196620:RDD196621 RMH196620:RMZ196621 RWD196620:RWV196621 SFZ196620:SGR196621 SPV196620:SQN196621 SZR196620:TAJ196621 TJN196620:TKF196621 TTJ196620:TUB196621 UDF196620:UDX196621 UNB196620:UNT196621 UWX196620:UXP196621 VGT196620:VHL196621 VQP196620:VRH196621 WAL196620:WBD196621 WKH196620:WKZ196621 WUD196620:WUV196621 L262158:Z262159 HR262156:IJ262157 RN262156:SF262157 ABJ262156:ACB262157 ALF262156:ALX262157 AVB262156:AVT262157 BEX262156:BFP262157 BOT262156:BPL262157 BYP262156:BZH262157 CIL262156:CJD262157 CSH262156:CSZ262157 DCD262156:DCV262157 DLZ262156:DMR262157 DVV262156:DWN262157 EFR262156:EGJ262157 EPN262156:EQF262157 EZJ262156:FAB262157 FJF262156:FJX262157 FTB262156:FTT262157 GCX262156:GDP262157 GMT262156:GNL262157 GWP262156:GXH262157 HGL262156:HHD262157 HQH262156:HQZ262157 IAD262156:IAV262157 IJZ262156:IKR262157 ITV262156:IUN262157 JDR262156:JEJ262157 JNN262156:JOF262157 JXJ262156:JYB262157 KHF262156:KHX262157 KRB262156:KRT262157 LAX262156:LBP262157 LKT262156:LLL262157 LUP262156:LVH262157 MEL262156:MFD262157 MOH262156:MOZ262157 MYD262156:MYV262157 NHZ262156:NIR262157 NRV262156:NSN262157 OBR262156:OCJ262157 OLN262156:OMF262157 OVJ262156:OWB262157 PFF262156:PFX262157 PPB262156:PPT262157 PYX262156:PZP262157 QIT262156:QJL262157 QSP262156:QTH262157 RCL262156:RDD262157 RMH262156:RMZ262157 RWD262156:RWV262157 SFZ262156:SGR262157 SPV262156:SQN262157 SZR262156:TAJ262157 TJN262156:TKF262157 TTJ262156:TUB262157 UDF262156:UDX262157 UNB262156:UNT262157 UWX262156:UXP262157 VGT262156:VHL262157 VQP262156:VRH262157 WAL262156:WBD262157 WKH262156:WKZ262157 WUD262156:WUV262157 L327694:Z327695 HR327692:IJ327693 RN327692:SF327693 ABJ327692:ACB327693 ALF327692:ALX327693 AVB327692:AVT327693 BEX327692:BFP327693 BOT327692:BPL327693 BYP327692:BZH327693 CIL327692:CJD327693 CSH327692:CSZ327693 DCD327692:DCV327693 DLZ327692:DMR327693 DVV327692:DWN327693 EFR327692:EGJ327693 EPN327692:EQF327693 EZJ327692:FAB327693 FJF327692:FJX327693 FTB327692:FTT327693 GCX327692:GDP327693 GMT327692:GNL327693 GWP327692:GXH327693 HGL327692:HHD327693 HQH327692:HQZ327693 IAD327692:IAV327693 IJZ327692:IKR327693 ITV327692:IUN327693 JDR327692:JEJ327693 JNN327692:JOF327693 JXJ327692:JYB327693 KHF327692:KHX327693 KRB327692:KRT327693 LAX327692:LBP327693 LKT327692:LLL327693 LUP327692:LVH327693 MEL327692:MFD327693 MOH327692:MOZ327693 MYD327692:MYV327693 NHZ327692:NIR327693 NRV327692:NSN327693 OBR327692:OCJ327693 OLN327692:OMF327693 OVJ327692:OWB327693 PFF327692:PFX327693 PPB327692:PPT327693 PYX327692:PZP327693 QIT327692:QJL327693 QSP327692:QTH327693 RCL327692:RDD327693 RMH327692:RMZ327693 RWD327692:RWV327693 SFZ327692:SGR327693 SPV327692:SQN327693 SZR327692:TAJ327693 TJN327692:TKF327693 TTJ327692:TUB327693 UDF327692:UDX327693 UNB327692:UNT327693 UWX327692:UXP327693 VGT327692:VHL327693 VQP327692:VRH327693 WAL327692:WBD327693 WKH327692:WKZ327693 WUD327692:WUV327693 L393230:Z393231 HR393228:IJ393229 RN393228:SF393229 ABJ393228:ACB393229 ALF393228:ALX393229 AVB393228:AVT393229 BEX393228:BFP393229 BOT393228:BPL393229 BYP393228:BZH393229 CIL393228:CJD393229 CSH393228:CSZ393229 DCD393228:DCV393229 DLZ393228:DMR393229 DVV393228:DWN393229 EFR393228:EGJ393229 EPN393228:EQF393229 EZJ393228:FAB393229 FJF393228:FJX393229 FTB393228:FTT393229 GCX393228:GDP393229 GMT393228:GNL393229 GWP393228:GXH393229 HGL393228:HHD393229 HQH393228:HQZ393229 IAD393228:IAV393229 IJZ393228:IKR393229 ITV393228:IUN393229 JDR393228:JEJ393229 JNN393228:JOF393229 JXJ393228:JYB393229 KHF393228:KHX393229 KRB393228:KRT393229 LAX393228:LBP393229 LKT393228:LLL393229 LUP393228:LVH393229 MEL393228:MFD393229 MOH393228:MOZ393229 MYD393228:MYV393229 NHZ393228:NIR393229 NRV393228:NSN393229 OBR393228:OCJ393229 OLN393228:OMF393229 OVJ393228:OWB393229 PFF393228:PFX393229 PPB393228:PPT393229 PYX393228:PZP393229 QIT393228:QJL393229 QSP393228:QTH393229 RCL393228:RDD393229 RMH393228:RMZ393229 RWD393228:RWV393229 SFZ393228:SGR393229 SPV393228:SQN393229 SZR393228:TAJ393229 TJN393228:TKF393229 TTJ393228:TUB393229 UDF393228:UDX393229 UNB393228:UNT393229 UWX393228:UXP393229 VGT393228:VHL393229 VQP393228:VRH393229 WAL393228:WBD393229 WKH393228:WKZ393229 WUD393228:WUV393229 L458766:Z458767 HR458764:IJ458765 RN458764:SF458765 ABJ458764:ACB458765 ALF458764:ALX458765 AVB458764:AVT458765 BEX458764:BFP458765 BOT458764:BPL458765 BYP458764:BZH458765 CIL458764:CJD458765 CSH458764:CSZ458765 DCD458764:DCV458765 DLZ458764:DMR458765 DVV458764:DWN458765 EFR458764:EGJ458765 EPN458764:EQF458765 EZJ458764:FAB458765 FJF458764:FJX458765 FTB458764:FTT458765 GCX458764:GDP458765 GMT458764:GNL458765 GWP458764:GXH458765 HGL458764:HHD458765 HQH458764:HQZ458765 IAD458764:IAV458765 IJZ458764:IKR458765 ITV458764:IUN458765 JDR458764:JEJ458765 JNN458764:JOF458765 JXJ458764:JYB458765 KHF458764:KHX458765 KRB458764:KRT458765 LAX458764:LBP458765 LKT458764:LLL458765 LUP458764:LVH458765 MEL458764:MFD458765 MOH458764:MOZ458765 MYD458764:MYV458765 NHZ458764:NIR458765 NRV458764:NSN458765 OBR458764:OCJ458765 OLN458764:OMF458765 OVJ458764:OWB458765 PFF458764:PFX458765 PPB458764:PPT458765 PYX458764:PZP458765 QIT458764:QJL458765 QSP458764:QTH458765 RCL458764:RDD458765 RMH458764:RMZ458765 RWD458764:RWV458765 SFZ458764:SGR458765 SPV458764:SQN458765 SZR458764:TAJ458765 TJN458764:TKF458765 TTJ458764:TUB458765 UDF458764:UDX458765 UNB458764:UNT458765 UWX458764:UXP458765 VGT458764:VHL458765 VQP458764:VRH458765 WAL458764:WBD458765 WKH458764:WKZ458765 WUD458764:WUV458765 L524302:Z524303 HR524300:IJ524301 RN524300:SF524301 ABJ524300:ACB524301 ALF524300:ALX524301 AVB524300:AVT524301 BEX524300:BFP524301 BOT524300:BPL524301 BYP524300:BZH524301 CIL524300:CJD524301 CSH524300:CSZ524301 DCD524300:DCV524301 DLZ524300:DMR524301 DVV524300:DWN524301 EFR524300:EGJ524301 EPN524300:EQF524301 EZJ524300:FAB524301 FJF524300:FJX524301 FTB524300:FTT524301 GCX524300:GDP524301 GMT524300:GNL524301 GWP524300:GXH524301 HGL524300:HHD524301 HQH524300:HQZ524301 IAD524300:IAV524301 IJZ524300:IKR524301 ITV524300:IUN524301 JDR524300:JEJ524301 JNN524300:JOF524301 JXJ524300:JYB524301 KHF524300:KHX524301 KRB524300:KRT524301 LAX524300:LBP524301 LKT524300:LLL524301 LUP524300:LVH524301 MEL524300:MFD524301 MOH524300:MOZ524301 MYD524300:MYV524301 NHZ524300:NIR524301 NRV524300:NSN524301 OBR524300:OCJ524301 OLN524300:OMF524301 OVJ524300:OWB524301 PFF524300:PFX524301 PPB524300:PPT524301 PYX524300:PZP524301 QIT524300:QJL524301 QSP524300:QTH524301 RCL524300:RDD524301 RMH524300:RMZ524301 RWD524300:RWV524301 SFZ524300:SGR524301 SPV524300:SQN524301 SZR524300:TAJ524301 TJN524300:TKF524301 TTJ524300:TUB524301 UDF524300:UDX524301 UNB524300:UNT524301 UWX524300:UXP524301 VGT524300:VHL524301 VQP524300:VRH524301 WAL524300:WBD524301 WKH524300:WKZ524301 WUD524300:WUV524301 L589838:Z589839 HR589836:IJ589837 RN589836:SF589837 ABJ589836:ACB589837 ALF589836:ALX589837 AVB589836:AVT589837 BEX589836:BFP589837 BOT589836:BPL589837 BYP589836:BZH589837 CIL589836:CJD589837 CSH589836:CSZ589837 DCD589836:DCV589837 DLZ589836:DMR589837 DVV589836:DWN589837 EFR589836:EGJ589837 EPN589836:EQF589837 EZJ589836:FAB589837 FJF589836:FJX589837 FTB589836:FTT589837 GCX589836:GDP589837 GMT589836:GNL589837 GWP589836:GXH589837 HGL589836:HHD589837 HQH589836:HQZ589837 IAD589836:IAV589837 IJZ589836:IKR589837 ITV589836:IUN589837 JDR589836:JEJ589837 JNN589836:JOF589837 JXJ589836:JYB589837 KHF589836:KHX589837 KRB589836:KRT589837 LAX589836:LBP589837 LKT589836:LLL589837 LUP589836:LVH589837 MEL589836:MFD589837 MOH589836:MOZ589837 MYD589836:MYV589837 NHZ589836:NIR589837 NRV589836:NSN589837 OBR589836:OCJ589837 OLN589836:OMF589837 OVJ589836:OWB589837 PFF589836:PFX589837 PPB589836:PPT589837 PYX589836:PZP589837 QIT589836:QJL589837 QSP589836:QTH589837 RCL589836:RDD589837 RMH589836:RMZ589837 RWD589836:RWV589837 SFZ589836:SGR589837 SPV589836:SQN589837 SZR589836:TAJ589837 TJN589836:TKF589837 TTJ589836:TUB589837 UDF589836:UDX589837 UNB589836:UNT589837 UWX589836:UXP589837 VGT589836:VHL589837 VQP589836:VRH589837 WAL589836:WBD589837 WKH589836:WKZ589837 WUD589836:WUV589837 L655374:Z655375 HR655372:IJ655373 RN655372:SF655373 ABJ655372:ACB655373 ALF655372:ALX655373 AVB655372:AVT655373 BEX655372:BFP655373 BOT655372:BPL655373 BYP655372:BZH655373 CIL655372:CJD655373 CSH655372:CSZ655373 DCD655372:DCV655373 DLZ655372:DMR655373 DVV655372:DWN655373 EFR655372:EGJ655373 EPN655372:EQF655373 EZJ655372:FAB655373 FJF655372:FJX655373 FTB655372:FTT655373 GCX655372:GDP655373 GMT655372:GNL655373 GWP655372:GXH655373 HGL655372:HHD655373 HQH655372:HQZ655373 IAD655372:IAV655373 IJZ655372:IKR655373 ITV655372:IUN655373 JDR655372:JEJ655373 JNN655372:JOF655373 JXJ655372:JYB655373 KHF655372:KHX655373 KRB655372:KRT655373 LAX655372:LBP655373 LKT655372:LLL655373 LUP655372:LVH655373 MEL655372:MFD655373 MOH655372:MOZ655373 MYD655372:MYV655373 NHZ655372:NIR655373 NRV655372:NSN655373 OBR655372:OCJ655373 OLN655372:OMF655373 OVJ655372:OWB655373 PFF655372:PFX655373 PPB655372:PPT655373 PYX655372:PZP655373 QIT655372:QJL655373 QSP655372:QTH655373 RCL655372:RDD655373 RMH655372:RMZ655373 RWD655372:RWV655373 SFZ655372:SGR655373 SPV655372:SQN655373 SZR655372:TAJ655373 TJN655372:TKF655373 TTJ655372:TUB655373 UDF655372:UDX655373 UNB655372:UNT655373 UWX655372:UXP655373 VGT655372:VHL655373 VQP655372:VRH655373 WAL655372:WBD655373 WKH655372:WKZ655373 WUD655372:WUV655373 L720910:Z720911 HR720908:IJ720909 RN720908:SF720909 ABJ720908:ACB720909 ALF720908:ALX720909 AVB720908:AVT720909 BEX720908:BFP720909 BOT720908:BPL720909 BYP720908:BZH720909 CIL720908:CJD720909 CSH720908:CSZ720909 DCD720908:DCV720909 DLZ720908:DMR720909 DVV720908:DWN720909 EFR720908:EGJ720909 EPN720908:EQF720909 EZJ720908:FAB720909 FJF720908:FJX720909 FTB720908:FTT720909 GCX720908:GDP720909 GMT720908:GNL720909 GWP720908:GXH720909 HGL720908:HHD720909 HQH720908:HQZ720909 IAD720908:IAV720909 IJZ720908:IKR720909 ITV720908:IUN720909 JDR720908:JEJ720909 JNN720908:JOF720909 JXJ720908:JYB720909 KHF720908:KHX720909 KRB720908:KRT720909 LAX720908:LBP720909 LKT720908:LLL720909 LUP720908:LVH720909 MEL720908:MFD720909 MOH720908:MOZ720909 MYD720908:MYV720909 NHZ720908:NIR720909 NRV720908:NSN720909 OBR720908:OCJ720909 OLN720908:OMF720909 OVJ720908:OWB720909 PFF720908:PFX720909 PPB720908:PPT720909 PYX720908:PZP720909 QIT720908:QJL720909 QSP720908:QTH720909 RCL720908:RDD720909 RMH720908:RMZ720909 RWD720908:RWV720909 SFZ720908:SGR720909 SPV720908:SQN720909 SZR720908:TAJ720909 TJN720908:TKF720909 TTJ720908:TUB720909 UDF720908:UDX720909 UNB720908:UNT720909 UWX720908:UXP720909 VGT720908:VHL720909 VQP720908:VRH720909 WAL720908:WBD720909 WKH720908:WKZ720909 WUD720908:WUV720909 L786446:Z786447 HR786444:IJ786445 RN786444:SF786445 ABJ786444:ACB786445 ALF786444:ALX786445 AVB786444:AVT786445 BEX786444:BFP786445 BOT786444:BPL786445 BYP786444:BZH786445 CIL786444:CJD786445 CSH786444:CSZ786445 DCD786444:DCV786445 DLZ786444:DMR786445 DVV786444:DWN786445 EFR786444:EGJ786445 EPN786444:EQF786445 EZJ786444:FAB786445 FJF786444:FJX786445 FTB786444:FTT786445 GCX786444:GDP786445 GMT786444:GNL786445 GWP786444:GXH786445 HGL786444:HHD786445 HQH786444:HQZ786445 IAD786444:IAV786445 IJZ786444:IKR786445 ITV786444:IUN786445 JDR786444:JEJ786445 JNN786444:JOF786445 JXJ786444:JYB786445 KHF786444:KHX786445 KRB786444:KRT786445 LAX786444:LBP786445 LKT786444:LLL786445 LUP786444:LVH786445 MEL786444:MFD786445 MOH786444:MOZ786445 MYD786444:MYV786445 NHZ786444:NIR786445 NRV786444:NSN786445 OBR786444:OCJ786445 OLN786444:OMF786445 OVJ786444:OWB786445 PFF786444:PFX786445 PPB786444:PPT786445 PYX786444:PZP786445 QIT786444:QJL786445 QSP786444:QTH786445 RCL786444:RDD786445 RMH786444:RMZ786445 RWD786444:RWV786445 SFZ786444:SGR786445 SPV786444:SQN786445 SZR786444:TAJ786445 TJN786444:TKF786445 TTJ786444:TUB786445 UDF786444:UDX786445 UNB786444:UNT786445 UWX786444:UXP786445 VGT786444:VHL786445 VQP786444:VRH786445 WAL786444:WBD786445 WKH786444:WKZ786445 WUD786444:WUV786445 L851982:Z851983 HR851980:IJ851981 RN851980:SF851981 ABJ851980:ACB851981 ALF851980:ALX851981 AVB851980:AVT851981 BEX851980:BFP851981 BOT851980:BPL851981 BYP851980:BZH851981 CIL851980:CJD851981 CSH851980:CSZ851981 DCD851980:DCV851981 DLZ851980:DMR851981 DVV851980:DWN851981 EFR851980:EGJ851981 EPN851980:EQF851981 EZJ851980:FAB851981 FJF851980:FJX851981 FTB851980:FTT851981 GCX851980:GDP851981 GMT851980:GNL851981 GWP851980:GXH851981 HGL851980:HHD851981 HQH851980:HQZ851981 IAD851980:IAV851981 IJZ851980:IKR851981 ITV851980:IUN851981 JDR851980:JEJ851981 JNN851980:JOF851981 JXJ851980:JYB851981 KHF851980:KHX851981 KRB851980:KRT851981 LAX851980:LBP851981 LKT851980:LLL851981 LUP851980:LVH851981 MEL851980:MFD851981 MOH851980:MOZ851981 MYD851980:MYV851981 NHZ851980:NIR851981 NRV851980:NSN851981 OBR851980:OCJ851981 OLN851980:OMF851981 OVJ851980:OWB851981 PFF851980:PFX851981 PPB851980:PPT851981 PYX851980:PZP851981 QIT851980:QJL851981 QSP851980:QTH851981 RCL851980:RDD851981 RMH851980:RMZ851981 RWD851980:RWV851981 SFZ851980:SGR851981 SPV851980:SQN851981 SZR851980:TAJ851981 TJN851980:TKF851981 TTJ851980:TUB851981 UDF851980:UDX851981 UNB851980:UNT851981 UWX851980:UXP851981 VGT851980:VHL851981 VQP851980:VRH851981 WAL851980:WBD851981 WKH851980:WKZ851981 WUD851980:WUV851981 L917518:Z917519 HR917516:IJ917517 RN917516:SF917517 ABJ917516:ACB917517 ALF917516:ALX917517 AVB917516:AVT917517 BEX917516:BFP917517 BOT917516:BPL917517 BYP917516:BZH917517 CIL917516:CJD917517 CSH917516:CSZ917517 DCD917516:DCV917517 DLZ917516:DMR917517 DVV917516:DWN917517 EFR917516:EGJ917517 EPN917516:EQF917517 EZJ917516:FAB917517 FJF917516:FJX917517 FTB917516:FTT917517 GCX917516:GDP917517 GMT917516:GNL917517 GWP917516:GXH917517 HGL917516:HHD917517 HQH917516:HQZ917517 IAD917516:IAV917517 IJZ917516:IKR917517 ITV917516:IUN917517 JDR917516:JEJ917517 JNN917516:JOF917517 JXJ917516:JYB917517 KHF917516:KHX917517 KRB917516:KRT917517 LAX917516:LBP917517 LKT917516:LLL917517 LUP917516:LVH917517 MEL917516:MFD917517 MOH917516:MOZ917517 MYD917516:MYV917517 NHZ917516:NIR917517 NRV917516:NSN917517 OBR917516:OCJ917517 OLN917516:OMF917517 OVJ917516:OWB917517 PFF917516:PFX917517 PPB917516:PPT917517 PYX917516:PZP917517 QIT917516:QJL917517 QSP917516:QTH917517 RCL917516:RDD917517 RMH917516:RMZ917517 RWD917516:RWV917517 SFZ917516:SGR917517 SPV917516:SQN917517 SZR917516:TAJ917517 TJN917516:TKF917517 TTJ917516:TUB917517 UDF917516:UDX917517 UNB917516:UNT917517 UWX917516:UXP917517 VGT917516:VHL917517 VQP917516:VRH917517 WAL917516:WBD917517 WKH917516:WKZ917517 WUD917516:WUV917517 L983054:Z983055 HR983052:IJ983053 RN983052:SF983053 ABJ983052:ACB983053 ALF983052:ALX983053 AVB983052:AVT983053 BEX983052:BFP983053 BOT983052:BPL983053 BYP983052:BZH983053 CIL983052:CJD983053 CSH983052:CSZ983053 DCD983052:DCV983053 DLZ983052:DMR983053 DVV983052:DWN983053 EFR983052:EGJ983053 EPN983052:EQF983053 EZJ983052:FAB983053 FJF983052:FJX983053 FTB983052:FTT983053 GCX983052:GDP983053 GMT983052:GNL983053 GWP983052:GXH983053 HGL983052:HHD983053 HQH983052:HQZ983053 IAD983052:IAV983053 IJZ983052:IKR983053 ITV983052:IUN983053 JDR983052:JEJ983053 JNN983052:JOF983053 JXJ983052:JYB983053 KHF983052:KHX983053 KRB983052:KRT983053 LAX983052:LBP983053 LKT983052:LLL983053 LUP983052:LVH983053 MEL983052:MFD983053 MOH983052:MOZ983053 MYD983052:MYV983053 NHZ983052:NIR983053 NRV983052:NSN983053 OBR983052:OCJ983053 OLN983052:OMF983053 OVJ983052:OWB983053 PFF983052:PFX983053 PPB983052:PPT983053 PYX983052:PZP983053 QIT983052:QJL983053 QSP983052:QTH983053 RCL983052:RDD983053 RMH983052:RMZ983053 RWD983052:RWV983053 SFZ983052:SGR983053 SPV983052:SQN983053 SZR983052:TAJ983053 TJN983052:TKF983053 TTJ983052:TUB983053 UDF983052:UDX983053 UNB983052:UNT983053 UWX983052:UXP983053 VGT983052:VHL983053 VQP983052:VRH983053 WAL983052:WBD983053 WKH983052:WKZ983053 WUD983052:WUV983053 O65545:O65548 HU65543:HU65546 RQ65543:RQ65546 ABM65543:ABM65546 ALI65543:ALI65546 AVE65543:AVE65546 BFA65543:BFA65546 BOW65543:BOW65546 BYS65543:BYS65546 CIO65543:CIO65546 CSK65543:CSK65546 DCG65543:DCG65546 DMC65543:DMC65546 DVY65543:DVY65546 EFU65543:EFU65546 EPQ65543:EPQ65546 EZM65543:EZM65546 FJI65543:FJI65546 FTE65543:FTE65546 GDA65543:GDA65546 GMW65543:GMW65546 GWS65543:GWS65546 HGO65543:HGO65546 HQK65543:HQK65546 IAG65543:IAG65546 IKC65543:IKC65546 ITY65543:ITY65546 JDU65543:JDU65546 JNQ65543:JNQ65546 JXM65543:JXM65546 KHI65543:KHI65546 KRE65543:KRE65546 LBA65543:LBA65546 LKW65543:LKW65546 LUS65543:LUS65546 MEO65543:MEO65546 MOK65543:MOK65546 MYG65543:MYG65546 NIC65543:NIC65546 NRY65543:NRY65546 OBU65543:OBU65546 OLQ65543:OLQ65546 OVM65543:OVM65546 PFI65543:PFI65546 PPE65543:PPE65546 PZA65543:PZA65546 QIW65543:QIW65546 QSS65543:QSS65546 RCO65543:RCO65546 RMK65543:RMK65546 RWG65543:RWG65546 SGC65543:SGC65546 SPY65543:SPY65546 SZU65543:SZU65546 TJQ65543:TJQ65546 TTM65543:TTM65546 UDI65543:UDI65546 UNE65543:UNE65546 UXA65543:UXA65546 VGW65543:VGW65546 VQS65543:VQS65546 WAO65543:WAO65546 WKK65543:WKK65546 WUG65543:WUG65546 O131081:O131084 HU131079:HU131082 RQ131079:RQ131082 ABM131079:ABM131082 ALI131079:ALI131082 AVE131079:AVE131082 BFA131079:BFA131082 BOW131079:BOW131082 BYS131079:BYS131082 CIO131079:CIO131082 CSK131079:CSK131082 DCG131079:DCG131082 DMC131079:DMC131082 DVY131079:DVY131082 EFU131079:EFU131082 EPQ131079:EPQ131082 EZM131079:EZM131082 FJI131079:FJI131082 FTE131079:FTE131082 GDA131079:GDA131082 GMW131079:GMW131082 GWS131079:GWS131082 HGO131079:HGO131082 HQK131079:HQK131082 IAG131079:IAG131082 IKC131079:IKC131082 ITY131079:ITY131082 JDU131079:JDU131082 JNQ131079:JNQ131082 JXM131079:JXM131082 KHI131079:KHI131082 KRE131079:KRE131082 LBA131079:LBA131082 LKW131079:LKW131082 LUS131079:LUS131082 MEO131079:MEO131082 MOK131079:MOK131082 MYG131079:MYG131082 NIC131079:NIC131082 NRY131079:NRY131082 OBU131079:OBU131082 OLQ131079:OLQ131082 OVM131079:OVM131082 PFI131079:PFI131082 PPE131079:PPE131082 PZA131079:PZA131082 QIW131079:QIW131082 QSS131079:QSS131082 RCO131079:RCO131082 RMK131079:RMK131082 RWG131079:RWG131082 SGC131079:SGC131082 SPY131079:SPY131082 SZU131079:SZU131082 TJQ131079:TJQ131082 TTM131079:TTM131082 UDI131079:UDI131082 UNE131079:UNE131082 UXA131079:UXA131082 VGW131079:VGW131082 VQS131079:VQS131082 WAO131079:WAO131082 WKK131079:WKK131082 WUG131079:WUG131082 O196617:O196620 HU196615:HU196618 RQ196615:RQ196618 ABM196615:ABM196618 ALI196615:ALI196618 AVE196615:AVE196618 BFA196615:BFA196618 BOW196615:BOW196618 BYS196615:BYS196618 CIO196615:CIO196618 CSK196615:CSK196618 DCG196615:DCG196618 DMC196615:DMC196618 DVY196615:DVY196618 EFU196615:EFU196618 EPQ196615:EPQ196618 EZM196615:EZM196618 FJI196615:FJI196618 FTE196615:FTE196618 GDA196615:GDA196618 GMW196615:GMW196618 GWS196615:GWS196618 HGO196615:HGO196618 HQK196615:HQK196618 IAG196615:IAG196618 IKC196615:IKC196618 ITY196615:ITY196618 JDU196615:JDU196618 JNQ196615:JNQ196618 JXM196615:JXM196618 KHI196615:KHI196618 KRE196615:KRE196618 LBA196615:LBA196618 LKW196615:LKW196618 LUS196615:LUS196618 MEO196615:MEO196618 MOK196615:MOK196618 MYG196615:MYG196618 NIC196615:NIC196618 NRY196615:NRY196618 OBU196615:OBU196618 OLQ196615:OLQ196618 OVM196615:OVM196618 PFI196615:PFI196618 PPE196615:PPE196618 PZA196615:PZA196618 QIW196615:QIW196618 QSS196615:QSS196618 RCO196615:RCO196618 RMK196615:RMK196618 RWG196615:RWG196618 SGC196615:SGC196618 SPY196615:SPY196618 SZU196615:SZU196618 TJQ196615:TJQ196618 TTM196615:TTM196618 UDI196615:UDI196618 UNE196615:UNE196618 UXA196615:UXA196618 VGW196615:VGW196618 VQS196615:VQS196618 WAO196615:WAO196618 WKK196615:WKK196618 WUG196615:WUG196618 O262153:O262156 HU262151:HU262154 RQ262151:RQ262154 ABM262151:ABM262154 ALI262151:ALI262154 AVE262151:AVE262154 BFA262151:BFA262154 BOW262151:BOW262154 BYS262151:BYS262154 CIO262151:CIO262154 CSK262151:CSK262154 DCG262151:DCG262154 DMC262151:DMC262154 DVY262151:DVY262154 EFU262151:EFU262154 EPQ262151:EPQ262154 EZM262151:EZM262154 FJI262151:FJI262154 FTE262151:FTE262154 GDA262151:GDA262154 GMW262151:GMW262154 GWS262151:GWS262154 HGO262151:HGO262154 HQK262151:HQK262154 IAG262151:IAG262154 IKC262151:IKC262154 ITY262151:ITY262154 JDU262151:JDU262154 JNQ262151:JNQ262154 JXM262151:JXM262154 KHI262151:KHI262154 KRE262151:KRE262154 LBA262151:LBA262154 LKW262151:LKW262154 LUS262151:LUS262154 MEO262151:MEO262154 MOK262151:MOK262154 MYG262151:MYG262154 NIC262151:NIC262154 NRY262151:NRY262154 OBU262151:OBU262154 OLQ262151:OLQ262154 OVM262151:OVM262154 PFI262151:PFI262154 PPE262151:PPE262154 PZA262151:PZA262154 QIW262151:QIW262154 QSS262151:QSS262154 RCO262151:RCO262154 RMK262151:RMK262154 RWG262151:RWG262154 SGC262151:SGC262154 SPY262151:SPY262154 SZU262151:SZU262154 TJQ262151:TJQ262154 TTM262151:TTM262154 UDI262151:UDI262154 UNE262151:UNE262154 UXA262151:UXA262154 VGW262151:VGW262154 VQS262151:VQS262154 WAO262151:WAO262154 WKK262151:WKK262154 WUG262151:WUG262154 O327689:O327692 HU327687:HU327690 RQ327687:RQ327690 ABM327687:ABM327690 ALI327687:ALI327690 AVE327687:AVE327690 BFA327687:BFA327690 BOW327687:BOW327690 BYS327687:BYS327690 CIO327687:CIO327690 CSK327687:CSK327690 DCG327687:DCG327690 DMC327687:DMC327690 DVY327687:DVY327690 EFU327687:EFU327690 EPQ327687:EPQ327690 EZM327687:EZM327690 FJI327687:FJI327690 FTE327687:FTE327690 GDA327687:GDA327690 GMW327687:GMW327690 GWS327687:GWS327690 HGO327687:HGO327690 HQK327687:HQK327690 IAG327687:IAG327690 IKC327687:IKC327690 ITY327687:ITY327690 JDU327687:JDU327690 JNQ327687:JNQ327690 JXM327687:JXM327690 KHI327687:KHI327690 KRE327687:KRE327690 LBA327687:LBA327690 LKW327687:LKW327690 LUS327687:LUS327690 MEO327687:MEO327690 MOK327687:MOK327690 MYG327687:MYG327690 NIC327687:NIC327690 NRY327687:NRY327690 OBU327687:OBU327690 OLQ327687:OLQ327690 OVM327687:OVM327690 PFI327687:PFI327690 PPE327687:PPE327690 PZA327687:PZA327690 QIW327687:QIW327690 QSS327687:QSS327690 RCO327687:RCO327690 RMK327687:RMK327690 RWG327687:RWG327690 SGC327687:SGC327690 SPY327687:SPY327690 SZU327687:SZU327690 TJQ327687:TJQ327690 TTM327687:TTM327690 UDI327687:UDI327690 UNE327687:UNE327690 UXA327687:UXA327690 VGW327687:VGW327690 VQS327687:VQS327690 WAO327687:WAO327690 WKK327687:WKK327690 WUG327687:WUG327690 O393225:O393228 HU393223:HU393226 RQ393223:RQ393226 ABM393223:ABM393226 ALI393223:ALI393226 AVE393223:AVE393226 BFA393223:BFA393226 BOW393223:BOW393226 BYS393223:BYS393226 CIO393223:CIO393226 CSK393223:CSK393226 DCG393223:DCG393226 DMC393223:DMC393226 DVY393223:DVY393226 EFU393223:EFU393226 EPQ393223:EPQ393226 EZM393223:EZM393226 FJI393223:FJI393226 FTE393223:FTE393226 GDA393223:GDA393226 GMW393223:GMW393226 GWS393223:GWS393226 HGO393223:HGO393226 HQK393223:HQK393226 IAG393223:IAG393226 IKC393223:IKC393226 ITY393223:ITY393226 JDU393223:JDU393226 JNQ393223:JNQ393226 JXM393223:JXM393226 KHI393223:KHI393226 KRE393223:KRE393226 LBA393223:LBA393226 LKW393223:LKW393226 LUS393223:LUS393226 MEO393223:MEO393226 MOK393223:MOK393226 MYG393223:MYG393226 NIC393223:NIC393226 NRY393223:NRY393226 OBU393223:OBU393226 OLQ393223:OLQ393226 OVM393223:OVM393226 PFI393223:PFI393226 PPE393223:PPE393226 PZA393223:PZA393226 QIW393223:QIW393226 QSS393223:QSS393226 RCO393223:RCO393226 RMK393223:RMK393226 RWG393223:RWG393226 SGC393223:SGC393226 SPY393223:SPY393226 SZU393223:SZU393226 TJQ393223:TJQ393226 TTM393223:TTM393226 UDI393223:UDI393226 UNE393223:UNE393226 UXA393223:UXA393226 VGW393223:VGW393226 VQS393223:VQS393226 WAO393223:WAO393226 WKK393223:WKK393226 WUG393223:WUG393226 O458761:O458764 HU458759:HU458762 RQ458759:RQ458762 ABM458759:ABM458762 ALI458759:ALI458762 AVE458759:AVE458762 BFA458759:BFA458762 BOW458759:BOW458762 BYS458759:BYS458762 CIO458759:CIO458762 CSK458759:CSK458762 DCG458759:DCG458762 DMC458759:DMC458762 DVY458759:DVY458762 EFU458759:EFU458762 EPQ458759:EPQ458762 EZM458759:EZM458762 FJI458759:FJI458762 FTE458759:FTE458762 GDA458759:GDA458762 GMW458759:GMW458762 GWS458759:GWS458762 HGO458759:HGO458762 HQK458759:HQK458762 IAG458759:IAG458762 IKC458759:IKC458762 ITY458759:ITY458762 JDU458759:JDU458762 JNQ458759:JNQ458762 JXM458759:JXM458762 KHI458759:KHI458762 KRE458759:KRE458762 LBA458759:LBA458762 LKW458759:LKW458762 LUS458759:LUS458762 MEO458759:MEO458762 MOK458759:MOK458762 MYG458759:MYG458762 NIC458759:NIC458762 NRY458759:NRY458762 OBU458759:OBU458762 OLQ458759:OLQ458762 OVM458759:OVM458762 PFI458759:PFI458762 PPE458759:PPE458762 PZA458759:PZA458762 QIW458759:QIW458762 QSS458759:QSS458762 RCO458759:RCO458762 RMK458759:RMK458762 RWG458759:RWG458762 SGC458759:SGC458762 SPY458759:SPY458762 SZU458759:SZU458762 TJQ458759:TJQ458762 TTM458759:TTM458762 UDI458759:UDI458762 UNE458759:UNE458762 UXA458759:UXA458762 VGW458759:VGW458762 VQS458759:VQS458762 WAO458759:WAO458762 WKK458759:WKK458762 WUG458759:WUG458762 O524297:O524300 HU524295:HU524298 RQ524295:RQ524298 ABM524295:ABM524298 ALI524295:ALI524298 AVE524295:AVE524298 BFA524295:BFA524298 BOW524295:BOW524298 BYS524295:BYS524298 CIO524295:CIO524298 CSK524295:CSK524298 DCG524295:DCG524298 DMC524295:DMC524298 DVY524295:DVY524298 EFU524295:EFU524298 EPQ524295:EPQ524298 EZM524295:EZM524298 FJI524295:FJI524298 FTE524295:FTE524298 GDA524295:GDA524298 GMW524295:GMW524298 GWS524295:GWS524298 HGO524295:HGO524298 HQK524295:HQK524298 IAG524295:IAG524298 IKC524295:IKC524298 ITY524295:ITY524298 JDU524295:JDU524298 JNQ524295:JNQ524298 JXM524295:JXM524298 KHI524295:KHI524298 KRE524295:KRE524298 LBA524295:LBA524298 LKW524295:LKW524298 LUS524295:LUS524298 MEO524295:MEO524298 MOK524295:MOK524298 MYG524295:MYG524298 NIC524295:NIC524298 NRY524295:NRY524298 OBU524295:OBU524298 OLQ524295:OLQ524298 OVM524295:OVM524298 PFI524295:PFI524298 PPE524295:PPE524298 PZA524295:PZA524298 QIW524295:QIW524298 QSS524295:QSS524298 RCO524295:RCO524298 RMK524295:RMK524298 RWG524295:RWG524298 SGC524295:SGC524298 SPY524295:SPY524298 SZU524295:SZU524298 TJQ524295:TJQ524298 TTM524295:TTM524298 UDI524295:UDI524298 UNE524295:UNE524298 UXA524295:UXA524298 VGW524295:VGW524298 VQS524295:VQS524298 WAO524295:WAO524298 WKK524295:WKK524298 WUG524295:WUG524298 O589833:O589836 HU589831:HU589834 RQ589831:RQ589834 ABM589831:ABM589834 ALI589831:ALI589834 AVE589831:AVE589834 BFA589831:BFA589834 BOW589831:BOW589834 BYS589831:BYS589834 CIO589831:CIO589834 CSK589831:CSK589834 DCG589831:DCG589834 DMC589831:DMC589834 DVY589831:DVY589834 EFU589831:EFU589834 EPQ589831:EPQ589834 EZM589831:EZM589834 FJI589831:FJI589834 FTE589831:FTE589834 GDA589831:GDA589834 GMW589831:GMW589834 GWS589831:GWS589834 HGO589831:HGO589834 HQK589831:HQK589834 IAG589831:IAG589834 IKC589831:IKC589834 ITY589831:ITY589834 JDU589831:JDU589834 JNQ589831:JNQ589834 JXM589831:JXM589834 KHI589831:KHI589834 KRE589831:KRE589834 LBA589831:LBA589834 LKW589831:LKW589834 LUS589831:LUS589834 MEO589831:MEO589834 MOK589831:MOK589834 MYG589831:MYG589834 NIC589831:NIC589834 NRY589831:NRY589834 OBU589831:OBU589834 OLQ589831:OLQ589834 OVM589831:OVM589834 PFI589831:PFI589834 PPE589831:PPE589834 PZA589831:PZA589834 QIW589831:QIW589834 QSS589831:QSS589834 RCO589831:RCO589834 RMK589831:RMK589834 RWG589831:RWG589834 SGC589831:SGC589834 SPY589831:SPY589834 SZU589831:SZU589834 TJQ589831:TJQ589834 TTM589831:TTM589834 UDI589831:UDI589834 UNE589831:UNE589834 UXA589831:UXA589834 VGW589831:VGW589834 VQS589831:VQS589834 WAO589831:WAO589834 WKK589831:WKK589834 WUG589831:WUG589834 O655369:O655372 HU655367:HU655370 RQ655367:RQ655370 ABM655367:ABM655370 ALI655367:ALI655370 AVE655367:AVE655370 BFA655367:BFA655370 BOW655367:BOW655370 BYS655367:BYS655370 CIO655367:CIO655370 CSK655367:CSK655370 DCG655367:DCG655370 DMC655367:DMC655370 DVY655367:DVY655370 EFU655367:EFU655370 EPQ655367:EPQ655370 EZM655367:EZM655370 FJI655367:FJI655370 FTE655367:FTE655370 GDA655367:GDA655370 GMW655367:GMW655370 GWS655367:GWS655370 HGO655367:HGO655370 HQK655367:HQK655370 IAG655367:IAG655370 IKC655367:IKC655370 ITY655367:ITY655370 JDU655367:JDU655370 JNQ655367:JNQ655370 JXM655367:JXM655370 KHI655367:KHI655370 KRE655367:KRE655370 LBA655367:LBA655370 LKW655367:LKW655370 LUS655367:LUS655370 MEO655367:MEO655370 MOK655367:MOK655370 MYG655367:MYG655370 NIC655367:NIC655370 NRY655367:NRY655370 OBU655367:OBU655370 OLQ655367:OLQ655370 OVM655367:OVM655370 PFI655367:PFI655370 PPE655367:PPE655370 PZA655367:PZA655370 QIW655367:QIW655370 QSS655367:QSS655370 RCO655367:RCO655370 RMK655367:RMK655370 RWG655367:RWG655370 SGC655367:SGC655370 SPY655367:SPY655370 SZU655367:SZU655370 TJQ655367:TJQ655370 TTM655367:TTM655370 UDI655367:UDI655370 UNE655367:UNE655370 UXA655367:UXA655370 VGW655367:VGW655370 VQS655367:VQS655370 WAO655367:WAO655370 WKK655367:WKK655370 WUG655367:WUG655370 O720905:O720908 HU720903:HU720906 RQ720903:RQ720906 ABM720903:ABM720906 ALI720903:ALI720906 AVE720903:AVE720906 BFA720903:BFA720906 BOW720903:BOW720906 BYS720903:BYS720906 CIO720903:CIO720906 CSK720903:CSK720906 DCG720903:DCG720906 DMC720903:DMC720906 DVY720903:DVY720906 EFU720903:EFU720906 EPQ720903:EPQ720906 EZM720903:EZM720906 FJI720903:FJI720906 FTE720903:FTE720906 GDA720903:GDA720906 GMW720903:GMW720906 GWS720903:GWS720906 HGO720903:HGO720906 HQK720903:HQK720906 IAG720903:IAG720906 IKC720903:IKC720906 ITY720903:ITY720906 JDU720903:JDU720906 JNQ720903:JNQ720906 JXM720903:JXM720906 KHI720903:KHI720906 KRE720903:KRE720906 LBA720903:LBA720906 LKW720903:LKW720906 LUS720903:LUS720906 MEO720903:MEO720906 MOK720903:MOK720906 MYG720903:MYG720906 NIC720903:NIC720906 NRY720903:NRY720906 OBU720903:OBU720906 OLQ720903:OLQ720906 OVM720903:OVM720906 PFI720903:PFI720906 PPE720903:PPE720906 PZA720903:PZA720906 QIW720903:QIW720906 QSS720903:QSS720906 RCO720903:RCO720906 RMK720903:RMK720906 RWG720903:RWG720906 SGC720903:SGC720906 SPY720903:SPY720906 SZU720903:SZU720906 TJQ720903:TJQ720906 TTM720903:TTM720906 UDI720903:UDI720906 UNE720903:UNE720906 UXA720903:UXA720906 VGW720903:VGW720906 VQS720903:VQS720906 WAO720903:WAO720906 WKK720903:WKK720906 WUG720903:WUG720906 O786441:O786444 HU786439:HU786442 RQ786439:RQ786442 ABM786439:ABM786442 ALI786439:ALI786442 AVE786439:AVE786442 BFA786439:BFA786442 BOW786439:BOW786442 BYS786439:BYS786442 CIO786439:CIO786442 CSK786439:CSK786442 DCG786439:DCG786442 DMC786439:DMC786442 DVY786439:DVY786442 EFU786439:EFU786442 EPQ786439:EPQ786442 EZM786439:EZM786442 FJI786439:FJI786442 FTE786439:FTE786442 GDA786439:GDA786442 GMW786439:GMW786442 GWS786439:GWS786442 HGO786439:HGO786442 HQK786439:HQK786442 IAG786439:IAG786442 IKC786439:IKC786442 ITY786439:ITY786442 JDU786439:JDU786442 JNQ786439:JNQ786442 JXM786439:JXM786442 KHI786439:KHI786442 KRE786439:KRE786442 LBA786439:LBA786442 LKW786439:LKW786442 LUS786439:LUS786442 MEO786439:MEO786442 MOK786439:MOK786442 MYG786439:MYG786442 NIC786439:NIC786442 NRY786439:NRY786442 OBU786439:OBU786442 OLQ786439:OLQ786442 OVM786439:OVM786442 PFI786439:PFI786442 PPE786439:PPE786442 PZA786439:PZA786442 QIW786439:QIW786442 QSS786439:QSS786442 RCO786439:RCO786442 RMK786439:RMK786442 RWG786439:RWG786442 SGC786439:SGC786442 SPY786439:SPY786442 SZU786439:SZU786442 TJQ786439:TJQ786442 TTM786439:TTM786442 UDI786439:UDI786442 UNE786439:UNE786442 UXA786439:UXA786442 VGW786439:VGW786442 VQS786439:VQS786442 WAO786439:WAO786442 WKK786439:WKK786442 WUG786439:WUG786442 O851977:O851980 HU851975:HU851978 RQ851975:RQ851978 ABM851975:ABM851978 ALI851975:ALI851978 AVE851975:AVE851978 BFA851975:BFA851978 BOW851975:BOW851978 BYS851975:BYS851978 CIO851975:CIO851978 CSK851975:CSK851978 DCG851975:DCG851978 DMC851975:DMC851978 DVY851975:DVY851978 EFU851975:EFU851978 EPQ851975:EPQ851978 EZM851975:EZM851978 FJI851975:FJI851978 FTE851975:FTE851978 GDA851975:GDA851978 GMW851975:GMW851978 GWS851975:GWS851978 HGO851975:HGO851978 HQK851975:HQK851978 IAG851975:IAG851978 IKC851975:IKC851978 ITY851975:ITY851978 JDU851975:JDU851978 JNQ851975:JNQ851978 JXM851975:JXM851978 KHI851975:KHI851978 KRE851975:KRE851978 LBA851975:LBA851978 LKW851975:LKW851978 LUS851975:LUS851978 MEO851975:MEO851978 MOK851975:MOK851978 MYG851975:MYG851978 NIC851975:NIC851978 NRY851975:NRY851978 OBU851975:OBU851978 OLQ851975:OLQ851978 OVM851975:OVM851978 PFI851975:PFI851978 PPE851975:PPE851978 PZA851975:PZA851978 QIW851975:QIW851978 QSS851975:QSS851978 RCO851975:RCO851978 RMK851975:RMK851978 RWG851975:RWG851978 SGC851975:SGC851978 SPY851975:SPY851978 SZU851975:SZU851978 TJQ851975:TJQ851978 TTM851975:TTM851978 UDI851975:UDI851978 UNE851975:UNE851978 UXA851975:UXA851978 VGW851975:VGW851978 VQS851975:VQS851978 WAO851975:WAO851978 WKK851975:WKK851978 WUG851975:WUG851978 O917513:O917516 HU917511:HU917514 RQ917511:RQ917514 ABM917511:ABM917514 ALI917511:ALI917514 AVE917511:AVE917514 BFA917511:BFA917514 BOW917511:BOW917514 BYS917511:BYS917514 CIO917511:CIO917514 CSK917511:CSK917514 DCG917511:DCG917514 DMC917511:DMC917514 DVY917511:DVY917514 EFU917511:EFU917514 EPQ917511:EPQ917514 EZM917511:EZM917514 FJI917511:FJI917514 FTE917511:FTE917514 GDA917511:GDA917514 GMW917511:GMW917514 GWS917511:GWS917514 HGO917511:HGO917514 HQK917511:HQK917514 IAG917511:IAG917514 IKC917511:IKC917514 ITY917511:ITY917514 JDU917511:JDU917514 JNQ917511:JNQ917514 JXM917511:JXM917514 KHI917511:KHI917514 KRE917511:KRE917514 LBA917511:LBA917514 LKW917511:LKW917514 LUS917511:LUS917514 MEO917511:MEO917514 MOK917511:MOK917514 MYG917511:MYG917514 NIC917511:NIC917514 NRY917511:NRY917514 OBU917511:OBU917514 OLQ917511:OLQ917514 OVM917511:OVM917514 PFI917511:PFI917514 PPE917511:PPE917514 PZA917511:PZA917514 QIW917511:QIW917514 QSS917511:QSS917514 RCO917511:RCO917514 RMK917511:RMK917514 RWG917511:RWG917514 SGC917511:SGC917514 SPY917511:SPY917514 SZU917511:SZU917514 TJQ917511:TJQ917514 TTM917511:TTM917514 UDI917511:UDI917514 UNE917511:UNE917514 UXA917511:UXA917514 VGW917511:VGW917514 VQS917511:VQS917514 WAO917511:WAO917514 WKK917511:WKK917514 WUG917511:WUG917514 O983049:O983052 HU983047:HU983050 RQ983047:RQ983050 ABM983047:ABM983050 ALI983047:ALI983050 AVE983047:AVE983050 BFA983047:BFA983050 BOW983047:BOW983050 BYS983047:BYS983050 CIO983047:CIO983050 CSK983047:CSK983050 DCG983047:DCG983050 DMC983047:DMC983050 DVY983047:DVY983050 EFU983047:EFU983050 EPQ983047:EPQ983050 EZM983047:EZM983050 FJI983047:FJI983050 FTE983047:FTE983050 GDA983047:GDA983050 GMW983047:GMW983050 GWS983047:GWS983050 HGO983047:HGO983050 HQK983047:HQK983050 IAG983047:IAG983050 IKC983047:IKC983050 ITY983047:ITY983050 JDU983047:JDU983050 JNQ983047:JNQ983050 JXM983047:JXM983050 KHI983047:KHI983050 KRE983047:KRE983050 LBA983047:LBA983050 LKW983047:LKW983050 LUS983047:LUS983050 MEO983047:MEO983050 MOK983047:MOK983050 MYG983047:MYG983050 NIC983047:NIC983050 NRY983047:NRY983050 OBU983047:OBU983050 OLQ983047:OLQ983050 OVM983047:OVM983050 PFI983047:PFI983050 PPE983047:PPE983050 PZA983047:PZA983050 QIW983047:QIW983050 QSS983047:QSS983050 RCO983047:RCO983050 RMK983047:RMK983050 RWG983047:RWG983050 SGC983047:SGC983050 SPY983047:SPY983050 SZU983047:SZU983050 TJQ983047:TJQ983050 TTM983047:TTM983050 UDI983047:UDI983050 UNE983047:UNE983050 UXA983047:UXA983050 VGW983047:VGW983050 VQS983047:VQS983050 WAO983047:WAO983050 WKK983047:WKK983050 WUG983047:WUG983050 H65559:Z65561 HN65557:IJ65559 RJ65557:SF65559 ABF65557:ACB65559 ALB65557:ALX65559 AUX65557:AVT65559 BET65557:BFP65559 BOP65557:BPL65559 BYL65557:BZH65559 CIH65557:CJD65559 CSD65557:CSZ65559 DBZ65557:DCV65559 DLV65557:DMR65559 DVR65557:DWN65559 EFN65557:EGJ65559 EPJ65557:EQF65559 EZF65557:FAB65559 FJB65557:FJX65559 FSX65557:FTT65559 GCT65557:GDP65559 GMP65557:GNL65559 GWL65557:GXH65559 HGH65557:HHD65559 HQD65557:HQZ65559 HZZ65557:IAV65559 IJV65557:IKR65559 ITR65557:IUN65559 JDN65557:JEJ65559 JNJ65557:JOF65559 JXF65557:JYB65559 KHB65557:KHX65559 KQX65557:KRT65559 LAT65557:LBP65559 LKP65557:LLL65559 LUL65557:LVH65559 MEH65557:MFD65559 MOD65557:MOZ65559 MXZ65557:MYV65559 NHV65557:NIR65559 NRR65557:NSN65559 OBN65557:OCJ65559 OLJ65557:OMF65559 OVF65557:OWB65559 PFB65557:PFX65559 POX65557:PPT65559 PYT65557:PZP65559 QIP65557:QJL65559 QSL65557:QTH65559 RCH65557:RDD65559 RMD65557:RMZ65559 RVZ65557:RWV65559 SFV65557:SGR65559 SPR65557:SQN65559 SZN65557:TAJ65559 TJJ65557:TKF65559 TTF65557:TUB65559 UDB65557:UDX65559 UMX65557:UNT65559 UWT65557:UXP65559 VGP65557:VHL65559 VQL65557:VRH65559 WAH65557:WBD65559 WKD65557:WKZ65559 WTZ65557:WUV65559 H131095:Z131097 HN131093:IJ131095 RJ131093:SF131095 ABF131093:ACB131095 ALB131093:ALX131095 AUX131093:AVT131095 BET131093:BFP131095 BOP131093:BPL131095 BYL131093:BZH131095 CIH131093:CJD131095 CSD131093:CSZ131095 DBZ131093:DCV131095 DLV131093:DMR131095 DVR131093:DWN131095 EFN131093:EGJ131095 EPJ131093:EQF131095 EZF131093:FAB131095 FJB131093:FJX131095 FSX131093:FTT131095 GCT131093:GDP131095 GMP131093:GNL131095 GWL131093:GXH131095 HGH131093:HHD131095 HQD131093:HQZ131095 HZZ131093:IAV131095 IJV131093:IKR131095 ITR131093:IUN131095 JDN131093:JEJ131095 JNJ131093:JOF131095 JXF131093:JYB131095 KHB131093:KHX131095 KQX131093:KRT131095 LAT131093:LBP131095 LKP131093:LLL131095 LUL131093:LVH131095 MEH131093:MFD131095 MOD131093:MOZ131095 MXZ131093:MYV131095 NHV131093:NIR131095 NRR131093:NSN131095 OBN131093:OCJ131095 OLJ131093:OMF131095 OVF131093:OWB131095 PFB131093:PFX131095 POX131093:PPT131095 PYT131093:PZP131095 QIP131093:QJL131095 QSL131093:QTH131095 RCH131093:RDD131095 RMD131093:RMZ131095 RVZ131093:RWV131095 SFV131093:SGR131095 SPR131093:SQN131095 SZN131093:TAJ131095 TJJ131093:TKF131095 TTF131093:TUB131095 UDB131093:UDX131095 UMX131093:UNT131095 UWT131093:UXP131095 VGP131093:VHL131095 VQL131093:VRH131095 WAH131093:WBD131095 WKD131093:WKZ131095 WTZ131093:WUV131095 H196631:Z196633 HN196629:IJ196631 RJ196629:SF196631 ABF196629:ACB196631 ALB196629:ALX196631 AUX196629:AVT196631 BET196629:BFP196631 BOP196629:BPL196631 BYL196629:BZH196631 CIH196629:CJD196631 CSD196629:CSZ196631 DBZ196629:DCV196631 DLV196629:DMR196631 DVR196629:DWN196631 EFN196629:EGJ196631 EPJ196629:EQF196631 EZF196629:FAB196631 FJB196629:FJX196631 FSX196629:FTT196631 GCT196629:GDP196631 GMP196629:GNL196631 GWL196629:GXH196631 HGH196629:HHD196631 HQD196629:HQZ196631 HZZ196629:IAV196631 IJV196629:IKR196631 ITR196629:IUN196631 JDN196629:JEJ196631 JNJ196629:JOF196631 JXF196629:JYB196631 KHB196629:KHX196631 KQX196629:KRT196631 LAT196629:LBP196631 LKP196629:LLL196631 LUL196629:LVH196631 MEH196629:MFD196631 MOD196629:MOZ196631 MXZ196629:MYV196631 NHV196629:NIR196631 NRR196629:NSN196631 OBN196629:OCJ196631 OLJ196629:OMF196631 OVF196629:OWB196631 PFB196629:PFX196631 POX196629:PPT196631 PYT196629:PZP196631 QIP196629:QJL196631 QSL196629:QTH196631 RCH196629:RDD196631 RMD196629:RMZ196631 RVZ196629:RWV196631 SFV196629:SGR196631 SPR196629:SQN196631 SZN196629:TAJ196631 TJJ196629:TKF196631 TTF196629:TUB196631 UDB196629:UDX196631 UMX196629:UNT196631 UWT196629:UXP196631 VGP196629:VHL196631 VQL196629:VRH196631 WAH196629:WBD196631 WKD196629:WKZ196631 WTZ196629:WUV196631 H262167:Z262169 HN262165:IJ262167 RJ262165:SF262167 ABF262165:ACB262167 ALB262165:ALX262167 AUX262165:AVT262167 BET262165:BFP262167 BOP262165:BPL262167 BYL262165:BZH262167 CIH262165:CJD262167 CSD262165:CSZ262167 DBZ262165:DCV262167 DLV262165:DMR262167 DVR262165:DWN262167 EFN262165:EGJ262167 EPJ262165:EQF262167 EZF262165:FAB262167 FJB262165:FJX262167 FSX262165:FTT262167 GCT262165:GDP262167 GMP262165:GNL262167 GWL262165:GXH262167 HGH262165:HHD262167 HQD262165:HQZ262167 HZZ262165:IAV262167 IJV262165:IKR262167 ITR262165:IUN262167 JDN262165:JEJ262167 JNJ262165:JOF262167 JXF262165:JYB262167 KHB262165:KHX262167 KQX262165:KRT262167 LAT262165:LBP262167 LKP262165:LLL262167 LUL262165:LVH262167 MEH262165:MFD262167 MOD262165:MOZ262167 MXZ262165:MYV262167 NHV262165:NIR262167 NRR262165:NSN262167 OBN262165:OCJ262167 OLJ262165:OMF262167 OVF262165:OWB262167 PFB262165:PFX262167 POX262165:PPT262167 PYT262165:PZP262167 QIP262165:QJL262167 QSL262165:QTH262167 RCH262165:RDD262167 RMD262165:RMZ262167 RVZ262165:RWV262167 SFV262165:SGR262167 SPR262165:SQN262167 SZN262165:TAJ262167 TJJ262165:TKF262167 TTF262165:TUB262167 UDB262165:UDX262167 UMX262165:UNT262167 UWT262165:UXP262167 VGP262165:VHL262167 VQL262165:VRH262167 WAH262165:WBD262167 WKD262165:WKZ262167 WTZ262165:WUV262167 H327703:Z327705 HN327701:IJ327703 RJ327701:SF327703 ABF327701:ACB327703 ALB327701:ALX327703 AUX327701:AVT327703 BET327701:BFP327703 BOP327701:BPL327703 BYL327701:BZH327703 CIH327701:CJD327703 CSD327701:CSZ327703 DBZ327701:DCV327703 DLV327701:DMR327703 DVR327701:DWN327703 EFN327701:EGJ327703 EPJ327701:EQF327703 EZF327701:FAB327703 FJB327701:FJX327703 FSX327701:FTT327703 GCT327701:GDP327703 GMP327701:GNL327703 GWL327701:GXH327703 HGH327701:HHD327703 HQD327701:HQZ327703 HZZ327701:IAV327703 IJV327701:IKR327703 ITR327701:IUN327703 JDN327701:JEJ327703 JNJ327701:JOF327703 JXF327701:JYB327703 KHB327701:KHX327703 KQX327701:KRT327703 LAT327701:LBP327703 LKP327701:LLL327703 LUL327701:LVH327703 MEH327701:MFD327703 MOD327701:MOZ327703 MXZ327701:MYV327703 NHV327701:NIR327703 NRR327701:NSN327703 OBN327701:OCJ327703 OLJ327701:OMF327703 OVF327701:OWB327703 PFB327701:PFX327703 POX327701:PPT327703 PYT327701:PZP327703 QIP327701:QJL327703 QSL327701:QTH327703 RCH327701:RDD327703 RMD327701:RMZ327703 RVZ327701:RWV327703 SFV327701:SGR327703 SPR327701:SQN327703 SZN327701:TAJ327703 TJJ327701:TKF327703 TTF327701:TUB327703 UDB327701:UDX327703 UMX327701:UNT327703 UWT327701:UXP327703 VGP327701:VHL327703 VQL327701:VRH327703 WAH327701:WBD327703 WKD327701:WKZ327703 WTZ327701:WUV327703 H393239:Z393241 HN393237:IJ393239 RJ393237:SF393239 ABF393237:ACB393239 ALB393237:ALX393239 AUX393237:AVT393239 BET393237:BFP393239 BOP393237:BPL393239 BYL393237:BZH393239 CIH393237:CJD393239 CSD393237:CSZ393239 DBZ393237:DCV393239 DLV393237:DMR393239 DVR393237:DWN393239 EFN393237:EGJ393239 EPJ393237:EQF393239 EZF393237:FAB393239 FJB393237:FJX393239 FSX393237:FTT393239 GCT393237:GDP393239 GMP393237:GNL393239 GWL393237:GXH393239 HGH393237:HHD393239 HQD393237:HQZ393239 HZZ393237:IAV393239 IJV393237:IKR393239 ITR393237:IUN393239 JDN393237:JEJ393239 JNJ393237:JOF393239 JXF393237:JYB393239 KHB393237:KHX393239 KQX393237:KRT393239 LAT393237:LBP393239 LKP393237:LLL393239 LUL393237:LVH393239 MEH393237:MFD393239 MOD393237:MOZ393239 MXZ393237:MYV393239 NHV393237:NIR393239 NRR393237:NSN393239 OBN393237:OCJ393239 OLJ393237:OMF393239 OVF393237:OWB393239 PFB393237:PFX393239 POX393237:PPT393239 PYT393237:PZP393239 QIP393237:QJL393239 QSL393237:QTH393239 RCH393237:RDD393239 RMD393237:RMZ393239 RVZ393237:RWV393239 SFV393237:SGR393239 SPR393237:SQN393239 SZN393237:TAJ393239 TJJ393237:TKF393239 TTF393237:TUB393239 UDB393237:UDX393239 UMX393237:UNT393239 UWT393237:UXP393239 VGP393237:VHL393239 VQL393237:VRH393239 WAH393237:WBD393239 WKD393237:WKZ393239 WTZ393237:WUV393239 H458775:Z458777 HN458773:IJ458775 RJ458773:SF458775 ABF458773:ACB458775 ALB458773:ALX458775 AUX458773:AVT458775 BET458773:BFP458775 BOP458773:BPL458775 BYL458773:BZH458775 CIH458773:CJD458775 CSD458773:CSZ458775 DBZ458773:DCV458775 DLV458773:DMR458775 DVR458773:DWN458775 EFN458773:EGJ458775 EPJ458773:EQF458775 EZF458773:FAB458775 FJB458773:FJX458775 FSX458773:FTT458775 GCT458773:GDP458775 GMP458773:GNL458775 GWL458773:GXH458775 HGH458773:HHD458775 HQD458773:HQZ458775 HZZ458773:IAV458775 IJV458773:IKR458775 ITR458773:IUN458775 JDN458773:JEJ458775 JNJ458773:JOF458775 JXF458773:JYB458775 KHB458773:KHX458775 KQX458773:KRT458775 LAT458773:LBP458775 LKP458773:LLL458775 LUL458773:LVH458775 MEH458773:MFD458775 MOD458773:MOZ458775 MXZ458773:MYV458775 NHV458773:NIR458775 NRR458773:NSN458775 OBN458773:OCJ458775 OLJ458773:OMF458775 OVF458773:OWB458775 PFB458773:PFX458775 POX458773:PPT458775 PYT458773:PZP458775 QIP458773:QJL458775 QSL458773:QTH458775 RCH458773:RDD458775 RMD458773:RMZ458775 RVZ458773:RWV458775 SFV458773:SGR458775 SPR458773:SQN458775 SZN458773:TAJ458775 TJJ458773:TKF458775 TTF458773:TUB458775 UDB458773:UDX458775 UMX458773:UNT458775 UWT458773:UXP458775 VGP458773:VHL458775 VQL458773:VRH458775 WAH458773:WBD458775 WKD458773:WKZ458775 WTZ458773:WUV458775 H524311:Z524313 HN524309:IJ524311 RJ524309:SF524311 ABF524309:ACB524311 ALB524309:ALX524311 AUX524309:AVT524311 BET524309:BFP524311 BOP524309:BPL524311 BYL524309:BZH524311 CIH524309:CJD524311 CSD524309:CSZ524311 DBZ524309:DCV524311 DLV524309:DMR524311 DVR524309:DWN524311 EFN524309:EGJ524311 EPJ524309:EQF524311 EZF524309:FAB524311 FJB524309:FJX524311 FSX524309:FTT524311 GCT524309:GDP524311 GMP524309:GNL524311 GWL524309:GXH524311 HGH524309:HHD524311 HQD524309:HQZ524311 HZZ524309:IAV524311 IJV524309:IKR524311 ITR524309:IUN524311 JDN524309:JEJ524311 JNJ524309:JOF524311 JXF524309:JYB524311 KHB524309:KHX524311 KQX524309:KRT524311 LAT524309:LBP524311 LKP524309:LLL524311 LUL524309:LVH524311 MEH524309:MFD524311 MOD524309:MOZ524311 MXZ524309:MYV524311 NHV524309:NIR524311 NRR524309:NSN524311 OBN524309:OCJ524311 OLJ524309:OMF524311 OVF524309:OWB524311 PFB524309:PFX524311 POX524309:PPT524311 PYT524309:PZP524311 QIP524309:QJL524311 QSL524309:QTH524311 RCH524309:RDD524311 RMD524309:RMZ524311 RVZ524309:RWV524311 SFV524309:SGR524311 SPR524309:SQN524311 SZN524309:TAJ524311 TJJ524309:TKF524311 TTF524309:TUB524311 UDB524309:UDX524311 UMX524309:UNT524311 UWT524309:UXP524311 VGP524309:VHL524311 VQL524309:VRH524311 WAH524309:WBD524311 WKD524309:WKZ524311 WTZ524309:WUV524311 H589847:Z589849 HN589845:IJ589847 RJ589845:SF589847 ABF589845:ACB589847 ALB589845:ALX589847 AUX589845:AVT589847 BET589845:BFP589847 BOP589845:BPL589847 BYL589845:BZH589847 CIH589845:CJD589847 CSD589845:CSZ589847 DBZ589845:DCV589847 DLV589845:DMR589847 DVR589845:DWN589847 EFN589845:EGJ589847 EPJ589845:EQF589847 EZF589845:FAB589847 FJB589845:FJX589847 FSX589845:FTT589847 GCT589845:GDP589847 GMP589845:GNL589847 GWL589845:GXH589847 HGH589845:HHD589847 HQD589845:HQZ589847 HZZ589845:IAV589847 IJV589845:IKR589847 ITR589845:IUN589847 JDN589845:JEJ589847 JNJ589845:JOF589847 JXF589845:JYB589847 KHB589845:KHX589847 KQX589845:KRT589847 LAT589845:LBP589847 LKP589845:LLL589847 LUL589845:LVH589847 MEH589845:MFD589847 MOD589845:MOZ589847 MXZ589845:MYV589847 NHV589845:NIR589847 NRR589845:NSN589847 OBN589845:OCJ589847 OLJ589845:OMF589847 OVF589845:OWB589847 PFB589845:PFX589847 POX589845:PPT589847 PYT589845:PZP589847 QIP589845:QJL589847 QSL589845:QTH589847 RCH589845:RDD589847 RMD589845:RMZ589847 RVZ589845:RWV589847 SFV589845:SGR589847 SPR589845:SQN589847 SZN589845:TAJ589847 TJJ589845:TKF589847 TTF589845:TUB589847 UDB589845:UDX589847 UMX589845:UNT589847 UWT589845:UXP589847 VGP589845:VHL589847 VQL589845:VRH589847 WAH589845:WBD589847 WKD589845:WKZ589847 WTZ589845:WUV589847 H655383:Z655385 HN655381:IJ655383 RJ655381:SF655383 ABF655381:ACB655383 ALB655381:ALX655383 AUX655381:AVT655383 BET655381:BFP655383 BOP655381:BPL655383 BYL655381:BZH655383 CIH655381:CJD655383 CSD655381:CSZ655383 DBZ655381:DCV655383 DLV655381:DMR655383 DVR655381:DWN655383 EFN655381:EGJ655383 EPJ655381:EQF655383 EZF655381:FAB655383 FJB655381:FJX655383 FSX655381:FTT655383 GCT655381:GDP655383 GMP655381:GNL655383 GWL655381:GXH655383 HGH655381:HHD655383 HQD655381:HQZ655383 HZZ655381:IAV655383 IJV655381:IKR655383 ITR655381:IUN655383 JDN655381:JEJ655383 JNJ655381:JOF655383 JXF655381:JYB655383 KHB655381:KHX655383 KQX655381:KRT655383 LAT655381:LBP655383 LKP655381:LLL655383 LUL655381:LVH655383 MEH655381:MFD655383 MOD655381:MOZ655383 MXZ655381:MYV655383 NHV655381:NIR655383 NRR655381:NSN655383 OBN655381:OCJ655383 OLJ655381:OMF655383 OVF655381:OWB655383 PFB655381:PFX655383 POX655381:PPT655383 PYT655381:PZP655383 QIP655381:QJL655383 QSL655381:QTH655383 RCH655381:RDD655383 RMD655381:RMZ655383 RVZ655381:RWV655383 SFV655381:SGR655383 SPR655381:SQN655383 SZN655381:TAJ655383 TJJ655381:TKF655383 TTF655381:TUB655383 UDB655381:UDX655383 UMX655381:UNT655383 UWT655381:UXP655383 VGP655381:VHL655383 VQL655381:VRH655383 WAH655381:WBD655383 WKD655381:WKZ655383 WTZ655381:WUV655383 H720919:Z720921 HN720917:IJ720919 RJ720917:SF720919 ABF720917:ACB720919 ALB720917:ALX720919 AUX720917:AVT720919 BET720917:BFP720919 BOP720917:BPL720919 BYL720917:BZH720919 CIH720917:CJD720919 CSD720917:CSZ720919 DBZ720917:DCV720919 DLV720917:DMR720919 DVR720917:DWN720919 EFN720917:EGJ720919 EPJ720917:EQF720919 EZF720917:FAB720919 FJB720917:FJX720919 FSX720917:FTT720919 GCT720917:GDP720919 GMP720917:GNL720919 GWL720917:GXH720919 HGH720917:HHD720919 HQD720917:HQZ720919 HZZ720917:IAV720919 IJV720917:IKR720919 ITR720917:IUN720919 JDN720917:JEJ720919 JNJ720917:JOF720919 JXF720917:JYB720919 KHB720917:KHX720919 KQX720917:KRT720919 LAT720917:LBP720919 LKP720917:LLL720919 LUL720917:LVH720919 MEH720917:MFD720919 MOD720917:MOZ720919 MXZ720917:MYV720919 NHV720917:NIR720919 NRR720917:NSN720919 OBN720917:OCJ720919 OLJ720917:OMF720919 OVF720917:OWB720919 PFB720917:PFX720919 POX720917:PPT720919 PYT720917:PZP720919 QIP720917:QJL720919 QSL720917:QTH720919 RCH720917:RDD720919 RMD720917:RMZ720919 RVZ720917:RWV720919 SFV720917:SGR720919 SPR720917:SQN720919 SZN720917:TAJ720919 TJJ720917:TKF720919 TTF720917:TUB720919 UDB720917:UDX720919 UMX720917:UNT720919 UWT720917:UXP720919 VGP720917:VHL720919 VQL720917:VRH720919 WAH720917:WBD720919 WKD720917:WKZ720919 WTZ720917:WUV720919 H786455:Z786457 HN786453:IJ786455 RJ786453:SF786455 ABF786453:ACB786455 ALB786453:ALX786455 AUX786453:AVT786455 BET786453:BFP786455 BOP786453:BPL786455 BYL786453:BZH786455 CIH786453:CJD786455 CSD786453:CSZ786455 DBZ786453:DCV786455 DLV786453:DMR786455 DVR786453:DWN786455 EFN786453:EGJ786455 EPJ786453:EQF786455 EZF786453:FAB786455 FJB786453:FJX786455 FSX786453:FTT786455 GCT786453:GDP786455 GMP786453:GNL786455 GWL786453:GXH786455 HGH786453:HHD786455 HQD786453:HQZ786455 HZZ786453:IAV786455 IJV786453:IKR786455 ITR786453:IUN786455 JDN786453:JEJ786455 JNJ786453:JOF786455 JXF786453:JYB786455 KHB786453:KHX786455 KQX786453:KRT786455 LAT786453:LBP786455 LKP786453:LLL786455 LUL786453:LVH786455 MEH786453:MFD786455 MOD786453:MOZ786455 MXZ786453:MYV786455 NHV786453:NIR786455 NRR786453:NSN786455 OBN786453:OCJ786455 OLJ786453:OMF786455 OVF786453:OWB786455 PFB786453:PFX786455 POX786453:PPT786455 PYT786453:PZP786455 QIP786453:QJL786455 QSL786453:QTH786455 RCH786453:RDD786455 RMD786453:RMZ786455 RVZ786453:RWV786455 SFV786453:SGR786455 SPR786453:SQN786455 SZN786453:TAJ786455 TJJ786453:TKF786455 TTF786453:TUB786455 UDB786453:UDX786455 UMX786453:UNT786455 UWT786453:UXP786455 VGP786453:VHL786455 VQL786453:VRH786455 WAH786453:WBD786455 WKD786453:WKZ786455 WTZ786453:WUV786455 H851991:Z851993 HN851989:IJ851991 RJ851989:SF851991 ABF851989:ACB851991 ALB851989:ALX851991 AUX851989:AVT851991 BET851989:BFP851991 BOP851989:BPL851991 BYL851989:BZH851991 CIH851989:CJD851991 CSD851989:CSZ851991 DBZ851989:DCV851991 DLV851989:DMR851991 DVR851989:DWN851991 EFN851989:EGJ851991 EPJ851989:EQF851991 EZF851989:FAB851991 FJB851989:FJX851991 FSX851989:FTT851991 GCT851989:GDP851991 GMP851989:GNL851991 GWL851989:GXH851991 HGH851989:HHD851991 HQD851989:HQZ851991 HZZ851989:IAV851991 IJV851989:IKR851991 ITR851989:IUN851991 JDN851989:JEJ851991 JNJ851989:JOF851991 JXF851989:JYB851991 KHB851989:KHX851991 KQX851989:KRT851991 LAT851989:LBP851991 LKP851989:LLL851991 LUL851989:LVH851991 MEH851989:MFD851991 MOD851989:MOZ851991 MXZ851989:MYV851991 NHV851989:NIR851991 NRR851989:NSN851991 OBN851989:OCJ851991 OLJ851989:OMF851991 OVF851989:OWB851991 PFB851989:PFX851991 POX851989:PPT851991 PYT851989:PZP851991 QIP851989:QJL851991 QSL851989:QTH851991 RCH851989:RDD851991 RMD851989:RMZ851991 RVZ851989:RWV851991 SFV851989:SGR851991 SPR851989:SQN851991 SZN851989:TAJ851991 TJJ851989:TKF851991 TTF851989:TUB851991 UDB851989:UDX851991 UMX851989:UNT851991 UWT851989:UXP851991 VGP851989:VHL851991 VQL851989:VRH851991 WAH851989:WBD851991 WKD851989:WKZ851991 WTZ851989:WUV851991 H917527:Z917529 HN917525:IJ917527 RJ917525:SF917527 ABF917525:ACB917527 ALB917525:ALX917527 AUX917525:AVT917527 BET917525:BFP917527 BOP917525:BPL917527 BYL917525:BZH917527 CIH917525:CJD917527 CSD917525:CSZ917527 DBZ917525:DCV917527 DLV917525:DMR917527 DVR917525:DWN917527 EFN917525:EGJ917527 EPJ917525:EQF917527 EZF917525:FAB917527 FJB917525:FJX917527 FSX917525:FTT917527 GCT917525:GDP917527 GMP917525:GNL917527 GWL917525:GXH917527 HGH917525:HHD917527 HQD917525:HQZ917527 HZZ917525:IAV917527 IJV917525:IKR917527 ITR917525:IUN917527 JDN917525:JEJ917527 JNJ917525:JOF917527 JXF917525:JYB917527 KHB917525:KHX917527 KQX917525:KRT917527 LAT917525:LBP917527 LKP917525:LLL917527 LUL917525:LVH917527 MEH917525:MFD917527 MOD917525:MOZ917527 MXZ917525:MYV917527 NHV917525:NIR917527 NRR917525:NSN917527 OBN917525:OCJ917527 OLJ917525:OMF917527 OVF917525:OWB917527 PFB917525:PFX917527 POX917525:PPT917527 PYT917525:PZP917527 QIP917525:QJL917527 QSL917525:QTH917527 RCH917525:RDD917527 RMD917525:RMZ917527 RVZ917525:RWV917527 SFV917525:SGR917527 SPR917525:SQN917527 SZN917525:TAJ917527 TJJ917525:TKF917527 TTF917525:TUB917527 UDB917525:UDX917527 UMX917525:UNT917527 UWT917525:UXP917527 VGP917525:VHL917527 VQL917525:VRH917527 WAH917525:WBD917527 WKD917525:WKZ917527 WTZ917525:WUV917527 H983063:Z983065 HN983061:IJ983063 RJ983061:SF983063 ABF983061:ACB983063 ALB983061:ALX983063 AUX983061:AVT983063 BET983061:BFP983063 BOP983061:BPL983063 BYL983061:BZH983063 CIH983061:CJD983063 CSD983061:CSZ983063 DBZ983061:DCV983063 DLV983061:DMR983063 DVR983061:DWN983063 EFN983061:EGJ983063 EPJ983061:EQF983063 EZF983061:FAB983063 FJB983061:FJX983063 FSX983061:FTT983063 GCT983061:GDP983063 GMP983061:GNL983063 GWL983061:GXH983063 HGH983061:HHD983063 HQD983061:HQZ983063 HZZ983061:IAV983063 IJV983061:IKR983063 ITR983061:IUN983063 JDN983061:JEJ983063 JNJ983061:JOF983063 JXF983061:JYB983063 KHB983061:KHX983063 KQX983061:KRT983063 LAT983061:LBP983063 LKP983061:LLL983063 LUL983061:LVH983063 MEH983061:MFD983063 MOD983061:MOZ983063 MXZ983061:MYV983063 NHV983061:NIR983063 NRR983061:NSN983063 OBN983061:OCJ983063 OLJ983061:OMF983063 OVF983061:OWB983063 PFB983061:PFX983063 POX983061:PPT983063 PYT983061:PZP983063 QIP983061:QJL983063 QSL983061:QTH983063 RCH983061:RDD983063 RMD983061:RMZ983063 RVZ983061:RWV983063 SFV983061:SGR983063 SPR983061:SQN983063 SZN983061:TAJ983063 TJJ983061:TKF983063 TTF983061:TUB983063 UDB983061:UDX983063 UMX983061:UNT983063 UWT983061:UXP983063 VGP983061:VHL983063 VQL983061:VRH983063 WAH983061:WBD983063 WKD983061:WKZ983063 WTZ983061:WUV983063 O65542:O65543 HU65540:HU65541 RQ65540:RQ65541 ABM65540:ABM65541 ALI65540:ALI65541 AVE65540:AVE65541 BFA65540:BFA65541 BOW65540:BOW65541 BYS65540:BYS65541 CIO65540:CIO65541 CSK65540:CSK65541 DCG65540:DCG65541 DMC65540:DMC65541 DVY65540:DVY65541 EFU65540:EFU65541 EPQ65540:EPQ65541 EZM65540:EZM65541 FJI65540:FJI65541 FTE65540:FTE65541 GDA65540:GDA65541 GMW65540:GMW65541 GWS65540:GWS65541 HGO65540:HGO65541 HQK65540:HQK65541 IAG65540:IAG65541 IKC65540:IKC65541 ITY65540:ITY65541 JDU65540:JDU65541 JNQ65540:JNQ65541 JXM65540:JXM65541 KHI65540:KHI65541 KRE65540:KRE65541 LBA65540:LBA65541 LKW65540:LKW65541 LUS65540:LUS65541 MEO65540:MEO65541 MOK65540:MOK65541 MYG65540:MYG65541 NIC65540:NIC65541 NRY65540:NRY65541 OBU65540:OBU65541 OLQ65540:OLQ65541 OVM65540:OVM65541 PFI65540:PFI65541 PPE65540:PPE65541 PZA65540:PZA65541 QIW65540:QIW65541 QSS65540:QSS65541 RCO65540:RCO65541 RMK65540:RMK65541 RWG65540:RWG65541 SGC65540:SGC65541 SPY65540:SPY65541 SZU65540:SZU65541 TJQ65540:TJQ65541 TTM65540:TTM65541 UDI65540:UDI65541 UNE65540:UNE65541 UXA65540:UXA65541 VGW65540:VGW65541 VQS65540:VQS65541 WAO65540:WAO65541 WKK65540:WKK65541 WUG65540:WUG65541 O131078:O131079 HU131076:HU131077 RQ131076:RQ131077 ABM131076:ABM131077 ALI131076:ALI131077 AVE131076:AVE131077 BFA131076:BFA131077 BOW131076:BOW131077 BYS131076:BYS131077 CIO131076:CIO131077 CSK131076:CSK131077 DCG131076:DCG131077 DMC131076:DMC131077 DVY131076:DVY131077 EFU131076:EFU131077 EPQ131076:EPQ131077 EZM131076:EZM131077 FJI131076:FJI131077 FTE131076:FTE131077 GDA131076:GDA131077 GMW131076:GMW131077 GWS131076:GWS131077 HGO131076:HGO131077 HQK131076:HQK131077 IAG131076:IAG131077 IKC131076:IKC131077 ITY131076:ITY131077 JDU131076:JDU131077 JNQ131076:JNQ131077 JXM131076:JXM131077 KHI131076:KHI131077 KRE131076:KRE131077 LBA131076:LBA131077 LKW131076:LKW131077 LUS131076:LUS131077 MEO131076:MEO131077 MOK131076:MOK131077 MYG131076:MYG131077 NIC131076:NIC131077 NRY131076:NRY131077 OBU131076:OBU131077 OLQ131076:OLQ131077 OVM131076:OVM131077 PFI131076:PFI131077 PPE131076:PPE131077 PZA131076:PZA131077 QIW131076:QIW131077 QSS131076:QSS131077 RCO131076:RCO131077 RMK131076:RMK131077 RWG131076:RWG131077 SGC131076:SGC131077 SPY131076:SPY131077 SZU131076:SZU131077 TJQ131076:TJQ131077 TTM131076:TTM131077 UDI131076:UDI131077 UNE131076:UNE131077 UXA131076:UXA131077 VGW131076:VGW131077 VQS131076:VQS131077 WAO131076:WAO131077 WKK131076:WKK131077 WUG131076:WUG131077 O196614:O196615 HU196612:HU196613 RQ196612:RQ196613 ABM196612:ABM196613 ALI196612:ALI196613 AVE196612:AVE196613 BFA196612:BFA196613 BOW196612:BOW196613 BYS196612:BYS196613 CIO196612:CIO196613 CSK196612:CSK196613 DCG196612:DCG196613 DMC196612:DMC196613 DVY196612:DVY196613 EFU196612:EFU196613 EPQ196612:EPQ196613 EZM196612:EZM196613 FJI196612:FJI196613 FTE196612:FTE196613 GDA196612:GDA196613 GMW196612:GMW196613 GWS196612:GWS196613 HGO196612:HGO196613 HQK196612:HQK196613 IAG196612:IAG196613 IKC196612:IKC196613 ITY196612:ITY196613 JDU196612:JDU196613 JNQ196612:JNQ196613 JXM196612:JXM196613 KHI196612:KHI196613 KRE196612:KRE196613 LBA196612:LBA196613 LKW196612:LKW196613 LUS196612:LUS196613 MEO196612:MEO196613 MOK196612:MOK196613 MYG196612:MYG196613 NIC196612:NIC196613 NRY196612:NRY196613 OBU196612:OBU196613 OLQ196612:OLQ196613 OVM196612:OVM196613 PFI196612:PFI196613 PPE196612:PPE196613 PZA196612:PZA196613 QIW196612:QIW196613 QSS196612:QSS196613 RCO196612:RCO196613 RMK196612:RMK196613 RWG196612:RWG196613 SGC196612:SGC196613 SPY196612:SPY196613 SZU196612:SZU196613 TJQ196612:TJQ196613 TTM196612:TTM196613 UDI196612:UDI196613 UNE196612:UNE196613 UXA196612:UXA196613 VGW196612:VGW196613 VQS196612:VQS196613 WAO196612:WAO196613 WKK196612:WKK196613 WUG196612:WUG196613 O262150:O262151 HU262148:HU262149 RQ262148:RQ262149 ABM262148:ABM262149 ALI262148:ALI262149 AVE262148:AVE262149 BFA262148:BFA262149 BOW262148:BOW262149 BYS262148:BYS262149 CIO262148:CIO262149 CSK262148:CSK262149 DCG262148:DCG262149 DMC262148:DMC262149 DVY262148:DVY262149 EFU262148:EFU262149 EPQ262148:EPQ262149 EZM262148:EZM262149 FJI262148:FJI262149 FTE262148:FTE262149 GDA262148:GDA262149 GMW262148:GMW262149 GWS262148:GWS262149 HGO262148:HGO262149 HQK262148:HQK262149 IAG262148:IAG262149 IKC262148:IKC262149 ITY262148:ITY262149 JDU262148:JDU262149 JNQ262148:JNQ262149 JXM262148:JXM262149 KHI262148:KHI262149 KRE262148:KRE262149 LBA262148:LBA262149 LKW262148:LKW262149 LUS262148:LUS262149 MEO262148:MEO262149 MOK262148:MOK262149 MYG262148:MYG262149 NIC262148:NIC262149 NRY262148:NRY262149 OBU262148:OBU262149 OLQ262148:OLQ262149 OVM262148:OVM262149 PFI262148:PFI262149 PPE262148:PPE262149 PZA262148:PZA262149 QIW262148:QIW262149 QSS262148:QSS262149 RCO262148:RCO262149 RMK262148:RMK262149 RWG262148:RWG262149 SGC262148:SGC262149 SPY262148:SPY262149 SZU262148:SZU262149 TJQ262148:TJQ262149 TTM262148:TTM262149 UDI262148:UDI262149 UNE262148:UNE262149 UXA262148:UXA262149 VGW262148:VGW262149 VQS262148:VQS262149 WAO262148:WAO262149 WKK262148:WKK262149 WUG262148:WUG262149 O327686:O327687 HU327684:HU327685 RQ327684:RQ327685 ABM327684:ABM327685 ALI327684:ALI327685 AVE327684:AVE327685 BFA327684:BFA327685 BOW327684:BOW327685 BYS327684:BYS327685 CIO327684:CIO327685 CSK327684:CSK327685 DCG327684:DCG327685 DMC327684:DMC327685 DVY327684:DVY327685 EFU327684:EFU327685 EPQ327684:EPQ327685 EZM327684:EZM327685 FJI327684:FJI327685 FTE327684:FTE327685 GDA327684:GDA327685 GMW327684:GMW327685 GWS327684:GWS327685 HGO327684:HGO327685 HQK327684:HQK327685 IAG327684:IAG327685 IKC327684:IKC327685 ITY327684:ITY327685 JDU327684:JDU327685 JNQ327684:JNQ327685 JXM327684:JXM327685 KHI327684:KHI327685 KRE327684:KRE327685 LBA327684:LBA327685 LKW327684:LKW327685 LUS327684:LUS327685 MEO327684:MEO327685 MOK327684:MOK327685 MYG327684:MYG327685 NIC327684:NIC327685 NRY327684:NRY327685 OBU327684:OBU327685 OLQ327684:OLQ327685 OVM327684:OVM327685 PFI327684:PFI327685 PPE327684:PPE327685 PZA327684:PZA327685 QIW327684:QIW327685 QSS327684:QSS327685 RCO327684:RCO327685 RMK327684:RMK327685 RWG327684:RWG327685 SGC327684:SGC327685 SPY327684:SPY327685 SZU327684:SZU327685 TJQ327684:TJQ327685 TTM327684:TTM327685 UDI327684:UDI327685 UNE327684:UNE327685 UXA327684:UXA327685 VGW327684:VGW327685 VQS327684:VQS327685 WAO327684:WAO327685 WKK327684:WKK327685 WUG327684:WUG327685 O393222:O393223 HU393220:HU393221 RQ393220:RQ393221 ABM393220:ABM393221 ALI393220:ALI393221 AVE393220:AVE393221 BFA393220:BFA393221 BOW393220:BOW393221 BYS393220:BYS393221 CIO393220:CIO393221 CSK393220:CSK393221 DCG393220:DCG393221 DMC393220:DMC393221 DVY393220:DVY393221 EFU393220:EFU393221 EPQ393220:EPQ393221 EZM393220:EZM393221 FJI393220:FJI393221 FTE393220:FTE393221 GDA393220:GDA393221 GMW393220:GMW393221 GWS393220:GWS393221 HGO393220:HGO393221 HQK393220:HQK393221 IAG393220:IAG393221 IKC393220:IKC393221 ITY393220:ITY393221 JDU393220:JDU393221 JNQ393220:JNQ393221 JXM393220:JXM393221 KHI393220:KHI393221 KRE393220:KRE393221 LBA393220:LBA393221 LKW393220:LKW393221 LUS393220:LUS393221 MEO393220:MEO393221 MOK393220:MOK393221 MYG393220:MYG393221 NIC393220:NIC393221 NRY393220:NRY393221 OBU393220:OBU393221 OLQ393220:OLQ393221 OVM393220:OVM393221 PFI393220:PFI393221 PPE393220:PPE393221 PZA393220:PZA393221 QIW393220:QIW393221 QSS393220:QSS393221 RCO393220:RCO393221 RMK393220:RMK393221 RWG393220:RWG393221 SGC393220:SGC393221 SPY393220:SPY393221 SZU393220:SZU393221 TJQ393220:TJQ393221 TTM393220:TTM393221 UDI393220:UDI393221 UNE393220:UNE393221 UXA393220:UXA393221 VGW393220:VGW393221 VQS393220:VQS393221 WAO393220:WAO393221 WKK393220:WKK393221 WUG393220:WUG393221 O458758:O458759 HU458756:HU458757 RQ458756:RQ458757 ABM458756:ABM458757 ALI458756:ALI458757 AVE458756:AVE458757 BFA458756:BFA458757 BOW458756:BOW458757 BYS458756:BYS458757 CIO458756:CIO458757 CSK458756:CSK458757 DCG458756:DCG458757 DMC458756:DMC458757 DVY458756:DVY458757 EFU458756:EFU458757 EPQ458756:EPQ458757 EZM458756:EZM458757 FJI458756:FJI458757 FTE458756:FTE458757 GDA458756:GDA458757 GMW458756:GMW458757 GWS458756:GWS458757 HGO458756:HGO458757 HQK458756:HQK458757 IAG458756:IAG458757 IKC458756:IKC458757 ITY458756:ITY458757 JDU458756:JDU458757 JNQ458756:JNQ458757 JXM458756:JXM458757 KHI458756:KHI458757 KRE458756:KRE458757 LBA458756:LBA458757 LKW458756:LKW458757 LUS458756:LUS458757 MEO458756:MEO458757 MOK458756:MOK458757 MYG458756:MYG458757 NIC458756:NIC458757 NRY458756:NRY458757 OBU458756:OBU458757 OLQ458756:OLQ458757 OVM458756:OVM458757 PFI458756:PFI458757 PPE458756:PPE458757 PZA458756:PZA458757 QIW458756:QIW458757 QSS458756:QSS458757 RCO458756:RCO458757 RMK458756:RMK458757 RWG458756:RWG458757 SGC458756:SGC458757 SPY458756:SPY458757 SZU458756:SZU458757 TJQ458756:TJQ458757 TTM458756:TTM458757 UDI458756:UDI458757 UNE458756:UNE458757 UXA458756:UXA458757 VGW458756:VGW458757 VQS458756:VQS458757 WAO458756:WAO458757 WKK458756:WKK458757 WUG458756:WUG458757 O524294:O524295 HU524292:HU524293 RQ524292:RQ524293 ABM524292:ABM524293 ALI524292:ALI524293 AVE524292:AVE524293 BFA524292:BFA524293 BOW524292:BOW524293 BYS524292:BYS524293 CIO524292:CIO524293 CSK524292:CSK524293 DCG524292:DCG524293 DMC524292:DMC524293 DVY524292:DVY524293 EFU524292:EFU524293 EPQ524292:EPQ524293 EZM524292:EZM524293 FJI524292:FJI524293 FTE524292:FTE524293 GDA524292:GDA524293 GMW524292:GMW524293 GWS524292:GWS524293 HGO524292:HGO524293 HQK524292:HQK524293 IAG524292:IAG524293 IKC524292:IKC524293 ITY524292:ITY524293 JDU524292:JDU524293 JNQ524292:JNQ524293 JXM524292:JXM524293 KHI524292:KHI524293 KRE524292:KRE524293 LBA524292:LBA524293 LKW524292:LKW524293 LUS524292:LUS524293 MEO524292:MEO524293 MOK524292:MOK524293 MYG524292:MYG524293 NIC524292:NIC524293 NRY524292:NRY524293 OBU524292:OBU524293 OLQ524292:OLQ524293 OVM524292:OVM524293 PFI524292:PFI524293 PPE524292:PPE524293 PZA524292:PZA524293 QIW524292:QIW524293 QSS524292:QSS524293 RCO524292:RCO524293 RMK524292:RMK524293 RWG524292:RWG524293 SGC524292:SGC524293 SPY524292:SPY524293 SZU524292:SZU524293 TJQ524292:TJQ524293 TTM524292:TTM524293 UDI524292:UDI524293 UNE524292:UNE524293 UXA524292:UXA524293 VGW524292:VGW524293 VQS524292:VQS524293 WAO524292:WAO524293 WKK524292:WKK524293 WUG524292:WUG524293 O589830:O589831 HU589828:HU589829 RQ589828:RQ589829 ABM589828:ABM589829 ALI589828:ALI589829 AVE589828:AVE589829 BFA589828:BFA589829 BOW589828:BOW589829 BYS589828:BYS589829 CIO589828:CIO589829 CSK589828:CSK589829 DCG589828:DCG589829 DMC589828:DMC589829 DVY589828:DVY589829 EFU589828:EFU589829 EPQ589828:EPQ589829 EZM589828:EZM589829 FJI589828:FJI589829 FTE589828:FTE589829 GDA589828:GDA589829 GMW589828:GMW589829 GWS589828:GWS589829 HGO589828:HGO589829 HQK589828:HQK589829 IAG589828:IAG589829 IKC589828:IKC589829 ITY589828:ITY589829 JDU589828:JDU589829 JNQ589828:JNQ589829 JXM589828:JXM589829 KHI589828:KHI589829 KRE589828:KRE589829 LBA589828:LBA589829 LKW589828:LKW589829 LUS589828:LUS589829 MEO589828:MEO589829 MOK589828:MOK589829 MYG589828:MYG589829 NIC589828:NIC589829 NRY589828:NRY589829 OBU589828:OBU589829 OLQ589828:OLQ589829 OVM589828:OVM589829 PFI589828:PFI589829 PPE589828:PPE589829 PZA589828:PZA589829 QIW589828:QIW589829 QSS589828:QSS589829 RCO589828:RCO589829 RMK589828:RMK589829 RWG589828:RWG589829 SGC589828:SGC589829 SPY589828:SPY589829 SZU589828:SZU589829 TJQ589828:TJQ589829 TTM589828:TTM589829 UDI589828:UDI589829 UNE589828:UNE589829 UXA589828:UXA589829 VGW589828:VGW589829 VQS589828:VQS589829 WAO589828:WAO589829 WKK589828:WKK589829 WUG589828:WUG589829 O655366:O655367 HU655364:HU655365 RQ655364:RQ655365 ABM655364:ABM655365 ALI655364:ALI655365 AVE655364:AVE655365 BFA655364:BFA655365 BOW655364:BOW655365 BYS655364:BYS655365 CIO655364:CIO655365 CSK655364:CSK655365 DCG655364:DCG655365 DMC655364:DMC655365 DVY655364:DVY655365 EFU655364:EFU655365 EPQ655364:EPQ655365 EZM655364:EZM655365 FJI655364:FJI655365 FTE655364:FTE655365 GDA655364:GDA655365 GMW655364:GMW655365 GWS655364:GWS655365 HGO655364:HGO655365 HQK655364:HQK655365 IAG655364:IAG655365 IKC655364:IKC655365 ITY655364:ITY655365 JDU655364:JDU655365 JNQ655364:JNQ655365 JXM655364:JXM655365 KHI655364:KHI655365 KRE655364:KRE655365 LBA655364:LBA655365 LKW655364:LKW655365 LUS655364:LUS655365 MEO655364:MEO655365 MOK655364:MOK655365 MYG655364:MYG655365 NIC655364:NIC655365 NRY655364:NRY655365 OBU655364:OBU655365 OLQ655364:OLQ655365 OVM655364:OVM655365 PFI655364:PFI655365 PPE655364:PPE655365 PZA655364:PZA655365 QIW655364:QIW655365 QSS655364:QSS655365 RCO655364:RCO655365 RMK655364:RMK655365 RWG655364:RWG655365 SGC655364:SGC655365 SPY655364:SPY655365 SZU655364:SZU655365 TJQ655364:TJQ655365 TTM655364:TTM655365 UDI655364:UDI655365 UNE655364:UNE655365 UXA655364:UXA655365 VGW655364:VGW655365 VQS655364:VQS655365 WAO655364:WAO655365 WKK655364:WKK655365 WUG655364:WUG655365 O720902:O720903 HU720900:HU720901 RQ720900:RQ720901 ABM720900:ABM720901 ALI720900:ALI720901 AVE720900:AVE720901 BFA720900:BFA720901 BOW720900:BOW720901 BYS720900:BYS720901 CIO720900:CIO720901 CSK720900:CSK720901 DCG720900:DCG720901 DMC720900:DMC720901 DVY720900:DVY720901 EFU720900:EFU720901 EPQ720900:EPQ720901 EZM720900:EZM720901 FJI720900:FJI720901 FTE720900:FTE720901 GDA720900:GDA720901 GMW720900:GMW720901 GWS720900:GWS720901 HGO720900:HGO720901 HQK720900:HQK720901 IAG720900:IAG720901 IKC720900:IKC720901 ITY720900:ITY720901 JDU720900:JDU720901 JNQ720900:JNQ720901 JXM720900:JXM720901 KHI720900:KHI720901 KRE720900:KRE720901 LBA720900:LBA720901 LKW720900:LKW720901 LUS720900:LUS720901 MEO720900:MEO720901 MOK720900:MOK720901 MYG720900:MYG720901 NIC720900:NIC720901 NRY720900:NRY720901 OBU720900:OBU720901 OLQ720900:OLQ720901 OVM720900:OVM720901 PFI720900:PFI720901 PPE720900:PPE720901 PZA720900:PZA720901 QIW720900:QIW720901 QSS720900:QSS720901 RCO720900:RCO720901 RMK720900:RMK720901 RWG720900:RWG720901 SGC720900:SGC720901 SPY720900:SPY720901 SZU720900:SZU720901 TJQ720900:TJQ720901 TTM720900:TTM720901 UDI720900:UDI720901 UNE720900:UNE720901 UXA720900:UXA720901 VGW720900:VGW720901 VQS720900:VQS720901 WAO720900:WAO720901 WKK720900:WKK720901 WUG720900:WUG720901 O786438:O786439 HU786436:HU786437 RQ786436:RQ786437 ABM786436:ABM786437 ALI786436:ALI786437 AVE786436:AVE786437 BFA786436:BFA786437 BOW786436:BOW786437 BYS786436:BYS786437 CIO786436:CIO786437 CSK786436:CSK786437 DCG786436:DCG786437 DMC786436:DMC786437 DVY786436:DVY786437 EFU786436:EFU786437 EPQ786436:EPQ786437 EZM786436:EZM786437 FJI786436:FJI786437 FTE786436:FTE786437 GDA786436:GDA786437 GMW786436:GMW786437 GWS786436:GWS786437 HGO786436:HGO786437 HQK786436:HQK786437 IAG786436:IAG786437 IKC786436:IKC786437 ITY786436:ITY786437 JDU786436:JDU786437 JNQ786436:JNQ786437 JXM786436:JXM786437 KHI786436:KHI786437 KRE786436:KRE786437 LBA786436:LBA786437 LKW786436:LKW786437 LUS786436:LUS786437 MEO786436:MEO786437 MOK786436:MOK786437 MYG786436:MYG786437 NIC786436:NIC786437 NRY786436:NRY786437 OBU786436:OBU786437 OLQ786436:OLQ786437 OVM786436:OVM786437 PFI786436:PFI786437 PPE786436:PPE786437 PZA786436:PZA786437 QIW786436:QIW786437 QSS786436:QSS786437 RCO786436:RCO786437 RMK786436:RMK786437 RWG786436:RWG786437 SGC786436:SGC786437 SPY786436:SPY786437 SZU786436:SZU786437 TJQ786436:TJQ786437 TTM786436:TTM786437 UDI786436:UDI786437 UNE786436:UNE786437 UXA786436:UXA786437 VGW786436:VGW786437 VQS786436:VQS786437 WAO786436:WAO786437 WKK786436:WKK786437 WUG786436:WUG786437 O851974:O851975 HU851972:HU851973 RQ851972:RQ851973 ABM851972:ABM851973 ALI851972:ALI851973 AVE851972:AVE851973 BFA851972:BFA851973 BOW851972:BOW851973 BYS851972:BYS851973 CIO851972:CIO851973 CSK851972:CSK851973 DCG851972:DCG851973 DMC851972:DMC851973 DVY851972:DVY851973 EFU851972:EFU851973 EPQ851972:EPQ851973 EZM851972:EZM851973 FJI851972:FJI851973 FTE851972:FTE851973 GDA851972:GDA851973 GMW851972:GMW851973 GWS851972:GWS851973 HGO851972:HGO851973 HQK851972:HQK851973 IAG851972:IAG851973 IKC851972:IKC851973 ITY851972:ITY851973 JDU851972:JDU851973 JNQ851972:JNQ851973 JXM851972:JXM851973 KHI851972:KHI851973 KRE851972:KRE851973 LBA851972:LBA851973 LKW851972:LKW851973 LUS851972:LUS851973 MEO851972:MEO851973 MOK851972:MOK851973 MYG851972:MYG851973 NIC851972:NIC851973 NRY851972:NRY851973 OBU851972:OBU851973 OLQ851972:OLQ851973 OVM851972:OVM851973 PFI851972:PFI851973 PPE851972:PPE851973 PZA851972:PZA851973 QIW851972:QIW851973 QSS851972:QSS851973 RCO851972:RCO851973 RMK851972:RMK851973 RWG851972:RWG851973 SGC851972:SGC851973 SPY851972:SPY851973 SZU851972:SZU851973 TJQ851972:TJQ851973 TTM851972:TTM851973 UDI851972:UDI851973 UNE851972:UNE851973 UXA851972:UXA851973 VGW851972:VGW851973 VQS851972:VQS851973 WAO851972:WAO851973 WKK851972:WKK851973 WUG851972:WUG851973 O917510:O917511 HU917508:HU917509 RQ917508:RQ917509 ABM917508:ABM917509 ALI917508:ALI917509 AVE917508:AVE917509 BFA917508:BFA917509 BOW917508:BOW917509 BYS917508:BYS917509 CIO917508:CIO917509 CSK917508:CSK917509 DCG917508:DCG917509 DMC917508:DMC917509 DVY917508:DVY917509 EFU917508:EFU917509 EPQ917508:EPQ917509 EZM917508:EZM917509 FJI917508:FJI917509 FTE917508:FTE917509 GDA917508:GDA917509 GMW917508:GMW917509 GWS917508:GWS917509 HGO917508:HGO917509 HQK917508:HQK917509 IAG917508:IAG917509 IKC917508:IKC917509 ITY917508:ITY917509 JDU917508:JDU917509 JNQ917508:JNQ917509 JXM917508:JXM917509 KHI917508:KHI917509 KRE917508:KRE917509 LBA917508:LBA917509 LKW917508:LKW917509 LUS917508:LUS917509 MEO917508:MEO917509 MOK917508:MOK917509 MYG917508:MYG917509 NIC917508:NIC917509 NRY917508:NRY917509 OBU917508:OBU917509 OLQ917508:OLQ917509 OVM917508:OVM917509 PFI917508:PFI917509 PPE917508:PPE917509 PZA917508:PZA917509 QIW917508:QIW917509 QSS917508:QSS917509 RCO917508:RCO917509 RMK917508:RMK917509 RWG917508:RWG917509 SGC917508:SGC917509 SPY917508:SPY917509 SZU917508:SZU917509 TJQ917508:TJQ917509 TTM917508:TTM917509 UDI917508:UDI917509 UNE917508:UNE917509 UXA917508:UXA917509 VGW917508:VGW917509 VQS917508:VQS917509 WAO917508:WAO917509 WKK917508:WKK917509 WUG917508:WUG917509 O983046:O983047 HU983044:HU983045 RQ983044:RQ983045 ABM983044:ABM983045 ALI983044:ALI983045 AVE983044:AVE983045 BFA983044:BFA983045 BOW983044:BOW983045 BYS983044:BYS983045 CIO983044:CIO983045 CSK983044:CSK983045 DCG983044:DCG983045 DMC983044:DMC983045 DVY983044:DVY983045 EFU983044:EFU983045 EPQ983044:EPQ983045 EZM983044:EZM983045 FJI983044:FJI983045 FTE983044:FTE983045 GDA983044:GDA983045 GMW983044:GMW983045 GWS983044:GWS983045 HGO983044:HGO983045 HQK983044:HQK983045 IAG983044:IAG983045 IKC983044:IKC983045 ITY983044:ITY983045 JDU983044:JDU983045 JNQ983044:JNQ983045 JXM983044:JXM983045 KHI983044:KHI983045 KRE983044:KRE983045 LBA983044:LBA983045 LKW983044:LKW983045 LUS983044:LUS983045 MEO983044:MEO983045 MOK983044:MOK983045 MYG983044:MYG983045 NIC983044:NIC983045 NRY983044:NRY983045 OBU983044:OBU983045 OLQ983044:OLQ983045 OVM983044:OVM983045 PFI983044:PFI983045 PPE983044:PPE983045 PZA983044:PZA983045 QIW983044:QIW983045 QSS983044:QSS983045 RCO983044:RCO983045 RMK983044:RMK983045 RWG983044:RWG983045 SGC983044:SGC983045 SPY983044:SPY983045 SZU983044:SZU983045 TJQ983044:TJQ983045 TTM983044:TTM983045 UDI983044:UDI983045 UNE983044:UNE983045 UXA983044:UXA983045 VGW983044:VGW983045 VQS983044:VQS983045 WAO983044:WAO983045 WKK983044:WKK983045 WUG983044:WUG983045 L65536:L65538 HR65534:HR65536 RN65534:RN65536 ABJ65534:ABJ65536 ALF65534:ALF65536 AVB65534:AVB65536 BEX65534:BEX65536 BOT65534:BOT65536 BYP65534:BYP65536 CIL65534:CIL65536 CSH65534:CSH65536 DCD65534:DCD65536 DLZ65534:DLZ65536 DVV65534:DVV65536 EFR65534:EFR65536 EPN65534:EPN65536 EZJ65534:EZJ65536 FJF65534:FJF65536 FTB65534:FTB65536 GCX65534:GCX65536 GMT65534:GMT65536 GWP65534:GWP65536 HGL65534:HGL65536 HQH65534:HQH65536 IAD65534:IAD65536 IJZ65534:IJZ65536 ITV65534:ITV65536 JDR65534:JDR65536 JNN65534:JNN65536 JXJ65534:JXJ65536 KHF65534:KHF65536 KRB65534:KRB65536 LAX65534:LAX65536 LKT65534:LKT65536 LUP65534:LUP65536 MEL65534:MEL65536 MOH65534:MOH65536 MYD65534:MYD65536 NHZ65534:NHZ65536 NRV65534:NRV65536 OBR65534:OBR65536 OLN65534:OLN65536 OVJ65534:OVJ65536 PFF65534:PFF65536 PPB65534:PPB65536 PYX65534:PYX65536 QIT65534:QIT65536 QSP65534:QSP65536 RCL65534:RCL65536 RMH65534:RMH65536 RWD65534:RWD65536 SFZ65534:SFZ65536 SPV65534:SPV65536 SZR65534:SZR65536 TJN65534:TJN65536 TTJ65534:TTJ65536 UDF65534:UDF65536 UNB65534:UNB65536 UWX65534:UWX65536 VGT65534:VGT65536 VQP65534:VQP65536 WAL65534:WAL65536 WKH65534:WKH65536 WUD65534:WUD65536 L131072:L131074 HR131070:HR131072 RN131070:RN131072 ABJ131070:ABJ131072 ALF131070:ALF131072 AVB131070:AVB131072 BEX131070:BEX131072 BOT131070:BOT131072 BYP131070:BYP131072 CIL131070:CIL131072 CSH131070:CSH131072 DCD131070:DCD131072 DLZ131070:DLZ131072 DVV131070:DVV131072 EFR131070:EFR131072 EPN131070:EPN131072 EZJ131070:EZJ131072 FJF131070:FJF131072 FTB131070:FTB131072 GCX131070:GCX131072 GMT131070:GMT131072 GWP131070:GWP131072 HGL131070:HGL131072 HQH131070:HQH131072 IAD131070:IAD131072 IJZ131070:IJZ131072 ITV131070:ITV131072 JDR131070:JDR131072 JNN131070:JNN131072 JXJ131070:JXJ131072 KHF131070:KHF131072 KRB131070:KRB131072 LAX131070:LAX131072 LKT131070:LKT131072 LUP131070:LUP131072 MEL131070:MEL131072 MOH131070:MOH131072 MYD131070:MYD131072 NHZ131070:NHZ131072 NRV131070:NRV131072 OBR131070:OBR131072 OLN131070:OLN131072 OVJ131070:OVJ131072 PFF131070:PFF131072 PPB131070:PPB131072 PYX131070:PYX131072 QIT131070:QIT131072 QSP131070:QSP131072 RCL131070:RCL131072 RMH131070:RMH131072 RWD131070:RWD131072 SFZ131070:SFZ131072 SPV131070:SPV131072 SZR131070:SZR131072 TJN131070:TJN131072 TTJ131070:TTJ131072 UDF131070:UDF131072 UNB131070:UNB131072 UWX131070:UWX131072 VGT131070:VGT131072 VQP131070:VQP131072 WAL131070:WAL131072 WKH131070:WKH131072 WUD131070:WUD131072 L196608:L196610 HR196606:HR196608 RN196606:RN196608 ABJ196606:ABJ196608 ALF196606:ALF196608 AVB196606:AVB196608 BEX196606:BEX196608 BOT196606:BOT196608 BYP196606:BYP196608 CIL196606:CIL196608 CSH196606:CSH196608 DCD196606:DCD196608 DLZ196606:DLZ196608 DVV196606:DVV196608 EFR196606:EFR196608 EPN196606:EPN196608 EZJ196606:EZJ196608 FJF196606:FJF196608 FTB196606:FTB196608 GCX196606:GCX196608 GMT196606:GMT196608 GWP196606:GWP196608 HGL196606:HGL196608 HQH196606:HQH196608 IAD196606:IAD196608 IJZ196606:IJZ196608 ITV196606:ITV196608 JDR196606:JDR196608 JNN196606:JNN196608 JXJ196606:JXJ196608 KHF196606:KHF196608 KRB196606:KRB196608 LAX196606:LAX196608 LKT196606:LKT196608 LUP196606:LUP196608 MEL196606:MEL196608 MOH196606:MOH196608 MYD196606:MYD196608 NHZ196606:NHZ196608 NRV196606:NRV196608 OBR196606:OBR196608 OLN196606:OLN196608 OVJ196606:OVJ196608 PFF196606:PFF196608 PPB196606:PPB196608 PYX196606:PYX196608 QIT196606:QIT196608 QSP196606:QSP196608 RCL196606:RCL196608 RMH196606:RMH196608 RWD196606:RWD196608 SFZ196606:SFZ196608 SPV196606:SPV196608 SZR196606:SZR196608 TJN196606:TJN196608 TTJ196606:TTJ196608 UDF196606:UDF196608 UNB196606:UNB196608 UWX196606:UWX196608 VGT196606:VGT196608 VQP196606:VQP196608 WAL196606:WAL196608 WKH196606:WKH196608 WUD196606:WUD196608 L262144:L262146 HR262142:HR262144 RN262142:RN262144 ABJ262142:ABJ262144 ALF262142:ALF262144 AVB262142:AVB262144 BEX262142:BEX262144 BOT262142:BOT262144 BYP262142:BYP262144 CIL262142:CIL262144 CSH262142:CSH262144 DCD262142:DCD262144 DLZ262142:DLZ262144 DVV262142:DVV262144 EFR262142:EFR262144 EPN262142:EPN262144 EZJ262142:EZJ262144 FJF262142:FJF262144 FTB262142:FTB262144 GCX262142:GCX262144 GMT262142:GMT262144 GWP262142:GWP262144 HGL262142:HGL262144 HQH262142:HQH262144 IAD262142:IAD262144 IJZ262142:IJZ262144 ITV262142:ITV262144 JDR262142:JDR262144 JNN262142:JNN262144 JXJ262142:JXJ262144 KHF262142:KHF262144 KRB262142:KRB262144 LAX262142:LAX262144 LKT262142:LKT262144 LUP262142:LUP262144 MEL262142:MEL262144 MOH262142:MOH262144 MYD262142:MYD262144 NHZ262142:NHZ262144 NRV262142:NRV262144 OBR262142:OBR262144 OLN262142:OLN262144 OVJ262142:OVJ262144 PFF262142:PFF262144 PPB262142:PPB262144 PYX262142:PYX262144 QIT262142:QIT262144 QSP262142:QSP262144 RCL262142:RCL262144 RMH262142:RMH262144 RWD262142:RWD262144 SFZ262142:SFZ262144 SPV262142:SPV262144 SZR262142:SZR262144 TJN262142:TJN262144 TTJ262142:TTJ262144 UDF262142:UDF262144 UNB262142:UNB262144 UWX262142:UWX262144 VGT262142:VGT262144 VQP262142:VQP262144 WAL262142:WAL262144 WKH262142:WKH262144 WUD262142:WUD262144 L327680:L327682 HR327678:HR327680 RN327678:RN327680 ABJ327678:ABJ327680 ALF327678:ALF327680 AVB327678:AVB327680 BEX327678:BEX327680 BOT327678:BOT327680 BYP327678:BYP327680 CIL327678:CIL327680 CSH327678:CSH327680 DCD327678:DCD327680 DLZ327678:DLZ327680 DVV327678:DVV327680 EFR327678:EFR327680 EPN327678:EPN327680 EZJ327678:EZJ327680 FJF327678:FJF327680 FTB327678:FTB327680 GCX327678:GCX327680 GMT327678:GMT327680 GWP327678:GWP327680 HGL327678:HGL327680 HQH327678:HQH327680 IAD327678:IAD327680 IJZ327678:IJZ327680 ITV327678:ITV327680 JDR327678:JDR327680 JNN327678:JNN327680 JXJ327678:JXJ327680 KHF327678:KHF327680 KRB327678:KRB327680 LAX327678:LAX327680 LKT327678:LKT327680 LUP327678:LUP327680 MEL327678:MEL327680 MOH327678:MOH327680 MYD327678:MYD327680 NHZ327678:NHZ327680 NRV327678:NRV327680 OBR327678:OBR327680 OLN327678:OLN327680 OVJ327678:OVJ327680 PFF327678:PFF327680 PPB327678:PPB327680 PYX327678:PYX327680 QIT327678:QIT327680 QSP327678:QSP327680 RCL327678:RCL327680 RMH327678:RMH327680 RWD327678:RWD327680 SFZ327678:SFZ327680 SPV327678:SPV327680 SZR327678:SZR327680 TJN327678:TJN327680 TTJ327678:TTJ327680 UDF327678:UDF327680 UNB327678:UNB327680 UWX327678:UWX327680 VGT327678:VGT327680 VQP327678:VQP327680 WAL327678:WAL327680 WKH327678:WKH327680 WUD327678:WUD327680 L393216:L393218 HR393214:HR393216 RN393214:RN393216 ABJ393214:ABJ393216 ALF393214:ALF393216 AVB393214:AVB393216 BEX393214:BEX393216 BOT393214:BOT393216 BYP393214:BYP393216 CIL393214:CIL393216 CSH393214:CSH393216 DCD393214:DCD393216 DLZ393214:DLZ393216 DVV393214:DVV393216 EFR393214:EFR393216 EPN393214:EPN393216 EZJ393214:EZJ393216 FJF393214:FJF393216 FTB393214:FTB393216 GCX393214:GCX393216 GMT393214:GMT393216 GWP393214:GWP393216 HGL393214:HGL393216 HQH393214:HQH393216 IAD393214:IAD393216 IJZ393214:IJZ393216 ITV393214:ITV393216 JDR393214:JDR393216 JNN393214:JNN393216 JXJ393214:JXJ393216 KHF393214:KHF393216 KRB393214:KRB393216 LAX393214:LAX393216 LKT393214:LKT393216 LUP393214:LUP393216 MEL393214:MEL393216 MOH393214:MOH393216 MYD393214:MYD393216 NHZ393214:NHZ393216 NRV393214:NRV393216 OBR393214:OBR393216 OLN393214:OLN393216 OVJ393214:OVJ393216 PFF393214:PFF393216 PPB393214:PPB393216 PYX393214:PYX393216 QIT393214:QIT393216 QSP393214:QSP393216 RCL393214:RCL393216 RMH393214:RMH393216 RWD393214:RWD393216 SFZ393214:SFZ393216 SPV393214:SPV393216 SZR393214:SZR393216 TJN393214:TJN393216 TTJ393214:TTJ393216 UDF393214:UDF393216 UNB393214:UNB393216 UWX393214:UWX393216 VGT393214:VGT393216 VQP393214:VQP393216 WAL393214:WAL393216 WKH393214:WKH393216 WUD393214:WUD393216 L458752:L458754 HR458750:HR458752 RN458750:RN458752 ABJ458750:ABJ458752 ALF458750:ALF458752 AVB458750:AVB458752 BEX458750:BEX458752 BOT458750:BOT458752 BYP458750:BYP458752 CIL458750:CIL458752 CSH458750:CSH458752 DCD458750:DCD458752 DLZ458750:DLZ458752 DVV458750:DVV458752 EFR458750:EFR458752 EPN458750:EPN458752 EZJ458750:EZJ458752 FJF458750:FJF458752 FTB458750:FTB458752 GCX458750:GCX458752 GMT458750:GMT458752 GWP458750:GWP458752 HGL458750:HGL458752 HQH458750:HQH458752 IAD458750:IAD458752 IJZ458750:IJZ458752 ITV458750:ITV458752 JDR458750:JDR458752 JNN458750:JNN458752 JXJ458750:JXJ458752 KHF458750:KHF458752 KRB458750:KRB458752 LAX458750:LAX458752 LKT458750:LKT458752 LUP458750:LUP458752 MEL458750:MEL458752 MOH458750:MOH458752 MYD458750:MYD458752 NHZ458750:NHZ458752 NRV458750:NRV458752 OBR458750:OBR458752 OLN458750:OLN458752 OVJ458750:OVJ458752 PFF458750:PFF458752 PPB458750:PPB458752 PYX458750:PYX458752 QIT458750:QIT458752 QSP458750:QSP458752 RCL458750:RCL458752 RMH458750:RMH458752 RWD458750:RWD458752 SFZ458750:SFZ458752 SPV458750:SPV458752 SZR458750:SZR458752 TJN458750:TJN458752 TTJ458750:TTJ458752 UDF458750:UDF458752 UNB458750:UNB458752 UWX458750:UWX458752 VGT458750:VGT458752 VQP458750:VQP458752 WAL458750:WAL458752 WKH458750:WKH458752 WUD458750:WUD458752 L524288:L524290 HR524286:HR524288 RN524286:RN524288 ABJ524286:ABJ524288 ALF524286:ALF524288 AVB524286:AVB524288 BEX524286:BEX524288 BOT524286:BOT524288 BYP524286:BYP524288 CIL524286:CIL524288 CSH524286:CSH524288 DCD524286:DCD524288 DLZ524286:DLZ524288 DVV524286:DVV524288 EFR524286:EFR524288 EPN524286:EPN524288 EZJ524286:EZJ524288 FJF524286:FJF524288 FTB524286:FTB524288 GCX524286:GCX524288 GMT524286:GMT524288 GWP524286:GWP524288 HGL524286:HGL524288 HQH524286:HQH524288 IAD524286:IAD524288 IJZ524286:IJZ524288 ITV524286:ITV524288 JDR524286:JDR524288 JNN524286:JNN524288 JXJ524286:JXJ524288 KHF524286:KHF524288 KRB524286:KRB524288 LAX524286:LAX524288 LKT524286:LKT524288 LUP524286:LUP524288 MEL524286:MEL524288 MOH524286:MOH524288 MYD524286:MYD524288 NHZ524286:NHZ524288 NRV524286:NRV524288 OBR524286:OBR524288 OLN524286:OLN524288 OVJ524286:OVJ524288 PFF524286:PFF524288 PPB524286:PPB524288 PYX524286:PYX524288 QIT524286:QIT524288 QSP524286:QSP524288 RCL524286:RCL524288 RMH524286:RMH524288 RWD524286:RWD524288 SFZ524286:SFZ524288 SPV524286:SPV524288 SZR524286:SZR524288 TJN524286:TJN524288 TTJ524286:TTJ524288 UDF524286:UDF524288 UNB524286:UNB524288 UWX524286:UWX524288 VGT524286:VGT524288 VQP524286:VQP524288 WAL524286:WAL524288 WKH524286:WKH524288 WUD524286:WUD524288 L589824:L589826 HR589822:HR589824 RN589822:RN589824 ABJ589822:ABJ589824 ALF589822:ALF589824 AVB589822:AVB589824 BEX589822:BEX589824 BOT589822:BOT589824 BYP589822:BYP589824 CIL589822:CIL589824 CSH589822:CSH589824 DCD589822:DCD589824 DLZ589822:DLZ589824 DVV589822:DVV589824 EFR589822:EFR589824 EPN589822:EPN589824 EZJ589822:EZJ589824 FJF589822:FJF589824 FTB589822:FTB589824 GCX589822:GCX589824 GMT589822:GMT589824 GWP589822:GWP589824 HGL589822:HGL589824 HQH589822:HQH589824 IAD589822:IAD589824 IJZ589822:IJZ589824 ITV589822:ITV589824 JDR589822:JDR589824 JNN589822:JNN589824 JXJ589822:JXJ589824 KHF589822:KHF589824 KRB589822:KRB589824 LAX589822:LAX589824 LKT589822:LKT589824 LUP589822:LUP589824 MEL589822:MEL589824 MOH589822:MOH589824 MYD589822:MYD589824 NHZ589822:NHZ589824 NRV589822:NRV589824 OBR589822:OBR589824 OLN589822:OLN589824 OVJ589822:OVJ589824 PFF589822:PFF589824 PPB589822:PPB589824 PYX589822:PYX589824 QIT589822:QIT589824 QSP589822:QSP589824 RCL589822:RCL589824 RMH589822:RMH589824 RWD589822:RWD589824 SFZ589822:SFZ589824 SPV589822:SPV589824 SZR589822:SZR589824 TJN589822:TJN589824 TTJ589822:TTJ589824 UDF589822:UDF589824 UNB589822:UNB589824 UWX589822:UWX589824 VGT589822:VGT589824 VQP589822:VQP589824 WAL589822:WAL589824 WKH589822:WKH589824 WUD589822:WUD589824 L655360:L655362 HR655358:HR655360 RN655358:RN655360 ABJ655358:ABJ655360 ALF655358:ALF655360 AVB655358:AVB655360 BEX655358:BEX655360 BOT655358:BOT655360 BYP655358:BYP655360 CIL655358:CIL655360 CSH655358:CSH655360 DCD655358:DCD655360 DLZ655358:DLZ655360 DVV655358:DVV655360 EFR655358:EFR655360 EPN655358:EPN655360 EZJ655358:EZJ655360 FJF655358:FJF655360 FTB655358:FTB655360 GCX655358:GCX655360 GMT655358:GMT655360 GWP655358:GWP655360 HGL655358:HGL655360 HQH655358:HQH655360 IAD655358:IAD655360 IJZ655358:IJZ655360 ITV655358:ITV655360 JDR655358:JDR655360 JNN655358:JNN655360 JXJ655358:JXJ655360 KHF655358:KHF655360 KRB655358:KRB655360 LAX655358:LAX655360 LKT655358:LKT655360 LUP655358:LUP655360 MEL655358:MEL655360 MOH655358:MOH655360 MYD655358:MYD655360 NHZ655358:NHZ655360 NRV655358:NRV655360 OBR655358:OBR655360 OLN655358:OLN655360 OVJ655358:OVJ655360 PFF655358:PFF655360 PPB655358:PPB655360 PYX655358:PYX655360 QIT655358:QIT655360 QSP655358:QSP655360 RCL655358:RCL655360 RMH655358:RMH655360 RWD655358:RWD655360 SFZ655358:SFZ655360 SPV655358:SPV655360 SZR655358:SZR655360 TJN655358:TJN655360 TTJ655358:TTJ655360 UDF655358:UDF655360 UNB655358:UNB655360 UWX655358:UWX655360 VGT655358:VGT655360 VQP655358:VQP655360 WAL655358:WAL655360 WKH655358:WKH655360 WUD655358:WUD655360 L720896:L720898 HR720894:HR720896 RN720894:RN720896 ABJ720894:ABJ720896 ALF720894:ALF720896 AVB720894:AVB720896 BEX720894:BEX720896 BOT720894:BOT720896 BYP720894:BYP720896 CIL720894:CIL720896 CSH720894:CSH720896 DCD720894:DCD720896 DLZ720894:DLZ720896 DVV720894:DVV720896 EFR720894:EFR720896 EPN720894:EPN720896 EZJ720894:EZJ720896 FJF720894:FJF720896 FTB720894:FTB720896 GCX720894:GCX720896 GMT720894:GMT720896 GWP720894:GWP720896 HGL720894:HGL720896 HQH720894:HQH720896 IAD720894:IAD720896 IJZ720894:IJZ720896 ITV720894:ITV720896 JDR720894:JDR720896 JNN720894:JNN720896 JXJ720894:JXJ720896 KHF720894:KHF720896 KRB720894:KRB720896 LAX720894:LAX720896 LKT720894:LKT720896 LUP720894:LUP720896 MEL720894:MEL720896 MOH720894:MOH720896 MYD720894:MYD720896 NHZ720894:NHZ720896 NRV720894:NRV720896 OBR720894:OBR720896 OLN720894:OLN720896 OVJ720894:OVJ720896 PFF720894:PFF720896 PPB720894:PPB720896 PYX720894:PYX720896 QIT720894:QIT720896 QSP720894:QSP720896 RCL720894:RCL720896 RMH720894:RMH720896 RWD720894:RWD720896 SFZ720894:SFZ720896 SPV720894:SPV720896 SZR720894:SZR720896 TJN720894:TJN720896 TTJ720894:TTJ720896 UDF720894:UDF720896 UNB720894:UNB720896 UWX720894:UWX720896 VGT720894:VGT720896 VQP720894:VQP720896 WAL720894:WAL720896 WKH720894:WKH720896 WUD720894:WUD720896 L786432:L786434 HR786430:HR786432 RN786430:RN786432 ABJ786430:ABJ786432 ALF786430:ALF786432 AVB786430:AVB786432 BEX786430:BEX786432 BOT786430:BOT786432 BYP786430:BYP786432 CIL786430:CIL786432 CSH786430:CSH786432 DCD786430:DCD786432 DLZ786430:DLZ786432 DVV786430:DVV786432 EFR786430:EFR786432 EPN786430:EPN786432 EZJ786430:EZJ786432 FJF786430:FJF786432 FTB786430:FTB786432 GCX786430:GCX786432 GMT786430:GMT786432 GWP786430:GWP786432 HGL786430:HGL786432 HQH786430:HQH786432 IAD786430:IAD786432 IJZ786430:IJZ786432 ITV786430:ITV786432 JDR786430:JDR786432 JNN786430:JNN786432 JXJ786430:JXJ786432 KHF786430:KHF786432 KRB786430:KRB786432 LAX786430:LAX786432 LKT786430:LKT786432 LUP786430:LUP786432 MEL786430:MEL786432 MOH786430:MOH786432 MYD786430:MYD786432 NHZ786430:NHZ786432 NRV786430:NRV786432 OBR786430:OBR786432 OLN786430:OLN786432 OVJ786430:OVJ786432 PFF786430:PFF786432 PPB786430:PPB786432 PYX786430:PYX786432 QIT786430:QIT786432 QSP786430:QSP786432 RCL786430:RCL786432 RMH786430:RMH786432 RWD786430:RWD786432 SFZ786430:SFZ786432 SPV786430:SPV786432 SZR786430:SZR786432 TJN786430:TJN786432 TTJ786430:TTJ786432 UDF786430:UDF786432 UNB786430:UNB786432 UWX786430:UWX786432 VGT786430:VGT786432 VQP786430:VQP786432 WAL786430:WAL786432 WKH786430:WKH786432 WUD786430:WUD786432 L851968:L851970 HR851966:HR851968 RN851966:RN851968 ABJ851966:ABJ851968 ALF851966:ALF851968 AVB851966:AVB851968 BEX851966:BEX851968 BOT851966:BOT851968 BYP851966:BYP851968 CIL851966:CIL851968 CSH851966:CSH851968 DCD851966:DCD851968 DLZ851966:DLZ851968 DVV851966:DVV851968 EFR851966:EFR851968 EPN851966:EPN851968 EZJ851966:EZJ851968 FJF851966:FJF851968 FTB851966:FTB851968 GCX851966:GCX851968 GMT851966:GMT851968 GWP851966:GWP851968 HGL851966:HGL851968 HQH851966:HQH851968 IAD851966:IAD851968 IJZ851966:IJZ851968 ITV851966:ITV851968 JDR851966:JDR851968 JNN851966:JNN851968 JXJ851966:JXJ851968 KHF851966:KHF851968 KRB851966:KRB851968 LAX851966:LAX851968 LKT851966:LKT851968 LUP851966:LUP851968 MEL851966:MEL851968 MOH851966:MOH851968 MYD851966:MYD851968 NHZ851966:NHZ851968 NRV851966:NRV851968 OBR851966:OBR851968 OLN851966:OLN851968 OVJ851966:OVJ851968 PFF851966:PFF851968 PPB851966:PPB851968 PYX851966:PYX851968 QIT851966:QIT851968 QSP851966:QSP851968 RCL851966:RCL851968 RMH851966:RMH851968 RWD851966:RWD851968 SFZ851966:SFZ851968 SPV851966:SPV851968 SZR851966:SZR851968 TJN851966:TJN851968 TTJ851966:TTJ851968 UDF851966:UDF851968 UNB851966:UNB851968 UWX851966:UWX851968 VGT851966:VGT851968 VQP851966:VQP851968 WAL851966:WAL851968 WKH851966:WKH851968 WUD851966:WUD851968 L917504:L917506 HR917502:HR917504 RN917502:RN917504 ABJ917502:ABJ917504 ALF917502:ALF917504 AVB917502:AVB917504 BEX917502:BEX917504 BOT917502:BOT917504 BYP917502:BYP917504 CIL917502:CIL917504 CSH917502:CSH917504 DCD917502:DCD917504 DLZ917502:DLZ917504 DVV917502:DVV917504 EFR917502:EFR917504 EPN917502:EPN917504 EZJ917502:EZJ917504 FJF917502:FJF917504 FTB917502:FTB917504 GCX917502:GCX917504 GMT917502:GMT917504 GWP917502:GWP917504 HGL917502:HGL917504 HQH917502:HQH917504 IAD917502:IAD917504 IJZ917502:IJZ917504 ITV917502:ITV917504 JDR917502:JDR917504 JNN917502:JNN917504 JXJ917502:JXJ917504 KHF917502:KHF917504 KRB917502:KRB917504 LAX917502:LAX917504 LKT917502:LKT917504 LUP917502:LUP917504 MEL917502:MEL917504 MOH917502:MOH917504 MYD917502:MYD917504 NHZ917502:NHZ917504 NRV917502:NRV917504 OBR917502:OBR917504 OLN917502:OLN917504 OVJ917502:OVJ917504 PFF917502:PFF917504 PPB917502:PPB917504 PYX917502:PYX917504 QIT917502:QIT917504 QSP917502:QSP917504 RCL917502:RCL917504 RMH917502:RMH917504 RWD917502:RWD917504 SFZ917502:SFZ917504 SPV917502:SPV917504 SZR917502:SZR917504 TJN917502:TJN917504 TTJ917502:TTJ917504 UDF917502:UDF917504 UNB917502:UNB917504 UWX917502:UWX917504 VGT917502:VGT917504 VQP917502:VQP917504 WAL917502:WAL917504 WKH917502:WKH917504 WUD917502:WUD917504 L983040:L983042 HR983038:HR983040 RN983038:RN983040 ABJ983038:ABJ983040 ALF983038:ALF983040 AVB983038:AVB983040 BEX983038:BEX983040 BOT983038:BOT983040 BYP983038:BYP983040 CIL983038:CIL983040 CSH983038:CSH983040 DCD983038:DCD983040 DLZ983038:DLZ983040 DVV983038:DVV983040 EFR983038:EFR983040 EPN983038:EPN983040 EZJ983038:EZJ983040 FJF983038:FJF983040 FTB983038:FTB983040 GCX983038:GCX983040 GMT983038:GMT983040 GWP983038:GWP983040 HGL983038:HGL983040 HQH983038:HQH983040 IAD983038:IAD983040 IJZ983038:IJZ983040 ITV983038:ITV983040 JDR983038:JDR983040 JNN983038:JNN983040 JXJ983038:JXJ983040 KHF983038:KHF983040 KRB983038:KRB983040 LAX983038:LAX983040 LKT983038:LKT983040 LUP983038:LUP983040 MEL983038:MEL983040 MOH983038:MOH983040 MYD983038:MYD983040 NHZ983038:NHZ983040 NRV983038:NRV983040 OBR983038:OBR983040 OLN983038:OLN983040 OVJ983038:OVJ983040 PFF983038:PFF983040 PPB983038:PPB983040 PYX983038:PYX983040 QIT983038:QIT983040 QSP983038:QSP983040 RCL983038:RCL983040 RMH983038:RMH983040 RWD983038:RWD983040 SFZ983038:SFZ983040 SPV983038:SPV983040 SZR983038:SZR983040 TJN983038:TJN983040 TTJ983038:TTJ983040 UDF983038:UDF983040 UNB983038:UNB983040 UWX983038:UWX983040 VGT983038:VGT983040 VQP983038:VQP983040 WAL983038:WAL983040 WKH983038:WKH983040 WUD983038:WUD983040 M65537:N65538 HS65535:HT65536 RO65535:RP65536 ABK65535:ABL65536 ALG65535:ALH65536 AVC65535:AVD65536 BEY65535:BEZ65536 BOU65535:BOV65536 BYQ65535:BYR65536 CIM65535:CIN65536 CSI65535:CSJ65536 DCE65535:DCF65536 DMA65535:DMB65536 DVW65535:DVX65536 EFS65535:EFT65536 EPO65535:EPP65536 EZK65535:EZL65536 FJG65535:FJH65536 FTC65535:FTD65536 GCY65535:GCZ65536 GMU65535:GMV65536 GWQ65535:GWR65536 HGM65535:HGN65536 HQI65535:HQJ65536 IAE65535:IAF65536 IKA65535:IKB65536 ITW65535:ITX65536 JDS65535:JDT65536 JNO65535:JNP65536 JXK65535:JXL65536 KHG65535:KHH65536 KRC65535:KRD65536 LAY65535:LAZ65536 LKU65535:LKV65536 LUQ65535:LUR65536 MEM65535:MEN65536 MOI65535:MOJ65536 MYE65535:MYF65536 NIA65535:NIB65536 NRW65535:NRX65536 OBS65535:OBT65536 OLO65535:OLP65536 OVK65535:OVL65536 PFG65535:PFH65536 PPC65535:PPD65536 PYY65535:PYZ65536 QIU65535:QIV65536 QSQ65535:QSR65536 RCM65535:RCN65536 RMI65535:RMJ65536 RWE65535:RWF65536 SGA65535:SGB65536 SPW65535:SPX65536 SZS65535:SZT65536 TJO65535:TJP65536 TTK65535:TTL65536 UDG65535:UDH65536 UNC65535:UND65536 UWY65535:UWZ65536 VGU65535:VGV65536 VQQ65535:VQR65536 WAM65535:WAN65536 WKI65535:WKJ65536 WUE65535:WUF65536 M131073:N131074 HS131071:HT131072 RO131071:RP131072 ABK131071:ABL131072 ALG131071:ALH131072 AVC131071:AVD131072 BEY131071:BEZ131072 BOU131071:BOV131072 BYQ131071:BYR131072 CIM131071:CIN131072 CSI131071:CSJ131072 DCE131071:DCF131072 DMA131071:DMB131072 DVW131071:DVX131072 EFS131071:EFT131072 EPO131071:EPP131072 EZK131071:EZL131072 FJG131071:FJH131072 FTC131071:FTD131072 GCY131071:GCZ131072 GMU131071:GMV131072 GWQ131071:GWR131072 HGM131071:HGN131072 HQI131071:HQJ131072 IAE131071:IAF131072 IKA131071:IKB131072 ITW131071:ITX131072 JDS131071:JDT131072 JNO131071:JNP131072 JXK131071:JXL131072 KHG131071:KHH131072 KRC131071:KRD131072 LAY131071:LAZ131072 LKU131071:LKV131072 LUQ131071:LUR131072 MEM131071:MEN131072 MOI131071:MOJ131072 MYE131071:MYF131072 NIA131071:NIB131072 NRW131071:NRX131072 OBS131071:OBT131072 OLO131071:OLP131072 OVK131071:OVL131072 PFG131071:PFH131072 PPC131071:PPD131072 PYY131071:PYZ131072 QIU131071:QIV131072 QSQ131071:QSR131072 RCM131071:RCN131072 RMI131071:RMJ131072 RWE131071:RWF131072 SGA131071:SGB131072 SPW131071:SPX131072 SZS131071:SZT131072 TJO131071:TJP131072 TTK131071:TTL131072 UDG131071:UDH131072 UNC131071:UND131072 UWY131071:UWZ131072 VGU131071:VGV131072 VQQ131071:VQR131072 WAM131071:WAN131072 WKI131071:WKJ131072 WUE131071:WUF131072 M196609:N196610 HS196607:HT196608 RO196607:RP196608 ABK196607:ABL196608 ALG196607:ALH196608 AVC196607:AVD196608 BEY196607:BEZ196608 BOU196607:BOV196608 BYQ196607:BYR196608 CIM196607:CIN196608 CSI196607:CSJ196608 DCE196607:DCF196608 DMA196607:DMB196608 DVW196607:DVX196608 EFS196607:EFT196608 EPO196607:EPP196608 EZK196607:EZL196608 FJG196607:FJH196608 FTC196607:FTD196608 GCY196607:GCZ196608 GMU196607:GMV196608 GWQ196607:GWR196608 HGM196607:HGN196608 HQI196607:HQJ196608 IAE196607:IAF196608 IKA196607:IKB196608 ITW196607:ITX196608 JDS196607:JDT196608 JNO196607:JNP196608 JXK196607:JXL196608 KHG196607:KHH196608 KRC196607:KRD196608 LAY196607:LAZ196608 LKU196607:LKV196608 LUQ196607:LUR196608 MEM196607:MEN196608 MOI196607:MOJ196608 MYE196607:MYF196608 NIA196607:NIB196608 NRW196607:NRX196608 OBS196607:OBT196608 OLO196607:OLP196608 OVK196607:OVL196608 PFG196607:PFH196608 PPC196607:PPD196608 PYY196607:PYZ196608 QIU196607:QIV196608 QSQ196607:QSR196608 RCM196607:RCN196608 RMI196607:RMJ196608 RWE196607:RWF196608 SGA196607:SGB196608 SPW196607:SPX196608 SZS196607:SZT196608 TJO196607:TJP196608 TTK196607:TTL196608 UDG196607:UDH196608 UNC196607:UND196608 UWY196607:UWZ196608 VGU196607:VGV196608 VQQ196607:VQR196608 WAM196607:WAN196608 WKI196607:WKJ196608 WUE196607:WUF196608 M262145:N262146 HS262143:HT262144 RO262143:RP262144 ABK262143:ABL262144 ALG262143:ALH262144 AVC262143:AVD262144 BEY262143:BEZ262144 BOU262143:BOV262144 BYQ262143:BYR262144 CIM262143:CIN262144 CSI262143:CSJ262144 DCE262143:DCF262144 DMA262143:DMB262144 DVW262143:DVX262144 EFS262143:EFT262144 EPO262143:EPP262144 EZK262143:EZL262144 FJG262143:FJH262144 FTC262143:FTD262144 GCY262143:GCZ262144 GMU262143:GMV262144 GWQ262143:GWR262144 HGM262143:HGN262144 HQI262143:HQJ262144 IAE262143:IAF262144 IKA262143:IKB262144 ITW262143:ITX262144 JDS262143:JDT262144 JNO262143:JNP262144 JXK262143:JXL262144 KHG262143:KHH262144 KRC262143:KRD262144 LAY262143:LAZ262144 LKU262143:LKV262144 LUQ262143:LUR262144 MEM262143:MEN262144 MOI262143:MOJ262144 MYE262143:MYF262144 NIA262143:NIB262144 NRW262143:NRX262144 OBS262143:OBT262144 OLO262143:OLP262144 OVK262143:OVL262144 PFG262143:PFH262144 PPC262143:PPD262144 PYY262143:PYZ262144 QIU262143:QIV262144 QSQ262143:QSR262144 RCM262143:RCN262144 RMI262143:RMJ262144 RWE262143:RWF262144 SGA262143:SGB262144 SPW262143:SPX262144 SZS262143:SZT262144 TJO262143:TJP262144 TTK262143:TTL262144 UDG262143:UDH262144 UNC262143:UND262144 UWY262143:UWZ262144 VGU262143:VGV262144 VQQ262143:VQR262144 WAM262143:WAN262144 WKI262143:WKJ262144 WUE262143:WUF262144 M327681:N327682 HS327679:HT327680 RO327679:RP327680 ABK327679:ABL327680 ALG327679:ALH327680 AVC327679:AVD327680 BEY327679:BEZ327680 BOU327679:BOV327680 BYQ327679:BYR327680 CIM327679:CIN327680 CSI327679:CSJ327680 DCE327679:DCF327680 DMA327679:DMB327680 DVW327679:DVX327680 EFS327679:EFT327680 EPO327679:EPP327680 EZK327679:EZL327680 FJG327679:FJH327680 FTC327679:FTD327680 GCY327679:GCZ327680 GMU327679:GMV327680 GWQ327679:GWR327680 HGM327679:HGN327680 HQI327679:HQJ327680 IAE327679:IAF327680 IKA327679:IKB327680 ITW327679:ITX327680 JDS327679:JDT327680 JNO327679:JNP327680 JXK327679:JXL327680 KHG327679:KHH327680 KRC327679:KRD327680 LAY327679:LAZ327680 LKU327679:LKV327680 LUQ327679:LUR327680 MEM327679:MEN327680 MOI327679:MOJ327680 MYE327679:MYF327680 NIA327679:NIB327680 NRW327679:NRX327680 OBS327679:OBT327680 OLO327679:OLP327680 OVK327679:OVL327680 PFG327679:PFH327680 PPC327679:PPD327680 PYY327679:PYZ327680 QIU327679:QIV327680 QSQ327679:QSR327680 RCM327679:RCN327680 RMI327679:RMJ327680 RWE327679:RWF327680 SGA327679:SGB327680 SPW327679:SPX327680 SZS327679:SZT327680 TJO327679:TJP327680 TTK327679:TTL327680 UDG327679:UDH327680 UNC327679:UND327680 UWY327679:UWZ327680 VGU327679:VGV327680 VQQ327679:VQR327680 WAM327679:WAN327680 WKI327679:WKJ327680 WUE327679:WUF327680 M393217:N393218 HS393215:HT393216 RO393215:RP393216 ABK393215:ABL393216 ALG393215:ALH393216 AVC393215:AVD393216 BEY393215:BEZ393216 BOU393215:BOV393216 BYQ393215:BYR393216 CIM393215:CIN393216 CSI393215:CSJ393216 DCE393215:DCF393216 DMA393215:DMB393216 DVW393215:DVX393216 EFS393215:EFT393216 EPO393215:EPP393216 EZK393215:EZL393216 FJG393215:FJH393216 FTC393215:FTD393216 GCY393215:GCZ393216 GMU393215:GMV393216 GWQ393215:GWR393216 HGM393215:HGN393216 HQI393215:HQJ393216 IAE393215:IAF393216 IKA393215:IKB393216 ITW393215:ITX393216 JDS393215:JDT393216 JNO393215:JNP393216 JXK393215:JXL393216 KHG393215:KHH393216 KRC393215:KRD393216 LAY393215:LAZ393216 LKU393215:LKV393216 LUQ393215:LUR393216 MEM393215:MEN393216 MOI393215:MOJ393216 MYE393215:MYF393216 NIA393215:NIB393216 NRW393215:NRX393216 OBS393215:OBT393216 OLO393215:OLP393216 OVK393215:OVL393216 PFG393215:PFH393216 PPC393215:PPD393216 PYY393215:PYZ393216 QIU393215:QIV393216 QSQ393215:QSR393216 RCM393215:RCN393216 RMI393215:RMJ393216 RWE393215:RWF393216 SGA393215:SGB393216 SPW393215:SPX393216 SZS393215:SZT393216 TJO393215:TJP393216 TTK393215:TTL393216 UDG393215:UDH393216 UNC393215:UND393216 UWY393215:UWZ393216 VGU393215:VGV393216 VQQ393215:VQR393216 WAM393215:WAN393216 WKI393215:WKJ393216 WUE393215:WUF393216 M458753:N458754 HS458751:HT458752 RO458751:RP458752 ABK458751:ABL458752 ALG458751:ALH458752 AVC458751:AVD458752 BEY458751:BEZ458752 BOU458751:BOV458752 BYQ458751:BYR458752 CIM458751:CIN458752 CSI458751:CSJ458752 DCE458751:DCF458752 DMA458751:DMB458752 DVW458751:DVX458752 EFS458751:EFT458752 EPO458751:EPP458752 EZK458751:EZL458752 FJG458751:FJH458752 FTC458751:FTD458752 GCY458751:GCZ458752 GMU458751:GMV458752 GWQ458751:GWR458752 HGM458751:HGN458752 HQI458751:HQJ458752 IAE458751:IAF458752 IKA458751:IKB458752 ITW458751:ITX458752 JDS458751:JDT458752 JNO458751:JNP458752 JXK458751:JXL458752 KHG458751:KHH458752 KRC458751:KRD458752 LAY458751:LAZ458752 LKU458751:LKV458752 LUQ458751:LUR458752 MEM458751:MEN458752 MOI458751:MOJ458752 MYE458751:MYF458752 NIA458751:NIB458752 NRW458751:NRX458752 OBS458751:OBT458752 OLO458751:OLP458752 OVK458751:OVL458752 PFG458751:PFH458752 PPC458751:PPD458752 PYY458751:PYZ458752 QIU458751:QIV458752 QSQ458751:QSR458752 RCM458751:RCN458752 RMI458751:RMJ458752 RWE458751:RWF458752 SGA458751:SGB458752 SPW458751:SPX458752 SZS458751:SZT458752 TJO458751:TJP458752 TTK458751:TTL458752 UDG458751:UDH458752 UNC458751:UND458752 UWY458751:UWZ458752 VGU458751:VGV458752 VQQ458751:VQR458752 WAM458751:WAN458752 WKI458751:WKJ458752 WUE458751:WUF458752 M524289:N524290 HS524287:HT524288 RO524287:RP524288 ABK524287:ABL524288 ALG524287:ALH524288 AVC524287:AVD524288 BEY524287:BEZ524288 BOU524287:BOV524288 BYQ524287:BYR524288 CIM524287:CIN524288 CSI524287:CSJ524288 DCE524287:DCF524288 DMA524287:DMB524288 DVW524287:DVX524288 EFS524287:EFT524288 EPO524287:EPP524288 EZK524287:EZL524288 FJG524287:FJH524288 FTC524287:FTD524288 GCY524287:GCZ524288 GMU524287:GMV524288 GWQ524287:GWR524288 HGM524287:HGN524288 HQI524287:HQJ524288 IAE524287:IAF524288 IKA524287:IKB524288 ITW524287:ITX524288 JDS524287:JDT524288 JNO524287:JNP524288 JXK524287:JXL524288 KHG524287:KHH524288 KRC524287:KRD524288 LAY524287:LAZ524288 LKU524287:LKV524288 LUQ524287:LUR524288 MEM524287:MEN524288 MOI524287:MOJ524288 MYE524287:MYF524288 NIA524287:NIB524288 NRW524287:NRX524288 OBS524287:OBT524288 OLO524287:OLP524288 OVK524287:OVL524288 PFG524287:PFH524288 PPC524287:PPD524288 PYY524287:PYZ524288 QIU524287:QIV524288 QSQ524287:QSR524288 RCM524287:RCN524288 RMI524287:RMJ524288 RWE524287:RWF524288 SGA524287:SGB524288 SPW524287:SPX524288 SZS524287:SZT524288 TJO524287:TJP524288 TTK524287:TTL524288 UDG524287:UDH524288 UNC524287:UND524288 UWY524287:UWZ524288 VGU524287:VGV524288 VQQ524287:VQR524288 WAM524287:WAN524288 WKI524287:WKJ524288 WUE524287:WUF524288 M589825:N589826 HS589823:HT589824 RO589823:RP589824 ABK589823:ABL589824 ALG589823:ALH589824 AVC589823:AVD589824 BEY589823:BEZ589824 BOU589823:BOV589824 BYQ589823:BYR589824 CIM589823:CIN589824 CSI589823:CSJ589824 DCE589823:DCF589824 DMA589823:DMB589824 DVW589823:DVX589824 EFS589823:EFT589824 EPO589823:EPP589824 EZK589823:EZL589824 FJG589823:FJH589824 FTC589823:FTD589824 GCY589823:GCZ589824 GMU589823:GMV589824 GWQ589823:GWR589824 HGM589823:HGN589824 HQI589823:HQJ589824 IAE589823:IAF589824 IKA589823:IKB589824 ITW589823:ITX589824 JDS589823:JDT589824 JNO589823:JNP589824 JXK589823:JXL589824 KHG589823:KHH589824 KRC589823:KRD589824 LAY589823:LAZ589824 LKU589823:LKV589824 LUQ589823:LUR589824 MEM589823:MEN589824 MOI589823:MOJ589824 MYE589823:MYF589824 NIA589823:NIB589824 NRW589823:NRX589824 OBS589823:OBT589824 OLO589823:OLP589824 OVK589823:OVL589824 PFG589823:PFH589824 PPC589823:PPD589824 PYY589823:PYZ589824 QIU589823:QIV589824 QSQ589823:QSR589824 RCM589823:RCN589824 RMI589823:RMJ589824 RWE589823:RWF589824 SGA589823:SGB589824 SPW589823:SPX589824 SZS589823:SZT589824 TJO589823:TJP589824 TTK589823:TTL589824 UDG589823:UDH589824 UNC589823:UND589824 UWY589823:UWZ589824 VGU589823:VGV589824 VQQ589823:VQR589824 WAM589823:WAN589824 WKI589823:WKJ589824 WUE589823:WUF589824 M655361:N655362 HS655359:HT655360 RO655359:RP655360 ABK655359:ABL655360 ALG655359:ALH655360 AVC655359:AVD655360 BEY655359:BEZ655360 BOU655359:BOV655360 BYQ655359:BYR655360 CIM655359:CIN655360 CSI655359:CSJ655360 DCE655359:DCF655360 DMA655359:DMB655360 DVW655359:DVX655360 EFS655359:EFT655360 EPO655359:EPP655360 EZK655359:EZL655360 FJG655359:FJH655360 FTC655359:FTD655360 GCY655359:GCZ655360 GMU655359:GMV655360 GWQ655359:GWR655360 HGM655359:HGN655360 HQI655359:HQJ655360 IAE655359:IAF655360 IKA655359:IKB655360 ITW655359:ITX655360 JDS655359:JDT655360 JNO655359:JNP655360 JXK655359:JXL655360 KHG655359:KHH655360 KRC655359:KRD655360 LAY655359:LAZ655360 LKU655359:LKV655360 LUQ655359:LUR655360 MEM655359:MEN655360 MOI655359:MOJ655360 MYE655359:MYF655360 NIA655359:NIB655360 NRW655359:NRX655360 OBS655359:OBT655360 OLO655359:OLP655360 OVK655359:OVL655360 PFG655359:PFH655360 PPC655359:PPD655360 PYY655359:PYZ655360 QIU655359:QIV655360 QSQ655359:QSR655360 RCM655359:RCN655360 RMI655359:RMJ655360 RWE655359:RWF655360 SGA655359:SGB655360 SPW655359:SPX655360 SZS655359:SZT655360 TJO655359:TJP655360 TTK655359:TTL655360 UDG655359:UDH655360 UNC655359:UND655360 UWY655359:UWZ655360 VGU655359:VGV655360 VQQ655359:VQR655360 WAM655359:WAN655360 WKI655359:WKJ655360 WUE655359:WUF655360 M720897:N720898 HS720895:HT720896 RO720895:RP720896 ABK720895:ABL720896 ALG720895:ALH720896 AVC720895:AVD720896 BEY720895:BEZ720896 BOU720895:BOV720896 BYQ720895:BYR720896 CIM720895:CIN720896 CSI720895:CSJ720896 DCE720895:DCF720896 DMA720895:DMB720896 DVW720895:DVX720896 EFS720895:EFT720896 EPO720895:EPP720896 EZK720895:EZL720896 FJG720895:FJH720896 FTC720895:FTD720896 GCY720895:GCZ720896 GMU720895:GMV720896 GWQ720895:GWR720896 HGM720895:HGN720896 HQI720895:HQJ720896 IAE720895:IAF720896 IKA720895:IKB720896 ITW720895:ITX720896 JDS720895:JDT720896 JNO720895:JNP720896 JXK720895:JXL720896 KHG720895:KHH720896 KRC720895:KRD720896 LAY720895:LAZ720896 LKU720895:LKV720896 LUQ720895:LUR720896 MEM720895:MEN720896 MOI720895:MOJ720896 MYE720895:MYF720896 NIA720895:NIB720896 NRW720895:NRX720896 OBS720895:OBT720896 OLO720895:OLP720896 OVK720895:OVL720896 PFG720895:PFH720896 PPC720895:PPD720896 PYY720895:PYZ720896 QIU720895:QIV720896 QSQ720895:QSR720896 RCM720895:RCN720896 RMI720895:RMJ720896 RWE720895:RWF720896 SGA720895:SGB720896 SPW720895:SPX720896 SZS720895:SZT720896 TJO720895:TJP720896 TTK720895:TTL720896 UDG720895:UDH720896 UNC720895:UND720896 UWY720895:UWZ720896 VGU720895:VGV720896 VQQ720895:VQR720896 WAM720895:WAN720896 WKI720895:WKJ720896 WUE720895:WUF720896 M786433:N786434 HS786431:HT786432 RO786431:RP786432 ABK786431:ABL786432 ALG786431:ALH786432 AVC786431:AVD786432 BEY786431:BEZ786432 BOU786431:BOV786432 BYQ786431:BYR786432 CIM786431:CIN786432 CSI786431:CSJ786432 DCE786431:DCF786432 DMA786431:DMB786432 DVW786431:DVX786432 EFS786431:EFT786432 EPO786431:EPP786432 EZK786431:EZL786432 FJG786431:FJH786432 FTC786431:FTD786432 GCY786431:GCZ786432 GMU786431:GMV786432 GWQ786431:GWR786432 HGM786431:HGN786432 HQI786431:HQJ786432 IAE786431:IAF786432 IKA786431:IKB786432 ITW786431:ITX786432 JDS786431:JDT786432 JNO786431:JNP786432 JXK786431:JXL786432 KHG786431:KHH786432 KRC786431:KRD786432 LAY786431:LAZ786432 LKU786431:LKV786432 LUQ786431:LUR786432 MEM786431:MEN786432 MOI786431:MOJ786432 MYE786431:MYF786432 NIA786431:NIB786432 NRW786431:NRX786432 OBS786431:OBT786432 OLO786431:OLP786432 OVK786431:OVL786432 PFG786431:PFH786432 PPC786431:PPD786432 PYY786431:PYZ786432 QIU786431:QIV786432 QSQ786431:QSR786432 RCM786431:RCN786432 RMI786431:RMJ786432 RWE786431:RWF786432 SGA786431:SGB786432 SPW786431:SPX786432 SZS786431:SZT786432 TJO786431:TJP786432 TTK786431:TTL786432 UDG786431:UDH786432 UNC786431:UND786432 UWY786431:UWZ786432 VGU786431:VGV786432 VQQ786431:VQR786432 WAM786431:WAN786432 WKI786431:WKJ786432 WUE786431:WUF786432 M851969:N851970 HS851967:HT851968 RO851967:RP851968 ABK851967:ABL851968 ALG851967:ALH851968 AVC851967:AVD851968 BEY851967:BEZ851968 BOU851967:BOV851968 BYQ851967:BYR851968 CIM851967:CIN851968 CSI851967:CSJ851968 DCE851967:DCF851968 DMA851967:DMB851968 DVW851967:DVX851968 EFS851967:EFT851968 EPO851967:EPP851968 EZK851967:EZL851968 FJG851967:FJH851968 FTC851967:FTD851968 GCY851967:GCZ851968 GMU851967:GMV851968 GWQ851967:GWR851968 HGM851967:HGN851968 HQI851967:HQJ851968 IAE851967:IAF851968 IKA851967:IKB851968 ITW851967:ITX851968 JDS851967:JDT851968 JNO851967:JNP851968 JXK851967:JXL851968 KHG851967:KHH851968 KRC851967:KRD851968 LAY851967:LAZ851968 LKU851967:LKV851968 LUQ851967:LUR851968 MEM851967:MEN851968 MOI851967:MOJ851968 MYE851967:MYF851968 NIA851967:NIB851968 NRW851967:NRX851968 OBS851967:OBT851968 OLO851967:OLP851968 OVK851967:OVL851968 PFG851967:PFH851968 PPC851967:PPD851968 PYY851967:PYZ851968 QIU851967:QIV851968 QSQ851967:QSR851968 RCM851967:RCN851968 RMI851967:RMJ851968 RWE851967:RWF851968 SGA851967:SGB851968 SPW851967:SPX851968 SZS851967:SZT851968 TJO851967:TJP851968 TTK851967:TTL851968 UDG851967:UDH851968 UNC851967:UND851968 UWY851967:UWZ851968 VGU851967:VGV851968 VQQ851967:VQR851968 WAM851967:WAN851968 WKI851967:WKJ851968 WUE851967:WUF851968 M917505:N917506 HS917503:HT917504 RO917503:RP917504 ABK917503:ABL917504 ALG917503:ALH917504 AVC917503:AVD917504 BEY917503:BEZ917504 BOU917503:BOV917504 BYQ917503:BYR917504 CIM917503:CIN917504 CSI917503:CSJ917504 DCE917503:DCF917504 DMA917503:DMB917504 DVW917503:DVX917504 EFS917503:EFT917504 EPO917503:EPP917504 EZK917503:EZL917504 FJG917503:FJH917504 FTC917503:FTD917504 GCY917503:GCZ917504 GMU917503:GMV917504 GWQ917503:GWR917504 HGM917503:HGN917504 HQI917503:HQJ917504 IAE917503:IAF917504 IKA917503:IKB917504 ITW917503:ITX917504 JDS917503:JDT917504 JNO917503:JNP917504 JXK917503:JXL917504 KHG917503:KHH917504 KRC917503:KRD917504 LAY917503:LAZ917504 LKU917503:LKV917504 LUQ917503:LUR917504 MEM917503:MEN917504 MOI917503:MOJ917504 MYE917503:MYF917504 NIA917503:NIB917504 NRW917503:NRX917504 OBS917503:OBT917504 OLO917503:OLP917504 OVK917503:OVL917504 PFG917503:PFH917504 PPC917503:PPD917504 PYY917503:PYZ917504 QIU917503:QIV917504 QSQ917503:QSR917504 RCM917503:RCN917504 RMI917503:RMJ917504 RWE917503:RWF917504 SGA917503:SGB917504 SPW917503:SPX917504 SZS917503:SZT917504 TJO917503:TJP917504 TTK917503:TTL917504 UDG917503:UDH917504 UNC917503:UND917504 UWY917503:UWZ917504 VGU917503:VGV917504 VQQ917503:VQR917504 WAM917503:WAN917504 WKI917503:WKJ917504 WUE917503:WUF917504 M983041:N983042 HS983039:HT983040 RO983039:RP983040 ABK983039:ABL983040 ALG983039:ALH983040 AVC983039:AVD983040 BEY983039:BEZ983040 BOU983039:BOV983040 BYQ983039:BYR983040 CIM983039:CIN983040 CSI983039:CSJ983040 DCE983039:DCF983040 DMA983039:DMB983040 DVW983039:DVX983040 EFS983039:EFT983040 EPO983039:EPP983040 EZK983039:EZL983040 FJG983039:FJH983040 FTC983039:FTD983040 GCY983039:GCZ983040 GMU983039:GMV983040 GWQ983039:GWR983040 HGM983039:HGN983040 HQI983039:HQJ983040 IAE983039:IAF983040 IKA983039:IKB983040 ITW983039:ITX983040 JDS983039:JDT983040 JNO983039:JNP983040 JXK983039:JXL983040 KHG983039:KHH983040 KRC983039:KRD983040 LAY983039:LAZ983040 LKU983039:LKV983040 LUQ983039:LUR983040 MEM983039:MEN983040 MOI983039:MOJ983040 MYE983039:MYF983040 NIA983039:NIB983040 NRW983039:NRX983040 OBS983039:OBT983040 OLO983039:OLP983040 OVK983039:OVL983040 PFG983039:PFH983040 PPC983039:PPD983040 PYY983039:PYZ983040 QIU983039:QIV983040 QSQ983039:QSR983040 RCM983039:RCN983040 RMI983039:RMJ983040 RWE983039:RWF983040 SGA983039:SGB983040 SPW983039:SPX983040 SZS983039:SZT983040 TJO983039:TJP983040 TTK983039:TTL983040 UDG983039:UDH983040 UNC983039:UND983040 UWY983039:UWZ983040 VGU983039:VGV983040 VQQ983039:VQR983040 WAM983039:WAN983040 WKI983039:WKJ983040 WUE983039:WUF983040 L65534 HR65532 RN65532 ABJ65532 ALF65532 AVB65532 BEX65532 BOT65532 BYP65532 CIL65532 CSH65532 DCD65532 DLZ65532 DVV65532 EFR65532 EPN65532 EZJ65532 FJF65532 FTB65532 GCX65532 GMT65532 GWP65532 HGL65532 HQH65532 IAD65532 IJZ65532 ITV65532 JDR65532 JNN65532 JXJ65532 KHF65532 KRB65532 LAX65532 LKT65532 LUP65532 MEL65532 MOH65532 MYD65532 NHZ65532 NRV65532 OBR65532 OLN65532 OVJ65532 PFF65532 PPB65532 PYX65532 QIT65532 QSP65532 RCL65532 RMH65532 RWD65532 SFZ65532 SPV65532 SZR65532 TJN65532 TTJ65532 UDF65532 UNB65532 UWX65532 VGT65532 VQP65532 WAL65532 WKH65532 WUD65532 L131070 HR131068 RN131068 ABJ131068 ALF131068 AVB131068 BEX131068 BOT131068 BYP131068 CIL131068 CSH131068 DCD131068 DLZ131068 DVV131068 EFR131068 EPN131068 EZJ131068 FJF131068 FTB131068 GCX131068 GMT131068 GWP131068 HGL131068 HQH131068 IAD131068 IJZ131068 ITV131068 JDR131068 JNN131068 JXJ131068 KHF131068 KRB131068 LAX131068 LKT131068 LUP131068 MEL131068 MOH131068 MYD131068 NHZ131068 NRV131068 OBR131068 OLN131068 OVJ131068 PFF131068 PPB131068 PYX131068 QIT131068 QSP131068 RCL131068 RMH131068 RWD131068 SFZ131068 SPV131068 SZR131068 TJN131068 TTJ131068 UDF131068 UNB131068 UWX131068 VGT131068 VQP131068 WAL131068 WKH131068 WUD131068 L196606 HR196604 RN196604 ABJ196604 ALF196604 AVB196604 BEX196604 BOT196604 BYP196604 CIL196604 CSH196604 DCD196604 DLZ196604 DVV196604 EFR196604 EPN196604 EZJ196604 FJF196604 FTB196604 GCX196604 GMT196604 GWP196604 HGL196604 HQH196604 IAD196604 IJZ196604 ITV196604 JDR196604 JNN196604 JXJ196604 KHF196604 KRB196604 LAX196604 LKT196604 LUP196604 MEL196604 MOH196604 MYD196604 NHZ196604 NRV196604 OBR196604 OLN196604 OVJ196604 PFF196604 PPB196604 PYX196604 QIT196604 QSP196604 RCL196604 RMH196604 RWD196604 SFZ196604 SPV196604 SZR196604 TJN196604 TTJ196604 UDF196604 UNB196604 UWX196604 VGT196604 VQP196604 WAL196604 WKH196604 WUD196604 L262142 HR262140 RN262140 ABJ262140 ALF262140 AVB262140 BEX262140 BOT262140 BYP262140 CIL262140 CSH262140 DCD262140 DLZ262140 DVV262140 EFR262140 EPN262140 EZJ262140 FJF262140 FTB262140 GCX262140 GMT262140 GWP262140 HGL262140 HQH262140 IAD262140 IJZ262140 ITV262140 JDR262140 JNN262140 JXJ262140 KHF262140 KRB262140 LAX262140 LKT262140 LUP262140 MEL262140 MOH262140 MYD262140 NHZ262140 NRV262140 OBR262140 OLN262140 OVJ262140 PFF262140 PPB262140 PYX262140 QIT262140 QSP262140 RCL262140 RMH262140 RWD262140 SFZ262140 SPV262140 SZR262140 TJN262140 TTJ262140 UDF262140 UNB262140 UWX262140 VGT262140 VQP262140 WAL262140 WKH262140 WUD262140 L327678 HR327676 RN327676 ABJ327676 ALF327676 AVB327676 BEX327676 BOT327676 BYP327676 CIL327676 CSH327676 DCD327676 DLZ327676 DVV327676 EFR327676 EPN327676 EZJ327676 FJF327676 FTB327676 GCX327676 GMT327676 GWP327676 HGL327676 HQH327676 IAD327676 IJZ327676 ITV327676 JDR327676 JNN327676 JXJ327676 KHF327676 KRB327676 LAX327676 LKT327676 LUP327676 MEL327676 MOH327676 MYD327676 NHZ327676 NRV327676 OBR327676 OLN327676 OVJ327676 PFF327676 PPB327676 PYX327676 QIT327676 QSP327676 RCL327676 RMH327676 RWD327676 SFZ327676 SPV327676 SZR327676 TJN327676 TTJ327676 UDF327676 UNB327676 UWX327676 VGT327676 VQP327676 WAL327676 WKH327676 WUD327676 L393214 HR393212 RN393212 ABJ393212 ALF393212 AVB393212 BEX393212 BOT393212 BYP393212 CIL393212 CSH393212 DCD393212 DLZ393212 DVV393212 EFR393212 EPN393212 EZJ393212 FJF393212 FTB393212 GCX393212 GMT393212 GWP393212 HGL393212 HQH393212 IAD393212 IJZ393212 ITV393212 JDR393212 JNN393212 JXJ393212 KHF393212 KRB393212 LAX393212 LKT393212 LUP393212 MEL393212 MOH393212 MYD393212 NHZ393212 NRV393212 OBR393212 OLN393212 OVJ393212 PFF393212 PPB393212 PYX393212 QIT393212 QSP393212 RCL393212 RMH393212 RWD393212 SFZ393212 SPV393212 SZR393212 TJN393212 TTJ393212 UDF393212 UNB393212 UWX393212 VGT393212 VQP393212 WAL393212 WKH393212 WUD393212 L458750 HR458748 RN458748 ABJ458748 ALF458748 AVB458748 BEX458748 BOT458748 BYP458748 CIL458748 CSH458748 DCD458748 DLZ458748 DVV458748 EFR458748 EPN458748 EZJ458748 FJF458748 FTB458748 GCX458748 GMT458748 GWP458748 HGL458748 HQH458748 IAD458748 IJZ458748 ITV458748 JDR458748 JNN458748 JXJ458748 KHF458748 KRB458748 LAX458748 LKT458748 LUP458748 MEL458748 MOH458748 MYD458748 NHZ458748 NRV458748 OBR458748 OLN458748 OVJ458748 PFF458748 PPB458748 PYX458748 QIT458748 QSP458748 RCL458748 RMH458748 RWD458748 SFZ458748 SPV458748 SZR458748 TJN458748 TTJ458748 UDF458748 UNB458748 UWX458748 VGT458748 VQP458748 WAL458748 WKH458748 WUD458748 L524286 HR524284 RN524284 ABJ524284 ALF524284 AVB524284 BEX524284 BOT524284 BYP524284 CIL524284 CSH524284 DCD524284 DLZ524284 DVV524284 EFR524284 EPN524284 EZJ524284 FJF524284 FTB524284 GCX524284 GMT524284 GWP524284 HGL524284 HQH524284 IAD524284 IJZ524284 ITV524284 JDR524284 JNN524284 JXJ524284 KHF524284 KRB524284 LAX524284 LKT524284 LUP524284 MEL524284 MOH524284 MYD524284 NHZ524284 NRV524284 OBR524284 OLN524284 OVJ524284 PFF524284 PPB524284 PYX524284 QIT524284 QSP524284 RCL524284 RMH524284 RWD524284 SFZ524284 SPV524284 SZR524284 TJN524284 TTJ524284 UDF524284 UNB524284 UWX524284 VGT524284 VQP524284 WAL524284 WKH524284 WUD524284 L589822 HR589820 RN589820 ABJ589820 ALF589820 AVB589820 BEX589820 BOT589820 BYP589820 CIL589820 CSH589820 DCD589820 DLZ589820 DVV589820 EFR589820 EPN589820 EZJ589820 FJF589820 FTB589820 GCX589820 GMT589820 GWP589820 HGL589820 HQH589820 IAD589820 IJZ589820 ITV589820 JDR589820 JNN589820 JXJ589820 KHF589820 KRB589820 LAX589820 LKT589820 LUP589820 MEL589820 MOH589820 MYD589820 NHZ589820 NRV589820 OBR589820 OLN589820 OVJ589820 PFF589820 PPB589820 PYX589820 QIT589820 QSP589820 RCL589820 RMH589820 RWD589820 SFZ589820 SPV589820 SZR589820 TJN589820 TTJ589820 UDF589820 UNB589820 UWX589820 VGT589820 VQP589820 WAL589820 WKH589820 WUD589820 L655358 HR655356 RN655356 ABJ655356 ALF655356 AVB655356 BEX655356 BOT655356 BYP655356 CIL655356 CSH655356 DCD655356 DLZ655356 DVV655356 EFR655356 EPN655356 EZJ655356 FJF655356 FTB655356 GCX655356 GMT655356 GWP655356 HGL655356 HQH655356 IAD655356 IJZ655356 ITV655356 JDR655356 JNN655356 JXJ655356 KHF655356 KRB655356 LAX655356 LKT655356 LUP655356 MEL655356 MOH655356 MYD655356 NHZ655356 NRV655356 OBR655356 OLN655356 OVJ655356 PFF655356 PPB655356 PYX655356 QIT655356 QSP655356 RCL655356 RMH655356 RWD655356 SFZ655356 SPV655356 SZR655356 TJN655356 TTJ655356 UDF655356 UNB655356 UWX655356 VGT655356 VQP655356 WAL655356 WKH655356 WUD655356 L720894 HR720892 RN720892 ABJ720892 ALF720892 AVB720892 BEX720892 BOT720892 BYP720892 CIL720892 CSH720892 DCD720892 DLZ720892 DVV720892 EFR720892 EPN720892 EZJ720892 FJF720892 FTB720892 GCX720892 GMT720892 GWP720892 HGL720892 HQH720892 IAD720892 IJZ720892 ITV720892 JDR720892 JNN720892 JXJ720892 KHF720892 KRB720892 LAX720892 LKT720892 LUP720892 MEL720892 MOH720892 MYD720892 NHZ720892 NRV720892 OBR720892 OLN720892 OVJ720892 PFF720892 PPB720892 PYX720892 QIT720892 QSP720892 RCL720892 RMH720892 RWD720892 SFZ720892 SPV720892 SZR720892 TJN720892 TTJ720892 UDF720892 UNB720892 UWX720892 VGT720892 VQP720892 WAL720892 WKH720892 WUD720892 L786430 HR786428 RN786428 ABJ786428 ALF786428 AVB786428 BEX786428 BOT786428 BYP786428 CIL786428 CSH786428 DCD786428 DLZ786428 DVV786428 EFR786428 EPN786428 EZJ786428 FJF786428 FTB786428 GCX786428 GMT786428 GWP786428 HGL786428 HQH786428 IAD786428 IJZ786428 ITV786428 JDR786428 JNN786428 JXJ786428 KHF786428 KRB786428 LAX786428 LKT786428 LUP786428 MEL786428 MOH786428 MYD786428 NHZ786428 NRV786428 OBR786428 OLN786428 OVJ786428 PFF786428 PPB786428 PYX786428 QIT786428 QSP786428 RCL786428 RMH786428 RWD786428 SFZ786428 SPV786428 SZR786428 TJN786428 TTJ786428 UDF786428 UNB786428 UWX786428 VGT786428 VQP786428 WAL786428 WKH786428 WUD786428 L851966 HR851964 RN851964 ABJ851964 ALF851964 AVB851964 BEX851964 BOT851964 BYP851964 CIL851964 CSH851964 DCD851964 DLZ851964 DVV851964 EFR851964 EPN851964 EZJ851964 FJF851964 FTB851964 GCX851964 GMT851964 GWP851964 HGL851964 HQH851964 IAD851964 IJZ851964 ITV851964 JDR851964 JNN851964 JXJ851964 KHF851964 KRB851964 LAX851964 LKT851964 LUP851964 MEL851964 MOH851964 MYD851964 NHZ851964 NRV851964 OBR851964 OLN851964 OVJ851964 PFF851964 PPB851964 PYX851964 QIT851964 QSP851964 RCL851964 RMH851964 RWD851964 SFZ851964 SPV851964 SZR851964 TJN851964 TTJ851964 UDF851964 UNB851964 UWX851964 VGT851964 VQP851964 WAL851964 WKH851964 WUD851964 L917502 HR917500 RN917500 ABJ917500 ALF917500 AVB917500 BEX917500 BOT917500 BYP917500 CIL917500 CSH917500 DCD917500 DLZ917500 DVV917500 EFR917500 EPN917500 EZJ917500 FJF917500 FTB917500 GCX917500 GMT917500 GWP917500 HGL917500 HQH917500 IAD917500 IJZ917500 ITV917500 JDR917500 JNN917500 JXJ917500 KHF917500 KRB917500 LAX917500 LKT917500 LUP917500 MEL917500 MOH917500 MYD917500 NHZ917500 NRV917500 OBR917500 OLN917500 OVJ917500 PFF917500 PPB917500 PYX917500 QIT917500 QSP917500 RCL917500 RMH917500 RWD917500 SFZ917500 SPV917500 SZR917500 TJN917500 TTJ917500 UDF917500 UNB917500 UWX917500 VGT917500 VQP917500 WAL917500 WKH917500 WUD917500 L983038 HR983036 RN983036 ABJ983036 ALF983036 AVB983036 BEX983036 BOT983036 BYP983036 CIL983036 CSH983036 DCD983036 DLZ983036 DVV983036 EFR983036 EPN983036 EZJ983036 FJF983036 FTB983036 GCX983036 GMT983036 GWP983036 HGL983036 HQH983036 IAD983036 IJZ983036 ITV983036 JDR983036 JNN983036 JXJ983036 KHF983036 KRB983036 LAX983036 LKT983036 LUP983036 MEL983036 MOH983036 MYD983036 NHZ983036 NRV983036 OBR983036 OLN983036 OVJ983036 PFF983036 PPB983036 PYX983036 QIT983036 QSP983036 RCL983036 RMH983036 RWD983036 SFZ983036 SPV983036 SZR983036 TJN983036 TTJ983036 UDF983036 UNB983036 UWX983036 VGT983036 VQP983036 WAL983036 WKH983036 WUD983036 O65534:O65538 HU65532:HU65536 RQ65532:RQ65536 ABM65532:ABM65536 ALI65532:ALI65536 AVE65532:AVE65536 BFA65532:BFA65536 BOW65532:BOW65536 BYS65532:BYS65536 CIO65532:CIO65536 CSK65532:CSK65536 DCG65532:DCG65536 DMC65532:DMC65536 DVY65532:DVY65536 EFU65532:EFU65536 EPQ65532:EPQ65536 EZM65532:EZM65536 FJI65532:FJI65536 FTE65532:FTE65536 GDA65532:GDA65536 GMW65532:GMW65536 GWS65532:GWS65536 HGO65532:HGO65536 HQK65532:HQK65536 IAG65532:IAG65536 IKC65532:IKC65536 ITY65532:ITY65536 JDU65532:JDU65536 JNQ65532:JNQ65536 JXM65532:JXM65536 KHI65532:KHI65536 KRE65532:KRE65536 LBA65532:LBA65536 LKW65532:LKW65536 LUS65532:LUS65536 MEO65532:MEO65536 MOK65532:MOK65536 MYG65532:MYG65536 NIC65532:NIC65536 NRY65532:NRY65536 OBU65532:OBU65536 OLQ65532:OLQ65536 OVM65532:OVM65536 PFI65532:PFI65536 PPE65532:PPE65536 PZA65532:PZA65536 QIW65532:QIW65536 QSS65532:QSS65536 RCO65532:RCO65536 RMK65532:RMK65536 RWG65532:RWG65536 SGC65532:SGC65536 SPY65532:SPY65536 SZU65532:SZU65536 TJQ65532:TJQ65536 TTM65532:TTM65536 UDI65532:UDI65536 UNE65532:UNE65536 UXA65532:UXA65536 VGW65532:VGW65536 VQS65532:VQS65536 WAO65532:WAO65536 WKK65532:WKK65536 WUG65532:WUG65536 O131070:O131074 HU131068:HU131072 RQ131068:RQ131072 ABM131068:ABM131072 ALI131068:ALI131072 AVE131068:AVE131072 BFA131068:BFA131072 BOW131068:BOW131072 BYS131068:BYS131072 CIO131068:CIO131072 CSK131068:CSK131072 DCG131068:DCG131072 DMC131068:DMC131072 DVY131068:DVY131072 EFU131068:EFU131072 EPQ131068:EPQ131072 EZM131068:EZM131072 FJI131068:FJI131072 FTE131068:FTE131072 GDA131068:GDA131072 GMW131068:GMW131072 GWS131068:GWS131072 HGO131068:HGO131072 HQK131068:HQK131072 IAG131068:IAG131072 IKC131068:IKC131072 ITY131068:ITY131072 JDU131068:JDU131072 JNQ131068:JNQ131072 JXM131068:JXM131072 KHI131068:KHI131072 KRE131068:KRE131072 LBA131068:LBA131072 LKW131068:LKW131072 LUS131068:LUS131072 MEO131068:MEO131072 MOK131068:MOK131072 MYG131068:MYG131072 NIC131068:NIC131072 NRY131068:NRY131072 OBU131068:OBU131072 OLQ131068:OLQ131072 OVM131068:OVM131072 PFI131068:PFI131072 PPE131068:PPE131072 PZA131068:PZA131072 QIW131068:QIW131072 QSS131068:QSS131072 RCO131068:RCO131072 RMK131068:RMK131072 RWG131068:RWG131072 SGC131068:SGC131072 SPY131068:SPY131072 SZU131068:SZU131072 TJQ131068:TJQ131072 TTM131068:TTM131072 UDI131068:UDI131072 UNE131068:UNE131072 UXA131068:UXA131072 VGW131068:VGW131072 VQS131068:VQS131072 WAO131068:WAO131072 WKK131068:WKK131072 WUG131068:WUG131072 O196606:O196610 HU196604:HU196608 RQ196604:RQ196608 ABM196604:ABM196608 ALI196604:ALI196608 AVE196604:AVE196608 BFA196604:BFA196608 BOW196604:BOW196608 BYS196604:BYS196608 CIO196604:CIO196608 CSK196604:CSK196608 DCG196604:DCG196608 DMC196604:DMC196608 DVY196604:DVY196608 EFU196604:EFU196608 EPQ196604:EPQ196608 EZM196604:EZM196608 FJI196604:FJI196608 FTE196604:FTE196608 GDA196604:GDA196608 GMW196604:GMW196608 GWS196604:GWS196608 HGO196604:HGO196608 HQK196604:HQK196608 IAG196604:IAG196608 IKC196604:IKC196608 ITY196604:ITY196608 JDU196604:JDU196608 JNQ196604:JNQ196608 JXM196604:JXM196608 KHI196604:KHI196608 KRE196604:KRE196608 LBA196604:LBA196608 LKW196604:LKW196608 LUS196604:LUS196608 MEO196604:MEO196608 MOK196604:MOK196608 MYG196604:MYG196608 NIC196604:NIC196608 NRY196604:NRY196608 OBU196604:OBU196608 OLQ196604:OLQ196608 OVM196604:OVM196608 PFI196604:PFI196608 PPE196604:PPE196608 PZA196604:PZA196608 QIW196604:QIW196608 QSS196604:QSS196608 RCO196604:RCO196608 RMK196604:RMK196608 RWG196604:RWG196608 SGC196604:SGC196608 SPY196604:SPY196608 SZU196604:SZU196608 TJQ196604:TJQ196608 TTM196604:TTM196608 UDI196604:UDI196608 UNE196604:UNE196608 UXA196604:UXA196608 VGW196604:VGW196608 VQS196604:VQS196608 WAO196604:WAO196608 WKK196604:WKK196608 WUG196604:WUG196608 O262142:O262146 HU262140:HU262144 RQ262140:RQ262144 ABM262140:ABM262144 ALI262140:ALI262144 AVE262140:AVE262144 BFA262140:BFA262144 BOW262140:BOW262144 BYS262140:BYS262144 CIO262140:CIO262144 CSK262140:CSK262144 DCG262140:DCG262144 DMC262140:DMC262144 DVY262140:DVY262144 EFU262140:EFU262144 EPQ262140:EPQ262144 EZM262140:EZM262144 FJI262140:FJI262144 FTE262140:FTE262144 GDA262140:GDA262144 GMW262140:GMW262144 GWS262140:GWS262144 HGO262140:HGO262144 HQK262140:HQK262144 IAG262140:IAG262144 IKC262140:IKC262144 ITY262140:ITY262144 JDU262140:JDU262144 JNQ262140:JNQ262144 JXM262140:JXM262144 KHI262140:KHI262144 KRE262140:KRE262144 LBA262140:LBA262144 LKW262140:LKW262144 LUS262140:LUS262144 MEO262140:MEO262144 MOK262140:MOK262144 MYG262140:MYG262144 NIC262140:NIC262144 NRY262140:NRY262144 OBU262140:OBU262144 OLQ262140:OLQ262144 OVM262140:OVM262144 PFI262140:PFI262144 PPE262140:PPE262144 PZA262140:PZA262144 QIW262140:QIW262144 QSS262140:QSS262144 RCO262140:RCO262144 RMK262140:RMK262144 RWG262140:RWG262144 SGC262140:SGC262144 SPY262140:SPY262144 SZU262140:SZU262144 TJQ262140:TJQ262144 TTM262140:TTM262144 UDI262140:UDI262144 UNE262140:UNE262144 UXA262140:UXA262144 VGW262140:VGW262144 VQS262140:VQS262144 WAO262140:WAO262144 WKK262140:WKK262144 WUG262140:WUG262144 O327678:O327682 HU327676:HU327680 RQ327676:RQ327680 ABM327676:ABM327680 ALI327676:ALI327680 AVE327676:AVE327680 BFA327676:BFA327680 BOW327676:BOW327680 BYS327676:BYS327680 CIO327676:CIO327680 CSK327676:CSK327680 DCG327676:DCG327680 DMC327676:DMC327680 DVY327676:DVY327680 EFU327676:EFU327680 EPQ327676:EPQ327680 EZM327676:EZM327680 FJI327676:FJI327680 FTE327676:FTE327680 GDA327676:GDA327680 GMW327676:GMW327680 GWS327676:GWS327680 HGO327676:HGO327680 HQK327676:HQK327680 IAG327676:IAG327680 IKC327676:IKC327680 ITY327676:ITY327680 JDU327676:JDU327680 JNQ327676:JNQ327680 JXM327676:JXM327680 KHI327676:KHI327680 KRE327676:KRE327680 LBA327676:LBA327680 LKW327676:LKW327680 LUS327676:LUS327680 MEO327676:MEO327680 MOK327676:MOK327680 MYG327676:MYG327680 NIC327676:NIC327680 NRY327676:NRY327680 OBU327676:OBU327680 OLQ327676:OLQ327680 OVM327676:OVM327680 PFI327676:PFI327680 PPE327676:PPE327680 PZA327676:PZA327680 QIW327676:QIW327680 QSS327676:QSS327680 RCO327676:RCO327680 RMK327676:RMK327680 RWG327676:RWG327680 SGC327676:SGC327680 SPY327676:SPY327680 SZU327676:SZU327680 TJQ327676:TJQ327680 TTM327676:TTM327680 UDI327676:UDI327680 UNE327676:UNE327680 UXA327676:UXA327680 VGW327676:VGW327680 VQS327676:VQS327680 WAO327676:WAO327680 WKK327676:WKK327680 WUG327676:WUG327680 O393214:O393218 HU393212:HU393216 RQ393212:RQ393216 ABM393212:ABM393216 ALI393212:ALI393216 AVE393212:AVE393216 BFA393212:BFA393216 BOW393212:BOW393216 BYS393212:BYS393216 CIO393212:CIO393216 CSK393212:CSK393216 DCG393212:DCG393216 DMC393212:DMC393216 DVY393212:DVY393216 EFU393212:EFU393216 EPQ393212:EPQ393216 EZM393212:EZM393216 FJI393212:FJI393216 FTE393212:FTE393216 GDA393212:GDA393216 GMW393212:GMW393216 GWS393212:GWS393216 HGO393212:HGO393216 HQK393212:HQK393216 IAG393212:IAG393216 IKC393212:IKC393216 ITY393212:ITY393216 JDU393212:JDU393216 JNQ393212:JNQ393216 JXM393212:JXM393216 KHI393212:KHI393216 KRE393212:KRE393216 LBA393212:LBA393216 LKW393212:LKW393216 LUS393212:LUS393216 MEO393212:MEO393216 MOK393212:MOK393216 MYG393212:MYG393216 NIC393212:NIC393216 NRY393212:NRY393216 OBU393212:OBU393216 OLQ393212:OLQ393216 OVM393212:OVM393216 PFI393212:PFI393216 PPE393212:PPE393216 PZA393212:PZA393216 QIW393212:QIW393216 QSS393212:QSS393216 RCO393212:RCO393216 RMK393212:RMK393216 RWG393212:RWG393216 SGC393212:SGC393216 SPY393212:SPY393216 SZU393212:SZU393216 TJQ393212:TJQ393216 TTM393212:TTM393216 UDI393212:UDI393216 UNE393212:UNE393216 UXA393212:UXA393216 VGW393212:VGW393216 VQS393212:VQS393216 WAO393212:WAO393216 WKK393212:WKK393216 WUG393212:WUG393216 O458750:O458754 HU458748:HU458752 RQ458748:RQ458752 ABM458748:ABM458752 ALI458748:ALI458752 AVE458748:AVE458752 BFA458748:BFA458752 BOW458748:BOW458752 BYS458748:BYS458752 CIO458748:CIO458752 CSK458748:CSK458752 DCG458748:DCG458752 DMC458748:DMC458752 DVY458748:DVY458752 EFU458748:EFU458752 EPQ458748:EPQ458752 EZM458748:EZM458752 FJI458748:FJI458752 FTE458748:FTE458752 GDA458748:GDA458752 GMW458748:GMW458752 GWS458748:GWS458752 HGO458748:HGO458752 HQK458748:HQK458752 IAG458748:IAG458752 IKC458748:IKC458752 ITY458748:ITY458752 JDU458748:JDU458752 JNQ458748:JNQ458752 JXM458748:JXM458752 KHI458748:KHI458752 KRE458748:KRE458752 LBA458748:LBA458752 LKW458748:LKW458752 LUS458748:LUS458752 MEO458748:MEO458752 MOK458748:MOK458752 MYG458748:MYG458752 NIC458748:NIC458752 NRY458748:NRY458752 OBU458748:OBU458752 OLQ458748:OLQ458752 OVM458748:OVM458752 PFI458748:PFI458752 PPE458748:PPE458752 PZA458748:PZA458752 QIW458748:QIW458752 QSS458748:QSS458752 RCO458748:RCO458752 RMK458748:RMK458752 RWG458748:RWG458752 SGC458748:SGC458752 SPY458748:SPY458752 SZU458748:SZU458752 TJQ458748:TJQ458752 TTM458748:TTM458752 UDI458748:UDI458752 UNE458748:UNE458752 UXA458748:UXA458752 VGW458748:VGW458752 VQS458748:VQS458752 WAO458748:WAO458752 WKK458748:WKK458752 WUG458748:WUG458752 O524286:O524290 HU524284:HU524288 RQ524284:RQ524288 ABM524284:ABM524288 ALI524284:ALI524288 AVE524284:AVE524288 BFA524284:BFA524288 BOW524284:BOW524288 BYS524284:BYS524288 CIO524284:CIO524288 CSK524284:CSK524288 DCG524284:DCG524288 DMC524284:DMC524288 DVY524284:DVY524288 EFU524284:EFU524288 EPQ524284:EPQ524288 EZM524284:EZM524288 FJI524284:FJI524288 FTE524284:FTE524288 GDA524284:GDA524288 GMW524284:GMW524288 GWS524284:GWS524288 HGO524284:HGO524288 HQK524284:HQK524288 IAG524284:IAG524288 IKC524284:IKC524288 ITY524284:ITY524288 JDU524284:JDU524288 JNQ524284:JNQ524288 JXM524284:JXM524288 KHI524284:KHI524288 KRE524284:KRE524288 LBA524284:LBA524288 LKW524284:LKW524288 LUS524284:LUS524288 MEO524284:MEO524288 MOK524284:MOK524288 MYG524284:MYG524288 NIC524284:NIC524288 NRY524284:NRY524288 OBU524284:OBU524288 OLQ524284:OLQ524288 OVM524284:OVM524288 PFI524284:PFI524288 PPE524284:PPE524288 PZA524284:PZA524288 QIW524284:QIW524288 QSS524284:QSS524288 RCO524284:RCO524288 RMK524284:RMK524288 RWG524284:RWG524288 SGC524284:SGC524288 SPY524284:SPY524288 SZU524284:SZU524288 TJQ524284:TJQ524288 TTM524284:TTM524288 UDI524284:UDI524288 UNE524284:UNE524288 UXA524284:UXA524288 VGW524284:VGW524288 VQS524284:VQS524288 WAO524284:WAO524288 WKK524284:WKK524288 WUG524284:WUG524288 O589822:O589826 HU589820:HU589824 RQ589820:RQ589824 ABM589820:ABM589824 ALI589820:ALI589824 AVE589820:AVE589824 BFA589820:BFA589824 BOW589820:BOW589824 BYS589820:BYS589824 CIO589820:CIO589824 CSK589820:CSK589824 DCG589820:DCG589824 DMC589820:DMC589824 DVY589820:DVY589824 EFU589820:EFU589824 EPQ589820:EPQ589824 EZM589820:EZM589824 FJI589820:FJI589824 FTE589820:FTE589824 GDA589820:GDA589824 GMW589820:GMW589824 GWS589820:GWS589824 HGO589820:HGO589824 HQK589820:HQK589824 IAG589820:IAG589824 IKC589820:IKC589824 ITY589820:ITY589824 JDU589820:JDU589824 JNQ589820:JNQ589824 JXM589820:JXM589824 KHI589820:KHI589824 KRE589820:KRE589824 LBA589820:LBA589824 LKW589820:LKW589824 LUS589820:LUS589824 MEO589820:MEO589824 MOK589820:MOK589824 MYG589820:MYG589824 NIC589820:NIC589824 NRY589820:NRY589824 OBU589820:OBU589824 OLQ589820:OLQ589824 OVM589820:OVM589824 PFI589820:PFI589824 PPE589820:PPE589824 PZA589820:PZA589824 QIW589820:QIW589824 QSS589820:QSS589824 RCO589820:RCO589824 RMK589820:RMK589824 RWG589820:RWG589824 SGC589820:SGC589824 SPY589820:SPY589824 SZU589820:SZU589824 TJQ589820:TJQ589824 TTM589820:TTM589824 UDI589820:UDI589824 UNE589820:UNE589824 UXA589820:UXA589824 VGW589820:VGW589824 VQS589820:VQS589824 WAO589820:WAO589824 WKK589820:WKK589824 WUG589820:WUG589824 O655358:O655362 HU655356:HU655360 RQ655356:RQ655360 ABM655356:ABM655360 ALI655356:ALI655360 AVE655356:AVE655360 BFA655356:BFA655360 BOW655356:BOW655360 BYS655356:BYS655360 CIO655356:CIO655360 CSK655356:CSK655360 DCG655356:DCG655360 DMC655356:DMC655360 DVY655356:DVY655360 EFU655356:EFU655360 EPQ655356:EPQ655360 EZM655356:EZM655360 FJI655356:FJI655360 FTE655356:FTE655360 GDA655356:GDA655360 GMW655356:GMW655360 GWS655356:GWS655360 HGO655356:HGO655360 HQK655356:HQK655360 IAG655356:IAG655360 IKC655356:IKC655360 ITY655356:ITY655360 JDU655356:JDU655360 JNQ655356:JNQ655360 JXM655356:JXM655360 KHI655356:KHI655360 KRE655356:KRE655360 LBA655356:LBA655360 LKW655356:LKW655360 LUS655356:LUS655360 MEO655356:MEO655360 MOK655356:MOK655360 MYG655356:MYG655360 NIC655356:NIC655360 NRY655356:NRY655360 OBU655356:OBU655360 OLQ655356:OLQ655360 OVM655356:OVM655360 PFI655356:PFI655360 PPE655356:PPE655360 PZA655356:PZA655360 QIW655356:QIW655360 QSS655356:QSS655360 RCO655356:RCO655360 RMK655356:RMK655360 RWG655356:RWG655360 SGC655356:SGC655360 SPY655356:SPY655360 SZU655356:SZU655360 TJQ655356:TJQ655360 TTM655356:TTM655360 UDI655356:UDI655360 UNE655356:UNE655360 UXA655356:UXA655360 VGW655356:VGW655360 VQS655356:VQS655360 WAO655356:WAO655360 WKK655356:WKK655360 WUG655356:WUG655360 O720894:O720898 HU720892:HU720896 RQ720892:RQ720896 ABM720892:ABM720896 ALI720892:ALI720896 AVE720892:AVE720896 BFA720892:BFA720896 BOW720892:BOW720896 BYS720892:BYS720896 CIO720892:CIO720896 CSK720892:CSK720896 DCG720892:DCG720896 DMC720892:DMC720896 DVY720892:DVY720896 EFU720892:EFU720896 EPQ720892:EPQ720896 EZM720892:EZM720896 FJI720892:FJI720896 FTE720892:FTE720896 GDA720892:GDA720896 GMW720892:GMW720896 GWS720892:GWS720896 HGO720892:HGO720896 HQK720892:HQK720896 IAG720892:IAG720896 IKC720892:IKC720896 ITY720892:ITY720896 JDU720892:JDU720896 JNQ720892:JNQ720896 JXM720892:JXM720896 KHI720892:KHI720896 KRE720892:KRE720896 LBA720892:LBA720896 LKW720892:LKW720896 LUS720892:LUS720896 MEO720892:MEO720896 MOK720892:MOK720896 MYG720892:MYG720896 NIC720892:NIC720896 NRY720892:NRY720896 OBU720892:OBU720896 OLQ720892:OLQ720896 OVM720892:OVM720896 PFI720892:PFI720896 PPE720892:PPE720896 PZA720892:PZA720896 QIW720892:QIW720896 QSS720892:QSS720896 RCO720892:RCO720896 RMK720892:RMK720896 RWG720892:RWG720896 SGC720892:SGC720896 SPY720892:SPY720896 SZU720892:SZU720896 TJQ720892:TJQ720896 TTM720892:TTM720896 UDI720892:UDI720896 UNE720892:UNE720896 UXA720892:UXA720896 VGW720892:VGW720896 VQS720892:VQS720896 WAO720892:WAO720896 WKK720892:WKK720896 WUG720892:WUG720896 O786430:O786434 HU786428:HU786432 RQ786428:RQ786432 ABM786428:ABM786432 ALI786428:ALI786432 AVE786428:AVE786432 BFA786428:BFA786432 BOW786428:BOW786432 BYS786428:BYS786432 CIO786428:CIO786432 CSK786428:CSK786432 DCG786428:DCG786432 DMC786428:DMC786432 DVY786428:DVY786432 EFU786428:EFU786432 EPQ786428:EPQ786432 EZM786428:EZM786432 FJI786428:FJI786432 FTE786428:FTE786432 GDA786428:GDA786432 GMW786428:GMW786432 GWS786428:GWS786432 HGO786428:HGO786432 HQK786428:HQK786432 IAG786428:IAG786432 IKC786428:IKC786432 ITY786428:ITY786432 JDU786428:JDU786432 JNQ786428:JNQ786432 JXM786428:JXM786432 KHI786428:KHI786432 KRE786428:KRE786432 LBA786428:LBA786432 LKW786428:LKW786432 LUS786428:LUS786432 MEO786428:MEO786432 MOK786428:MOK786432 MYG786428:MYG786432 NIC786428:NIC786432 NRY786428:NRY786432 OBU786428:OBU786432 OLQ786428:OLQ786432 OVM786428:OVM786432 PFI786428:PFI786432 PPE786428:PPE786432 PZA786428:PZA786432 QIW786428:QIW786432 QSS786428:QSS786432 RCO786428:RCO786432 RMK786428:RMK786432 RWG786428:RWG786432 SGC786428:SGC786432 SPY786428:SPY786432 SZU786428:SZU786432 TJQ786428:TJQ786432 TTM786428:TTM786432 UDI786428:UDI786432 UNE786428:UNE786432 UXA786428:UXA786432 VGW786428:VGW786432 VQS786428:VQS786432 WAO786428:WAO786432 WKK786428:WKK786432 WUG786428:WUG786432 O851966:O851970 HU851964:HU851968 RQ851964:RQ851968 ABM851964:ABM851968 ALI851964:ALI851968 AVE851964:AVE851968 BFA851964:BFA851968 BOW851964:BOW851968 BYS851964:BYS851968 CIO851964:CIO851968 CSK851964:CSK851968 DCG851964:DCG851968 DMC851964:DMC851968 DVY851964:DVY851968 EFU851964:EFU851968 EPQ851964:EPQ851968 EZM851964:EZM851968 FJI851964:FJI851968 FTE851964:FTE851968 GDA851964:GDA851968 GMW851964:GMW851968 GWS851964:GWS851968 HGO851964:HGO851968 HQK851964:HQK851968 IAG851964:IAG851968 IKC851964:IKC851968 ITY851964:ITY851968 JDU851964:JDU851968 JNQ851964:JNQ851968 JXM851964:JXM851968 KHI851964:KHI851968 KRE851964:KRE851968 LBA851964:LBA851968 LKW851964:LKW851968 LUS851964:LUS851968 MEO851964:MEO851968 MOK851964:MOK851968 MYG851964:MYG851968 NIC851964:NIC851968 NRY851964:NRY851968 OBU851964:OBU851968 OLQ851964:OLQ851968 OVM851964:OVM851968 PFI851964:PFI851968 PPE851964:PPE851968 PZA851964:PZA851968 QIW851964:QIW851968 QSS851964:QSS851968 RCO851964:RCO851968 RMK851964:RMK851968 RWG851964:RWG851968 SGC851964:SGC851968 SPY851964:SPY851968 SZU851964:SZU851968 TJQ851964:TJQ851968 TTM851964:TTM851968 UDI851964:UDI851968 UNE851964:UNE851968 UXA851964:UXA851968 VGW851964:VGW851968 VQS851964:VQS851968 WAO851964:WAO851968 WKK851964:WKK851968 WUG851964:WUG851968 O917502:O917506 HU917500:HU917504 RQ917500:RQ917504 ABM917500:ABM917504 ALI917500:ALI917504 AVE917500:AVE917504 BFA917500:BFA917504 BOW917500:BOW917504 BYS917500:BYS917504 CIO917500:CIO917504 CSK917500:CSK917504 DCG917500:DCG917504 DMC917500:DMC917504 DVY917500:DVY917504 EFU917500:EFU917504 EPQ917500:EPQ917504 EZM917500:EZM917504 FJI917500:FJI917504 FTE917500:FTE917504 GDA917500:GDA917504 GMW917500:GMW917504 GWS917500:GWS917504 HGO917500:HGO917504 HQK917500:HQK917504 IAG917500:IAG917504 IKC917500:IKC917504 ITY917500:ITY917504 JDU917500:JDU917504 JNQ917500:JNQ917504 JXM917500:JXM917504 KHI917500:KHI917504 KRE917500:KRE917504 LBA917500:LBA917504 LKW917500:LKW917504 LUS917500:LUS917504 MEO917500:MEO917504 MOK917500:MOK917504 MYG917500:MYG917504 NIC917500:NIC917504 NRY917500:NRY917504 OBU917500:OBU917504 OLQ917500:OLQ917504 OVM917500:OVM917504 PFI917500:PFI917504 PPE917500:PPE917504 PZA917500:PZA917504 QIW917500:QIW917504 QSS917500:QSS917504 RCO917500:RCO917504 RMK917500:RMK917504 RWG917500:RWG917504 SGC917500:SGC917504 SPY917500:SPY917504 SZU917500:SZU917504 TJQ917500:TJQ917504 TTM917500:TTM917504 UDI917500:UDI917504 UNE917500:UNE917504 UXA917500:UXA917504 VGW917500:VGW917504 VQS917500:VQS917504 WAO917500:WAO917504 WKK917500:WKK917504 WUG917500:WUG917504 O983038:O983042 HU983036:HU983040 RQ983036:RQ983040 ABM983036:ABM983040 ALI983036:ALI983040 AVE983036:AVE983040 BFA983036:BFA983040 BOW983036:BOW983040 BYS983036:BYS983040 CIO983036:CIO983040 CSK983036:CSK983040 DCG983036:DCG983040 DMC983036:DMC983040 DVY983036:DVY983040 EFU983036:EFU983040 EPQ983036:EPQ983040 EZM983036:EZM983040 FJI983036:FJI983040 FTE983036:FTE983040 GDA983036:GDA983040 GMW983036:GMW983040 GWS983036:GWS983040 HGO983036:HGO983040 HQK983036:HQK983040 IAG983036:IAG983040 IKC983036:IKC983040 ITY983036:ITY983040 JDU983036:JDU983040 JNQ983036:JNQ983040 JXM983036:JXM983040 KHI983036:KHI983040 KRE983036:KRE983040 LBA983036:LBA983040 LKW983036:LKW983040 LUS983036:LUS983040 MEO983036:MEO983040 MOK983036:MOK983040 MYG983036:MYG983040 NIC983036:NIC983040 NRY983036:NRY983040 OBU983036:OBU983040 OLQ983036:OLQ983040 OVM983036:OVM983040 PFI983036:PFI983040 PPE983036:PPE983040 PZA983036:PZA983040 QIW983036:QIW983040 QSS983036:QSS983040 RCO983036:RCO983040 RMK983036:RMK983040 RWG983036:RWG983040 SGC983036:SGC983040 SPY983036:SPY983040 SZU983036:SZU983040 TJQ983036:TJQ983040 TTM983036:TTM983040 UDI983036:UDI983040 UNE983036:UNE983040 UXA983036:UXA983040 VGW983036:VGW983040 VQS983036:VQS983040 WAO983036:WAO983040 WKK983036:WKK983040 WUG983036:WUG983040 P65537:Z65538 HV65535:IJ65536 RR65535:SF65536 ABN65535:ACB65536 ALJ65535:ALX65536 AVF65535:AVT65536 BFB65535:BFP65536 BOX65535:BPL65536 BYT65535:BZH65536 CIP65535:CJD65536 CSL65535:CSZ65536 DCH65535:DCV65536 DMD65535:DMR65536 DVZ65535:DWN65536 EFV65535:EGJ65536 EPR65535:EQF65536 EZN65535:FAB65536 FJJ65535:FJX65536 FTF65535:FTT65536 GDB65535:GDP65536 GMX65535:GNL65536 GWT65535:GXH65536 HGP65535:HHD65536 HQL65535:HQZ65536 IAH65535:IAV65536 IKD65535:IKR65536 ITZ65535:IUN65536 JDV65535:JEJ65536 JNR65535:JOF65536 JXN65535:JYB65536 KHJ65535:KHX65536 KRF65535:KRT65536 LBB65535:LBP65536 LKX65535:LLL65536 LUT65535:LVH65536 MEP65535:MFD65536 MOL65535:MOZ65536 MYH65535:MYV65536 NID65535:NIR65536 NRZ65535:NSN65536 OBV65535:OCJ65536 OLR65535:OMF65536 OVN65535:OWB65536 PFJ65535:PFX65536 PPF65535:PPT65536 PZB65535:PZP65536 QIX65535:QJL65536 QST65535:QTH65536 RCP65535:RDD65536 RML65535:RMZ65536 RWH65535:RWV65536 SGD65535:SGR65536 SPZ65535:SQN65536 SZV65535:TAJ65536 TJR65535:TKF65536 TTN65535:TUB65536 UDJ65535:UDX65536 UNF65535:UNT65536 UXB65535:UXP65536 VGX65535:VHL65536 VQT65535:VRH65536 WAP65535:WBD65536 WKL65535:WKZ65536 WUH65535:WUV65536 P131073:Z131074 HV131071:IJ131072 RR131071:SF131072 ABN131071:ACB131072 ALJ131071:ALX131072 AVF131071:AVT131072 BFB131071:BFP131072 BOX131071:BPL131072 BYT131071:BZH131072 CIP131071:CJD131072 CSL131071:CSZ131072 DCH131071:DCV131072 DMD131071:DMR131072 DVZ131071:DWN131072 EFV131071:EGJ131072 EPR131071:EQF131072 EZN131071:FAB131072 FJJ131071:FJX131072 FTF131071:FTT131072 GDB131071:GDP131072 GMX131071:GNL131072 GWT131071:GXH131072 HGP131071:HHD131072 HQL131071:HQZ131072 IAH131071:IAV131072 IKD131071:IKR131072 ITZ131071:IUN131072 JDV131071:JEJ131072 JNR131071:JOF131072 JXN131071:JYB131072 KHJ131071:KHX131072 KRF131071:KRT131072 LBB131071:LBP131072 LKX131071:LLL131072 LUT131071:LVH131072 MEP131071:MFD131072 MOL131071:MOZ131072 MYH131071:MYV131072 NID131071:NIR131072 NRZ131071:NSN131072 OBV131071:OCJ131072 OLR131071:OMF131072 OVN131071:OWB131072 PFJ131071:PFX131072 PPF131071:PPT131072 PZB131071:PZP131072 QIX131071:QJL131072 QST131071:QTH131072 RCP131071:RDD131072 RML131071:RMZ131072 RWH131071:RWV131072 SGD131071:SGR131072 SPZ131071:SQN131072 SZV131071:TAJ131072 TJR131071:TKF131072 TTN131071:TUB131072 UDJ131071:UDX131072 UNF131071:UNT131072 UXB131071:UXP131072 VGX131071:VHL131072 VQT131071:VRH131072 WAP131071:WBD131072 WKL131071:WKZ131072 WUH131071:WUV131072 P196609:Z196610 HV196607:IJ196608 RR196607:SF196608 ABN196607:ACB196608 ALJ196607:ALX196608 AVF196607:AVT196608 BFB196607:BFP196608 BOX196607:BPL196608 BYT196607:BZH196608 CIP196607:CJD196608 CSL196607:CSZ196608 DCH196607:DCV196608 DMD196607:DMR196608 DVZ196607:DWN196608 EFV196607:EGJ196608 EPR196607:EQF196608 EZN196607:FAB196608 FJJ196607:FJX196608 FTF196607:FTT196608 GDB196607:GDP196608 GMX196607:GNL196608 GWT196607:GXH196608 HGP196607:HHD196608 HQL196607:HQZ196608 IAH196607:IAV196608 IKD196607:IKR196608 ITZ196607:IUN196608 JDV196607:JEJ196608 JNR196607:JOF196608 JXN196607:JYB196608 KHJ196607:KHX196608 KRF196607:KRT196608 LBB196607:LBP196608 LKX196607:LLL196608 LUT196607:LVH196608 MEP196607:MFD196608 MOL196607:MOZ196608 MYH196607:MYV196608 NID196607:NIR196608 NRZ196607:NSN196608 OBV196607:OCJ196608 OLR196607:OMF196608 OVN196607:OWB196608 PFJ196607:PFX196608 PPF196607:PPT196608 PZB196607:PZP196608 QIX196607:QJL196608 QST196607:QTH196608 RCP196607:RDD196608 RML196607:RMZ196608 RWH196607:RWV196608 SGD196607:SGR196608 SPZ196607:SQN196608 SZV196607:TAJ196608 TJR196607:TKF196608 TTN196607:TUB196608 UDJ196607:UDX196608 UNF196607:UNT196608 UXB196607:UXP196608 VGX196607:VHL196608 VQT196607:VRH196608 WAP196607:WBD196608 WKL196607:WKZ196608 WUH196607:WUV196608 P262145:Z262146 HV262143:IJ262144 RR262143:SF262144 ABN262143:ACB262144 ALJ262143:ALX262144 AVF262143:AVT262144 BFB262143:BFP262144 BOX262143:BPL262144 BYT262143:BZH262144 CIP262143:CJD262144 CSL262143:CSZ262144 DCH262143:DCV262144 DMD262143:DMR262144 DVZ262143:DWN262144 EFV262143:EGJ262144 EPR262143:EQF262144 EZN262143:FAB262144 FJJ262143:FJX262144 FTF262143:FTT262144 GDB262143:GDP262144 GMX262143:GNL262144 GWT262143:GXH262144 HGP262143:HHD262144 HQL262143:HQZ262144 IAH262143:IAV262144 IKD262143:IKR262144 ITZ262143:IUN262144 JDV262143:JEJ262144 JNR262143:JOF262144 JXN262143:JYB262144 KHJ262143:KHX262144 KRF262143:KRT262144 LBB262143:LBP262144 LKX262143:LLL262144 LUT262143:LVH262144 MEP262143:MFD262144 MOL262143:MOZ262144 MYH262143:MYV262144 NID262143:NIR262144 NRZ262143:NSN262144 OBV262143:OCJ262144 OLR262143:OMF262144 OVN262143:OWB262144 PFJ262143:PFX262144 PPF262143:PPT262144 PZB262143:PZP262144 QIX262143:QJL262144 QST262143:QTH262144 RCP262143:RDD262144 RML262143:RMZ262144 RWH262143:RWV262144 SGD262143:SGR262144 SPZ262143:SQN262144 SZV262143:TAJ262144 TJR262143:TKF262144 TTN262143:TUB262144 UDJ262143:UDX262144 UNF262143:UNT262144 UXB262143:UXP262144 VGX262143:VHL262144 VQT262143:VRH262144 WAP262143:WBD262144 WKL262143:WKZ262144 WUH262143:WUV262144 P327681:Z327682 HV327679:IJ327680 RR327679:SF327680 ABN327679:ACB327680 ALJ327679:ALX327680 AVF327679:AVT327680 BFB327679:BFP327680 BOX327679:BPL327680 BYT327679:BZH327680 CIP327679:CJD327680 CSL327679:CSZ327680 DCH327679:DCV327680 DMD327679:DMR327680 DVZ327679:DWN327680 EFV327679:EGJ327680 EPR327679:EQF327680 EZN327679:FAB327680 FJJ327679:FJX327680 FTF327679:FTT327680 GDB327679:GDP327680 GMX327679:GNL327680 GWT327679:GXH327680 HGP327679:HHD327680 HQL327679:HQZ327680 IAH327679:IAV327680 IKD327679:IKR327680 ITZ327679:IUN327680 JDV327679:JEJ327680 JNR327679:JOF327680 JXN327679:JYB327680 KHJ327679:KHX327680 KRF327679:KRT327680 LBB327679:LBP327680 LKX327679:LLL327680 LUT327679:LVH327680 MEP327679:MFD327680 MOL327679:MOZ327680 MYH327679:MYV327680 NID327679:NIR327680 NRZ327679:NSN327680 OBV327679:OCJ327680 OLR327679:OMF327680 OVN327679:OWB327680 PFJ327679:PFX327680 PPF327679:PPT327680 PZB327679:PZP327680 QIX327679:QJL327680 QST327679:QTH327680 RCP327679:RDD327680 RML327679:RMZ327680 RWH327679:RWV327680 SGD327679:SGR327680 SPZ327679:SQN327680 SZV327679:TAJ327680 TJR327679:TKF327680 TTN327679:TUB327680 UDJ327679:UDX327680 UNF327679:UNT327680 UXB327679:UXP327680 VGX327679:VHL327680 VQT327679:VRH327680 WAP327679:WBD327680 WKL327679:WKZ327680 WUH327679:WUV327680 P393217:Z393218 HV393215:IJ393216 RR393215:SF393216 ABN393215:ACB393216 ALJ393215:ALX393216 AVF393215:AVT393216 BFB393215:BFP393216 BOX393215:BPL393216 BYT393215:BZH393216 CIP393215:CJD393216 CSL393215:CSZ393216 DCH393215:DCV393216 DMD393215:DMR393216 DVZ393215:DWN393216 EFV393215:EGJ393216 EPR393215:EQF393216 EZN393215:FAB393216 FJJ393215:FJX393216 FTF393215:FTT393216 GDB393215:GDP393216 GMX393215:GNL393216 GWT393215:GXH393216 HGP393215:HHD393216 HQL393215:HQZ393216 IAH393215:IAV393216 IKD393215:IKR393216 ITZ393215:IUN393216 JDV393215:JEJ393216 JNR393215:JOF393216 JXN393215:JYB393216 KHJ393215:KHX393216 KRF393215:KRT393216 LBB393215:LBP393216 LKX393215:LLL393216 LUT393215:LVH393216 MEP393215:MFD393216 MOL393215:MOZ393216 MYH393215:MYV393216 NID393215:NIR393216 NRZ393215:NSN393216 OBV393215:OCJ393216 OLR393215:OMF393216 OVN393215:OWB393216 PFJ393215:PFX393216 PPF393215:PPT393216 PZB393215:PZP393216 QIX393215:QJL393216 QST393215:QTH393216 RCP393215:RDD393216 RML393215:RMZ393216 RWH393215:RWV393216 SGD393215:SGR393216 SPZ393215:SQN393216 SZV393215:TAJ393216 TJR393215:TKF393216 TTN393215:TUB393216 UDJ393215:UDX393216 UNF393215:UNT393216 UXB393215:UXP393216 VGX393215:VHL393216 VQT393215:VRH393216 WAP393215:WBD393216 WKL393215:WKZ393216 WUH393215:WUV393216 P458753:Z458754 HV458751:IJ458752 RR458751:SF458752 ABN458751:ACB458752 ALJ458751:ALX458752 AVF458751:AVT458752 BFB458751:BFP458752 BOX458751:BPL458752 BYT458751:BZH458752 CIP458751:CJD458752 CSL458751:CSZ458752 DCH458751:DCV458752 DMD458751:DMR458752 DVZ458751:DWN458752 EFV458751:EGJ458752 EPR458751:EQF458752 EZN458751:FAB458752 FJJ458751:FJX458752 FTF458751:FTT458752 GDB458751:GDP458752 GMX458751:GNL458752 GWT458751:GXH458752 HGP458751:HHD458752 HQL458751:HQZ458752 IAH458751:IAV458752 IKD458751:IKR458752 ITZ458751:IUN458752 JDV458751:JEJ458752 JNR458751:JOF458752 JXN458751:JYB458752 KHJ458751:KHX458752 KRF458751:KRT458752 LBB458751:LBP458752 LKX458751:LLL458752 LUT458751:LVH458752 MEP458751:MFD458752 MOL458751:MOZ458752 MYH458751:MYV458752 NID458751:NIR458752 NRZ458751:NSN458752 OBV458751:OCJ458752 OLR458751:OMF458752 OVN458751:OWB458752 PFJ458751:PFX458752 PPF458751:PPT458752 PZB458751:PZP458752 QIX458751:QJL458752 QST458751:QTH458752 RCP458751:RDD458752 RML458751:RMZ458752 RWH458751:RWV458752 SGD458751:SGR458752 SPZ458751:SQN458752 SZV458751:TAJ458752 TJR458751:TKF458752 TTN458751:TUB458752 UDJ458751:UDX458752 UNF458751:UNT458752 UXB458751:UXP458752 VGX458751:VHL458752 VQT458751:VRH458752 WAP458751:WBD458752 WKL458751:WKZ458752 WUH458751:WUV458752 P524289:Z524290 HV524287:IJ524288 RR524287:SF524288 ABN524287:ACB524288 ALJ524287:ALX524288 AVF524287:AVT524288 BFB524287:BFP524288 BOX524287:BPL524288 BYT524287:BZH524288 CIP524287:CJD524288 CSL524287:CSZ524288 DCH524287:DCV524288 DMD524287:DMR524288 DVZ524287:DWN524288 EFV524287:EGJ524288 EPR524287:EQF524288 EZN524287:FAB524288 FJJ524287:FJX524288 FTF524287:FTT524288 GDB524287:GDP524288 GMX524287:GNL524288 GWT524287:GXH524288 HGP524287:HHD524288 HQL524287:HQZ524288 IAH524287:IAV524288 IKD524287:IKR524288 ITZ524287:IUN524288 JDV524287:JEJ524288 JNR524287:JOF524288 JXN524287:JYB524288 KHJ524287:KHX524288 KRF524287:KRT524288 LBB524287:LBP524288 LKX524287:LLL524288 LUT524287:LVH524288 MEP524287:MFD524288 MOL524287:MOZ524288 MYH524287:MYV524288 NID524287:NIR524288 NRZ524287:NSN524288 OBV524287:OCJ524288 OLR524287:OMF524288 OVN524287:OWB524288 PFJ524287:PFX524288 PPF524287:PPT524288 PZB524287:PZP524288 QIX524287:QJL524288 QST524287:QTH524288 RCP524287:RDD524288 RML524287:RMZ524288 RWH524287:RWV524288 SGD524287:SGR524288 SPZ524287:SQN524288 SZV524287:TAJ524288 TJR524287:TKF524288 TTN524287:TUB524288 UDJ524287:UDX524288 UNF524287:UNT524288 UXB524287:UXP524288 VGX524287:VHL524288 VQT524287:VRH524288 WAP524287:WBD524288 WKL524287:WKZ524288 WUH524287:WUV524288 P589825:Z589826 HV589823:IJ589824 RR589823:SF589824 ABN589823:ACB589824 ALJ589823:ALX589824 AVF589823:AVT589824 BFB589823:BFP589824 BOX589823:BPL589824 BYT589823:BZH589824 CIP589823:CJD589824 CSL589823:CSZ589824 DCH589823:DCV589824 DMD589823:DMR589824 DVZ589823:DWN589824 EFV589823:EGJ589824 EPR589823:EQF589824 EZN589823:FAB589824 FJJ589823:FJX589824 FTF589823:FTT589824 GDB589823:GDP589824 GMX589823:GNL589824 GWT589823:GXH589824 HGP589823:HHD589824 HQL589823:HQZ589824 IAH589823:IAV589824 IKD589823:IKR589824 ITZ589823:IUN589824 JDV589823:JEJ589824 JNR589823:JOF589824 JXN589823:JYB589824 KHJ589823:KHX589824 KRF589823:KRT589824 LBB589823:LBP589824 LKX589823:LLL589824 LUT589823:LVH589824 MEP589823:MFD589824 MOL589823:MOZ589824 MYH589823:MYV589824 NID589823:NIR589824 NRZ589823:NSN589824 OBV589823:OCJ589824 OLR589823:OMF589824 OVN589823:OWB589824 PFJ589823:PFX589824 PPF589823:PPT589824 PZB589823:PZP589824 QIX589823:QJL589824 QST589823:QTH589824 RCP589823:RDD589824 RML589823:RMZ589824 RWH589823:RWV589824 SGD589823:SGR589824 SPZ589823:SQN589824 SZV589823:TAJ589824 TJR589823:TKF589824 TTN589823:TUB589824 UDJ589823:UDX589824 UNF589823:UNT589824 UXB589823:UXP589824 VGX589823:VHL589824 VQT589823:VRH589824 WAP589823:WBD589824 WKL589823:WKZ589824 WUH589823:WUV589824 P655361:Z655362 HV655359:IJ655360 RR655359:SF655360 ABN655359:ACB655360 ALJ655359:ALX655360 AVF655359:AVT655360 BFB655359:BFP655360 BOX655359:BPL655360 BYT655359:BZH655360 CIP655359:CJD655360 CSL655359:CSZ655360 DCH655359:DCV655360 DMD655359:DMR655360 DVZ655359:DWN655360 EFV655359:EGJ655360 EPR655359:EQF655360 EZN655359:FAB655360 FJJ655359:FJX655360 FTF655359:FTT655360 GDB655359:GDP655360 GMX655359:GNL655360 GWT655359:GXH655360 HGP655359:HHD655360 HQL655359:HQZ655360 IAH655359:IAV655360 IKD655359:IKR655360 ITZ655359:IUN655360 JDV655359:JEJ655360 JNR655359:JOF655360 JXN655359:JYB655360 KHJ655359:KHX655360 KRF655359:KRT655360 LBB655359:LBP655360 LKX655359:LLL655360 LUT655359:LVH655360 MEP655359:MFD655360 MOL655359:MOZ655360 MYH655359:MYV655360 NID655359:NIR655360 NRZ655359:NSN655360 OBV655359:OCJ655360 OLR655359:OMF655360 OVN655359:OWB655360 PFJ655359:PFX655360 PPF655359:PPT655360 PZB655359:PZP655360 QIX655359:QJL655360 QST655359:QTH655360 RCP655359:RDD655360 RML655359:RMZ655360 RWH655359:RWV655360 SGD655359:SGR655360 SPZ655359:SQN655360 SZV655359:TAJ655360 TJR655359:TKF655360 TTN655359:TUB655360 UDJ655359:UDX655360 UNF655359:UNT655360 UXB655359:UXP655360 VGX655359:VHL655360 VQT655359:VRH655360 WAP655359:WBD655360 WKL655359:WKZ655360 WUH655359:WUV655360 P720897:Z720898 HV720895:IJ720896 RR720895:SF720896 ABN720895:ACB720896 ALJ720895:ALX720896 AVF720895:AVT720896 BFB720895:BFP720896 BOX720895:BPL720896 BYT720895:BZH720896 CIP720895:CJD720896 CSL720895:CSZ720896 DCH720895:DCV720896 DMD720895:DMR720896 DVZ720895:DWN720896 EFV720895:EGJ720896 EPR720895:EQF720896 EZN720895:FAB720896 FJJ720895:FJX720896 FTF720895:FTT720896 GDB720895:GDP720896 GMX720895:GNL720896 GWT720895:GXH720896 HGP720895:HHD720896 HQL720895:HQZ720896 IAH720895:IAV720896 IKD720895:IKR720896 ITZ720895:IUN720896 JDV720895:JEJ720896 JNR720895:JOF720896 JXN720895:JYB720896 KHJ720895:KHX720896 KRF720895:KRT720896 LBB720895:LBP720896 LKX720895:LLL720896 LUT720895:LVH720896 MEP720895:MFD720896 MOL720895:MOZ720896 MYH720895:MYV720896 NID720895:NIR720896 NRZ720895:NSN720896 OBV720895:OCJ720896 OLR720895:OMF720896 OVN720895:OWB720896 PFJ720895:PFX720896 PPF720895:PPT720896 PZB720895:PZP720896 QIX720895:QJL720896 QST720895:QTH720896 RCP720895:RDD720896 RML720895:RMZ720896 RWH720895:RWV720896 SGD720895:SGR720896 SPZ720895:SQN720896 SZV720895:TAJ720896 TJR720895:TKF720896 TTN720895:TUB720896 UDJ720895:UDX720896 UNF720895:UNT720896 UXB720895:UXP720896 VGX720895:VHL720896 VQT720895:VRH720896 WAP720895:WBD720896 WKL720895:WKZ720896 WUH720895:WUV720896 P786433:Z786434 HV786431:IJ786432 RR786431:SF786432 ABN786431:ACB786432 ALJ786431:ALX786432 AVF786431:AVT786432 BFB786431:BFP786432 BOX786431:BPL786432 BYT786431:BZH786432 CIP786431:CJD786432 CSL786431:CSZ786432 DCH786431:DCV786432 DMD786431:DMR786432 DVZ786431:DWN786432 EFV786431:EGJ786432 EPR786431:EQF786432 EZN786431:FAB786432 FJJ786431:FJX786432 FTF786431:FTT786432 GDB786431:GDP786432 GMX786431:GNL786432 GWT786431:GXH786432 HGP786431:HHD786432 HQL786431:HQZ786432 IAH786431:IAV786432 IKD786431:IKR786432 ITZ786431:IUN786432 JDV786431:JEJ786432 JNR786431:JOF786432 JXN786431:JYB786432 KHJ786431:KHX786432 KRF786431:KRT786432 LBB786431:LBP786432 LKX786431:LLL786432 LUT786431:LVH786432 MEP786431:MFD786432 MOL786431:MOZ786432 MYH786431:MYV786432 NID786431:NIR786432 NRZ786431:NSN786432 OBV786431:OCJ786432 OLR786431:OMF786432 OVN786431:OWB786432 PFJ786431:PFX786432 PPF786431:PPT786432 PZB786431:PZP786432 QIX786431:QJL786432 QST786431:QTH786432 RCP786431:RDD786432 RML786431:RMZ786432 RWH786431:RWV786432 SGD786431:SGR786432 SPZ786431:SQN786432 SZV786431:TAJ786432 TJR786431:TKF786432 TTN786431:TUB786432 UDJ786431:UDX786432 UNF786431:UNT786432 UXB786431:UXP786432 VGX786431:VHL786432 VQT786431:VRH786432 WAP786431:WBD786432 WKL786431:WKZ786432 WUH786431:WUV786432 P851969:Z851970 HV851967:IJ851968 RR851967:SF851968 ABN851967:ACB851968 ALJ851967:ALX851968 AVF851967:AVT851968 BFB851967:BFP851968 BOX851967:BPL851968 BYT851967:BZH851968 CIP851967:CJD851968 CSL851967:CSZ851968 DCH851967:DCV851968 DMD851967:DMR851968 DVZ851967:DWN851968 EFV851967:EGJ851968 EPR851967:EQF851968 EZN851967:FAB851968 FJJ851967:FJX851968 FTF851967:FTT851968 GDB851967:GDP851968 GMX851967:GNL851968 GWT851967:GXH851968 HGP851967:HHD851968 HQL851967:HQZ851968 IAH851967:IAV851968 IKD851967:IKR851968 ITZ851967:IUN851968 JDV851967:JEJ851968 JNR851967:JOF851968 JXN851967:JYB851968 KHJ851967:KHX851968 KRF851967:KRT851968 LBB851967:LBP851968 LKX851967:LLL851968 LUT851967:LVH851968 MEP851967:MFD851968 MOL851967:MOZ851968 MYH851967:MYV851968 NID851967:NIR851968 NRZ851967:NSN851968 OBV851967:OCJ851968 OLR851967:OMF851968 OVN851967:OWB851968 PFJ851967:PFX851968 PPF851967:PPT851968 PZB851967:PZP851968 QIX851967:QJL851968 QST851967:QTH851968 RCP851967:RDD851968 RML851967:RMZ851968 RWH851967:RWV851968 SGD851967:SGR851968 SPZ851967:SQN851968 SZV851967:TAJ851968 TJR851967:TKF851968 TTN851967:TUB851968 UDJ851967:UDX851968 UNF851967:UNT851968 UXB851967:UXP851968 VGX851967:VHL851968 VQT851967:VRH851968 WAP851967:WBD851968 WKL851967:WKZ851968 WUH851967:WUV851968 P917505:Z917506 HV917503:IJ917504 RR917503:SF917504 ABN917503:ACB917504 ALJ917503:ALX917504 AVF917503:AVT917504 BFB917503:BFP917504 BOX917503:BPL917504 BYT917503:BZH917504 CIP917503:CJD917504 CSL917503:CSZ917504 DCH917503:DCV917504 DMD917503:DMR917504 DVZ917503:DWN917504 EFV917503:EGJ917504 EPR917503:EQF917504 EZN917503:FAB917504 FJJ917503:FJX917504 FTF917503:FTT917504 GDB917503:GDP917504 GMX917503:GNL917504 GWT917503:GXH917504 HGP917503:HHD917504 HQL917503:HQZ917504 IAH917503:IAV917504 IKD917503:IKR917504 ITZ917503:IUN917504 JDV917503:JEJ917504 JNR917503:JOF917504 JXN917503:JYB917504 KHJ917503:KHX917504 KRF917503:KRT917504 LBB917503:LBP917504 LKX917503:LLL917504 LUT917503:LVH917504 MEP917503:MFD917504 MOL917503:MOZ917504 MYH917503:MYV917504 NID917503:NIR917504 NRZ917503:NSN917504 OBV917503:OCJ917504 OLR917503:OMF917504 OVN917503:OWB917504 PFJ917503:PFX917504 PPF917503:PPT917504 PZB917503:PZP917504 QIX917503:QJL917504 QST917503:QTH917504 RCP917503:RDD917504 RML917503:RMZ917504 RWH917503:RWV917504 SGD917503:SGR917504 SPZ917503:SQN917504 SZV917503:TAJ917504 TJR917503:TKF917504 TTN917503:TUB917504 UDJ917503:UDX917504 UNF917503:UNT917504 UXB917503:UXP917504 VGX917503:VHL917504 VQT917503:VRH917504 WAP917503:WBD917504 WKL917503:WKZ917504 WUH917503:WUV917504 P983041:Z983042 HV983039:IJ983040 RR983039:SF983040 ABN983039:ACB983040 ALJ983039:ALX983040 AVF983039:AVT983040 BFB983039:BFP983040 BOX983039:BPL983040 BYT983039:BZH983040 CIP983039:CJD983040 CSL983039:CSZ983040 DCH983039:DCV983040 DMD983039:DMR983040 DVZ983039:DWN983040 EFV983039:EGJ983040 EPR983039:EQF983040 EZN983039:FAB983040 FJJ983039:FJX983040 FTF983039:FTT983040 GDB983039:GDP983040 GMX983039:GNL983040 GWT983039:GXH983040 HGP983039:HHD983040 HQL983039:HQZ983040 IAH983039:IAV983040 IKD983039:IKR983040 ITZ983039:IUN983040 JDV983039:JEJ983040 JNR983039:JOF983040 JXN983039:JYB983040 KHJ983039:KHX983040 KRF983039:KRT983040 LBB983039:LBP983040 LKX983039:LLL983040 LUT983039:LVH983040 MEP983039:MFD983040 MOL983039:MOZ983040 MYH983039:MYV983040 NID983039:NIR983040 NRZ983039:NSN983040 OBV983039:OCJ983040 OLR983039:OMF983040 OVN983039:OWB983040 PFJ983039:PFX983040 PPF983039:PPT983040 PZB983039:PZP983040 QIX983039:QJL983040 QST983039:QTH983040 RCP983039:RDD983040 RML983039:RMZ983040 RWH983039:RWV983040 SGD983039:SGR983040 SPZ983039:SQN983040 SZV983039:TAJ983040 TJR983039:TKF983040 TTN983039:TUB983040 UDJ983039:UDX983040 UNF983039:UNT983040 UXB983039:UXP983040 VGX983039:VHL983040 VQT983039:VRH983040 WAP983039:WBD983040 WKL983039:WKZ983040 WUH983039:WUV983040 O65529:Z65532 HU65527:IJ65530 RQ65527:SF65530 ABM65527:ACB65530 ALI65527:ALX65530 AVE65527:AVT65530 BFA65527:BFP65530 BOW65527:BPL65530 BYS65527:BZH65530 CIO65527:CJD65530 CSK65527:CSZ65530 DCG65527:DCV65530 DMC65527:DMR65530 DVY65527:DWN65530 EFU65527:EGJ65530 EPQ65527:EQF65530 EZM65527:FAB65530 FJI65527:FJX65530 FTE65527:FTT65530 GDA65527:GDP65530 GMW65527:GNL65530 GWS65527:GXH65530 HGO65527:HHD65530 HQK65527:HQZ65530 IAG65527:IAV65530 IKC65527:IKR65530 ITY65527:IUN65530 JDU65527:JEJ65530 JNQ65527:JOF65530 JXM65527:JYB65530 KHI65527:KHX65530 KRE65527:KRT65530 LBA65527:LBP65530 LKW65527:LLL65530 LUS65527:LVH65530 MEO65527:MFD65530 MOK65527:MOZ65530 MYG65527:MYV65530 NIC65527:NIR65530 NRY65527:NSN65530 OBU65527:OCJ65530 OLQ65527:OMF65530 OVM65527:OWB65530 PFI65527:PFX65530 PPE65527:PPT65530 PZA65527:PZP65530 QIW65527:QJL65530 QSS65527:QTH65530 RCO65527:RDD65530 RMK65527:RMZ65530 RWG65527:RWV65530 SGC65527:SGR65530 SPY65527:SQN65530 SZU65527:TAJ65530 TJQ65527:TKF65530 TTM65527:TUB65530 UDI65527:UDX65530 UNE65527:UNT65530 UXA65527:UXP65530 VGW65527:VHL65530 VQS65527:VRH65530 WAO65527:WBD65530 WKK65527:WKZ65530 WUG65527:WUV65530 O131065:Z131068 HU131063:IJ131066 RQ131063:SF131066 ABM131063:ACB131066 ALI131063:ALX131066 AVE131063:AVT131066 BFA131063:BFP131066 BOW131063:BPL131066 BYS131063:BZH131066 CIO131063:CJD131066 CSK131063:CSZ131066 DCG131063:DCV131066 DMC131063:DMR131066 DVY131063:DWN131066 EFU131063:EGJ131066 EPQ131063:EQF131066 EZM131063:FAB131066 FJI131063:FJX131066 FTE131063:FTT131066 GDA131063:GDP131066 GMW131063:GNL131066 GWS131063:GXH131066 HGO131063:HHD131066 HQK131063:HQZ131066 IAG131063:IAV131066 IKC131063:IKR131066 ITY131063:IUN131066 JDU131063:JEJ131066 JNQ131063:JOF131066 JXM131063:JYB131066 KHI131063:KHX131066 KRE131063:KRT131066 LBA131063:LBP131066 LKW131063:LLL131066 LUS131063:LVH131066 MEO131063:MFD131066 MOK131063:MOZ131066 MYG131063:MYV131066 NIC131063:NIR131066 NRY131063:NSN131066 OBU131063:OCJ131066 OLQ131063:OMF131066 OVM131063:OWB131066 PFI131063:PFX131066 PPE131063:PPT131066 PZA131063:PZP131066 QIW131063:QJL131066 QSS131063:QTH131066 RCO131063:RDD131066 RMK131063:RMZ131066 RWG131063:RWV131066 SGC131063:SGR131066 SPY131063:SQN131066 SZU131063:TAJ131066 TJQ131063:TKF131066 TTM131063:TUB131066 UDI131063:UDX131066 UNE131063:UNT131066 UXA131063:UXP131066 VGW131063:VHL131066 VQS131063:VRH131066 WAO131063:WBD131066 WKK131063:WKZ131066 WUG131063:WUV131066 O196601:Z196604 HU196599:IJ196602 RQ196599:SF196602 ABM196599:ACB196602 ALI196599:ALX196602 AVE196599:AVT196602 BFA196599:BFP196602 BOW196599:BPL196602 BYS196599:BZH196602 CIO196599:CJD196602 CSK196599:CSZ196602 DCG196599:DCV196602 DMC196599:DMR196602 DVY196599:DWN196602 EFU196599:EGJ196602 EPQ196599:EQF196602 EZM196599:FAB196602 FJI196599:FJX196602 FTE196599:FTT196602 GDA196599:GDP196602 GMW196599:GNL196602 GWS196599:GXH196602 HGO196599:HHD196602 HQK196599:HQZ196602 IAG196599:IAV196602 IKC196599:IKR196602 ITY196599:IUN196602 JDU196599:JEJ196602 JNQ196599:JOF196602 JXM196599:JYB196602 KHI196599:KHX196602 KRE196599:KRT196602 LBA196599:LBP196602 LKW196599:LLL196602 LUS196599:LVH196602 MEO196599:MFD196602 MOK196599:MOZ196602 MYG196599:MYV196602 NIC196599:NIR196602 NRY196599:NSN196602 OBU196599:OCJ196602 OLQ196599:OMF196602 OVM196599:OWB196602 PFI196599:PFX196602 PPE196599:PPT196602 PZA196599:PZP196602 QIW196599:QJL196602 QSS196599:QTH196602 RCO196599:RDD196602 RMK196599:RMZ196602 RWG196599:RWV196602 SGC196599:SGR196602 SPY196599:SQN196602 SZU196599:TAJ196602 TJQ196599:TKF196602 TTM196599:TUB196602 UDI196599:UDX196602 UNE196599:UNT196602 UXA196599:UXP196602 VGW196599:VHL196602 VQS196599:VRH196602 WAO196599:WBD196602 WKK196599:WKZ196602 WUG196599:WUV196602 O262137:Z262140 HU262135:IJ262138 RQ262135:SF262138 ABM262135:ACB262138 ALI262135:ALX262138 AVE262135:AVT262138 BFA262135:BFP262138 BOW262135:BPL262138 BYS262135:BZH262138 CIO262135:CJD262138 CSK262135:CSZ262138 DCG262135:DCV262138 DMC262135:DMR262138 DVY262135:DWN262138 EFU262135:EGJ262138 EPQ262135:EQF262138 EZM262135:FAB262138 FJI262135:FJX262138 FTE262135:FTT262138 GDA262135:GDP262138 GMW262135:GNL262138 GWS262135:GXH262138 HGO262135:HHD262138 HQK262135:HQZ262138 IAG262135:IAV262138 IKC262135:IKR262138 ITY262135:IUN262138 JDU262135:JEJ262138 JNQ262135:JOF262138 JXM262135:JYB262138 KHI262135:KHX262138 KRE262135:KRT262138 LBA262135:LBP262138 LKW262135:LLL262138 LUS262135:LVH262138 MEO262135:MFD262138 MOK262135:MOZ262138 MYG262135:MYV262138 NIC262135:NIR262138 NRY262135:NSN262138 OBU262135:OCJ262138 OLQ262135:OMF262138 OVM262135:OWB262138 PFI262135:PFX262138 PPE262135:PPT262138 PZA262135:PZP262138 QIW262135:QJL262138 QSS262135:QTH262138 RCO262135:RDD262138 RMK262135:RMZ262138 RWG262135:RWV262138 SGC262135:SGR262138 SPY262135:SQN262138 SZU262135:TAJ262138 TJQ262135:TKF262138 TTM262135:TUB262138 UDI262135:UDX262138 UNE262135:UNT262138 UXA262135:UXP262138 VGW262135:VHL262138 VQS262135:VRH262138 WAO262135:WBD262138 WKK262135:WKZ262138 WUG262135:WUV262138 O327673:Z327676 HU327671:IJ327674 RQ327671:SF327674 ABM327671:ACB327674 ALI327671:ALX327674 AVE327671:AVT327674 BFA327671:BFP327674 BOW327671:BPL327674 BYS327671:BZH327674 CIO327671:CJD327674 CSK327671:CSZ327674 DCG327671:DCV327674 DMC327671:DMR327674 DVY327671:DWN327674 EFU327671:EGJ327674 EPQ327671:EQF327674 EZM327671:FAB327674 FJI327671:FJX327674 FTE327671:FTT327674 GDA327671:GDP327674 GMW327671:GNL327674 GWS327671:GXH327674 HGO327671:HHD327674 HQK327671:HQZ327674 IAG327671:IAV327674 IKC327671:IKR327674 ITY327671:IUN327674 JDU327671:JEJ327674 JNQ327671:JOF327674 JXM327671:JYB327674 KHI327671:KHX327674 KRE327671:KRT327674 LBA327671:LBP327674 LKW327671:LLL327674 LUS327671:LVH327674 MEO327671:MFD327674 MOK327671:MOZ327674 MYG327671:MYV327674 NIC327671:NIR327674 NRY327671:NSN327674 OBU327671:OCJ327674 OLQ327671:OMF327674 OVM327671:OWB327674 PFI327671:PFX327674 PPE327671:PPT327674 PZA327671:PZP327674 QIW327671:QJL327674 QSS327671:QTH327674 RCO327671:RDD327674 RMK327671:RMZ327674 RWG327671:RWV327674 SGC327671:SGR327674 SPY327671:SQN327674 SZU327671:TAJ327674 TJQ327671:TKF327674 TTM327671:TUB327674 UDI327671:UDX327674 UNE327671:UNT327674 UXA327671:UXP327674 VGW327671:VHL327674 VQS327671:VRH327674 WAO327671:WBD327674 WKK327671:WKZ327674 WUG327671:WUV327674 O393209:Z393212 HU393207:IJ393210 RQ393207:SF393210 ABM393207:ACB393210 ALI393207:ALX393210 AVE393207:AVT393210 BFA393207:BFP393210 BOW393207:BPL393210 BYS393207:BZH393210 CIO393207:CJD393210 CSK393207:CSZ393210 DCG393207:DCV393210 DMC393207:DMR393210 DVY393207:DWN393210 EFU393207:EGJ393210 EPQ393207:EQF393210 EZM393207:FAB393210 FJI393207:FJX393210 FTE393207:FTT393210 GDA393207:GDP393210 GMW393207:GNL393210 GWS393207:GXH393210 HGO393207:HHD393210 HQK393207:HQZ393210 IAG393207:IAV393210 IKC393207:IKR393210 ITY393207:IUN393210 JDU393207:JEJ393210 JNQ393207:JOF393210 JXM393207:JYB393210 KHI393207:KHX393210 KRE393207:KRT393210 LBA393207:LBP393210 LKW393207:LLL393210 LUS393207:LVH393210 MEO393207:MFD393210 MOK393207:MOZ393210 MYG393207:MYV393210 NIC393207:NIR393210 NRY393207:NSN393210 OBU393207:OCJ393210 OLQ393207:OMF393210 OVM393207:OWB393210 PFI393207:PFX393210 PPE393207:PPT393210 PZA393207:PZP393210 QIW393207:QJL393210 QSS393207:QTH393210 RCO393207:RDD393210 RMK393207:RMZ393210 RWG393207:RWV393210 SGC393207:SGR393210 SPY393207:SQN393210 SZU393207:TAJ393210 TJQ393207:TKF393210 TTM393207:TUB393210 UDI393207:UDX393210 UNE393207:UNT393210 UXA393207:UXP393210 VGW393207:VHL393210 VQS393207:VRH393210 WAO393207:WBD393210 WKK393207:WKZ393210 WUG393207:WUV393210 O458745:Z458748 HU458743:IJ458746 RQ458743:SF458746 ABM458743:ACB458746 ALI458743:ALX458746 AVE458743:AVT458746 BFA458743:BFP458746 BOW458743:BPL458746 BYS458743:BZH458746 CIO458743:CJD458746 CSK458743:CSZ458746 DCG458743:DCV458746 DMC458743:DMR458746 DVY458743:DWN458746 EFU458743:EGJ458746 EPQ458743:EQF458746 EZM458743:FAB458746 FJI458743:FJX458746 FTE458743:FTT458746 GDA458743:GDP458746 GMW458743:GNL458746 GWS458743:GXH458746 HGO458743:HHD458746 HQK458743:HQZ458746 IAG458743:IAV458746 IKC458743:IKR458746 ITY458743:IUN458746 JDU458743:JEJ458746 JNQ458743:JOF458746 JXM458743:JYB458746 KHI458743:KHX458746 KRE458743:KRT458746 LBA458743:LBP458746 LKW458743:LLL458746 LUS458743:LVH458746 MEO458743:MFD458746 MOK458743:MOZ458746 MYG458743:MYV458746 NIC458743:NIR458746 NRY458743:NSN458746 OBU458743:OCJ458746 OLQ458743:OMF458746 OVM458743:OWB458746 PFI458743:PFX458746 PPE458743:PPT458746 PZA458743:PZP458746 QIW458743:QJL458746 QSS458743:QTH458746 RCO458743:RDD458746 RMK458743:RMZ458746 RWG458743:RWV458746 SGC458743:SGR458746 SPY458743:SQN458746 SZU458743:TAJ458746 TJQ458743:TKF458746 TTM458743:TUB458746 UDI458743:UDX458746 UNE458743:UNT458746 UXA458743:UXP458746 VGW458743:VHL458746 VQS458743:VRH458746 WAO458743:WBD458746 WKK458743:WKZ458746 WUG458743:WUV458746 O524281:Z524284 HU524279:IJ524282 RQ524279:SF524282 ABM524279:ACB524282 ALI524279:ALX524282 AVE524279:AVT524282 BFA524279:BFP524282 BOW524279:BPL524282 BYS524279:BZH524282 CIO524279:CJD524282 CSK524279:CSZ524282 DCG524279:DCV524282 DMC524279:DMR524282 DVY524279:DWN524282 EFU524279:EGJ524282 EPQ524279:EQF524282 EZM524279:FAB524282 FJI524279:FJX524282 FTE524279:FTT524282 GDA524279:GDP524282 GMW524279:GNL524282 GWS524279:GXH524282 HGO524279:HHD524282 HQK524279:HQZ524282 IAG524279:IAV524282 IKC524279:IKR524282 ITY524279:IUN524282 JDU524279:JEJ524282 JNQ524279:JOF524282 JXM524279:JYB524282 KHI524279:KHX524282 KRE524279:KRT524282 LBA524279:LBP524282 LKW524279:LLL524282 LUS524279:LVH524282 MEO524279:MFD524282 MOK524279:MOZ524282 MYG524279:MYV524282 NIC524279:NIR524282 NRY524279:NSN524282 OBU524279:OCJ524282 OLQ524279:OMF524282 OVM524279:OWB524282 PFI524279:PFX524282 PPE524279:PPT524282 PZA524279:PZP524282 QIW524279:QJL524282 QSS524279:QTH524282 RCO524279:RDD524282 RMK524279:RMZ524282 RWG524279:RWV524282 SGC524279:SGR524282 SPY524279:SQN524282 SZU524279:TAJ524282 TJQ524279:TKF524282 TTM524279:TUB524282 UDI524279:UDX524282 UNE524279:UNT524282 UXA524279:UXP524282 VGW524279:VHL524282 VQS524279:VRH524282 WAO524279:WBD524282 WKK524279:WKZ524282 WUG524279:WUV524282 O589817:Z589820 HU589815:IJ589818 RQ589815:SF589818 ABM589815:ACB589818 ALI589815:ALX589818 AVE589815:AVT589818 BFA589815:BFP589818 BOW589815:BPL589818 BYS589815:BZH589818 CIO589815:CJD589818 CSK589815:CSZ589818 DCG589815:DCV589818 DMC589815:DMR589818 DVY589815:DWN589818 EFU589815:EGJ589818 EPQ589815:EQF589818 EZM589815:FAB589818 FJI589815:FJX589818 FTE589815:FTT589818 GDA589815:GDP589818 GMW589815:GNL589818 GWS589815:GXH589818 HGO589815:HHD589818 HQK589815:HQZ589818 IAG589815:IAV589818 IKC589815:IKR589818 ITY589815:IUN589818 JDU589815:JEJ589818 JNQ589815:JOF589818 JXM589815:JYB589818 KHI589815:KHX589818 KRE589815:KRT589818 LBA589815:LBP589818 LKW589815:LLL589818 LUS589815:LVH589818 MEO589815:MFD589818 MOK589815:MOZ589818 MYG589815:MYV589818 NIC589815:NIR589818 NRY589815:NSN589818 OBU589815:OCJ589818 OLQ589815:OMF589818 OVM589815:OWB589818 PFI589815:PFX589818 PPE589815:PPT589818 PZA589815:PZP589818 QIW589815:QJL589818 QSS589815:QTH589818 RCO589815:RDD589818 RMK589815:RMZ589818 RWG589815:RWV589818 SGC589815:SGR589818 SPY589815:SQN589818 SZU589815:TAJ589818 TJQ589815:TKF589818 TTM589815:TUB589818 UDI589815:UDX589818 UNE589815:UNT589818 UXA589815:UXP589818 VGW589815:VHL589818 VQS589815:VRH589818 WAO589815:WBD589818 WKK589815:WKZ589818 WUG589815:WUV589818 O655353:Z655356 HU655351:IJ655354 RQ655351:SF655354 ABM655351:ACB655354 ALI655351:ALX655354 AVE655351:AVT655354 BFA655351:BFP655354 BOW655351:BPL655354 BYS655351:BZH655354 CIO655351:CJD655354 CSK655351:CSZ655354 DCG655351:DCV655354 DMC655351:DMR655354 DVY655351:DWN655354 EFU655351:EGJ655354 EPQ655351:EQF655354 EZM655351:FAB655354 FJI655351:FJX655354 FTE655351:FTT655354 GDA655351:GDP655354 GMW655351:GNL655354 GWS655351:GXH655354 HGO655351:HHD655354 HQK655351:HQZ655354 IAG655351:IAV655354 IKC655351:IKR655354 ITY655351:IUN655354 JDU655351:JEJ655354 JNQ655351:JOF655354 JXM655351:JYB655354 KHI655351:KHX655354 KRE655351:KRT655354 LBA655351:LBP655354 LKW655351:LLL655354 LUS655351:LVH655354 MEO655351:MFD655354 MOK655351:MOZ655354 MYG655351:MYV655354 NIC655351:NIR655354 NRY655351:NSN655354 OBU655351:OCJ655354 OLQ655351:OMF655354 OVM655351:OWB655354 PFI655351:PFX655354 PPE655351:PPT655354 PZA655351:PZP655354 QIW655351:QJL655354 QSS655351:QTH655354 RCO655351:RDD655354 RMK655351:RMZ655354 RWG655351:RWV655354 SGC655351:SGR655354 SPY655351:SQN655354 SZU655351:TAJ655354 TJQ655351:TKF655354 TTM655351:TUB655354 UDI655351:UDX655354 UNE655351:UNT655354 UXA655351:UXP655354 VGW655351:VHL655354 VQS655351:VRH655354 WAO655351:WBD655354 WKK655351:WKZ655354 WUG655351:WUV655354 O720889:Z720892 HU720887:IJ720890 RQ720887:SF720890 ABM720887:ACB720890 ALI720887:ALX720890 AVE720887:AVT720890 BFA720887:BFP720890 BOW720887:BPL720890 BYS720887:BZH720890 CIO720887:CJD720890 CSK720887:CSZ720890 DCG720887:DCV720890 DMC720887:DMR720890 DVY720887:DWN720890 EFU720887:EGJ720890 EPQ720887:EQF720890 EZM720887:FAB720890 FJI720887:FJX720890 FTE720887:FTT720890 GDA720887:GDP720890 GMW720887:GNL720890 GWS720887:GXH720890 HGO720887:HHD720890 HQK720887:HQZ720890 IAG720887:IAV720890 IKC720887:IKR720890 ITY720887:IUN720890 JDU720887:JEJ720890 JNQ720887:JOF720890 JXM720887:JYB720890 KHI720887:KHX720890 KRE720887:KRT720890 LBA720887:LBP720890 LKW720887:LLL720890 LUS720887:LVH720890 MEO720887:MFD720890 MOK720887:MOZ720890 MYG720887:MYV720890 NIC720887:NIR720890 NRY720887:NSN720890 OBU720887:OCJ720890 OLQ720887:OMF720890 OVM720887:OWB720890 PFI720887:PFX720890 PPE720887:PPT720890 PZA720887:PZP720890 QIW720887:QJL720890 QSS720887:QTH720890 RCO720887:RDD720890 RMK720887:RMZ720890 RWG720887:RWV720890 SGC720887:SGR720890 SPY720887:SQN720890 SZU720887:TAJ720890 TJQ720887:TKF720890 TTM720887:TUB720890 UDI720887:UDX720890 UNE720887:UNT720890 UXA720887:UXP720890 VGW720887:VHL720890 VQS720887:VRH720890 WAO720887:WBD720890 WKK720887:WKZ720890 WUG720887:WUV720890 O786425:Z786428 HU786423:IJ786426 RQ786423:SF786426 ABM786423:ACB786426 ALI786423:ALX786426 AVE786423:AVT786426 BFA786423:BFP786426 BOW786423:BPL786426 BYS786423:BZH786426 CIO786423:CJD786426 CSK786423:CSZ786426 DCG786423:DCV786426 DMC786423:DMR786426 DVY786423:DWN786426 EFU786423:EGJ786426 EPQ786423:EQF786426 EZM786423:FAB786426 FJI786423:FJX786426 FTE786423:FTT786426 GDA786423:GDP786426 GMW786423:GNL786426 GWS786423:GXH786426 HGO786423:HHD786426 HQK786423:HQZ786426 IAG786423:IAV786426 IKC786423:IKR786426 ITY786423:IUN786426 JDU786423:JEJ786426 JNQ786423:JOF786426 JXM786423:JYB786426 KHI786423:KHX786426 KRE786423:KRT786426 LBA786423:LBP786426 LKW786423:LLL786426 LUS786423:LVH786426 MEO786423:MFD786426 MOK786423:MOZ786426 MYG786423:MYV786426 NIC786423:NIR786426 NRY786423:NSN786426 OBU786423:OCJ786426 OLQ786423:OMF786426 OVM786423:OWB786426 PFI786423:PFX786426 PPE786423:PPT786426 PZA786423:PZP786426 QIW786423:QJL786426 QSS786423:QTH786426 RCO786423:RDD786426 RMK786423:RMZ786426 RWG786423:RWV786426 SGC786423:SGR786426 SPY786423:SQN786426 SZU786423:TAJ786426 TJQ786423:TKF786426 TTM786423:TUB786426 UDI786423:UDX786426 UNE786423:UNT786426 UXA786423:UXP786426 VGW786423:VHL786426 VQS786423:VRH786426 WAO786423:WBD786426 WKK786423:WKZ786426 WUG786423:WUV786426 O851961:Z851964 HU851959:IJ851962 RQ851959:SF851962 ABM851959:ACB851962 ALI851959:ALX851962 AVE851959:AVT851962 BFA851959:BFP851962 BOW851959:BPL851962 BYS851959:BZH851962 CIO851959:CJD851962 CSK851959:CSZ851962 DCG851959:DCV851962 DMC851959:DMR851962 DVY851959:DWN851962 EFU851959:EGJ851962 EPQ851959:EQF851962 EZM851959:FAB851962 FJI851959:FJX851962 FTE851959:FTT851962 GDA851959:GDP851962 GMW851959:GNL851962 GWS851959:GXH851962 HGO851959:HHD851962 HQK851959:HQZ851962 IAG851959:IAV851962 IKC851959:IKR851962 ITY851959:IUN851962 JDU851959:JEJ851962 JNQ851959:JOF851962 JXM851959:JYB851962 KHI851959:KHX851962 KRE851959:KRT851962 LBA851959:LBP851962 LKW851959:LLL851962 LUS851959:LVH851962 MEO851959:MFD851962 MOK851959:MOZ851962 MYG851959:MYV851962 NIC851959:NIR851962 NRY851959:NSN851962 OBU851959:OCJ851962 OLQ851959:OMF851962 OVM851959:OWB851962 PFI851959:PFX851962 PPE851959:PPT851962 PZA851959:PZP851962 QIW851959:QJL851962 QSS851959:QTH851962 RCO851959:RDD851962 RMK851959:RMZ851962 RWG851959:RWV851962 SGC851959:SGR851962 SPY851959:SQN851962 SZU851959:TAJ851962 TJQ851959:TKF851962 TTM851959:TUB851962 UDI851959:UDX851962 UNE851959:UNT851962 UXA851959:UXP851962 VGW851959:VHL851962 VQS851959:VRH851962 WAO851959:WBD851962 WKK851959:WKZ851962 WUG851959:WUV851962 O917497:Z917500 HU917495:IJ917498 RQ917495:SF917498 ABM917495:ACB917498 ALI917495:ALX917498 AVE917495:AVT917498 BFA917495:BFP917498 BOW917495:BPL917498 BYS917495:BZH917498 CIO917495:CJD917498 CSK917495:CSZ917498 DCG917495:DCV917498 DMC917495:DMR917498 DVY917495:DWN917498 EFU917495:EGJ917498 EPQ917495:EQF917498 EZM917495:FAB917498 FJI917495:FJX917498 FTE917495:FTT917498 GDA917495:GDP917498 GMW917495:GNL917498 GWS917495:GXH917498 HGO917495:HHD917498 HQK917495:HQZ917498 IAG917495:IAV917498 IKC917495:IKR917498 ITY917495:IUN917498 JDU917495:JEJ917498 JNQ917495:JOF917498 JXM917495:JYB917498 KHI917495:KHX917498 KRE917495:KRT917498 LBA917495:LBP917498 LKW917495:LLL917498 LUS917495:LVH917498 MEO917495:MFD917498 MOK917495:MOZ917498 MYG917495:MYV917498 NIC917495:NIR917498 NRY917495:NSN917498 OBU917495:OCJ917498 OLQ917495:OMF917498 OVM917495:OWB917498 PFI917495:PFX917498 PPE917495:PPT917498 PZA917495:PZP917498 QIW917495:QJL917498 QSS917495:QTH917498 RCO917495:RDD917498 RMK917495:RMZ917498 RWG917495:RWV917498 SGC917495:SGR917498 SPY917495:SQN917498 SZU917495:TAJ917498 TJQ917495:TKF917498 TTM917495:TUB917498 UDI917495:UDX917498 UNE917495:UNT917498 UXA917495:UXP917498 VGW917495:VHL917498 VQS917495:VRH917498 WAO917495:WBD917498 WKK917495:WKZ917498 WUG917495:WUV917498 O983033:Z983036 HU983031:IJ983034 RQ983031:SF983034 ABM983031:ACB983034 ALI983031:ALX983034 AVE983031:AVT983034 BFA983031:BFP983034 BOW983031:BPL983034 BYS983031:BZH983034 CIO983031:CJD983034 CSK983031:CSZ983034 DCG983031:DCV983034 DMC983031:DMR983034 DVY983031:DWN983034 EFU983031:EGJ983034 EPQ983031:EQF983034 EZM983031:FAB983034 FJI983031:FJX983034 FTE983031:FTT983034 GDA983031:GDP983034 GMW983031:GNL983034 GWS983031:GXH983034 HGO983031:HHD983034 HQK983031:HQZ983034 IAG983031:IAV983034 IKC983031:IKR983034 ITY983031:IUN983034 JDU983031:JEJ983034 JNQ983031:JOF983034 JXM983031:JYB983034 KHI983031:KHX983034 KRE983031:KRT983034 LBA983031:LBP983034 LKW983031:LLL983034 LUS983031:LVH983034 MEO983031:MFD983034 MOK983031:MOZ983034 MYG983031:MYV983034 NIC983031:NIR983034 NRY983031:NSN983034 OBU983031:OCJ983034 OLQ983031:OMF983034 OVM983031:OWB983034 PFI983031:PFX983034 PPE983031:PPT983034 PZA983031:PZP983034 QIW983031:QJL983034 QSS983031:QTH983034 RCO983031:RDD983034 RMK983031:RMZ983034 RWG983031:RWV983034 SGC983031:SGR983034 SPY983031:SQN983034 SZU983031:TAJ983034 TJQ983031:TKF983034 TTM983031:TUB983034 UDI983031:UDX983034 UNE983031:UNT983034 UXA983031:UXP983034 VGW983031:VHL983034 VQS983031:VRH983034 WAO983031:WBD983034 WKK983031:WKZ983034 WUG983031:WUV983034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sheetPr>
    <pageSetUpPr fitToPage="1"/>
  </sheetPr>
  <dimension ref="B1:AR192"/>
  <sheetViews>
    <sheetView showGridLines="0" view="pageBreakPreview" zoomScale="130" zoomScaleNormal="100" zoomScaleSheetLayoutView="130" workbookViewId="0">
      <selection activeCell="J8" sqref="J8:V8"/>
    </sheetView>
  </sheetViews>
  <sheetFormatPr defaultRowHeight="20.100000000000001" customHeight="1"/>
  <cols>
    <col min="1" max="1" width="1.125" style="452" customWidth="1"/>
    <col min="2" max="2" width="1.5" style="452" customWidth="1"/>
    <col min="3" max="3" width="2.5" style="452" customWidth="1"/>
    <col min="4" max="22" width="3.875" style="452" customWidth="1"/>
    <col min="23" max="23" width="1.625" style="452" customWidth="1"/>
    <col min="24" max="24" width="3.125" style="452" customWidth="1"/>
    <col min="25" max="27" width="9" style="452" customWidth="1"/>
    <col min="28" max="29" width="9" style="33" customWidth="1"/>
    <col min="30" max="30" width="9" style="452" customWidth="1"/>
    <col min="31" max="42" width="9" style="452"/>
    <col min="43" max="43" width="16.875" style="452" bestFit="1" customWidth="1"/>
    <col min="44" max="44" width="13.375" style="452" customWidth="1"/>
    <col min="45" max="216" width="9" style="452"/>
    <col min="217" max="240" width="3.75" style="452" customWidth="1"/>
    <col min="241" max="249" width="9" style="452" customWidth="1"/>
    <col min="250" max="250" width="2" style="452" customWidth="1"/>
    <col min="251" max="472" width="9" style="452"/>
    <col min="473" max="496" width="3.75" style="452" customWidth="1"/>
    <col min="497" max="505" width="9" style="452" customWidth="1"/>
    <col min="506" max="506" width="2" style="452" customWidth="1"/>
    <col min="507" max="728" width="9" style="452"/>
    <col min="729" max="752" width="3.75" style="452" customWidth="1"/>
    <col min="753" max="761" width="9" style="452" customWidth="1"/>
    <col min="762" max="762" width="2" style="452" customWidth="1"/>
    <col min="763" max="984" width="9" style="452"/>
    <col min="985" max="1008" width="3.75" style="452" customWidth="1"/>
    <col min="1009" max="1017" width="9" style="452" customWidth="1"/>
    <col min="1018" max="1018" width="2" style="452" customWidth="1"/>
    <col min="1019" max="1240" width="9" style="452"/>
    <col min="1241" max="1264" width="3.75" style="452" customWidth="1"/>
    <col min="1265" max="1273" width="9" style="452" customWidth="1"/>
    <col min="1274" max="1274" width="2" style="452" customWidth="1"/>
    <col min="1275" max="1496" width="9" style="452"/>
    <col min="1497" max="1520" width="3.75" style="452" customWidth="1"/>
    <col min="1521" max="1529" width="9" style="452" customWidth="1"/>
    <col min="1530" max="1530" width="2" style="452" customWidth="1"/>
    <col min="1531" max="1752" width="9" style="452"/>
    <col min="1753" max="1776" width="3.75" style="452" customWidth="1"/>
    <col min="1777" max="1785" width="9" style="452" customWidth="1"/>
    <col min="1786" max="1786" width="2" style="452" customWidth="1"/>
    <col min="1787" max="2008" width="9" style="452"/>
    <col min="2009" max="2032" width="3.75" style="452" customWidth="1"/>
    <col min="2033" max="2041" width="9" style="452" customWidth="1"/>
    <col min="2042" max="2042" width="2" style="452" customWidth="1"/>
    <col min="2043" max="2264" width="9" style="452"/>
    <col min="2265" max="2288" width="3.75" style="452" customWidth="1"/>
    <col min="2289" max="2297" width="9" style="452" customWidth="1"/>
    <col min="2298" max="2298" width="2" style="452" customWidth="1"/>
    <col min="2299" max="2520" width="9" style="452"/>
    <col min="2521" max="2544" width="3.75" style="452" customWidth="1"/>
    <col min="2545" max="2553" width="9" style="452" customWidth="1"/>
    <col min="2554" max="2554" width="2" style="452" customWidth="1"/>
    <col min="2555" max="2776" width="9" style="452"/>
    <col min="2777" max="2800" width="3.75" style="452" customWidth="1"/>
    <col min="2801" max="2809" width="9" style="452" customWidth="1"/>
    <col min="2810" max="2810" width="2" style="452" customWidth="1"/>
    <col min="2811" max="3032" width="9" style="452"/>
    <col min="3033" max="3056" width="3.75" style="452" customWidth="1"/>
    <col min="3057" max="3065" width="9" style="452" customWidth="1"/>
    <col min="3066" max="3066" width="2" style="452" customWidth="1"/>
    <col min="3067" max="3288" width="9" style="452"/>
    <col min="3289" max="3312" width="3.75" style="452" customWidth="1"/>
    <col min="3313" max="3321" width="9" style="452" customWidth="1"/>
    <col min="3322" max="3322" width="2" style="452" customWidth="1"/>
    <col min="3323" max="3544" width="9" style="452"/>
    <col min="3545" max="3568" width="3.75" style="452" customWidth="1"/>
    <col min="3569" max="3577" width="9" style="452" customWidth="1"/>
    <col min="3578" max="3578" width="2" style="452" customWidth="1"/>
    <col min="3579" max="3800" width="9" style="452"/>
    <col min="3801" max="3824" width="3.75" style="452" customWidth="1"/>
    <col min="3825" max="3833" width="9" style="452" customWidth="1"/>
    <col min="3834" max="3834" width="2" style="452" customWidth="1"/>
    <col min="3835" max="4056" width="9" style="452"/>
    <col min="4057" max="4080" width="3.75" style="452" customWidth="1"/>
    <col min="4081" max="4089" width="9" style="452" customWidth="1"/>
    <col min="4090" max="4090" width="2" style="452" customWidth="1"/>
    <col min="4091" max="4312" width="9" style="452"/>
    <col min="4313" max="4336" width="3.75" style="452" customWidth="1"/>
    <col min="4337" max="4345" width="9" style="452" customWidth="1"/>
    <col min="4346" max="4346" width="2" style="452" customWidth="1"/>
    <col min="4347" max="4568" width="9" style="452"/>
    <col min="4569" max="4592" width="3.75" style="452" customWidth="1"/>
    <col min="4593" max="4601" width="9" style="452" customWidth="1"/>
    <col min="4602" max="4602" width="2" style="452" customWidth="1"/>
    <col min="4603" max="4824" width="9" style="452"/>
    <col min="4825" max="4848" width="3.75" style="452" customWidth="1"/>
    <col min="4849" max="4857" width="9" style="452" customWidth="1"/>
    <col min="4858" max="4858" width="2" style="452" customWidth="1"/>
    <col min="4859" max="5080" width="9" style="452"/>
    <col min="5081" max="5104" width="3.75" style="452" customWidth="1"/>
    <col min="5105" max="5113" width="9" style="452" customWidth="1"/>
    <col min="5114" max="5114" width="2" style="452" customWidth="1"/>
    <col min="5115" max="5336" width="9" style="452"/>
    <col min="5337" max="5360" width="3.75" style="452" customWidth="1"/>
    <col min="5361" max="5369" width="9" style="452" customWidth="1"/>
    <col min="5370" max="5370" width="2" style="452" customWidth="1"/>
    <col min="5371" max="5592" width="9" style="452"/>
    <col min="5593" max="5616" width="3.75" style="452" customWidth="1"/>
    <col min="5617" max="5625" width="9" style="452" customWidth="1"/>
    <col min="5626" max="5626" width="2" style="452" customWidth="1"/>
    <col min="5627" max="5848" width="9" style="452"/>
    <col min="5849" max="5872" width="3.75" style="452" customWidth="1"/>
    <col min="5873" max="5881" width="9" style="452" customWidth="1"/>
    <col min="5882" max="5882" width="2" style="452" customWidth="1"/>
    <col min="5883" max="6104" width="9" style="452"/>
    <col min="6105" max="6128" width="3.75" style="452" customWidth="1"/>
    <col min="6129" max="6137" width="9" style="452" customWidth="1"/>
    <col min="6138" max="6138" width="2" style="452" customWidth="1"/>
    <col min="6139" max="6360" width="9" style="452"/>
    <col min="6361" max="6384" width="3.75" style="452" customWidth="1"/>
    <col min="6385" max="6393" width="9" style="452" customWidth="1"/>
    <col min="6394" max="6394" width="2" style="452" customWidth="1"/>
    <col min="6395" max="6616" width="9" style="452"/>
    <col min="6617" max="6640" width="3.75" style="452" customWidth="1"/>
    <col min="6641" max="6649" width="9" style="452" customWidth="1"/>
    <col min="6650" max="6650" width="2" style="452" customWidth="1"/>
    <col min="6651" max="6872" width="9" style="452"/>
    <col min="6873" max="6896" width="3.75" style="452" customWidth="1"/>
    <col min="6897" max="6905" width="9" style="452" customWidth="1"/>
    <col min="6906" max="6906" width="2" style="452" customWidth="1"/>
    <col min="6907" max="7128" width="9" style="452"/>
    <col min="7129" max="7152" width="3.75" style="452" customWidth="1"/>
    <col min="7153" max="7161" width="9" style="452" customWidth="1"/>
    <col min="7162" max="7162" width="2" style="452" customWidth="1"/>
    <col min="7163" max="7384" width="9" style="452"/>
    <col min="7385" max="7408" width="3.75" style="452" customWidth="1"/>
    <col min="7409" max="7417" width="9" style="452" customWidth="1"/>
    <col min="7418" max="7418" width="2" style="452" customWidth="1"/>
    <col min="7419" max="7640" width="9" style="452"/>
    <col min="7641" max="7664" width="3.75" style="452" customWidth="1"/>
    <col min="7665" max="7673" width="9" style="452" customWidth="1"/>
    <col min="7674" max="7674" width="2" style="452" customWidth="1"/>
    <col min="7675" max="7896" width="9" style="452"/>
    <col min="7897" max="7920" width="3.75" style="452" customWidth="1"/>
    <col min="7921" max="7929" width="9" style="452" customWidth="1"/>
    <col min="7930" max="7930" width="2" style="452" customWidth="1"/>
    <col min="7931" max="8152" width="9" style="452"/>
    <col min="8153" max="8176" width="3.75" style="452" customWidth="1"/>
    <col min="8177" max="8185" width="9" style="452" customWidth="1"/>
    <col min="8186" max="8186" width="2" style="452" customWidth="1"/>
    <col min="8187" max="8408" width="9" style="452"/>
    <col min="8409" max="8432" width="3.75" style="452" customWidth="1"/>
    <col min="8433" max="8441" width="9" style="452" customWidth="1"/>
    <col min="8442" max="8442" width="2" style="452" customWidth="1"/>
    <col min="8443" max="8664" width="9" style="452"/>
    <col min="8665" max="8688" width="3.75" style="452" customWidth="1"/>
    <col min="8689" max="8697" width="9" style="452" customWidth="1"/>
    <col min="8698" max="8698" width="2" style="452" customWidth="1"/>
    <col min="8699" max="8920" width="9" style="452"/>
    <col min="8921" max="8944" width="3.75" style="452" customWidth="1"/>
    <col min="8945" max="8953" width="9" style="452" customWidth="1"/>
    <col min="8954" max="8954" width="2" style="452" customWidth="1"/>
    <col min="8955" max="9176" width="9" style="452"/>
    <col min="9177" max="9200" width="3.75" style="452" customWidth="1"/>
    <col min="9201" max="9209" width="9" style="452" customWidth="1"/>
    <col min="9210" max="9210" width="2" style="452" customWidth="1"/>
    <col min="9211" max="9432" width="9" style="452"/>
    <col min="9433" max="9456" width="3.75" style="452" customWidth="1"/>
    <col min="9457" max="9465" width="9" style="452" customWidth="1"/>
    <col min="9466" max="9466" width="2" style="452" customWidth="1"/>
    <col min="9467" max="9688" width="9" style="452"/>
    <col min="9689" max="9712" width="3.75" style="452" customWidth="1"/>
    <col min="9713" max="9721" width="9" style="452" customWidth="1"/>
    <col min="9722" max="9722" width="2" style="452" customWidth="1"/>
    <col min="9723" max="9944" width="9" style="452"/>
    <col min="9945" max="9968" width="3.75" style="452" customWidth="1"/>
    <col min="9969" max="9977" width="9" style="452" customWidth="1"/>
    <col min="9978" max="9978" width="2" style="452" customWidth="1"/>
    <col min="9979" max="10200" width="9" style="452"/>
    <col min="10201" max="10224" width="3.75" style="452" customWidth="1"/>
    <col min="10225" max="10233" width="9" style="452" customWidth="1"/>
    <col min="10234" max="10234" width="2" style="452" customWidth="1"/>
    <col min="10235" max="10456" width="9" style="452"/>
    <col min="10457" max="10480" width="3.75" style="452" customWidth="1"/>
    <col min="10481" max="10489" width="9" style="452" customWidth="1"/>
    <col min="10490" max="10490" width="2" style="452" customWidth="1"/>
    <col min="10491" max="10712" width="9" style="452"/>
    <col min="10713" max="10736" width="3.75" style="452" customWidth="1"/>
    <col min="10737" max="10745" width="9" style="452" customWidth="1"/>
    <col min="10746" max="10746" width="2" style="452" customWidth="1"/>
    <col min="10747" max="10968" width="9" style="452"/>
    <col min="10969" max="10992" width="3.75" style="452" customWidth="1"/>
    <col min="10993" max="11001" width="9" style="452" customWidth="1"/>
    <col min="11002" max="11002" width="2" style="452" customWidth="1"/>
    <col min="11003" max="11224" width="9" style="452"/>
    <col min="11225" max="11248" width="3.75" style="452" customWidth="1"/>
    <col min="11249" max="11257" width="9" style="452" customWidth="1"/>
    <col min="11258" max="11258" width="2" style="452" customWidth="1"/>
    <col min="11259" max="11480" width="9" style="452"/>
    <col min="11481" max="11504" width="3.75" style="452" customWidth="1"/>
    <col min="11505" max="11513" width="9" style="452" customWidth="1"/>
    <col min="11514" max="11514" width="2" style="452" customWidth="1"/>
    <col min="11515" max="11736" width="9" style="452"/>
    <col min="11737" max="11760" width="3.75" style="452" customWidth="1"/>
    <col min="11761" max="11769" width="9" style="452" customWidth="1"/>
    <col min="11770" max="11770" width="2" style="452" customWidth="1"/>
    <col min="11771" max="11992" width="9" style="452"/>
    <col min="11993" max="12016" width="3.75" style="452" customWidth="1"/>
    <col min="12017" max="12025" width="9" style="452" customWidth="1"/>
    <col min="12026" max="12026" width="2" style="452" customWidth="1"/>
    <col min="12027" max="12248" width="9" style="452"/>
    <col min="12249" max="12272" width="3.75" style="452" customWidth="1"/>
    <col min="12273" max="12281" width="9" style="452" customWidth="1"/>
    <col min="12282" max="12282" width="2" style="452" customWidth="1"/>
    <col min="12283" max="12504" width="9" style="452"/>
    <col min="12505" max="12528" width="3.75" style="452" customWidth="1"/>
    <col min="12529" max="12537" width="9" style="452" customWidth="1"/>
    <col min="12538" max="12538" width="2" style="452" customWidth="1"/>
    <col min="12539" max="12760" width="9" style="452"/>
    <col min="12761" max="12784" width="3.75" style="452" customWidth="1"/>
    <col min="12785" max="12793" width="9" style="452" customWidth="1"/>
    <col min="12794" max="12794" width="2" style="452" customWidth="1"/>
    <col min="12795" max="13016" width="9" style="452"/>
    <col min="13017" max="13040" width="3.75" style="452" customWidth="1"/>
    <col min="13041" max="13049" width="9" style="452" customWidth="1"/>
    <col min="13050" max="13050" width="2" style="452" customWidth="1"/>
    <col min="13051" max="13272" width="9" style="452"/>
    <col min="13273" max="13296" width="3.75" style="452" customWidth="1"/>
    <col min="13297" max="13305" width="9" style="452" customWidth="1"/>
    <col min="13306" max="13306" width="2" style="452" customWidth="1"/>
    <col min="13307" max="13528" width="9" style="452"/>
    <col min="13529" max="13552" width="3.75" style="452" customWidth="1"/>
    <col min="13553" max="13561" width="9" style="452" customWidth="1"/>
    <col min="13562" max="13562" width="2" style="452" customWidth="1"/>
    <col min="13563" max="13784" width="9" style="452"/>
    <col min="13785" max="13808" width="3.75" style="452" customWidth="1"/>
    <col min="13809" max="13817" width="9" style="452" customWidth="1"/>
    <col min="13818" max="13818" width="2" style="452" customWidth="1"/>
    <col min="13819" max="14040" width="9" style="452"/>
    <col min="14041" max="14064" width="3.75" style="452" customWidth="1"/>
    <col min="14065" max="14073" width="9" style="452" customWidth="1"/>
    <col min="14074" max="14074" width="2" style="452" customWidth="1"/>
    <col min="14075" max="14296" width="9" style="452"/>
    <col min="14297" max="14320" width="3.75" style="452" customWidth="1"/>
    <col min="14321" max="14329" width="9" style="452" customWidth="1"/>
    <col min="14330" max="14330" width="2" style="452" customWidth="1"/>
    <col min="14331" max="14552" width="9" style="452"/>
    <col min="14553" max="14576" width="3.75" style="452" customWidth="1"/>
    <col min="14577" max="14585" width="9" style="452" customWidth="1"/>
    <col min="14586" max="14586" width="2" style="452" customWidth="1"/>
    <col min="14587" max="14808" width="9" style="452"/>
    <col min="14809" max="14832" width="3.75" style="452" customWidth="1"/>
    <col min="14833" max="14841" width="9" style="452" customWidth="1"/>
    <col min="14842" max="14842" width="2" style="452" customWidth="1"/>
    <col min="14843" max="15064" width="9" style="452"/>
    <col min="15065" max="15088" width="3.75" style="452" customWidth="1"/>
    <col min="15089" max="15097" width="9" style="452" customWidth="1"/>
    <col min="15098" max="15098" width="2" style="452" customWidth="1"/>
    <col min="15099" max="15320" width="9" style="452"/>
    <col min="15321" max="15344" width="3.75" style="452" customWidth="1"/>
    <col min="15345" max="15353" width="9" style="452" customWidth="1"/>
    <col min="15354" max="15354" width="2" style="452" customWidth="1"/>
    <col min="15355" max="15576" width="9" style="452"/>
    <col min="15577" max="15600" width="3.75" style="452" customWidth="1"/>
    <col min="15601" max="15609" width="9" style="452" customWidth="1"/>
    <col min="15610" max="15610" width="2" style="452" customWidth="1"/>
    <col min="15611" max="15832" width="9" style="452"/>
    <col min="15833" max="15856" width="3.75" style="452" customWidth="1"/>
    <col min="15857" max="15865" width="9" style="452" customWidth="1"/>
    <col min="15866" max="15866" width="2" style="452" customWidth="1"/>
    <col min="15867" max="16088" width="9" style="452"/>
    <col min="16089" max="16112" width="3.75" style="452" customWidth="1"/>
    <col min="16113" max="16121" width="9" style="452" customWidth="1"/>
    <col min="16122" max="16122" width="2" style="452" customWidth="1"/>
    <col min="16123" max="16384" width="9" style="452"/>
  </cols>
  <sheetData>
    <row r="1" spans="2:44" ht="20.100000000000001" customHeight="1">
      <c r="B1" s="505" t="s">
        <v>504</v>
      </c>
    </row>
    <row r="2" spans="2:44" ht="20.100000000000001" customHeight="1">
      <c r="B2" s="505" t="s">
        <v>853</v>
      </c>
    </row>
    <row r="3" spans="2:44" ht="7.5" customHeight="1">
      <c r="B3" s="629"/>
      <c r="C3" s="629"/>
      <c r="D3" s="629"/>
      <c r="E3" s="629"/>
      <c r="F3" s="629"/>
      <c r="G3" s="629"/>
      <c r="H3" s="629"/>
      <c r="I3" s="629"/>
      <c r="J3" s="629"/>
      <c r="K3" s="629"/>
      <c r="L3" s="629"/>
      <c r="M3" s="629"/>
      <c r="N3" s="629"/>
      <c r="O3" s="629"/>
      <c r="P3" s="629"/>
      <c r="Q3" s="630"/>
      <c r="R3" s="629"/>
      <c r="S3" s="629"/>
      <c r="T3" s="629"/>
      <c r="U3" s="629"/>
      <c r="V3" s="629"/>
      <c r="W3" s="629"/>
      <c r="X3" s="629"/>
      <c r="Y3" s="630"/>
      <c r="Z3" s="631"/>
    </row>
    <row r="4" spans="2:44" ht="19.5" customHeight="1">
      <c r="B4" s="632" t="s">
        <v>754</v>
      </c>
      <c r="C4" s="629"/>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B5" s="629"/>
      <c r="C5" s="635"/>
      <c r="D5" s="636"/>
      <c r="E5" s="636"/>
      <c r="F5" s="636"/>
      <c r="G5" s="636"/>
      <c r="H5" s="636"/>
      <c r="I5" s="633"/>
      <c r="J5" s="633"/>
      <c r="K5" s="633"/>
      <c r="L5" s="633"/>
      <c r="M5" s="633"/>
      <c r="N5" s="633"/>
      <c r="O5" s="633"/>
      <c r="P5" s="633"/>
      <c r="Q5" s="633"/>
      <c r="R5" s="633"/>
      <c r="S5" s="633"/>
      <c r="T5" s="633"/>
      <c r="U5" s="633"/>
      <c r="V5" s="633"/>
      <c r="W5" s="633"/>
      <c r="X5" s="633"/>
      <c r="Y5" s="633"/>
      <c r="Z5" s="629"/>
    </row>
    <row r="6" spans="2:44" s="453" customFormat="1" ht="15" customHeight="1">
      <c r="B6" s="637"/>
      <c r="C6" s="478" t="s">
        <v>625</v>
      </c>
      <c r="D6" s="638"/>
      <c r="E6" s="639"/>
      <c r="F6" s="639"/>
      <c r="G6" s="639"/>
      <c r="H6" s="639"/>
      <c r="I6" s="639"/>
      <c r="J6" s="639"/>
      <c r="K6" s="639"/>
      <c r="L6" s="639"/>
      <c r="M6" s="639"/>
      <c r="N6" s="639"/>
      <c r="O6" s="639"/>
      <c r="P6" s="639"/>
      <c r="Q6" s="639"/>
      <c r="R6" s="639"/>
      <c r="S6" s="639"/>
      <c r="T6" s="639"/>
      <c r="U6" s="640"/>
      <c r="V6" s="639"/>
      <c r="W6" s="639"/>
      <c r="X6" s="639"/>
      <c r="Y6" s="639"/>
      <c r="Z6" s="637"/>
      <c r="AB6" s="33"/>
      <c r="AC6" s="33"/>
      <c r="AQ6" s="33"/>
      <c r="AR6" s="561"/>
    </row>
    <row r="7" spans="2:44" s="417" customFormat="1" ht="21.75" customHeight="1">
      <c r="B7" s="642"/>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Z7" s="642"/>
      <c r="AB7" s="33"/>
      <c r="AC7" s="33"/>
    </row>
    <row r="8" spans="2:44" s="417" customFormat="1" ht="18" customHeight="1">
      <c r="B8" s="642"/>
      <c r="C8" s="635"/>
      <c r="D8" s="1852" t="s">
        <v>596</v>
      </c>
      <c r="E8" s="1853"/>
      <c r="F8" s="1853"/>
      <c r="G8" s="1853"/>
      <c r="H8" s="1853"/>
      <c r="I8" s="1854"/>
      <c r="J8" s="1864"/>
      <c r="K8" s="1865"/>
      <c r="L8" s="1865"/>
      <c r="M8" s="1865"/>
      <c r="N8" s="1865"/>
      <c r="O8" s="1865"/>
      <c r="P8" s="1865"/>
      <c r="Q8" s="1865"/>
      <c r="R8" s="1865"/>
      <c r="S8" s="1865"/>
      <c r="T8" s="1865"/>
      <c r="U8" s="1865"/>
      <c r="V8" s="1866"/>
      <c r="W8" s="481"/>
      <c r="X8" s="481"/>
      <c r="Y8" s="481"/>
      <c r="Z8" s="642"/>
      <c r="AB8" s="33"/>
      <c r="AC8" s="33"/>
    </row>
    <row r="9" spans="2:44" s="417" customFormat="1" ht="15" customHeight="1">
      <c r="B9" s="642"/>
      <c r="C9" s="635"/>
      <c r="D9" s="643"/>
      <c r="E9" s="643"/>
      <c r="F9" s="643"/>
      <c r="G9" s="643"/>
      <c r="H9" s="643"/>
      <c r="I9" s="643"/>
      <c r="J9" s="643"/>
      <c r="K9" s="643"/>
      <c r="L9" s="643"/>
      <c r="M9" s="643"/>
      <c r="N9" s="643"/>
      <c r="O9" s="643"/>
      <c r="P9" s="643"/>
      <c r="Q9" s="643"/>
      <c r="R9" s="643"/>
      <c r="S9" s="643"/>
      <c r="T9" s="643"/>
      <c r="U9" s="643"/>
      <c r="V9" s="643"/>
      <c r="W9" s="481"/>
      <c r="X9" s="481"/>
      <c r="Y9" s="481"/>
      <c r="Z9" s="642"/>
      <c r="AB9" s="33"/>
      <c r="AC9" s="33"/>
    </row>
    <row r="10" spans="2:44" s="453" customFormat="1" ht="15">
      <c r="B10" s="637"/>
      <c r="C10" s="478" t="s">
        <v>634</v>
      </c>
      <c r="D10" s="638"/>
      <c r="E10" s="639"/>
      <c r="F10" s="639"/>
      <c r="G10" s="639"/>
      <c r="H10" s="639"/>
      <c r="I10" s="639"/>
      <c r="J10" s="639"/>
      <c r="K10" s="639"/>
      <c r="L10" s="639"/>
      <c r="M10" s="639"/>
      <c r="N10" s="639"/>
      <c r="O10" s="639"/>
      <c r="P10" s="639"/>
      <c r="Q10" s="639"/>
      <c r="R10" s="639"/>
      <c r="S10" s="639"/>
      <c r="T10" s="639"/>
      <c r="U10" s="640"/>
      <c r="V10" s="639"/>
      <c r="W10" s="639"/>
      <c r="X10" s="639"/>
      <c r="Y10" s="639"/>
      <c r="Z10" s="637"/>
      <c r="AB10" s="33"/>
      <c r="AC10" s="33"/>
    </row>
    <row r="11" spans="2:44" s="453" customFormat="1" ht="15">
      <c r="B11" s="637"/>
      <c r="C11" s="478"/>
      <c r="D11" s="479" t="s">
        <v>652</v>
      </c>
      <c r="E11" s="639"/>
      <c r="F11" s="639"/>
      <c r="G11" s="639"/>
      <c r="H11" s="639"/>
      <c r="I11" s="639"/>
      <c r="J11" s="639"/>
      <c r="K11" s="639"/>
      <c r="L11" s="639"/>
      <c r="M11" s="639"/>
      <c r="N11" s="639"/>
      <c r="O11" s="639"/>
      <c r="P11" s="639"/>
      <c r="Q11" s="639"/>
      <c r="R11" s="639"/>
      <c r="S11" s="639"/>
      <c r="T11" s="639"/>
      <c r="U11" s="640"/>
      <c r="V11" s="639"/>
      <c r="W11" s="639"/>
      <c r="X11" s="639"/>
      <c r="Y11" s="639"/>
      <c r="Z11" s="637"/>
      <c r="AB11" s="33"/>
      <c r="AC11" s="33"/>
    </row>
    <row r="12" spans="2:44" s="453" customFormat="1" ht="18" customHeight="1">
      <c r="B12" s="637"/>
      <c r="C12" s="478"/>
      <c r="D12" s="1852" t="s">
        <v>660</v>
      </c>
      <c r="E12" s="1853"/>
      <c r="F12" s="1853"/>
      <c r="G12" s="1853"/>
      <c r="H12" s="1853"/>
      <c r="I12" s="1854"/>
      <c r="J12" s="689" t="s">
        <v>50</v>
      </c>
      <c r="K12" s="1888" t="s">
        <v>638</v>
      </c>
      <c r="L12" s="1888"/>
      <c r="M12" s="1888"/>
      <c r="N12" s="692"/>
      <c r="O12" s="692"/>
      <c r="P12" s="690" t="s">
        <v>50</v>
      </c>
      <c r="Q12" s="1889" t="s">
        <v>639</v>
      </c>
      <c r="R12" s="1889"/>
      <c r="S12" s="1889"/>
      <c r="T12" s="1889"/>
      <c r="U12" s="691"/>
      <c r="V12" s="670"/>
      <c r="W12" s="639"/>
      <c r="X12" s="639"/>
      <c r="Y12" s="639"/>
      <c r="Z12" s="637"/>
      <c r="AB12" s="33"/>
      <c r="AC12" s="33"/>
    </row>
    <row r="13" spans="2:44" s="453" customFormat="1" ht="11.25" customHeight="1">
      <c r="B13" s="637"/>
      <c r="C13" s="478"/>
      <c r="D13" s="479"/>
      <c r="E13" s="639"/>
      <c r="F13" s="639"/>
      <c r="G13" s="639"/>
      <c r="H13" s="639"/>
      <c r="I13" s="639"/>
      <c r="J13" s="639"/>
      <c r="K13" s="639"/>
      <c r="L13" s="639"/>
      <c r="M13" s="639"/>
      <c r="N13" s="639"/>
      <c r="O13" s="639"/>
      <c r="P13" s="639"/>
      <c r="Q13" s="639"/>
      <c r="R13" s="639"/>
      <c r="S13" s="639"/>
      <c r="T13" s="639"/>
      <c r="U13" s="640"/>
      <c r="V13" s="639"/>
      <c r="W13" s="639"/>
      <c r="X13" s="639"/>
      <c r="Y13" s="639"/>
      <c r="Z13" s="637"/>
      <c r="AB13" s="33"/>
      <c r="AC13" s="33"/>
    </row>
    <row r="14" spans="2:44" s="417" customFormat="1" ht="18" customHeight="1">
      <c r="B14" s="642"/>
      <c r="C14" s="635"/>
      <c r="D14" s="1852" t="s">
        <v>635</v>
      </c>
      <c r="E14" s="1853"/>
      <c r="F14" s="1853"/>
      <c r="G14" s="1853"/>
      <c r="H14" s="1853"/>
      <c r="I14" s="1854"/>
      <c r="J14" s="694" t="s">
        <v>50</v>
      </c>
      <c r="K14" s="1888" t="s">
        <v>636</v>
      </c>
      <c r="L14" s="1888"/>
      <c r="M14" s="1888"/>
      <c r="N14" s="693" t="s">
        <v>50</v>
      </c>
      <c r="O14" s="1890" t="s">
        <v>637</v>
      </c>
      <c r="P14" s="1890"/>
      <c r="Q14" s="1890"/>
      <c r="R14" s="591"/>
      <c r="S14" s="669"/>
      <c r="T14" s="669"/>
      <c r="U14" s="669"/>
      <c r="V14" s="670"/>
      <c r="W14" s="481"/>
      <c r="X14" s="481"/>
      <c r="Y14" s="481"/>
      <c r="Z14" s="642"/>
      <c r="AB14" s="562"/>
      <c r="AC14" s="33"/>
    </row>
    <row r="15" spans="2:44" s="417" customFormat="1" ht="18" customHeight="1">
      <c r="B15" s="642"/>
      <c r="C15" s="635"/>
      <c r="D15" s="1852" t="s">
        <v>640</v>
      </c>
      <c r="E15" s="1853"/>
      <c r="F15" s="1853"/>
      <c r="G15" s="1853"/>
      <c r="H15" s="1853"/>
      <c r="I15" s="1854"/>
      <c r="J15" s="1864"/>
      <c r="K15" s="1865"/>
      <c r="L15" s="1865"/>
      <c r="M15" s="1865"/>
      <c r="N15" s="1865"/>
      <c r="O15" s="1865"/>
      <c r="P15" s="1865"/>
      <c r="Q15" s="1865"/>
      <c r="R15" s="1865"/>
      <c r="S15" s="1865"/>
      <c r="T15" s="1865"/>
      <c r="U15" s="1865"/>
      <c r="V15" s="1866"/>
      <c r="W15" s="646"/>
      <c r="X15" s="481"/>
      <c r="Y15" s="481"/>
      <c r="Z15" s="642"/>
      <c r="AB15" s="33"/>
      <c r="AC15" s="33"/>
    </row>
    <row r="16" spans="2:44" s="417" customFormat="1" ht="18" customHeight="1">
      <c r="B16" s="642"/>
      <c r="C16" s="635"/>
      <c r="D16" s="1852" t="s">
        <v>644</v>
      </c>
      <c r="E16" s="1853"/>
      <c r="F16" s="1853"/>
      <c r="G16" s="1853"/>
      <c r="H16" s="1853"/>
      <c r="I16" s="1854"/>
      <c r="J16" s="1893"/>
      <c r="K16" s="1894"/>
      <c r="L16" s="1894"/>
      <c r="M16" s="1894"/>
      <c r="N16" s="1894"/>
      <c r="O16" s="1894"/>
      <c r="P16" s="688" t="s">
        <v>650</v>
      </c>
      <c r="Q16" s="683"/>
      <c r="R16" s="684"/>
      <c r="S16" s="684"/>
      <c r="T16" s="684"/>
      <c r="U16" s="684"/>
      <c r="V16" s="684"/>
      <c r="W16" s="685"/>
      <c r="X16" s="481"/>
      <c r="Y16" s="481"/>
      <c r="Z16" s="642"/>
      <c r="AB16" s="33"/>
      <c r="AC16" s="33"/>
    </row>
    <row r="17" spans="2:44" s="417" customFormat="1" ht="18" customHeight="1">
      <c r="B17" s="642"/>
      <c r="C17" s="635"/>
      <c r="D17" s="1895" t="s">
        <v>646</v>
      </c>
      <c r="E17" s="1853"/>
      <c r="F17" s="1853"/>
      <c r="G17" s="1853"/>
      <c r="H17" s="1853"/>
      <c r="I17" s="1854"/>
      <c r="J17" s="1893"/>
      <c r="K17" s="1894"/>
      <c r="L17" s="1894"/>
      <c r="M17" s="1894"/>
      <c r="N17" s="1894"/>
      <c r="O17" s="1894"/>
      <c r="P17" s="688" t="s">
        <v>650</v>
      </c>
      <c r="Q17" s="683"/>
      <c r="R17" s="684"/>
      <c r="S17" s="684"/>
      <c r="T17" s="684"/>
      <c r="U17" s="684"/>
      <c r="V17" s="684"/>
      <c r="W17" s="685"/>
      <c r="X17" s="481"/>
      <c r="Y17" s="481"/>
      <c r="Z17" s="642"/>
      <c r="AB17" s="33"/>
      <c r="AC17" s="33"/>
    </row>
    <row r="18" spans="2:44" s="417" customFormat="1" ht="18" customHeight="1">
      <c r="B18" s="642"/>
      <c r="C18" s="635"/>
      <c r="D18" s="1895" t="s">
        <v>682</v>
      </c>
      <c r="E18" s="1853"/>
      <c r="F18" s="1853"/>
      <c r="G18" s="1853"/>
      <c r="H18" s="1853"/>
      <c r="I18" s="1854"/>
      <c r="J18" s="1893"/>
      <c r="K18" s="1894"/>
      <c r="L18" s="1894"/>
      <c r="M18" s="1894"/>
      <c r="N18" s="1894"/>
      <c r="O18" s="1894"/>
      <c r="P18" s="688" t="s">
        <v>650</v>
      </c>
      <c r="Q18" s="683"/>
      <c r="R18" s="684"/>
      <c r="S18" s="684"/>
      <c r="T18" s="684"/>
      <c r="U18" s="684"/>
      <c r="V18" s="684"/>
      <c r="W18" s="685"/>
      <c r="X18" s="481"/>
      <c r="Y18" s="481"/>
      <c r="Z18" s="642"/>
      <c r="AB18" s="33"/>
      <c r="AC18" s="33"/>
    </row>
    <row r="19" spans="2:44" s="417" customFormat="1" ht="18" customHeight="1">
      <c r="B19" s="642"/>
      <c r="C19" s="635"/>
      <c r="D19" s="1852" t="s">
        <v>647</v>
      </c>
      <c r="E19" s="1853"/>
      <c r="F19" s="1853"/>
      <c r="G19" s="1853"/>
      <c r="H19" s="1853"/>
      <c r="I19" s="1854"/>
      <c r="J19" s="1893"/>
      <c r="K19" s="1894"/>
      <c r="L19" s="1894"/>
      <c r="M19" s="1894"/>
      <c r="N19" s="1894"/>
      <c r="O19" s="1894"/>
      <c r="P19" s="688" t="s">
        <v>32</v>
      </c>
      <c r="Q19" s="683"/>
      <c r="R19" s="684"/>
      <c r="S19" s="684"/>
      <c r="T19" s="684"/>
      <c r="U19" s="684"/>
      <c r="V19" s="684"/>
      <c r="W19" s="685"/>
      <c r="X19" s="481"/>
      <c r="Y19" s="481"/>
      <c r="Z19" s="642"/>
      <c r="AB19" s="33"/>
      <c r="AC19" s="33"/>
    </row>
    <row r="20" spans="2:44" s="417" customFormat="1" ht="7.5" customHeight="1">
      <c r="B20" s="642"/>
      <c r="C20" s="635"/>
      <c r="D20" s="643"/>
      <c r="E20" s="643"/>
      <c r="F20" s="643"/>
      <c r="G20" s="643"/>
      <c r="H20" s="643"/>
      <c r="I20" s="643"/>
      <c r="J20" s="643"/>
      <c r="K20" s="643"/>
      <c r="L20" s="643"/>
      <c r="M20" s="643"/>
      <c r="N20" s="643"/>
      <c r="O20" s="643"/>
      <c r="P20" s="643"/>
      <c r="Q20" s="643"/>
      <c r="R20" s="643"/>
      <c r="S20" s="643"/>
      <c r="T20" s="643"/>
      <c r="U20" s="643"/>
      <c r="V20" s="643"/>
      <c r="W20" s="481"/>
      <c r="X20" s="481"/>
      <c r="Y20" s="481"/>
      <c r="Z20" s="642"/>
      <c r="AB20" s="33"/>
      <c r="AC20" s="33"/>
    </row>
    <row r="21" spans="2:44" s="417" customFormat="1" ht="18" customHeight="1">
      <c r="B21" s="642"/>
      <c r="C21" s="635"/>
      <c r="D21" s="1852" t="s">
        <v>649</v>
      </c>
      <c r="E21" s="1853"/>
      <c r="F21" s="1853"/>
      <c r="G21" s="1853"/>
      <c r="H21" s="1853"/>
      <c r="I21" s="1854"/>
      <c r="J21" s="694" t="s">
        <v>50</v>
      </c>
      <c r="K21" s="1888" t="s">
        <v>641</v>
      </c>
      <c r="L21" s="1888"/>
      <c r="M21" s="1888"/>
      <c r="N21" s="693" t="s">
        <v>50</v>
      </c>
      <c r="O21" s="1890" t="s">
        <v>642</v>
      </c>
      <c r="P21" s="1890"/>
      <c r="Q21" s="1890"/>
      <c r="R21" s="693" t="s">
        <v>50</v>
      </c>
      <c r="S21" s="1890" t="s">
        <v>643</v>
      </c>
      <c r="T21" s="1890"/>
      <c r="U21" s="1890"/>
      <c r="V21" s="670"/>
      <c r="W21" s="481"/>
      <c r="X21" s="481"/>
      <c r="Y21" s="481"/>
      <c r="Z21" s="642"/>
      <c r="AB21" s="562"/>
      <c r="AC21" s="33"/>
    </row>
    <row r="22" spans="2:44" s="417" customFormat="1" ht="18" customHeight="1">
      <c r="B22" s="642"/>
      <c r="C22" s="635"/>
      <c r="D22" s="1852" t="s">
        <v>640</v>
      </c>
      <c r="E22" s="1853"/>
      <c r="F22" s="1853"/>
      <c r="G22" s="1853"/>
      <c r="H22" s="1853"/>
      <c r="I22" s="1854"/>
      <c r="J22" s="1864"/>
      <c r="K22" s="1865"/>
      <c r="L22" s="1865"/>
      <c r="M22" s="1865"/>
      <c r="N22" s="1865"/>
      <c r="O22" s="1865"/>
      <c r="P22" s="1865"/>
      <c r="Q22" s="1865"/>
      <c r="R22" s="1865"/>
      <c r="S22" s="1865"/>
      <c r="T22" s="1865"/>
      <c r="U22" s="1865"/>
      <c r="V22" s="1866"/>
      <c r="W22" s="646"/>
      <c r="X22" s="481"/>
      <c r="Y22" s="481"/>
      <c r="Z22" s="642"/>
      <c r="AB22" s="33"/>
      <c r="AC22" s="33"/>
    </row>
    <row r="23" spans="2:44" s="417" customFormat="1" ht="18" customHeight="1">
      <c r="B23" s="642"/>
      <c r="C23" s="635"/>
      <c r="D23" s="1852" t="s">
        <v>645</v>
      </c>
      <c r="E23" s="1853"/>
      <c r="F23" s="1853"/>
      <c r="G23" s="1853"/>
      <c r="H23" s="1853"/>
      <c r="I23" s="1854"/>
      <c r="J23" s="1893"/>
      <c r="K23" s="1894"/>
      <c r="L23" s="1894"/>
      <c r="M23" s="1894"/>
      <c r="N23" s="1894"/>
      <c r="O23" s="1894"/>
      <c r="P23" s="688" t="s">
        <v>650</v>
      </c>
      <c r="Q23" s="683"/>
      <c r="R23" s="684"/>
      <c r="S23" s="684"/>
      <c r="T23" s="684"/>
      <c r="U23" s="684"/>
      <c r="V23" s="684"/>
      <c r="W23" s="685"/>
      <c r="X23" s="481"/>
      <c r="Y23" s="481"/>
      <c r="Z23" s="642"/>
      <c r="AB23" s="33"/>
      <c r="AC23" s="33"/>
    </row>
    <row r="24" spans="2:44" s="417" customFormat="1" ht="18" customHeight="1">
      <c r="B24" s="642"/>
      <c r="C24" s="635"/>
      <c r="D24" s="1852" t="s">
        <v>648</v>
      </c>
      <c r="E24" s="1853"/>
      <c r="F24" s="1853"/>
      <c r="G24" s="1853"/>
      <c r="H24" s="1853"/>
      <c r="I24" s="1854"/>
      <c r="J24" s="1893"/>
      <c r="K24" s="1894"/>
      <c r="L24" s="1894"/>
      <c r="M24" s="1894"/>
      <c r="N24" s="1894"/>
      <c r="O24" s="1894"/>
      <c r="P24" s="688" t="s">
        <v>650</v>
      </c>
      <c r="Q24" s="683"/>
      <c r="R24" s="684"/>
      <c r="S24" s="684"/>
      <c r="T24" s="684"/>
      <c r="U24" s="684"/>
      <c r="V24" s="684"/>
      <c r="W24" s="685"/>
      <c r="X24" s="481"/>
      <c r="Y24" s="481"/>
      <c r="Z24" s="642"/>
      <c r="AB24" s="33"/>
      <c r="AC24" s="33"/>
    </row>
    <row r="25" spans="2:44" s="417" customFormat="1" ht="6.75" customHeight="1">
      <c r="B25" s="642"/>
      <c r="C25" s="635"/>
      <c r="D25" s="686"/>
      <c r="E25" s="686"/>
      <c r="F25" s="686"/>
      <c r="G25" s="686"/>
      <c r="H25" s="686"/>
      <c r="I25" s="686"/>
      <c r="J25" s="683"/>
      <c r="K25" s="683"/>
      <c r="L25" s="683"/>
      <c r="M25" s="683"/>
      <c r="N25" s="683"/>
      <c r="O25" s="683"/>
      <c r="P25" s="683"/>
      <c r="Q25" s="683"/>
      <c r="R25" s="684"/>
      <c r="S25" s="684"/>
      <c r="T25" s="684"/>
      <c r="U25" s="684"/>
      <c r="V25" s="684"/>
      <c r="W25" s="685"/>
      <c r="X25" s="481"/>
      <c r="Y25" s="481"/>
      <c r="Z25" s="642"/>
      <c r="AB25" s="33"/>
      <c r="AC25" s="33"/>
    </row>
    <row r="26" spans="2:44" s="417" customFormat="1" ht="15" customHeight="1">
      <c r="B26" s="642"/>
      <c r="C26" s="635"/>
      <c r="D26" s="479" t="s">
        <v>651</v>
      </c>
      <c r="E26" s="687"/>
      <c r="F26" s="687"/>
      <c r="G26" s="687"/>
      <c r="H26" s="687"/>
      <c r="I26" s="687"/>
      <c r="J26" s="687"/>
      <c r="K26" s="687"/>
      <c r="L26" s="643"/>
      <c r="M26" s="643"/>
      <c r="N26" s="643"/>
      <c r="O26" s="643"/>
      <c r="P26" s="643"/>
      <c r="Q26" s="643"/>
      <c r="R26" s="643"/>
      <c r="S26" s="643"/>
      <c r="T26" s="643"/>
      <c r="U26" s="643"/>
      <c r="V26" s="643"/>
      <c r="W26" s="481"/>
      <c r="X26" s="481"/>
      <c r="Y26" s="481"/>
      <c r="Z26" s="642"/>
      <c r="AB26" s="33"/>
      <c r="AC26" s="33"/>
    </row>
    <row r="27" spans="2:44" s="417" customFormat="1" ht="18" customHeight="1">
      <c r="B27" s="642"/>
      <c r="C27" s="635"/>
      <c r="D27" s="1852" t="s">
        <v>580</v>
      </c>
      <c r="E27" s="1853"/>
      <c r="F27" s="1853"/>
      <c r="G27" s="1853"/>
      <c r="H27" s="1853"/>
      <c r="I27" s="1854"/>
      <c r="J27" s="1893"/>
      <c r="K27" s="1894"/>
      <c r="L27" s="1894"/>
      <c r="M27" s="1894"/>
      <c r="N27" s="1894"/>
      <c r="O27" s="1894"/>
      <c r="P27" s="688" t="s">
        <v>659</v>
      </c>
      <c r="Q27" s="684"/>
      <c r="R27" s="684"/>
      <c r="S27" s="684"/>
      <c r="T27" s="684"/>
      <c r="U27" s="684"/>
      <c r="V27" s="684"/>
      <c r="W27" s="685"/>
      <c r="X27" s="481"/>
      <c r="Y27" s="481"/>
      <c r="Z27" s="642"/>
      <c r="AB27" s="33"/>
      <c r="AC27" s="33"/>
    </row>
    <row r="28" spans="2:44" s="417" customFormat="1" ht="18" customHeight="1">
      <c r="B28" s="642"/>
      <c r="C28" s="635"/>
      <c r="D28" s="1895" t="s">
        <v>653</v>
      </c>
      <c r="E28" s="1853"/>
      <c r="F28" s="1853"/>
      <c r="G28" s="1853"/>
      <c r="H28" s="1853"/>
      <c r="I28" s="1854"/>
      <c r="J28" s="1893"/>
      <c r="K28" s="1894"/>
      <c r="L28" s="1894"/>
      <c r="M28" s="1894"/>
      <c r="N28" s="1894"/>
      <c r="O28" s="1894"/>
      <c r="P28" s="688" t="s">
        <v>655</v>
      </c>
      <c r="Q28" s="684"/>
      <c r="R28" s="684"/>
      <c r="S28" s="684"/>
      <c r="T28" s="684"/>
      <c r="U28" s="684"/>
      <c r="V28" s="684"/>
      <c r="W28" s="685"/>
      <c r="X28" s="481"/>
      <c r="Y28" s="481"/>
      <c r="Z28" s="642"/>
      <c r="AB28" s="33"/>
      <c r="AC28" s="33"/>
    </row>
    <row r="29" spans="2:44" s="417" customFormat="1" ht="18" customHeight="1">
      <c r="B29" s="642"/>
      <c r="C29" s="635"/>
      <c r="D29" s="1852" t="s">
        <v>654</v>
      </c>
      <c r="E29" s="1853"/>
      <c r="F29" s="1853"/>
      <c r="G29" s="1853"/>
      <c r="H29" s="1853"/>
      <c r="I29" s="1854"/>
      <c r="J29" s="1893"/>
      <c r="K29" s="1894"/>
      <c r="L29" s="1894"/>
      <c r="M29" s="1894"/>
      <c r="N29" s="1894"/>
      <c r="O29" s="1894"/>
      <c r="P29" s="670"/>
      <c r="Q29" s="684"/>
      <c r="R29" s="684"/>
      <c r="S29" s="684"/>
      <c r="T29" s="684"/>
      <c r="U29" s="684"/>
      <c r="V29" s="684"/>
      <c r="W29" s="685"/>
      <c r="X29" s="481"/>
      <c r="Y29" s="481"/>
      <c r="Z29" s="642"/>
      <c r="AB29" s="33"/>
      <c r="AC29" s="33"/>
    </row>
    <row r="30" spans="2:44" s="417" customFormat="1" ht="15" customHeight="1">
      <c r="B30" s="642"/>
      <c r="C30" s="635"/>
      <c r="D30" s="647"/>
      <c r="E30" s="647"/>
      <c r="F30" s="648"/>
      <c r="G30" s="649"/>
      <c r="H30" s="649"/>
      <c r="I30" s="649"/>
      <c r="J30" s="649"/>
      <c r="K30" s="649"/>
      <c r="L30" s="578"/>
      <c r="M30" s="578"/>
      <c r="N30" s="578"/>
      <c r="O30" s="578"/>
      <c r="P30" s="578"/>
      <c r="Q30" s="578"/>
      <c r="R30" s="578"/>
      <c r="S30" s="578"/>
      <c r="T30" s="578"/>
      <c r="U30" s="578"/>
      <c r="V30" s="578"/>
      <c r="W30" s="578"/>
      <c r="X30" s="578"/>
      <c r="Y30" s="578"/>
      <c r="Z30" s="642"/>
      <c r="AB30" s="33"/>
      <c r="AC30" s="33"/>
    </row>
    <row r="31" spans="2:44" s="596" customFormat="1" ht="15" customHeight="1">
      <c r="B31" s="607"/>
      <c r="C31" s="627" t="s">
        <v>632</v>
      </c>
      <c r="D31" s="614"/>
      <c r="E31" s="614"/>
      <c r="F31" s="614"/>
      <c r="G31" s="614"/>
      <c r="H31" s="613"/>
      <c r="I31" s="602"/>
      <c r="J31" s="605"/>
      <c r="K31" s="613"/>
      <c r="L31" s="602"/>
      <c r="M31" s="613"/>
      <c r="N31" s="613"/>
      <c r="O31" s="603"/>
      <c r="P31" s="605"/>
      <c r="Q31" s="612"/>
      <c r="R31" s="611"/>
      <c r="S31" s="611"/>
      <c r="T31" s="611"/>
      <c r="U31" s="610"/>
      <c r="V31" s="610"/>
      <c r="W31" s="610"/>
      <c r="X31" s="610"/>
      <c r="Y31" s="610"/>
      <c r="Z31" s="610"/>
      <c r="AA31" s="610"/>
      <c r="AB31" s="610"/>
      <c r="AC31" s="610"/>
      <c r="AD31" s="610"/>
      <c r="AE31" s="600"/>
      <c r="AF31" s="609"/>
      <c r="AG31" s="609"/>
      <c r="AH31" s="609"/>
      <c r="AI31" s="608"/>
      <c r="AJ31" s="608"/>
      <c r="AK31" s="608"/>
      <c r="AL31" s="608"/>
      <c r="AM31" s="608"/>
      <c r="AN31" s="608"/>
      <c r="AO31" s="608"/>
      <c r="AP31" s="601"/>
      <c r="AQ31" s="601"/>
      <c r="AR31" s="597"/>
    </row>
    <row r="32" spans="2:44" s="417" customFormat="1" ht="31.5" customHeight="1">
      <c r="B32" s="642"/>
      <c r="C32" s="635"/>
      <c r="D32" s="1852" t="s">
        <v>657</v>
      </c>
      <c r="E32" s="1853"/>
      <c r="F32" s="1853"/>
      <c r="G32" s="1853"/>
      <c r="H32" s="1853"/>
      <c r="I32" s="1854"/>
      <c r="J32" s="1891" t="str">
        <f>IF(AND(J8&lt;&gt;"",OR(J12="■",P12="■")),900000,"")</f>
        <v/>
      </c>
      <c r="K32" s="1892"/>
      <c r="L32" s="1892"/>
      <c r="M32" s="1892"/>
      <c r="N32" s="1892"/>
      <c r="O32" s="1892"/>
      <c r="P32" s="688" t="s">
        <v>658</v>
      </c>
      <c r="Q32" s="683"/>
      <c r="R32" s="684"/>
      <c r="S32" s="684"/>
      <c r="T32" s="684"/>
      <c r="U32" s="684"/>
      <c r="V32" s="684"/>
      <c r="W32" s="685"/>
      <c r="X32" s="481"/>
      <c r="Y32" s="481"/>
      <c r="Z32" s="642"/>
      <c r="AB32" s="33"/>
      <c r="AC32" s="33"/>
    </row>
    <row r="33" spans="2:29" s="453" customFormat="1" ht="15">
      <c r="B33" s="637"/>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Z33" s="637"/>
      <c r="AB33" s="33"/>
      <c r="AC33" s="33"/>
    </row>
    <row r="34" spans="2:29" s="453" customFormat="1" ht="15">
      <c r="B34" s="637"/>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Z34" s="637"/>
      <c r="AB34" s="33"/>
      <c r="AC34" s="33"/>
    </row>
    <row r="35" spans="2:29" s="453" customFormat="1" ht="15">
      <c r="B35" s="637"/>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Z35" s="637"/>
      <c r="AB35" s="33"/>
      <c r="AC35" s="33"/>
    </row>
    <row r="36" spans="2:29" s="453" customFormat="1" ht="15">
      <c r="B36" s="637"/>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Z36" s="637"/>
      <c r="AB36" s="33"/>
      <c r="AC36" s="33"/>
    </row>
    <row r="37" spans="2:29" s="453" customFormat="1" ht="15">
      <c r="B37" s="573"/>
      <c r="C37" s="574"/>
      <c r="D37" s="575"/>
      <c r="E37" s="576"/>
      <c r="F37" s="576"/>
      <c r="G37" s="576"/>
      <c r="H37" s="576"/>
      <c r="I37" s="576"/>
      <c r="J37" s="576"/>
      <c r="K37" s="576"/>
      <c r="L37" s="576"/>
      <c r="M37" s="576"/>
      <c r="N37" s="576"/>
      <c r="O37" s="576"/>
      <c r="P37" s="576"/>
      <c r="Q37" s="576"/>
      <c r="R37" s="576"/>
      <c r="S37" s="576"/>
      <c r="T37" s="576"/>
      <c r="U37" s="577"/>
      <c r="V37" s="576"/>
      <c r="W37" s="576"/>
      <c r="X37" s="576"/>
      <c r="Y37" s="576"/>
      <c r="Z37" s="573"/>
      <c r="AB37" s="33"/>
      <c r="AC37" s="33"/>
    </row>
    <row r="38" spans="2:29" s="453" customFormat="1" ht="15">
      <c r="B38" s="573"/>
      <c r="C38" s="574"/>
      <c r="D38" s="575"/>
      <c r="E38" s="576"/>
      <c r="F38" s="576"/>
      <c r="G38" s="576"/>
      <c r="H38" s="576"/>
      <c r="I38" s="576"/>
      <c r="J38" s="576"/>
      <c r="K38" s="576"/>
      <c r="L38" s="576"/>
      <c r="M38" s="576"/>
      <c r="N38" s="576"/>
      <c r="O38" s="576"/>
      <c r="P38" s="576"/>
      <c r="Q38" s="576"/>
      <c r="R38" s="576"/>
      <c r="S38" s="576"/>
      <c r="T38" s="576"/>
      <c r="U38" s="577"/>
      <c r="V38" s="576"/>
      <c r="W38" s="576"/>
      <c r="X38" s="576"/>
      <c r="Y38" s="576"/>
      <c r="Z38" s="573"/>
      <c r="AB38" s="33"/>
      <c r="AC38" s="33"/>
    </row>
    <row r="39" spans="2:29" s="453" customFormat="1" ht="15">
      <c r="B39" s="573"/>
      <c r="C39" s="574"/>
      <c r="D39" s="575"/>
      <c r="E39" s="576"/>
      <c r="F39" s="576"/>
      <c r="G39" s="576"/>
      <c r="H39" s="576"/>
      <c r="I39" s="576"/>
      <c r="J39" s="576"/>
      <c r="K39" s="576"/>
      <c r="L39" s="576"/>
      <c r="M39" s="576"/>
      <c r="N39" s="576"/>
      <c r="O39" s="576"/>
      <c r="P39" s="576"/>
      <c r="Q39" s="576"/>
      <c r="R39" s="576"/>
      <c r="S39" s="576"/>
      <c r="T39" s="576"/>
      <c r="U39" s="577"/>
      <c r="V39" s="576"/>
      <c r="W39" s="576"/>
      <c r="X39" s="576"/>
      <c r="Y39" s="576"/>
      <c r="Z39" s="573"/>
      <c r="AB39" s="38"/>
      <c r="AC39" s="38"/>
    </row>
    <row r="40" spans="2:29" s="453" customFormat="1" ht="15">
      <c r="B40" s="573"/>
      <c r="C40" s="574"/>
      <c r="D40" s="575"/>
      <c r="E40" s="576"/>
      <c r="F40" s="576"/>
      <c r="G40" s="576"/>
      <c r="H40" s="576"/>
      <c r="I40" s="576"/>
      <c r="J40" s="576"/>
      <c r="K40" s="576"/>
      <c r="L40" s="576"/>
      <c r="M40" s="576"/>
      <c r="N40" s="576"/>
      <c r="O40" s="576"/>
      <c r="P40" s="576"/>
      <c r="Q40" s="576"/>
      <c r="R40" s="576"/>
      <c r="S40" s="576"/>
      <c r="T40" s="576"/>
      <c r="U40" s="577"/>
      <c r="V40" s="576"/>
      <c r="W40" s="576"/>
      <c r="X40" s="576"/>
      <c r="Y40" s="576"/>
      <c r="Z40" s="573"/>
      <c r="AB40" s="38"/>
      <c r="AC40" s="38"/>
    </row>
    <row r="41" spans="2:29" s="453" customFormat="1" ht="15">
      <c r="B41" s="573"/>
      <c r="C41" s="574"/>
      <c r="D41" s="575"/>
      <c r="E41" s="576"/>
      <c r="F41" s="576"/>
      <c r="G41" s="576"/>
      <c r="H41" s="576"/>
      <c r="I41" s="576"/>
      <c r="J41" s="576"/>
      <c r="K41" s="576"/>
      <c r="L41" s="576"/>
      <c r="M41" s="576"/>
      <c r="N41" s="576"/>
      <c r="O41" s="576"/>
      <c r="P41" s="576"/>
      <c r="Q41" s="576"/>
      <c r="R41" s="576"/>
      <c r="S41" s="576"/>
      <c r="T41" s="576"/>
      <c r="U41" s="577"/>
      <c r="V41" s="576"/>
      <c r="W41" s="576"/>
      <c r="X41" s="576"/>
      <c r="Y41" s="576"/>
      <c r="Z41" s="573"/>
      <c r="AB41" s="38"/>
      <c r="AC41" s="38"/>
    </row>
    <row r="42" spans="2:29" s="453" customFormat="1" ht="15">
      <c r="B42" s="573"/>
      <c r="C42" s="574"/>
      <c r="D42" s="575"/>
      <c r="E42" s="576"/>
      <c r="F42" s="576"/>
      <c r="G42" s="576"/>
      <c r="H42" s="576"/>
      <c r="I42" s="576"/>
      <c r="J42" s="576"/>
      <c r="K42" s="576"/>
      <c r="L42" s="576"/>
      <c r="M42" s="576"/>
      <c r="N42" s="576"/>
      <c r="O42" s="576"/>
      <c r="P42" s="576"/>
      <c r="Q42" s="576"/>
      <c r="R42" s="576"/>
      <c r="S42" s="576"/>
      <c r="T42" s="576"/>
      <c r="U42" s="577"/>
      <c r="V42" s="576"/>
      <c r="W42" s="576"/>
      <c r="X42" s="576"/>
      <c r="Y42" s="576"/>
      <c r="Z42" s="573"/>
      <c r="AB42" s="38"/>
      <c r="AC42" s="38"/>
    </row>
    <row r="43" spans="2:29" s="453" customFormat="1" ht="15">
      <c r="B43" s="573"/>
      <c r="C43" s="574"/>
      <c r="D43" s="575"/>
      <c r="E43" s="576"/>
      <c r="F43" s="576"/>
      <c r="G43" s="576"/>
      <c r="H43" s="576"/>
      <c r="I43" s="576"/>
      <c r="J43" s="576"/>
      <c r="K43" s="576"/>
      <c r="L43" s="576"/>
      <c r="M43" s="576"/>
      <c r="N43" s="576"/>
      <c r="O43" s="576"/>
      <c r="P43" s="576"/>
      <c r="Q43" s="576"/>
      <c r="R43" s="576"/>
      <c r="S43" s="576"/>
      <c r="T43" s="576"/>
      <c r="U43" s="577"/>
      <c r="V43" s="576"/>
      <c r="W43" s="576"/>
      <c r="X43" s="576"/>
      <c r="Y43" s="576"/>
      <c r="Z43" s="573"/>
      <c r="AB43" s="38"/>
      <c r="AC43" s="38"/>
    </row>
    <row r="44" spans="2:29" s="453" customFormat="1" ht="15">
      <c r="B44" s="573"/>
      <c r="C44" s="574"/>
      <c r="D44" s="575"/>
      <c r="E44" s="576"/>
      <c r="F44" s="576"/>
      <c r="G44" s="576"/>
      <c r="H44" s="576"/>
      <c r="I44" s="576"/>
      <c r="J44" s="576"/>
      <c r="K44" s="576"/>
      <c r="L44" s="576"/>
      <c r="M44" s="576"/>
      <c r="N44" s="576"/>
      <c r="O44" s="576"/>
      <c r="P44" s="576"/>
      <c r="Q44" s="576"/>
      <c r="R44" s="576"/>
      <c r="S44" s="576"/>
      <c r="T44" s="576"/>
      <c r="U44" s="577"/>
      <c r="V44" s="576"/>
      <c r="W44" s="576"/>
      <c r="X44" s="576"/>
      <c r="Y44" s="576"/>
      <c r="Z44" s="573"/>
      <c r="AB44" s="38"/>
      <c r="AC44" s="38"/>
    </row>
    <row r="45" spans="2:29" s="453" customFormat="1" ht="15">
      <c r="B45" s="573"/>
      <c r="C45" s="574"/>
      <c r="D45" s="575"/>
      <c r="E45" s="576"/>
      <c r="F45" s="576"/>
      <c r="G45" s="576"/>
      <c r="H45" s="576"/>
      <c r="I45" s="576"/>
      <c r="J45" s="576"/>
      <c r="K45" s="576"/>
      <c r="L45" s="576"/>
      <c r="M45" s="576"/>
      <c r="N45" s="576"/>
      <c r="O45" s="576"/>
      <c r="P45" s="576"/>
      <c r="Q45" s="576"/>
      <c r="R45" s="576"/>
      <c r="S45" s="576"/>
      <c r="T45" s="576"/>
      <c r="U45" s="577"/>
      <c r="V45" s="576"/>
      <c r="W45" s="576"/>
      <c r="X45" s="576"/>
      <c r="Y45" s="576"/>
      <c r="Z45" s="573"/>
      <c r="AB45" s="38"/>
      <c r="AC45" s="38"/>
    </row>
    <row r="46" spans="2:29" s="453" customFormat="1" ht="15">
      <c r="B46" s="573"/>
      <c r="C46" s="574"/>
      <c r="D46" s="575"/>
      <c r="E46" s="576"/>
      <c r="F46" s="576"/>
      <c r="G46" s="576"/>
      <c r="H46" s="576"/>
      <c r="I46" s="576"/>
      <c r="J46" s="576"/>
      <c r="K46" s="576"/>
      <c r="L46" s="576"/>
      <c r="M46" s="576"/>
      <c r="N46" s="576"/>
      <c r="O46" s="576"/>
      <c r="P46" s="576"/>
      <c r="Q46" s="576"/>
      <c r="R46" s="576"/>
      <c r="S46" s="576"/>
      <c r="T46" s="576"/>
      <c r="U46" s="577"/>
      <c r="V46" s="576"/>
      <c r="W46" s="576"/>
      <c r="X46" s="576"/>
      <c r="Y46" s="576"/>
      <c r="Z46" s="573"/>
      <c r="AB46" s="38"/>
      <c r="AC46" s="38"/>
    </row>
    <row r="47" spans="2:29" ht="12.75" customHeight="1">
      <c r="B47" s="572"/>
      <c r="C47" s="572"/>
      <c r="D47" s="572"/>
      <c r="E47" s="572"/>
      <c r="F47" s="572"/>
      <c r="G47" s="572"/>
      <c r="H47" s="572"/>
      <c r="I47" s="572"/>
      <c r="J47" s="572"/>
      <c r="K47" s="572"/>
      <c r="L47" s="572"/>
      <c r="M47" s="572"/>
      <c r="N47" s="572"/>
      <c r="O47" s="572"/>
      <c r="P47" s="572"/>
      <c r="Q47" s="572"/>
      <c r="R47" s="572"/>
      <c r="S47" s="572"/>
      <c r="T47" s="572"/>
      <c r="U47" s="572"/>
      <c r="V47" s="572"/>
      <c r="W47" s="572"/>
      <c r="X47" s="572"/>
      <c r="Y47" s="572"/>
      <c r="Z47" s="572"/>
      <c r="AB47" s="38"/>
      <c r="AC47" s="38"/>
    </row>
    <row r="48" spans="2:29" ht="20.100000000000001" customHeight="1">
      <c r="AB48" s="38"/>
      <c r="AC48" s="38"/>
    </row>
    <row r="49" spans="28:30" ht="20.100000000000001" customHeight="1">
      <c r="AB49" s="38"/>
      <c r="AC49" s="38"/>
    </row>
    <row r="50" spans="28:30" ht="20.100000000000001" customHeight="1">
      <c r="AB50" s="38"/>
      <c r="AC50" s="38"/>
    </row>
    <row r="51" spans="28:30" ht="20.100000000000001" customHeight="1">
      <c r="AB51" s="38"/>
      <c r="AC51" s="38"/>
    </row>
    <row r="52" spans="28:30" ht="20.100000000000001" customHeight="1">
      <c r="AB52" s="38"/>
      <c r="AC52" s="38"/>
      <c r="AD52" s="563"/>
    </row>
    <row r="53" spans="28:30" ht="20.100000000000001" customHeight="1">
      <c r="AB53" s="38"/>
      <c r="AC53" s="38"/>
    </row>
    <row r="54" spans="28:30" ht="20.100000000000001" customHeight="1">
      <c r="AB54" s="38"/>
      <c r="AC54" s="38"/>
    </row>
    <row r="55" spans="28:30" ht="20.100000000000001" customHeight="1">
      <c r="AB55" s="38"/>
      <c r="AC55" s="38"/>
    </row>
    <row r="56" spans="28:30" ht="20.100000000000001" customHeight="1">
      <c r="AB56" s="38"/>
      <c r="AC56" s="38"/>
    </row>
    <row r="57" spans="28:30" ht="20.100000000000001" customHeight="1">
      <c r="AB57" s="38"/>
      <c r="AC57" s="38"/>
    </row>
    <row r="58" spans="28:30" ht="20.100000000000001" customHeight="1">
      <c r="AB58" s="38"/>
      <c r="AC58" s="38"/>
    </row>
    <row r="59" spans="28:30" ht="20.100000000000001" customHeight="1">
      <c r="AB59" s="38"/>
      <c r="AC59" s="38"/>
    </row>
    <row r="60" spans="28:30" ht="20.100000000000001" customHeight="1">
      <c r="AB60" s="38"/>
      <c r="AC60" s="38"/>
    </row>
    <row r="61" spans="28:30" ht="20.100000000000001" customHeight="1">
      <c r="AB61" s="38"/>
      <c r="AC61" s="38"/>
    </row>
    <row r="62" spans="28:30" ht="20.100000000000001" customHeight="1">
      <c r="AB62" s="38"/>
      <c r="AC62" s="38"/>
    </row>
    <row r="63" spans="28:30" ht="20.100000000000001" customHeight="1">
      <c r="AB63" s="38"/>
      <c r="AC63" s="38"/>
    </row>
    <row r="64" spans="28:30" ht="20.100000000000001" customHeight="1">
      <c r="AB64" s="37"/>
      <c r="AC64" s="37"/>
    </row>
    <row r="65" spans="28:29" ht="20.100000000000001" customHeight="1">
      <c r="AB65" s="38"/>
      <c r="AC65" s="38"/>
    </row>
    <row r="66" spans="28:29" ht="20.100000000000001" customHeight="1">
      <c r="AB66" s="38"/>
      <c r="AC66" s="38"/>
    </row>
    <row r="67" spans="28:29" ht="20.100000000000001" customHeight="1">
      <c r="AB67" s="38"/>
      <c r="AC67" s="38"/>
    </row>
    <row r="68" spans="28:29" ht="20.100000000000001" customHeight="1">
      <c r="AB68" s="38"/>
      <c r="AC68" s="38"/>
    </row>
    <row r="69" spans="28:29" ht="20.100000000000001" customHeight="1">
      <c r="AB69" s="38"/>
      <c r="AC69" s="38"/>
    </row>
    <row r="70" spans="28:29" ht="20.100000000000001" customHeight="1">
      <c r="AB70" s="38"/>
      <c r="AC70" s="38"/>
    </row>
    <row r="71" spans="28:29" ht="20.100000000000001" customHeight="1">
      <c r="AB71" s="38"/>
      <c r="AC71" s="38"/>
    </row>
    <row r="72" spans="28:29" ht="20.100000000000001" customHeight="1">
      <c r="AB72" s="38"/>
      <c r="AC72" s="38"/>
    </row>
    <row r="73" spans="28:29" ht="20.100000000000001" customHeight="1">
      <c r="AB73" s="38"/>
      <c r="AC73" s="38"/>
    </row>
    <row r="81" spans="29:29" ht="20.100000000000001" customHeight="1">
      <c r="AC81" s="564"/>
    </row>
    <row r="82" spans="29:29" ht="20.100000000000001" customHeight="1">
      <c r="AC82" s="565"/>
    </row>
    <row r="146" spans="28:29" ht="20.100000000000001" customHeight="1">
      <c r="AB146" s="566"/>
      <c r="AC146" s="567"/>
    </row>
    <row r="147" spans="28:29" ht="20.100000000000001" customHeight="1">
      <c r="AB147" s="566"/>
      <c r="AC147" s="567"/>
    </row>
    <row r="148" spans="28:29" ht="20.100000000000001" customHeight="1">
      <c r="AB148" s="566"/>
      <c r="AC148" s="567"/>
    </row>
    <row r="149" spans="28:29" ht="20.100000000000001" customHeight="1">
      <c r="AB149" s="566"/>
      <c r="AC149" s="567"/>
    </row>
    <row r="150" spans="28:29" ht="20.100000000000001" customHeight="1">
      <c r="AB150" s="566"/>
      <c r="AC150" s="567"/>
    </row>
    <row r="151" spans="28:29" ht="20.100000000000001" customHeight="1">
      <c r="AB151" s="566"/>
      <c r="AC151" s="567"/>
    </row>
    <row r="152" spans="28:29" ht="20.100000000000001" customHeight="1">
      <c r="AB152" s="566"/>
      <c r="AC152" s="567"/>
    </row>
    <row r="153" spans="28:29" ht="20.100000000000001" customHeight="1">
      <c r="AB153" s="566"/>
      <c r="AC153" s="567"/>
    </row>
    <row r="154" spans="28:29" ht="20.100000000000001" customHeight="1">
      <c r="AB154" s="566"/>
      <c r="AC154" s="567"/>
    </row>
    <row r="155" spans="28:29" ht="20.100000000000001" customHeight="1">
      <c r="AB155" s="566"/>
      <c r="AC155" s="567"/>
    </row>
    <row r="156" spans="28:29" ht="20.100000000000001" customHeight="1">
      <c r="AB156" s="566"/>
      <c r="AC156" s="567"/>
    </row>
    <row r="157" spans="28:29" ht="20.100000000000001" customHeight="1">
      <c r="AB157" s="566"/>
      <c r="AC157" s="567"/>
    </row>
    <row r="158" spans="28:29" ht="20.100000000000001" customHeight="1">
      <c r="AB158" s="566"/>
      <c r="AC158" s="567"/>
    </row>
    <row r="159" spans="28:29" ht="20.100000000000001" customHeight="1">
      <c r="AB159" s="566"/>
      <c r="AC159" s="567"/>
    </row>
    <row r="160" spans="28:29" ht="20.100000000000001" customHeight="1">
      <c r="AB160" s="566"/>
      <c r="AC160" s="567"/>
    </row>
    <row r="161" spans="28:29" ht="20.100000000000001" customHeight="1">
      <c r="AB161" s="566"/>
      <c r="AC161" s="567"/>
    </row>
    <row r="162" spans="28:29" ht="20.100000000000001" customHeight="1">
      <c r="AB162" s="566"/>
      <c r="AC162" s="567"/>
    </row>
    <row r="163" spans="28:29" ht="20.100000000000001" customHeight="1">
      <c r="AB163" s="566"/>
      <c r="AC163" s="567"/>
    </row>
    <row r="164" spans="28:29" ht="20.100000000000001" customHeight="1">
      <c r="AB164" s="566"/>
      <c r="AC164" s="567"/>
    </row>
    <row r="165" spans="28:29" ht="20.100000000000001" customHeight="1">
      <c r="AB165" s="566"/>
      <c r="AC165" s="567"/>
    </row>
    <row r="166" spans="28:29" ht="20.100000000000001" customHeight="1">
      <c r="AB166" s="566"/>
      <c r="AC166" s="567"/>
    </row>
    <row r="167" spans="28:29" ht="20.100000000000001" customHeight="1">
      <c r="AB167" s="566"/>
      <c r="AC167" s="567"/>
    </row>
    <row r="168" spans="28:29" ht="20.100000000000001" customHeight="1">
      <c r="AB168" s="566"/>
      <c r="AC168" s="567"/>
    </row>
    <row r="169" spans="28:29" ht="20.100000000000001" customHeight="1">
      <c r="AB169" s="566"/>
      <c r="AC169" s="567"/>
    </row>
    <row r="170" spans="28:29" ht="20.100000000000001" customHeight="1">
      <c r="AB170" s="566"/>
      <c r="AC170" s="567"/>
    </row>
    <row r="171" spans="28:29" ht="20.100000000000001" customHeight="1">
      <c r="AB171" s="566"/>
      <c r="AC171" s="567"/>
    </row>
    <row r="172" spans="28:29" ht="20.100000000000001" customHeight="1">
      <c r="AB172" s="566"/>
      <c r="AC172" s="567"/>
    </row>
    <row r="173" spans="28:29" ht="20.100000000000001" customHeight="1">
      <c r="AB173" s="566"/>
      <c r="AC173" s="567"/>
    </row>
    <row r="174" spans="28:29" ht="20.100000000000001" customHeight="1">
      <c r="AB174" s="566"/>
      <c r="AC174" s="567"/>
    </row>
    <row r="175" spans="28:29" ht="20.100000000000001" customHeight="1">
      <c r="AB175" s="566"/>
      <c r="AC175" s="567"/>
    </row>
    <row r="176" spans="28:29" ht="20.100000000000001" customHeight="1">
      <c r="AB176" s="566"/>
      <c r="AC176" s="567"/>
    </row>
    <row r="177" spans="28:29" ht="20.100000000000001" customHeight="1">
      <c r="AB177" s="566"/>
      <c r="AC177" s="567"/>
    </row>
    <row r="178" spans="28:29" ht="20.100000000000001" customHeight="1">
      <c r="AB178" s="566"/>
      <c r="AC178" s="567"/>
    </row>
    <row r="179" spans="28:29" ht="20.100000000000001" customHeight="1">
      <c r="AB179" s="566"/>
      <c r="AC179" s="567"/>
    </row>
    <row r="180" spans="28:29" ht="20.100000000000001" customHeight="1">
      <c r="AB180" s="566"/>
      <c r="AC180" s="567"/>
    </row>
    <row r="181" spans="28:29" ht="20.100000000000001" customHeight="1">
      <c r="AB181" s="566"/>
      <c r="AC181" s="567"/>
    </row>
    <row r="182" spans="28:29" ht="20.100000000000001" customHeight="1">
      <c r="AB182" s="566"/>
      <c r="AC182" s="567"/>
    </row>
    <row r="183" spans="28:29" ht="20.100000000000001" customHeight="1">
      <c r="AB183" s="566"/>
      <c r="AC183" s="567"/>
    </row>
    <row r="184" spans="28:29" ht="20.100000000000001" customHeight="1">
      <c r="AB184" s="566"/>
      <c r="AC184" s="567"/>
    </row>
    <row r="185" spans="28:29" ht="20.100000000000001" customHeight="1">
      <c r="AB185" s="566"/>
      <c r="AC185" s="567"/>
    </row>
    <row r="186" spans="28:29" ht="20.100000000000001" customHeight="1">
      <c r="AB186" s="566"/>
      <c r="AC186" s="567"/>
    </row>
    <row r="187" spans="28:29" ht="20.100000000000001" customHeight="1">
      <c r="AB187" s="568"/>
      <c r="AC187" s="569"/>
    </row>
    <row r="188" spans="28:29" ht="20.100000000000001" customHeight="1">
      <c r="AB188" s="568"/>
      <c r="AC188" s="569"/>
    </row>
    <row r="189" spans="28:29" ht="20.100000000000001" customHeight="1">
      <c r="AB189" s="570"/>
      <c r="AC189" s="571"/>
    </row>
    <row r="190" spans="28:29" ht="20.100000000000001" customHeight="1">
      <c r="AB190" s="570"/>
      <c r="AC190" s="571"/>
    </row>
    <row r="191" spans="28:29" ht="20.100000000000001" customHeight="1">
      <c r="AB191" s="570"/>
      <c r="AC191" s="571"/>
    </row>
    <row r="192" spans="28:29" ht="20.100000000000001" customHeight="1">
      <c r="AB192" s="570"/>
      <c r="AC192" s="571"/>
    </row>
  </sheetData>
  <sheetProtection sheet="1" selectLockedCells="1"/>
  <mergeCells count="38">
    <mergeCell ref="S21:U21"/>
    <mergeCell ref="D22:I22"/>
    <mergeCell ref="J22:V22"/>
    <mergeCell ref="J19:O19"/>
    <mergeCell ref="D19:I19"/>
    <mergeCell ref="J17:O17"/>
    <mergeCell ref="D17:I17"/>
    <mergeCell ref="D16:I16"/>
    <mergeCell ref="D23:I23"/>
    <mergeCell ref="D21:I21"/>
    <mergeCell ref="D18:I18"/>
    <mergeCell ref="J18:O18"/>
    <mergeCell ref="D15:I15"/>
    <mergeCell ref="J15:V15"/>
    <mergeCell ref="D32:I32"/>
    <mergeCell ref="J32:O32"/>
    <mergeCell ref="K21:M21"/>
    <mergeCell ref="O21:Q21"/>
    <mergeCell ref="D29:I29"/>
    <mergeCell ref="J23:O23"/>
    <mergeCell ref="J24:O24"/>
    <mergeCell ref="D24:I24"/>
    <mergeCell ref="D27:I27"/>
    <mergeCell ref="D28:I28"/>
    <mergeCell ref="J27:O27"/>
    <mergeCell ref="J28:O28"/>
    <mergeCell ref="J29:O29"/>
    <mergeCell ref="J16:O16"/>
    <mergeCell ref="D7:I7"/>
    <mergeCell ref="J7:V7"/>
    <mergeCell ref="D8:I8"/>
    <mergeCell ref="J8:V8"/>
    <mergeCell ref="D14:I14"/>
    <mergeCell ref="D12:I12"/>
    <mergeCell ref="K12:M12"/>
    <mergeCell ref="Q12:T12"/>
    <mergeCell ref="K14:M14"/>
    <mergeCell ref="O14:Q14"/>
  </mergeCells>
  <phoneticPr fontId="3"/>
  <conditionalFormatting sqref="AC81:AC82 AB146:AC192">
    <cfRule type="expression" priority="106">
      <formula>CELL("protect",AB81)=0</formula>
    </cfRule>
  </conditionalFormatting>
  <conditionalFormatting sqref="B1:B2">
    <cfRule type="expression" dxfId="94" priority="105">
      <formula>_xlfn.ISFORMULA(B1)=TRUE</formula>
    </cfRule>
  </conditionalFormatting>
  <conditionalFormatting sqref="J8:V8">
    <cfRule type="containsBlanks" dxfId="93" priority="93">
      <formula>LEN(TRIM(J8))=0</formula>
    </cfRule>
    <cfRule type="expression" dxfId="92" priority="107">
      <formula>#REF!="■"</formula>
    </cfRule>
    <cfRule type="expression" dxfId="91" priority="108">
      <formula>#REF!="■"</formula>
    </cfRule>
  </conditionalFormatting>
  <conditionalFormatting sqref="V17">
    <cfRule type="expression" dxfId="90" priority="72">
      <formula>#REF!="■"</formula>
    </cfRule>
    <cfRule type="expression" dxfId="89" priority="73">
      <formula>#REF!="■"</formula>
    </cfRule>
  </conditionalFormatting>
  <conditionalFormatting sqref="V19">
    <cfRule type="expression" dxfId="88" priority="70">
      <formula>#REF!="■"</formula>
    </cfRule>
    <cfRule type="expression" dxfId="87" priority="71">
      <formula>#REF!="■"</formula>
    </cfRule>
  </conditionalFormatting>
  <conditionalFormatting sqref="V23">
    <cfRule type="expression" dxfId="86" priority="68">
      <formula>#REF!="■"</formula>
    </cfRule>
    <cfRule type="expression" dxfId="85" priority="69">
      <formula>#REF!="■"</formula>
    </cfRule>
  </conditionalFormatting>
  <conditionalFormatting sqref="V24:V25">
    <cfRule type="expression" dxfId="84" priority="64">
      <formula>#REF!="■"</formula>
    </cfRule>
    <cfRule type="expression" dxfId="83" priority="65">
      <formula>#REF!="■"</formula>
    </cfRule>
  </conditionalFormatting>
  <conditionalFormatting sqref="V27">
    <cfRule type="expression" dxfId="82" priority="62">
      <formula>#REF!="■"</formula>
    </cfRule>
    <cfRule type="expression" dxfId="81" priority="63">
      <formula>#REF!="■"</formula>
    </cfRule>
  </conditionalFormatting>
  <conditionalFormatting sqref="V28">
    <cfRule type="expression" dxfId="80" priority="60">
      <formula>#REF!="■"</formula>
    </cfRule>
    <cfRule type="expression" dxfId="79" priority="61">
      <formula>#REF!="■"</formula>
    </cfRule>
  </conditionalFormatting>
  <conditionalFormatting sqref="V29">
    <cfRule type="expression" dxfId="78" priority="58">
      <formula>#REF!="■"</formula>
    </cfRule>
    <cfRule type="expression" dxfId="77" priority="59">
      <formula>#REF!="■"</formula>
    </cfRule>
  </conditionalFormatting>
  <conditionalFormatting sqref="J17">
    <cfRule type="expression" dxfId="76" priority="56">
      <formula>#REF!="■"</formula>
    </cfRule>
    <cfRule type="expression" dxfId="75" priority="57">
      <formula>#REF!="■"</formula>
    </cfRule>
  </conditionalFormatting>
  <conditionalFormatting sqref="V32">
    <cfRule type="expression" dxfId="74" priority="50">
      <formula>#REF!="■"</formula>
    </cfRule>
    <cfRule type="expression" dxfId="73" priority="51">
      <formula>#REF!="■"</formula>
    </cfRule>
  </conditionalFormatting>
  <conditionalFormatting sqref="J23">
    <cfRule type="expression" dxfId="72" priority="46">
      <formula>#REF!="■"</formula>
    </cfRule>
    <cfRule type="expression" dxfId="71" priority="47">
      <formula>#REF!="■"</formula>
    </cfRule>
  </conditionalFormatting>
  <conditionalFormatting sqref="J19">
    <cfRule type="expression" dxfId="70" priority="44">
      <formula>#REF!="■"</formula>
    </cfRule>
    <cfRule type="expression" dxfId="69" priority="45">
      <formula>#REF!="■"</formula>
    </cfRule>
  </conditionalFormatting>
  <conditionalFormatting sqref="N21 R21 J21:J22">
    <cfRule type="expression" dxfId="68" priority="26">
      <formula>$P$12="■"</formula>
    </cfRule>
  </conditionalFormatting>
  <conditionalFormatting sqref="J12 P12">
    <cfRule type="expression" dxfId="67" priority="24">
      <formula>$P$12="■"</formula>
    </cfRule>
    <cfRule type="expression" dxfId="66" priority="25">
      <formula>$J$12="■"</formula>
    </cfRule>
  </conditionalFormatting>
  <conditionalFormatting sqref="J14 N14">
    <cfRule type="expression" dxfId="65" priority="22">
      <formula>$N$14="■"</formula>
    </cfRule>
    <cfRule type="expression" dxfId="64" priority="23">
      <formula>$J$14="■"</formula>
    </cfRule>
  </conditionalFormatting>
  <conditionalFormatting sqref="J14 N14 J15:V15">
    <cfRule type="expression" dxfId="63" priority="27">
      <formula>$J$12="■"</formula>
    </cfRule>
  </conditionalFormatting>
  <conditionalFormatting sqref="J16:O17">
    <cfRule type="expression" dxfId="62" priority="21">
      <formula>$J$14="■"</formula>
    </cfRule>
  </conditionalFormatting>
  <conditionalFormatting sqref="J16:O16">
    <cfRule type="expression" dxfId="61" priority="20">
      <formula>$J$12="■"</formula>
    </cfRule>
  </conditionalFormatting>
  <conditionalFormatting sqref="V18">
    <cfRule type="expression" dxfId="60" priority="18">
      <formula>#REF!="■"</formula>
    </cfRule>
    <cfRule type="expression" dxfId="59" priority="19">
      <formula>#REF!="■"</formula>
    </cfRule>
  </conditionalFormatting>
  <conditionalFormatting sqref="J18:O19">
    <cfRule type="expression" dxfId="58" priority="14">
      <formula>$N$14="■"</formula>
    </cfRule>
  </conditionalFormatting>
  <conditionalFormatting sqref="J19:O19">
    <cfRule type="expression" dxfId="57" priority="13">
      <formula>$J$18&lt;&gt;""</formula>
    </cfRule>
  </conditionalFormatting>
  <conditionalFormatting sqref="J18:O18">
    <cfRule type="expression" dxfId="56" priority="12">
      <formula>$J$19&lt;&gt;""</formula>
    </cfRule>
  </conditionalFormatting>
  <conditionalFormatting sqref="J15:V15 J16:O19">
    <cfRule type="notContainsBlanks" dxfId="55" priority="11">
      <formula>LEN(TRIM(J15))&gt;0</formula>
    </cfRule>
  </conditionalFormatting>
  <conditionalFormatting sqref="J23:O23">
    <cfRule type="expression" dxfId="54" priority="10">
      <formula>$P$12="■"</formula>
    </cfRule>
  </conditionalFormatting>
  <conditionalFormatting sqref="J24:O24">
    <cfRule type="expression" dxfId="53" priority="9">
      <formula>$N$21="■"</formula>
    </cfRule>
  </conditionalFormatting>
  <conditionalFormatting sqref="J22:V22 J23:O24">
    <cfRule type="notContainsBlanks" dxfId="52" priority="8">
      <formula>LEN(TRIM(J22))&gt;0</formula>
    </cfRule>
  </conditionalFormatting>
  <conditionalFormatting sqref="J21 N21 R21">
    <cfRule type="expression" dxfId="51" priority="5">
      <formula>$R$21="■"</formula>
    </cfRule>
    <cfRule type="expression" dxfId="50" priority="6">
      <formula>$N$21="■"</formula>
    </cfRule>
    <cfRule type="expression" dxfId="49" priority="7">
      <formula>$J$21="■"</formula>
    </cfRule>
  </conditionalFormatting>
  <conditionalFormatting sqref="J27:O28 J29 P29">
    <cfRule type="expression" dxfId="48" priority="4">
      <formula>$J$12="■"</formula>
    </cfRule>
  </conditionalFormatting>
  <conditionalFormatting sqref="J27:O28 J29 P29">
    <cfRule type="expression" dxfId="47" priority="3">
      <formula>$P$12="■"</formula>
    </cfRule>
  </conditionalFormatting>
  <conditionalFormatting sqref="J27:O28 J29 P29">
    <cfRule type="notContainsBlanks" dxfId="46" priority="2">
      <formula>LEN(TRIM(J27))&gt;0</formula>
    </cfRule>
  </conditionalFormatting>
  <conditionalFormatting sqref="P29">
    <cfRule type="expression" dxfId="45" priority="1">
      <formula>$J$29&lt;&gt;""</formula>
    </cfRule>
  </conditionalFormatting>
  <dataValidations count="7">
    <dataValidation imeMode="on" allowBlank="1" showInputMessage="1" showErrorMessage="1" sqref="U31" xr:uid="{1148A594-3506-4FDE-9AB8-7DF3676C6304}"/>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s>
  <printOptions horizontalCentered="1"/>
  <pageMargins left="0.9055118110236221" right="0.47244094488188981" top="0.51181102362204722" bottom="0.19685039370078741" header="0.31496062992125984" footer="0.31496062992125984"/>
  <pageSetup paperSize="9"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sheetPr>
    <pageSetUpPr fitToPage="1"/>
  </sheetPr>
  <dimension ref="B1:AR191"/>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629" customWidth="1"/>
    <col min="2" max="2" width="1.5" style="629" customWidth="1"/>
    <col min="3" max="3" width="2.5" style="629" customWidth="1"/>
    <col min="4" max="22" width="3.875" style="629" customWidth="1"/>
    <col min="23" max="23" width="1.5" style="629" customWidth="1"/>
    <col min="24" max="24" width="3.125" style="629" customWidth="1"/>
    <col min="25" max="26" width="9" style="629" customWidth="1"/>
    <col min="27" max="27" width="9" style="572" customWidth="1"/>
    <col min="28" max="28" width="9" style="707" customWidth="1"/>
    <col min="29" max="29" width="9" style="708" customWidth="1"/>
    <col min="30" max="30" width="9" style="629" customWidth="1"/>
    <col min="31" max="42" width="9" style="629"/>
    <col min="43" max="43" width="16.875" style="629" bestFit="1" customWidth="1"/>
    <col min="44" max="44" width="13.375" style="629" customWidth="1"/>
    <col min="45" max="216" width="9" style="629"/>
    <col min="217" max="240" width="3.75" style="629" customWidth="1"/>
    <col min="241" max="249" width="9" style="629" customWidth="1"/>
    <col min="250" max="250" width="2" style="629" customWidth="1"/>
    <col min="251" max="472" width="9" style="629"/>
    <col min="473" max="496" width="3.75" style="629" customWidth="1"/>
    <col min="497" max="505" width="9" style="629" customWidth="1"/>
    <col min="506" max="506" width="2" style="629" customWidth="1"/>
    <col min="507" max="728" width="9" style="629"/>
    <col min="729" max="752" width="3.75" style="629" customWidth="1"/>
    <col min="753" max="761" width="9" style="629" customWidth="1"/>
    <col min="762" max="762" width="2" style="629" customWidth="1"/>
    <col min="763" max="984" width="9" style="629"/>
    <col min="985" max="1008" width="3.75" style="629" customWidth="1"/>
    <col min="1009" max="1017" width="9" style="629" customWidth="1"/>
    <col min="1018" max="1018" width="2" style="629" customWidth="1"/>
    <col min="1019" max="1240" width="9" style="629"/>
    <col min="1241" max="1264" width="3.75" style="629" customWidth="1"/>
    <col min="1265" max="1273" width="9" style="629" customWidth="1"/>
    <col min="1274" max="1274" width="2" style="629" customWidth="1"/>
    <col min="1275" max="1496" width="9" style="629"/>
    <col min="1497" max="1520" width="3.75" style="629" customWidth="1"/>
    <col min="1521" max="1529" width="9" style="629" customWidth="1"/>
    <col min="1530" max="1530" width="2" style="629" customWidth="1"/>
    <col min="1531" max="1752" width="9" style="629"/>
    <col min="1753" max="1776" width="3.75" style="629" customWidth="1"/>
    <col min="1777" max="1785" width="9" style="629" customWidth="1"/>
    <col min="1786" max="1786" width="2" style="629" customWidth="1"/>
    <col min="1787" max="2008" width="9" style="629"/>
    <col min="2009" max="2032" width="3.75" style="629" customWidth="1"/>
    <col min="2033" max="2041" width="9" style="629" customWidth="1"/>
    <col min="2042" max="2042" width="2" style="629" customWidth="1"/>
    <col min="2043" max="2264" width="9" style="629"/>
    <col min="2265" max="2288" width="3.75" style="629" customWidth="1"/>
    <col min="2289" max="2297" width="9" style="629" customWidth="1"/>
    <col min="2298" max="2298" width="2" style="629" customWidth="1"/>
    <col min="2299" max="2520" width="9" style="629"/>
    <col min="2521" max="2544" width="3.75" style="629" customWidth="1"/>
    <col min="2545" max="2553" width="9" style="629" customWidth="1"/>
    <col min="2554" max="2554" width="2" style="629" customWidth="1"/>
    <col min="2555" max="2776" width="9" style="629"/>
    <col min="2777" max="2800" width="3.75" style="629" customWidth="1"/>
    <col min="2801" max="2809" width="9" style="629" customWidth="1"/>
    <col min="2810" max="2810" width="2" style="629" customWidth="1"/>
    <col min="2811" max="3032" width="9" style="629"/>
    <col min="3033" max="3056" width="3.75" style="629" customWidth="1"/>
    <col min="3057" max="3065" width="9" style="629" customWidth="1"/>
    <col min="3066" max="3066" width="2" style="629" customWidth="1"/>
    <col min="3067" max="3288" width="9" style="629"/>
    <col min="3289" max="3312" width="3.75" style="629" customWidth="1"/>
    <col min="3313" max="3321" width="9" style="629" customWidth="1"/>
    <col min="3322" max="3322" width="2" style="629" customWidth="1"/>
    <col min="3323" max="3544" width="9" style="629"/>
    <col min="3545" max="3568" width="3.75" style="629" customWidth="1"/>
    <col min="3569" max="3577" width="9" style="629" customWidth="1"/>
    <col min="3578" max="3578" width="2" style="629" customWidth="1"/>
    <col min="3579" max="3800" width="9" style="629"/>
    <col min="3801" max="3824" width="3.75" style="629" customWidth="1"/>
    <col min="3825" max="3833" width="9" style="629" customWidth="1"/>
    <col min="3834" max="3834" width="2" style="629" customWidth="1"/>
    <col min="3835" max="4056" width="9" style="629"/>
    <col min="4057" max="4080" width="3.75" style="629" customWidth="1"/>
    <col min="4081" max="4089" width="9" style="629" customWidth="1"/>
    <col min="4090" max="4090" width="2" style="629" customWidth="1"/>
    <col min="4091" max="4312" width="9" style="629"/>
    <col min="4313" max="4336" width="3.75" style="629" customWidth="1"/>
    <col min="4337" max="4345" width="9" style="629" customWidth="1"/>
    <col min="4346" max="4346" width="2" style="629" customWidth="1"/>
    <col min="4347" max="4568" width="9" style="629"/>
    <col min="4569" max="4592" width="3.75" style="629" customWidth="1"/>
    <col min="4593" max="4601" width="9" style="629" customWidth="1"/>
    <col min="4602" max="4602" width="2" style="629" customWidth="1"/>
    <col min="4603" max="4824" width="9" style="629"/>
    <col min="4825" max="4848" width="3.75" style="629" customWidth="1"/>
    <col min="4849" max="4857" width="9" style="629" customWidth="1"/>
    <col min="4858" max="4858" width="2" style="629" customWidth="1"/>
    <col min="4859" max="5080" width="9" style="629"/>
    <col min="5081" max="5104" width="3.75" style="629" customWidth="1"/>
    <col min="5105" max="5113" width="9" style="629" customWidth="1"/>
    <col min="5114" max="5114" width="2" style="629" customWidth="1"/>
    <col min="5115" max="5336" width="9" style="629"/>
    <col min="5337" max="5360" width="3.75" style="629" customWidth="1"/>
    <col min="5361" max="5369" width="9" style="629" customWidth="1"/>
    <col min="5370" max="5370" width="2" style="629" customWidth="1"/>
    <col min="5371" max="5592" width="9" style="629"/>
    <col min="5593" max="5616" width="3.75" style="629" customWidth="1"/>
    <col min="5617" max="5625" width="9" style="629" customWidth="1"/>
    <col min="5626" max="5626" width="2" style="629" customWidth="1"/>
    <col min="5627" max="5848" width="9" style="629"/>
    <col min="5849" max="5872" width="3.75" style="629" customWidth="1"/>
    <col min="5873" max="5881" width="9" style="629" customWidth="1"/>
    <col min="5882" max="5882" width="2" style="629" customWidth="1"/>
    <col min="5883" max="6104" width="9" style="629"/>
    <col min="6105" max="6128" width="3.75" style="629" customWidth="1"/>
    <col min="6129" max="6137" width="9" style="629" customWidth="1"/>
    <col min="6138" max="6138" width="2" style="629" customWidth="1"/>
    <col min="6139" max="6360" width="9" style="629"/>
    <col min="6361" max="6384" width="3.75" style="629" customWidth="1"/>
    <col min="6385" max="6393" width="9" style="629" customWidth="1"/>
    <col min="6394" max="6394" width="2" style="629" customWidth="1"/>
    <col min="6395" max="6616" width="9" style="629"/>
    <col min="6617" max="6640" width="3.75" style="629" customWidth="1"/>
    <col min="6641" max="6649" width="9" style="629" customWidth="1"/>
    <col min="6650" max="6650" width="2" style="629" customWidth="1"/>
    <col min="6651" max="6872" width="9" style="629"/>
    <col min="6873" max="6896" width="3.75" style="629" customWidth="1"/>
    <col min="6897" max="6905" width="9" style="629" customWidth="1"/>
    <col min="6906" max="6906" width="2" style="629" customWidth="1"/>
    <col min="6907" max="7128" width="9" style="629"/>
    <col min="7129" max="7152" width="3.75" style="629" customWidth="1"/>
    <col min="7153" max="7161" width="9" style="629" customWidth="1"/>
    <col min="7162" max="7162" width="2" style="629" customWidth="1"/>
    <col min="7163" max="7384" width="9" style="629"/>
    <col min="7385" max="7408" width="3.75" style="629" customWidth="1"/>
    <col min="7409" max="7417" width="9" style="629" customWidth="1"/>
    <col min="7418" max="7418" width="2" style="629" customWidth="1"/>
    <col min="7419" max="7640" width="9" style="629"/>
    <col min="7641" max="7664" width="3.75" style="629" customWidth="1"/>
    <col min="7665" max="7673" width="9" style="629" customWidth="1"/>
    <col min="7674" max="7674" width="2" style="629" customWidth="1"/>
    <col min="7675" max="7896" width="9" style="629"/>
    <col min="7897" max="7920" width="3.75" style="629" customWidth="1"/>
    <col min="7921" max="7929" width="9" style="629" customWidth="1"/>
    <col min="7930" max="7930" width="2" style="629" customWidth="1"/>
    <col min="7931" max="8152" width="9" style="629"/>
    <col min="8153" max="8176" width="3.75" style="629" customWidth="1"/>
    <col min="8177" max="8185" width="9" style="629" customWidth="1"/>
    <col min="8186" max="8186" width="2" style="629" customWidth="1"/>
    <col min="8187" max="8408" width="9" style="629"/>
    <col min="8409" max="8432" width="3.75" style="629" customWidth="1"/>
    <col min="8433" max="8441" width="9" style="629" customWidth="1"/>
    <col min="8442" max="8442" width="2" style="629" customWidth="1"/>
    <col min="8443" max="8664" width="9" style="629"/>
    <col min="8665" max="8688" width="3.75" style="629" customWidth="1"/>
    <col min="8689" max="8697" width="9" style="629" customWidth="1"/>
    <col min="8698" max="8698" width="2" style="629" customWidth="1"/>
    <col min="8699" max="8920" width="9" style="629"/>
    <col min="8921" max="8944" width="3.75" style="629" customWidth="1"/>
    <col min="8945" max="8953" width="9" style="629" customWidth="1"/>
    <col min="8954" max="8954" width="2" style="629" customWidth="1"/>
    <col min="8955" max="9176" width="9" style="629"/>
    <col min="9177" max="9200" width="3.75" style="629" customWidth="1"/>
    <col min="9201" max="9209" width="9" style="629" customWidth="1"/>
    <col min="9210" max="9210" width="2" style="629" customWidth="1"/>
    <col min="9211" max="9432" width="9" style="629"/>
    <col min="9433" max="9456" width="3.75" style="629" customWidth="1"/>
    <col min="9457" max="9465" width="9" style="629" customWidth="1"/>
    <col min="9466" max="9466" width="2" style="629" customWidth="1"/>
    <col min="9467" max="9688" width="9" style="629"/>
    <col min="9689" max="9712" width="3.75" style="629" customWidth="1"/>
    <col min="9713" max="9721" width="9" style="629" customWidth="1"/>
    <col min="9722" max="9722" width="2" style="629" customWidth="1"/>
    <col min="9723" max="9944" width="9" style="629"/>
    <col min="9945" max="9968" width="3.75" style="629" customWidth="1"/>
    <col min="9969" max="9977" width="9" style="629" customWidth="1"/>
    <col min="9978" max="9978" width="2" style="629" customWidth="1"/>
    <col min="9979" max="10200" width="9" style="629"/>
    <col min="10201" max="10224" width="3.75" style="629" customWidth="1"/>
    <col min="10225" max="10233" width="9" style="629" customWidth="1"/>
    <col min="10234" max="10234" width="2" style="629" customWidth="1"/>
    <col min="10235" max="10456" width="9" style="629"/>
    <col min="10457" max="10480" width="3.75" style="629" customWidth="1"/>
    <col min="10481" max="10489" width="9" style="629" customWidth="1"/>
    <col min="10490" max="10490" width="2" style="629" customWidth="1"/>
    <col min="10491" max="10712" width="9" style="629"/>
    <col min="10713" max="10736" width="3.75" style="629" customWidth="1"/>
    <col min="10737" max="10745" width="9" style="629" customWidth="1"/>
    <col min="10746" max="10746" width="2" style="629" customWidth="1"/>
    <col min="10747" max="10968" width="9" style="629"/>
    <col min="10969" max="10992" width="3.75" style="629" customWidth="1"/>
    <col min="10993" max="11001" width="9" style="629" customWidth="1"/>
    <col min="11002" max="11002" width="2" style="629" customWidth="1"/>
    <col min="11003" max="11224" width="9" style="629"/>
    <col min="11225" max="11248" width="3.75" style="629" customWidth="1"/>
    <col min="11249" max="11257" width="9" style="629" customWidth="1"/>
    <col min="11258" max="11258" width="2" style="629" customWidth="1"/>
    <col min="11259" max="11480" width="9" style="629"/>
    <col min="11481" max="11504" width="3.75" style="629" customWidth="1"/>
    <col min="11505" max="11513" width="9" style="629" customWidth="1"/>
    <col min="11514" max="11514" width="2" style="629" customWidth="1"/>
    <col min="11515" max="11736" width="9" style="629"/>
    <col min="11737" max="11760" width="3.75" style="629" customWidth="1"/>
    <col min="11761" max="11769" width="9" style="629" customWidth="1"/>
    <col min="11770" max="11770" width="2" style="629" customWidth="1"/>
    <col min="11771" max="11992" width="9" style="629"/>
    <col min="11993" max="12016" width="3.75" style="629" customWidth="1"/>
    <col min="12017" max="12025" width="9" style="629" customWidth="1"/>
    <col min="12026" max="12026" width="2" style="629" customWidth="1"/>
    <col min="12027" max="12248" width="9" style="629"/>
    <col min="12249" max="12272" width="3.75" style="629" customWidth="1"/>
    <col min="12273" max="12281" width="9" style="629" customWidth="1"/>
    <col min="12282" max="12282" width="2" style="629" customWidth="1"/>
    <col min="12283" max="12504" width="9" style="629"/>
    <col min="12505" max="12528" width="3.75" style="629" customWidth="1"/>
    <col min="12529" max="12537" width="9" style="629" customWidth="1"/>
    <col min="12538" max="12538" width="2" style="629" customWidth="1"/>
    <col min="12539" max="12760" width="9" style="629"/>
    <col min="12761" max="12784" width="3.75" style="629" customWidth="1"/>
    <col min="12785" max="12793" width="9" style="629" customWidth="1"/>
    <col min="12794" max="12794" width="2" style="629" customWidth="1"/>
    <col min="12795" max="13016" width="9" style="629"/>
    <col min="13017" max="13040" width="3.75" style="629" customWidth="1"/>
    <col min="13041" max="13049" width="9" style="629" customWidth="1"/>
    <col min="13050" max="13050" width="2" style="629" customWidth="1"/>
    <col min="13051" max="13272" width="9" style="629"/>
    <col min="13273" max="13296" width="3.75" style="629" customWidth="1"/>
    <col min="13297" max="13305" width="9" style="629" customWidth="1"/>
    <col min="13306" max="13306" width="2" style="629" customWidth="1"/>
    <col min="13307" max="13528" width="9" style="629"/>
    <col min="13529" max="13552" width="3.75" style="629" customWidth="1"/>
    <col min="13553" max="13561" width="9" style="629" customWidth="1"/>
    <col min="13562" max="13562" width="2" style="629" customWidth="1"/>
    <col min="13563" max="13784" width="9" style="629"/>
    <col min="13785" max="13808" width="3.75" style="629" customWidth="1"/>
    <col min="13809" max="13817" width="9" style="629" customWidth="1"/>
    <col min="13818" max="13818" width="2" style="629" customWidth="1"/>
    <col min="13819" max="14040" width="9" style="629"/>
    <col min="14041" max="14064" width="3.75" style="629" customWidth="1"/>
    <col min="14065" max="14073" width="9" style="629" customWidth="1"/>
    <col min="14074" max="14074" width="2" style="629" customWidth="1"/>
    <col min="14075" max="14296" width="9" style="629"/>
    <col min="14297" max="14320" width="3.75" style="629" customWidth="1"/>
    <col min="14321" max="14329" width="9" style="629" customWidth="1"/>
    <col min="14330" max="14330" width="2" style="629" customWidth="1"/>
    <col min="14331" max="14552" width="9" style="629"/>
    <col min="14553" max="14576" width="3.75" style="629" customWidth="1"/>
    <col min="14577" max="14585" width="9" style="629" customWidth="1"/>
    <col min="14586" max="14586" width="2" style="629" customWidth="1"/>
    <col min="14587" max="14808" width="9" style="629"/>
    <col min="14809" max="14832" width="3.75" style="629" customWidth="1"/>
    <col min="14833" max="14841" width="9" style="629" customWidth="1"/>
    <col min="14842" max="14842" width="2" style="629" customWidth="1"/>
    <col min="14843" max="15064" width="9" style="629"/>
    <col min="15065" max="15088" width="3.75" style="629" customWidth="1"/>
    <col min="15089" max="15097" width="9" style="629" customWidth="1"/>
    <col min="15098" max="15098" width="2" style="629" customWidth="1"/>
    <col min="15099" max="15320" width="9" style="629"/>
    <col min="15321" max="15344" width="3.75" style="629" customWidth="1"/>
    <col min="15345" max="15353" width="9" style="629" customWidth="1"/>
    <col min="15354" max="15354" width="2" style="629" customWidth="1"/>
    <col min="15355" max="15576" width="9" style="629"/>
    <col min="15577" max="15600" width="3.75" style="629" customWidth="1"/>
    <col min="15601" max="15609" width="9" style="629" customWidth="1"/>
    <col min="15610" max="15610" width="2" style="629" customWidth="1"/>
    <col min="15611" max="15832" width="9" style="629"/>
    <col min="15833" max="15856" width="3.75" style="629" customWidth="1"/>
    <col min="15857" max="15865" width="9" style="629" customWidth="1"/>
    <col min="15866" max="15866" width="2" style="629" customWidth="1"/>
    <col min="15867" max="16088" width="9" style="629"/>
    <col min="16089" max="16112" width="3.75" style="629" customWidth="1"/>
    <col min="16113" max="16121" width="9" style="629" customWidth="1"/>
    <col min="16122" max="16122" width="2" style="629" customWidth="1"/>
    <col min="16123" max="16384" width="9" style="629"/>
  </cols>
  <sheetData>
    <row r="1" spans="2:44" ht="20.100000000000001" customHeight="1">
      <c r="B1" s="505" t="s">
        <v>504</v>
      </c>
    </row>
    <row r="2" spans="2:44" ht="20.100000000000001" customHeight="1">
      <c r="B2" s="505" t="s">
        <v>853</v>
      </c>
    </row>
    <row r="3" spans="2:44" ht="7.5" customHeight="1">
      <c r="Q3" s="630"/>
      <c r="Y3" s="630"/>
      <c r="Z3" s="631"/>
    </row>
    <row r="4" spans="2:44" ht="19.5" customHeight="1">
      <c r="B4" s="632" t="s">
        <v>755</v>
      </c>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C5" s="635"/>
      <c r="D5" s="636"/>
      <c r="E5" s="636"/>
      <c r="F5" s="636"/>
      <c r="G5" s="636"/>
      <c r="H5" s="636"/>
      <c r="I5" s="633"/>
      <c r="J5" s="633"/>
      <c r="K5" s="633"/>
      <c r="L5" s="633"/>
      <c r="M5" s="633"/>
      <c r="N5" s="633"/>
      <c r="O5" s="633"/>
      <c r="P5" s="633"/>
      <c r="Q5" s="633"/>
      <c r="R5" s="633"/>
      <c r="S5" s="633"/>
      <c r="T5" s="633"/>
      <c r="U5" s="633"/>
      <c r="V5" s="633"/>
      <c r="W5" s="633"/>
      <c r="X5" s="633"/>
      <c r="Y5" s="633"/>
    </row>
    <row r="6" spans="2:44" s="637" customFormat="1" ht="15" customHeight="1">
      <c r="C6" s="478" t="s">
        <v>625</v>
      </c>
      <c r="D6" s="638"/>
      <c r="E6" s="639"/>
      <c r="F6" s="639"/>
      <c r="G6" s="639"/>
      <c r="H6" s="639"/>
      <c r="I6" s="639"/>
      <c r="J6" s="639"/>
      <c r="K6" s="639"/>
      <c r="L6" s="639"/>
      <c r="M6" s="639"/>
      <c r="N6" s="639"/>
      <c r="O6" s="639"/>
      <c r="P6" s="639"/>
      <c r="Q6" s="639"/>
      <c r="R6" s="639"/>
      <c r="S6" s="639"/>
      <c r="T6" s="639"/>
      <c r="U6" s="640"/>
      <c r="V6" s="639"/>
      <c r="W6" s="639"/>
      <c r="X6" s="639"/>
      <c r="Y6" s="639"/>
      <c r="AA6" s="573"/>
      <c r="AB6" s="707"/>
      <c r="AC6" s="708"/>
      <c r="AQ6" s="708"/>
      <c r="AR6" s="709"/>
    </row>
    <row r="7" spans="2:44" s="642" customFormat="1" ht="21.75" customHeight="1">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AA7" s="710"/>
      <c r="AB7" s="707"/>
      <c r="AC7" s="708"/>
    </row>
    <row r="8" spans="2:44" s="642" customFormat="1" ht="15" customHeight="1">
      <c r="C8" s="635"/>
      <c r="D8" s="643"/>
      <c r="E8" s="643"/>
      <c r="F8" s="643"/>
      <c r="G8" s="643"/>
      <c r="H8" s="643"/>
      <c r="I8" s="643"/>
      <c r="J8" s="643"/>
      <c r="K8" s="643"/>
      <c r="L8" s="643"/>
      <c r="M8" s="643"/>
      <c r="N8" s="643"/>
      <c r="O8" s="643"/>
      <c r="P8" s="643"/>
      <c r="Q8" s="643"/>
      <c r="R8" s="643"/>
      <c r="S8" s="643"/>
      <c r="T8" s="643"/>
      <c r="U8" s="643"/>
      <c r="V8" s="643"/>
      <c r="W8" s="481"/>
      <c r="X8" s="481"/>
      <c r="Y8" s="481"/>
      <c r="AA8" s="710"/>
      <c r="AB8" s="707"/>
      <c r="AC8" s="708"/>
    </row>
    <row r="9" spans="2:44" s="637" customFormat="1" ht="15">
      <c r="C9" s="478" t="s">
        <v>634</v>
      </c>
      <c r="D9" s="638"/>
      <c r="E9" s="639"/>
      <c r="F9" s="639"/>
      <c r="G9" s="639"/>
      <c r="H9" s="639"/>
      <c r="I9" s="639"/>
      <c r="J9" s="639"/>
      <c r="K9" s="639"/>
      <c r="L9" s="639"/>
      <c r="M9" s="639"/>
      <c r="N9" s="639"/>
      <c r="O9" s="639"/>
      <c r="P9" s="639"/>
      <c r="Q9" s="639"/>
      <c r="R9" s="639"/>
      <c r="S9" s="639"/>
      <c r="T9" s="639"/>
      <c r="U9" s="640"/>
      <c r="V9" s="639"/>
      <c r="W9" s="639"/>
      <c r="X9" s="639"/>
      <c r="Y9" s="639"/>
      <c r="AA9" s="573"/>
      <c r="AB9" s="707"/>
      <c r="AC9" s="708"/>
    </row>
    <row r="10" spans="2:44" s="642" customFormat="1" ht="18" customHeight="1">
      <c r="C10" s="635"/>
      <c r="D10" s="1852" t="s">
        <v>265</v>
      </c>
      <c r="E10" s="1853"/>
      <c r="F10" s="1853"/>
      <c r="G10" s="1853"/>
      <c r="H10" s="1853"/>
      <c r="I10" s="1854"/>
      <c r="J10" s="1896"/>
      <c r="K10" s="1897"/>
      <c r="L10" s="1897"/>
      <c r="M10" s="1897"/>
      <c r="N10" s="1897"/>
      <c r="O10" s="1897"/>
      <c r="P10" s="1897"/>
      <c r="Q10" s="1897"/>
      <c r="R10" s="1897"/>
      <c r="S10" s="1897"/>
      <c r="T10" s="1897"/>
      <c r="U10" s="1897"/>
      <c r="V10" s="1898"/>
      <c r="W10" s="646"/>
      <c r="X10" s="481"/>
      <c r="Y10" s="481"/>
      <c r="AA10" s="710"/>
      <c r="AB10" s="707"/>
      <c r="AC10" s="708"/>
    </row>
    <row r="11" spans="2:44" s="642" customFormat="1" ht="24.75" customHeight="1">
      <c r="C11" s="635"/>
      <c r="D11" s="1895" t="s">
        <v>661</v>
      </c>
      <c r="E11" s="1853"/>
      <c r="F11" s="1853"/>
      <c r="G11" s="1853"/>
      <c r="H11" s="1853"/>
      <c r="I11" s="1854"/>
      <c r="J11" s="1896"/>
      <c r="K11" s="1897"/>
      <c r="L11" s="1897"/>
      <c r="M11" s="1897"/>
      <c r="N11" s="1897"/>
      <c r="O11" s="1897"/>
      <c r="P11" s="1897"/>
      <c r="Q11" s="1897"/>
      <c r="R11" s="1897"/>
      <c r="S11" s="1897"/>
      <c r="T11" s="1897"/>
      <c r="U11" s="1897"/>
      <c r="V11" s="1898"/>
      <c r="W11" s="646"/>
      <c r="X11" s="481"/>
      <c r="Y11" s="481"/>
      <c r="AA11" s="710"/>
      <c r="AB11" s="707"/>
      <c r="AC11" s="708"/>
    </row>
    <row r="12" spans="2:44" s="642" customFormat="1" ht="18" customHeight="1">
      <c r="C12" s="635"/>
      <c r="D12" s="1852" t="s">
        <v>568</v>
      </c>
      <c r="E12" s="1853"/>
      <c r="F12" s="1853"/>
      <c r="G12" s="1853"/>
      <c r="H12" s="1853"/>
      <c r="I12" s="1854"/>
      <c r="J12" s="594" t="s">
        <v>50</v>
      </c>
      <c r="K12" s="711" t="s">
        <v>662</v>
      </c>
      <c r="L12" s="712"/>
      <c r="M12" s="669"/>
      <c r="N12" s="669"/>
      <c r="O12" s="595" t="s">
        <v>50</v>
      </c>
      <c r="P12" s="711" t="s">
        <v>663</v>
      </c>
      <c r="Q12" s="669"/>
      <c r="R12" s="669"/>
      <c r="S12" s="669"/>
      <c r="T12" s="669"/>
      <c r="U12" s="669"/>
      <c r="V12" s="670"/>
      <c r="W12" s="481"/>
      <c r="X12" s="481"/>
      <c r="Y12" s="481"/>
      <c r="AA12" s="710"/>
      <c r="AB12" s="713"/>
      <c r="AC12" s="708"/>
    </row>
    <row r="13" spans="2:44" s="642" customFormat="1" ht="6" customHeight="1">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AA13" s="710"/>
      <c r="AB13" s="707"/>
      <c r="AC13" s="708"/>
    </row>
    <row r="14" spans="2:44" s="642" customFormat="1" ht="18" customHeight="1">
      <c r="C14" s="635"/>
      <c r="D14" s="1852" t="s">
        <v>667</v>
      </c>
      <c r="E14" s="1853"/>
      <c r="F14" s="1853"/>
      <c r="G14" s="1853"/>
      <c r="H14" s="1853"/>
      <c r="I14" s="1854"/>
      <c r="J14" s="1852" t="s">
        <v>664</v>
      </c>
      <c r="K14" s="1854"/>
      <c r="L14" s="1897"/>
      <c r="M14" s="1897"/>
      <c r="N14" s="1897"/>
      <c r="O14" s="1897"/>
      <c r="P14" s="1897"/>
      <c r="Q14" s="1897"/>
      <c r="R14" s="1852" t="s">
        <v>665</v>
      </c>
      <c r="S14" s="1854"/>
      <c r="T14" s="1894"/>
      <c r="U14" s="1894"/>
      <c r="V14" s="705" t="s">
        <v>666</v>
      </c>
      <c r="W14" s="646"/>
      <c r="X14" s="481"/>
      <c r="Y14" s="481"/>
      <c r="AA14" s="710"/>
      <c r="AB14" s="707"/>
      <c r="AC14" s="708"/>
    </row>
    <row r="15" spans="2:44" s="642" customFormat="1" ht="18" customHeight="1">
      <c r="C15" s="635"/>
      <c r="D15" s="1852" t="s">
        <v>668</v>
      </c>
      <c r="E15" s="1853"/>
      <c r="F15" s="1853"/>
      <c r="G15" s="1853"/>
      <c r="H15" s="1853"/>
      <c r="I15" s="1854"/>
      <c r="J15" s="1852" t="s">
        <v>664</v>
      </c>
      <c r="K15" s="1854"/>
      <c r="L15" s="1897"/>
      <c r="M15" s="1897"/>
      <c r="N15" s="1897"/>
      <c r="O15" s="1897"/>
      <c r="P15" s="1897"/>
      <c r="Q15" s="1897"/>
      <c r="R15" s="1852" t="s">
        <v>665</v>
      </c>
      <c r="S15" s="1854"/>
      <c r="T15" s="1894"/>
      <c r="U15" s="1894"/>
      <c r="V15" s="705" t="s">
        <v>666</v>
      </c>
      <c r="W15" s="646"/>
      <c r="X15" s="481"/>
      <c r="Y15" s="481"/>
      <c r="AA15" s="710"/>
      <c r="AB15" s="707"/>
      <c r="AC15" s="708"/>
    </row>
    <row r="16" spans="2:44" s="642" customFormat="1" ht="18" customHeight="1">
      <c r="C16" s="635"/>
      <c r="D16" s="1852" t="s">
        <v>669</v>
      </c>
      <c r="E16" s="1853"/>
      <c r="F16" s="1853"/>
      <c r="G16" s="1853"/>
      <c r="H16" s="1853"/>
      <c r="I16" s="1854"/>
      <c r="J16" s="1852" t="s">
        <v>664</v>
      </c>
      <c r="K16" s="1854"/>
      <c r="L16" s="1897"/>
      <c r="M16" s="1897"/>
      <c r="N16" s="1897"/>
      <c r="O16" s="1897"/>
      <c r="P16" s="1897"/>
      <c r="Q16" s="1897"/>
      <c r="R16" s="1852" t="s">
        <v>665</v>
      </c>
      <c r="S16" s="1854"/>
      <c r="T16" s="1894"/>
      <c r="U16" s="1894"/>
      <c r="V16" s="705" t="s">
        <v>666</v>
      </c>
      <c r="W16" s="646"/>
      <c r="X16" s="481"/>
      <c r="Y16" s="481"/>
      <c r="AA16" s="710"/>
      <c r="AB16" s="707"/>
      <c r="AC16" s="708"/>
    </row>
    <row r="17" spans="2:44" s="642" customFormat="1" ht="18" customHeight="1">
      <c r="C17" s="635"/>
      <c r="D17" s="1895" t="s">
        <v>670</v>
      </c>
      <c r="E17" s="1853"/>
      <c r="F17" s="1853"/>
      <c r="G17" s="1853"/>
      <c r="H17" s="1853"/>
      <c r="I17" s="1854"/>
      <c r="J17" s="1872" t="str">
        <f>IF(J26=0,"",J26)</f>
        <v/>
      </c>
      <c r="K17" s="1873"/>
      <c r="L17" s="1873"/>
      <c r="M17" s="1873"/>
      <c r="N17" s="1873"/>
      <c r="O17" s="1873"/>
      <c r="P17" s="1873"/>
      <c r="Q17" s="1873"/>
      <c r="R17" s="1873"/>
      <c r="S17" s="1873"/>
      <c r="T17" s="1873"/>
      <c r="U17" s="1873"/>
      <c r="V17" s="645" t="s">
        <v>35</v>
      </c>
      <c r="W17" s="646"/>
      <c r="X17" s="481"/>
      <c r="Y17" s="481"/>
      <c r="AA17" s="710"/>
      <c r="AB17" s="707"/>
      <c r="AC17" s="708"/>
    </row>
    <row r="18" spans="2:44" s="642" customFormat="1" ht="6" customHeight="1">
      <c r="C18" s="635"/>
      <c r="D18" s="647"/>
      <c r="E18" s="647"/>
      <c r="F18" s="648"/>
      <c r="G18" s="649"/>
      <c r="H18" s="649"/>
      <c r="I18" s="649"/>
      <c r="J18" s="649"/>
      <c r="K18" s="649"/>
      <c r="L18" s="578"/>
      <c r="M18" s="578"/>
      <c r="N18" s="578"/>
      <c r="O18" s="578"/>
      <c r="P18" s="578"/>
      <c r="Q18" s="578"/>
      <c r="R18" s="578"/>
      <c r="S18" s="578"/>
      <c r="T18" s="578"/>
      <c r="U18" s="578"/>
      <c r="V18" s="578"/>
      <c r="W18" s="578"/>
      <c r="X18" s="578"/>
      <c r="Y18" s="578"/>
      <c r="AA18" s="710"/>
      <c r="AB18" s="707"/>
      <c r="AC18" s="708"/>
    </row>
    <row r="19" spans="2:44" s="642" customFormat="1" ht="18" customHeight="1">
      <c r="C19" s="635"/>
      <c r="D19" s="1895" t="s">
        <v>581</v>
      </c>
      <c r="E19" s="1853"/>
      <c r="F19" s="1853"/>
      <c r="G19" s="1853"/>
      <c r="H19" s="1853"/>
      <c r="I19" s="1854"/>
      <c r="J19" s="1896"/>
      <c r="K19" s="1897"/>
      <c r="L19" s="1897"/>
      <c r="M19" s="1897"/>
      <c r="N19" s="1897"/>
      <c r="O19" s="1897"/>
      <c r="P19" s="1897"/>
      <c r="Q19" s="1897"/>
      <c r="R19" s="1897"/>
      <c r="S19" s="1897"/>
      <c r="T19" s="1897"/>
      <c r="U19" s="1897"/>
      <c r="V19" s="1898"/>
      <c r="W19" s="646"/>
      <c r="X19" s="481"/>
      <c r="Y19" s="481"/>
      <c r="AA19" s="710"/>
      <c r="AB19" s="707"/>
      <c r="AC19" s="708"/>
    </row>
    <row r="20" spans="2:44" s="642" customFormat="1" ht="15" customHeight="1">
      <c r="C20" s="635"/>
      <c r="D20" s="647"/>
      <c r="E20" s="647"/>
      <c r="F20" s="648"/>
      <c r="G20" s="649"/>
      <c r="H20" s="649"/>
      <c r="I20" s="649"/>
      <c r="J20" s="649"/>
      <c r="K20" s="649"/>
      <c r="L20" s="578"/>
      <c r="M20" s="578"/>
      <c r="N20" s="578"/>
      <c r="O20" s="578"/>
      <c r="P20" s="578"/>
      <c r="Q20" s="578"/>
      <c r="R20" s="578"/>
      <c r="S20" s="578"/>
      <c r="T20" s="578"/>
      <c r="U20" s="578"/>
      <c r="V20" s="578"/>
      <c r="W20" s="578"/>
      <c r="X20" s="578"/>
      <c r="Y20" s="578"/>
      <c r="AA20" s="710"/>
      <c r="AB20" s="707"/>
      <c r="AC20" s="708"/>
    </row>
    <row r="21" spans="2:44" s="730" customFormat="1" ht="15" customHeight="1">
      <c r="B21" s="714"/>
      <c r="C21" s="715" t="s">
        <v>632</v>
      </c>
      <c r="D21" s="716"/>
      <c r="E21" s="716"/>
      <c r="F21" s="716"/>
      <c r="G21" s="716"/>
      <c r="H21" s="717"/>
      <c r="I21" s="718"/>
      <c r="J21" s="719"/>
      <c r="K21" s="717"/>
      <c r="L21" s="718"/>
      <c r="M21" s="717"/>
      <c r="N21" s="719"/>
      <c r="O21" s="720"/>
      <c r="P21" s="719"/>
      <c r="Q21" s="721"/>
      <c r="R21" s="722"/>
      <c r="S21" s="722"/>
      <c r="T21" s="722"/>
      <c r="U21" s="723"/>
      <c r="V21" s="723"/>
      <c r="W21" s="723"/>
      <c r="X21" s="723"/>
      <c r="Y21" s="723"/>
      <c r="Z21" s="723"/>
      <c r="AA21" s="724"/>
      <c r="AB21" s="724"/>
      <c r="AC21" s="723"/>
      <c r="AD21" s="723"/>
      <c r="AE21" s="725"/>
      <c r="AF21" s="726"/>
      <c r="AG21" s="726"/>
      <c r="AH21" s="726"/>
      <c r="AI21" s="727"/>
      <c r="AJ21" s="727"/>
      <c r="AK21" s="727"/>
      <c r="AL21" s="727"/>
      <c r="AM21" s="727"/>
      <c r="AN21" s="727"/>
      <c r="AO21" s="727"/>
      <c r="AP21" s="728"/>
      <c r="AQ21" s="728"/>
      <c r="AR21" s="729"/>
    </row>
    <row r="22" spans="2:44" s="730" customFormat="1" ht="18" customHeight="1">
      <c r="B22" s="714"/>
      <c r="C22" s="731"/>
      <c r="D22" s="1899" t="s">
        <v>573</v>
      </c>
      <c r="E22" s="1900"/>
      <c r="F22" s="1900"/>
      <c r="G22" s="1900"/>
      <c r="H22" s="1900"/>
      <c r="I22" s="1901"/>
      <c r="J22" s="1902" t="s">
        <v>582</v>
      </c>
      <c r="K22" s="1903"/>
      <c r="L22" s="1903"/>
      <c r="M22" s="1903"/>
      <c r="N22" s="1904"/>
      <c r="O22" s="1905" t="s">
        <v>574</v>
      </c>
      <c r="P22" s="1906"/>
      <c r="Q22" s="1906"/>
      <c r="R22" s="1906"/>
      <c r="S22" s="1907"/>
      <c r="T22" s="1908"/>
      <c r="U22" s="1908"/>
      <c r="V22" s="1908"/>
      <c r="W22" s="1908"/>
      <c r="X22" s="1908"/>
      <c r="Y22" s="732"/>
      <c r="Z22" s="732"/>
      <c r="AA22" s="733"/>
      <c r="AB22" s="733"/>
      <c r="AC22" s="732"/>
      <c r="AD22" s="727"/>
      <c r="AE22" s="728"/>
      <c r="AF22" s="728"/>
      <c r="AG22" s="729"/>
    </row>
    <row r="23" spans="2:44" s="730" customFormat="1" ht="18" customHeight="1">
      <c r="B23" s="714"/>
      <c r="C23" s="731"/>
      <c r="D23" s="1899" t="s">
        <v>575</v>
      </c>
      <c r="E23" s="1900"/>
      <c r="F23" s="1900"/>
      <c r="G23" s="1900"/>
      <c r="H23" s="1900"/>
      <c r="I23" s="1901"/>
      <c r="J23" s="1860"/>
      <c r="K23" s="1861"/>
      <c r="L23" s="1861"/>
      <c r="M23" s="1861"/>
      <c r="N23" s="734" t="s">
        <v>32</v>
      </c>
      <c r="O23" s="1862">
        <f>IF(AND(J12="■",J23&gt;=22),900000,IF(AND(O12="■",J23&gt;=5,J23&lt;=7),650000,IF(AND(O12="■",J23&gt;=8),800000,0)))</f>
        <v>0</v>
      </c>
      <c r="P23" s="1863"/>
      <c r="Q23" s="1863"/>
      <c r="R23" s="1863"/>
      <c r="S23" s="735" t="s">
        <v>576</v>
      </c>
      <c r="T23" s="1909"/>
      <c r="U23" s="1909"/>
      <c r="V23" s="1909"/>
      <c r="W23" s="1909"/>
      <c r="X23" s="736"/>
      <c r="Y23" s="622"/>
      <c r="Z23" s="622"/>
      <c r="AA23" s="680"/>
      <c r="AB23" s="737"/>
      <c r="AC23" s="736"/>
      <c r="AD23" s="727"/>
      <c r="AE23" s="728"/>
      <c r="AF23" s="728"/>
      <c r="AG23" s="729"/>
    </row>
    <row r="24" spans="2:44" s="730" customFormat="1" ht="18" customHeight="1">
      <c r="B24" s="714"/>
      <c r="C24" s="731"/>
      <c r="D24" s="1899" t="s">
        <v>577</v>
      </c>
      <c r="E24" s="1900"/>
      <c r="F24" s="1900"/>
      <c r="G24" s="1900"/>
      <c r="H24" s="1900"/>
      <c r="I24" s="1901"/>
      <c r="J24" s="1860"/>
      <c r="K24" s="1861"/>
      <c r="L24" s="1861"/>
      <c r="M24" s="1861"/>
      <c r="N24" s="734" t="s">
        <v>32</v>
      </c>
      <c r="O24" s="1862">
        <f>IF(AND(J12="■",J24&gt;=22),900000,IF(AND(O12="■",J24&gt;=5,J24&lt;=7),650000,IF(AND(O12="■",J24&gt;=8),800000,0)))</f>
        <v>0</v>
      </c>
      <c r="P24" s="1863"/>
      <c r="Q24" s="1863"/>
      <c r="R24" s="1863"/>
      <c r="S24" s="735" t="s">
        <v>576</v>
      </c>
      <c r="T24" s="1909"/>
      <c r="U24" s="1909"/>
      <c r="V24" s="1909"/>
      <c r="W24" s="1909"/>
      <c r="X24" s="736"/>
      <c r="Y24" s="622"/>
      <c r="Z24" s="622"/>
      <c r="AA24" s="680"/>
      <c r="AB24" s="737"/>
      <c r="AC24" s="736"/>
      <c r="AD24" s="727"/>
      <c r="AE24" s="728"/>
      <c r="AF24" s="728"/>
      <c r="AG24" s="729"/>
    </row>
    <row r="25" spans="2:44" s="730" customFormat="1" ht="18" customHeight="1" thickBot="1">
      <c r="B25" s="714"/>
      <c r="C25" s="731"/>
      <c r="D25" s="1910" t="s">
        <v>578</v>
      </c>
      <c r="E25" s="1911"/>
      <c r="F25" s="1911"/>
      <c r="G25" s="1911"/>
      <c r="H25" s="1911"/>
      <c r="I25" s="1912"/>
      <c r="J25" s="1913"/>
      <c r="K25" s="1914"/>
      <c r="L25" s="1914"/>
      <c r="M25" s="1914"/>
      <c r="N25" s="738" t="s">
        <v>32</v>
      </c>
      <c r="O25" s="1876">
        <f>IF(AND(J12="■",J25&gt;=22),900000,IF(AND(O12="■",J25&gt;=5,J25&lt;=7),650000,IF(AND(O12="■",J25&gt;=8),800000,0)))</f>
        <v>0</v>
      </c>
      <c r="P25" s="1877"/>
      <c r="Q25" s="1877"/>
      <c r="R25" s="1877"/>
      <c r="S25" s="739" t="s">
        <v>576</v>
      </c>
      <c r="T25" s="1909"/>
      <c r="U25" s="1909"/>
      <c r="V25" s="1909"/>
      <c r="W25" s="1909"/>
      <c r="X25" s="736"/>
      <c r="Y25" s="622"/>
      <c r="Z25" s="622"/>
      <c r="AA25" s="680"/>
      <c r="AB25" s="737"/>
      <c r="AC25" s="736"/>
      <c r="AD25" s="727"/>
      <c r="AE25" s="728"/>
      <c r="AF25" s="728"/>
      <c r="AG25" s="729"/>
    </row>
    <row r="26" spans="2:44" s="730" customFormat="1" ht="18" customHeight="1" thickTop="1">
      <c r="B26" s="714"/>
      <c r="C26" s="731"/>
      <c r="D26" s="1915" t="s">
        <v>579</v>
      </c>
      <c r="E26" s="1916"/>
      <c r="F26" s="1916"/>
      <c r="G26" s="1916"/>
      <c r="H26" s="1916"/>
      <c r="I26" s="1917"/>
      <c r="J26" s="1918">
        <f>SUM(J23:M25)</f>
        <v>0</v>
      </c>
      <c r="K26" s="1919"/>
      <c r="L26" s="1919"/>
      <c r="M26" s="1919"/>
      <c r="N26" s="740" t="s">
        <v>32</v>
      </c>
      <c r="O26" s="1874">
        <f>SUM(O23:R25)</f>
        <v>0</v>
      </c>
      <c r="P26" s="1875"/>
      <c r="Q26" s="1875"/>
      <c r="R26" s="1875"/>
      <c r="S26" s="741" t="s">
        <v>576</v>
      </c>
      <c r="T26" s="1909"/>
      <c r="U26" s="1909"/>
      <c r="V26" s="1909"/>
      <c r="W26" s="1909"/>
      <c r="X26" s="736"/>
      <c r="Y26" s="622"/>
      <c r="Z26" s="622"/>
      <c r="AA26" s="680"/>
      <c r="AB26" s="737"/>
      <c r="AC26" s="736"/>
      <c r="AD26" s="727"/>
      <c r="AE26" s="728"/>
      <c r="AF26" s="728"/>
      <c r="AG26" s="729"/>
    </row>
    <row r="27" spans="2:44" s="730" customFormat="1" ht="15" customHeight="1">
      <c r="B27" s="714"/>
      <c r="D27" s="742"/>
      <c r="E27" s="743"/>
      <c r="F27" s="743"/>
      <c r="G27" s="743"/>
      <c r="H27" s="744"/>
      <c r="I27" s="744"/>
      <c r="J27" s="718"/>
      <c r="K27" s="719"/>
      <c r="L27" s="744"/>
      <c r="M27" s="744"/>
      <c r="N27" s="718"/>
      <c r="O27" s="718"/>
      <c r="P27" s="744"/>
      <c r="Q27" s="744"/>
      <c r="R27" s="720"/>
      <c r="S27" s="718"/>
      <c r="T27" s="718"/>
      <c r="U27" s="718"/>
      <c r="V27" s="718"/>
      <c r="W27" s="718"/>
      <c r="X27" s="718"/>
      <c r="Y27" s="745"/>
      <c r="Z27" s="745"/>
      <c r="AA27" s="746"/>
      <c r="AB27" s="746"/>
      <c r="AC27" s="745"/>
      <c r="AD27" s="747"/>
      <c r="AE27" s="725"/>
      <c r="AF27" s="747"/>
      <c r="AG27" s="747"/>
      <c r="AH27" s="747"/>
      <c r="AI27" s="747"/>
      <c r="AJ27" s="747"/>
      <c r="AK27" s="747"/>
      <c r="AL27" s="747"/>
      <c r="AM27" s="747"/>
      <c r="AN27" s="748"/>
      <c r="AO27" s="748"/>
      <c r="AP27" s="748"/>
      <c r="AQ27" s="748"/>
      <c r="AR27" s="729"/>
    </row>
    <row r="28" spans="2:44" s="637" customFormat="1" ht="15">
      <c r="C28" s="478"/>
      <c r="D28" s="638"/>
      <c r="E28" s="639"/>
      <c r="F28" s="639"/>
      <c r="G28" s="639"/>
      <c r="H28" s="639"/>
      <c r="I28" s="639"/>
      <c r="J28" s="639"/>
      <c r="K28" s="639"/>
      <c r="L28" s="639"/>
      <c r="M28" s="639"/>
      <c r="N28" s="639"/>
      <c r="O28" s="639"/>
      <c r="P28" s="639"/>
      <c r="Q28" s="639"/>
      <c r="R28" s="639"/>
      <c r="S28" s="639"/>
      <c r="T28" s="639"/>
      <c r="U28" s="640"/>
      <c r="V28" s="639"/>
      <c r="W28" s="639"/>
      <c r="X28" s="639"/>
      <c r="Y28" s="639"/>
      <c r="AA28" s="573"/>
      <c r="AB28" s="707"/>
      <c r="AC28" s="708"/>
    </row>
    <row r="29" spans="2:44" s="637" customFormat="1" ht="15">
      <c r="C29" s="478"/>
      <c r="D29" s="638"/>
      <c r="E29" s="639"/>
      <c r="F29" s="639"/>
      <c r="G29" s="639"/>
      <c r="H29" s="639"/>
      <c r="I29" s="639"/>
      <c r="J29" s="639"/>
      <c r="K29" s="639"/>
      <c r="L29" s="639"/>
      <c r="M29" s="639"/>
      <c r="N29" s="639"/>
      <c r="O29" s="639"/>
      <c r="P29" s="639"/>
      <c r="Q29" s="639"/>
      <c r="R29" s="639"/>
      <c r="S29" s="639"/>
      <c r="T29" s="639"/>
      <c r="U29" s="640"/>
      <c r="V29" s="639"/>
      <c r="W29" s="639"/>
      <c r="X29" s="639"/>
      <c r="Y29" s="639"/>
      <c r="AA29" s="573"/>
      <c r="AB29" s="707"/>
      <c r="AC29" s="708"/>
    </row>
    <row r="30" spans="2:44" s="637" customFormat="1" ht="15">
      <c r="C30" s="478"/>
      <c r="D30" s="638"/>
      <c r="E30" s="639"/>
      <c r="F30" s="639"/>
      <c r="G30" s="639"/>
      <c r="H30" s="639"/>
      <c r="I30" s="639"/>
      <c r="J30" s="639"/>
      <c r="K30" s="639"/>
      <c r="L30" s="639"/>
      <c r="M30" s="639"/>
      <c r="N30" s="639"/>
      <c r="O30" s="639"/>
      <c r="P30" s="639"/>
      <c r="Q30" s="639"/>
      <c r="R30" s="639"/>
      <c r="S30" s="639"/>
      <c r="T30" s="639"/>
      <c r="U30" s="640"/>
      <c r="V30" s="639"/>
      <c r="W30" s="639"/>
      <c r="X30" s="639"/>
      <c r="Y30" s="639"/>
      <c r="AA30" s="573"/>
      <c r="AB30" s="707"/>
      <c r="AC30" s="708"/>
    </row>
    <row r="31" spans="2:44" s="637" customFormat="1" ht="15">
      <c r="C31" s="478"/>
      <c r="D31" s="638"/>
      <c r="E31" s="639"/>
      <c r="F31" s="639"/>
      <c r="G31" s="639"/>
      <c r="H31" s="639"/>
      <c r="I31" s="639"/>
      <c r="J31" s="639"/>
      <c r="K31" s="639"/>
      <c r="L31" s="639"/>
      <c r="M31" s="639"/>
      <c r="N31" s="639"/>
      <c r="O31" s="639"/>
      <c r="P31" s="639"/>
      <c r="Q31" s="639"/>
      <c r="R31" s="639"/>
      <c r="S31" s="639"/>
      <c r="T31" s="639"/>
      <c r="U31" s="640"/>
      <c r="V31" s="639"/>
      <c r="W31" s="639"/>
      <c r="X31" s="639"/>
      <c r="Y31" s="639"/>
      <c r="AA31" s="573"/>
      <c r="AB31" s="707"/>
      <c r="AC31" s="708"/>
    </row>
    <row r="32" spans="2:44" s="637" customFormat="1" ht="15">
      <c r="C32" s="478"/>
      <c r="D32" s="638"/>
      <c r="E32" s="639"/>
      <c r="F32" s="639"/>
      <c r="G32" s="639"/>
      <c r="H32" s="639"/>
      <c r="I32" s="639"/>
      <c r="J32" s="639"/>
      <c r="K32" s="639"/>
      <c r="L32" s="639"/>
      <c r="M32" s="639"/>
      <c r="N32" s="639"/>
      <c r="O32" s="639"/>
      <c r="P32" s="639"/>
      <c r="Q32" s="639"/>
      <c r="R32" s="639"/>
      <c r="S32" s="639"/>
      <c r="T32" s="639"/>
      <c r="U32" s="640"/>
      <c r="V32" s="639"/>
      <c r="W32" s="639"/>
      <c r="X32" s="639"/>
      <c r="Y32" s="639"/>
      <c r="AA32" s="573"/>
      <c r="AB32" s="707"/>
      <c r="AC32" s="708"/>
    </row>
    <row r="33" spans="3:29" s="637" customFormat="1" ht="15">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AA33" s="573"/>
      <c r="AB33" s="707"/>
      <c r="AC33" s="708"/>
    </row>
    <row r="34" spans="3:29" s="637" customFormat="1" ht="15">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AA34" s="573"/>
      <c r="AB34" s="707"/>
      <c r="AC34" s="708"/>
    </row>
    <row r="35" spans="3:29" s="637" customFormat="1" ht="15">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AA35" s="573"/>
      <c r="AB35" s="707"/>
      <c r="AC35" s="708"/>
    </row>
    <row r="36" spans="3:29" s="637" customFormat="1" ht="15">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AA36" s="573"/>
      <c r="AB36" s="707"/>
      <c r="AC36" s="708"/>
    </row>
    <row r="37" spans="3:29" s="637" customFormat="1" ht="15">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AA37" s="573"/>
      <c r="AB37" s="707"/>
      <c r="AC37" s="708"/>
    </row>
    <row r="38" spans="3:29" s="637" customFormat="1" ht="15">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AA38" s="573"/>
      <c r="AB38" s="749"/>
      <c r="AC38" s="719"/>
    </row>
    <row r="39" spans="3:29" s="637" customFormat="1" ht="15">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AA39" s="573"/>
      <c r="AB39" s="749"/>
      <c r="AC39" s="719"/>
    </row>
    <row r="40" spans="3:29" s="637" customFormat="1" ht="15">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AA40" s="573"/>
      <c r="AB40" s="749"/>
      <c r="AC40" s="719"/>
    </row>
    <row r="41" spans="3:29" s="637" customFormat="1" ht="15">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AA41" s="573"/>
      <c r="AB41" s="749"/>
      <c r="AC41" s="719"/>
    </row>
    <row r="42" spans="3:29" s="637" customFormat="1" ht="15">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AA42" s="573"/>
      <c r="AB42" s="749"/>
      <c r="AC42" s="719"/>
    </row>
    <row r="43" spans="3:29" s="637" customFormat="1" ht="15">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AA43" s="573"/>
      <c r="AB43" s="749"/>
      <c r="AC43" s="719"/>
    </row>
    <row r="44" spans="3:29" s="637" customFormat="1" ht="15">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AA44" s="573"/>
      <c r="AB44" s="749"/>
      <c r="AC44" s="719"/>
    </row>
    <row r="45" spans="3:29" s="637" customFormat="1" ht="15">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AA45" s="573"/>
      <c r="AB45" s="749"/>
      <c r="AC45" s="719"/>
    </row>
    <row r="46" spans="3:29" ht="12.75" customHeight="1">
      <c r="AB46" s="749"/>
      <c r="AC46" s="719"/>
    </row>
    <row r="47" spans="3:29" ht="20.100000000000001" customHeight="1">
      <c r="AB47" s="749"/>
      <c r="AC47" s="719"/>
    </row>
    <row r="48" spans="3:29" ht="20.100000000000001" customHeight="1">
      <c r="AB48" s="749"/>
      <c r="AC48" s="719"/>
    </row>
    <row r="49" spans="28:30" ht="20.100000000000001" customHeight="1">
      <c r="AB49" s="749"/>
      <c r="AC49" s="719"/>
    </row>
    <row r="50" spans="28:30" ht="20.100000000000001" customHeight="1">
      <c r="AB50" s="749"/>
      <c r="AC50" s="719"/>
    </row>
    <row r="51" spans="28:30" ht="20.100000000000001" customHeight="1">
      <c r="AB51" s="749"/>
      <c r="AC51" s="719"/>
      <c r="AD51" s="750"/>
    </row>
    <row r="52" spans="28:30" ht="20.100000000000001" customHeight="1">
      <c r="AB52" s="749"/>
      <c r="AC52" s="719"/>
    </row>
    <row r="53" spans="28:30" ht="20.100000000000001" customHeight="1">
      <c r="AB53" s="749"/>
      <c r="AC53" s="719"/>
    </row>
    <row r="54" spans="28:30" ht="20.100000000000001" customHeight="1">
      <c r="AB54" s="749"/>
      <c r="AC54" s="719"/>
    </row>
    <row r="55" spans="28:30" ht="20.100000000000001" customHeight="1">
      <c r="AB55" s="749"/>
      <c r="AC55" s="719"/>
    </row>
    <row r="56" spans="28:30" ht="20.100000000000001" customHeight="1">
      <c r="AB56" s="749"/>
      <c r="AC56" s="719"/>
    </row>
    <row r="57" spans="28:30" ht="20.100000000000001" customHeight="1">
      <c r="AB57" s="749"/>
      <c r="AC57" s="719"/>
    </row>
    <row r="58" spans="28:30" ht="20.100000000000001" customHeight="1">
      <c r="AB58" s="749"/>
      <c r="AC58" s="719"/>
    </row>
    <row r="59" spans="28:30" ht="20.100000000000001" customHeight="1">
      <c r="AB59" s="749"/>
      <c r="AC59" s="719"/>
    </row>
    <row r="60" spans="28:30" ht="20.100000000000001" customHeight="1">
      <c r="AB60" s="749"/>
      <c r="AC60" s="719"/>
    </row>
    <row r="61" spans="28:30" ht="20.100000000000001" customHeight="1">
      <c r="AB61" s="749"/>
      <c r="AC61" s="719"/>
    </row>
    <row r="62" spans="28:30" ht="20.100000000000001" customHeight="1">
      <c r="AB62" s="749"/>
      <c r="AC62" s="719"/>
    </row>
    <row r="63" spans="28:30" ht="20.100000000000001" customHeight="1">
      <c r="AB63" s="751"/>
      <c r="AC63" s="752"/>
    </row>
    <row r="64" spans="28:30" ht="20.100000000000001" customHeight="1">
      <c r="AB64" s="749"/>
      <c r="AC64" s="719"/>
    </row>
    <row r="65" spans="28:29" ht="20.100000000000001" customHeight="1">
      <c r="AB65" s="749"/>
      <c r="AC65" s="719"/>
    </row>
    <row r="66" spans="28:29" ht="20.100000000000001" customHeight="1">
      <c r="AB66" s="749"/>
      <c r="AC66" s="719"/>
    </row>
    <row r="67" spans="28:29" ht="20.100000000000001" customHeight="1">
      <c r="AB67" s="749"/>
      <c r="AC67" s="719"/>
    </row>
    <row r="68" spans="28:29" ht="20.100000000000001" customHeight="1">
      <c r="AB68" s="749"/>
      <c r="AC68" s="719"/>
    </row>
    <row r="69" spans="28:29" ht="20.100000000000001" customHeight="1">
      <c r="AB69" s="749"/>
      <c r="AC69" s="719"/>
    </row>
    <row r="70" spans="28:29" ht="20.100000000000001" customHeight="1">
      <c r="AB70" s="749"/>
      <c r="AC70" s="719"/>
    </row>
    <row r="71" spans="28:29" ht="20.100000000000001" customHeight="1">
      <c r="AB71" s="749"/>
      <c r="AC71" s="719"/>
    </row>
    <row r="72" spans="28:29" ht="20.100000000000001" customHeight="1">
      <c r="AB72" s="749"/>
      <c r="AC72" s="719"/>
    </row>
    <row r="80" spans="28:29" ht="20.100000000000001" customHeight="1">
      <c r="AC80" s="753"/>
    </row>
    <row r="81" spans="29:29" ht="20.100000000000001" customHeight="1">
      <c r="AC81" s="754"/>
    </row>
    <row r="145" spans="28:29" ht="20.100000000000001" customHeight="1">
      <c r="AB145" s="755"/>
      <c r="AC145" s="756"/>
    </row>
    <row r="146" spans="28:29" ht="20.100000000000001" customHeight="1">
      <c r="AB146" s="755"/>
      <c r="AC146" s="756"/>
    </row>
    <row r="147" spans="28:29" ht="20.100000000000001" customHeight="1">
      <c r="AB147" s="755"/>
      <c r="AC147" s="756"/>
    </row>
    <row r="148" spans="28:29" ht="20.100000000000001" customHeight="1">
      <c r="AB148" s="755"/>
      <c r="AC148" s="756"/>
    </row>
    <row r="149" spans="28:29" ht="20.100000000000001" customHeight="1">
      <c r="AB149" s="755"/>
      <c r="AC149" s="756"/>
    </row>
    <row r="150" spans="28:29" ht="20.100000000000001" customHeight="1">
      <c r="AB150" s="755"/>
      <c r="AC150" s="756"/>
    </row>
    <row r="151" spans="28:29" ht="20.100000000000001" customHeight="1">
      <c r="AB151" s="755"/>
      <c r="AC151" s="756"/>
    </row>
    <row r="152" spans="28:29" ht="20.100000000000001" customHeight="1">
      <c r="AB152" s="755"/>
      <c r="AC152" s="756"/>
    </row>
    <row r="153" spans="28:29" ht="20.100000000000001" customHeight="1">
      <c r="AB153" s="755"/>
      <c r="AC153" s="756"/>
    </row>
    <row r="154" spans="28:29" ht="20.100000000000001" customHeight="1">
      <c r="AB154" s="755"/>
      <c r="AC154" s="756"/>
    </row>
    <row r="155" spans="28:29" ht="20.100000000000001" customHeight="1">
      <c r="AB155" s="755"/>
      <c r="AC155" s="756"/>
    </row>
    <row r="156" spans="28:29" ht="20.100000000000001" customHeight="1">
      <c r="AB156" s="755"/>
      <c r="AC156" s="756"/>
    </row>
    <row r="157" spans="28:29" ht="20.100000000000001" customHeight="1">
      <c r="AB157" s="755"/>
      <c r="AC157" s="756"/>
    </row>
    <row r="158" spans="28:29" ht="20.100000000000001" customHeight="1">
      <c r="AB158" s="755"/>
      <c r="AC158" s="756"/>
    </row>
    <row r="159" spans="28:29" ht="20.100000000000001" customHeight="1">
      <c r="AB159" s="755"/>
      <c r="AC159" s="756"/>
    </row>
    <row r="160" spans="28:29" ht="20.100000000000001" customHeight="1">
      <c r="AB160" s="755"/>
      <c r="AC160" s="756"/>
    </row>
    <row r="161" spans="28:29" ht="20.100000000000001" customHeight="1">
      <c r="AB161" s="755"/>
      <c r="AC161" s="756"/>
    </row>
    <row r="162" spans="28:29" ht="20.100000000000001" customHeight="1">
      <c r="AB162" s="755"/>
      <c r="AC162" s="756"/>
    </row>
    <row r="163" spans="28:29" ht="20.100000000000001" customHeight="1">
      <c r="AB163" s="755"/>
      <c r="AC163" s="756"/>
    </row>
    <row r="164" spans="28:29" ht="20.100000000000001" customHeight="1">
      <c r="AB164" s="755"/>
      <c r="AC164" s="756"/>
    </row>
    <row r="165" spans="28:29" ht="20.100000000000001" customHeight="1">
      <c r="AB165" s="755"/>
      <c r="AC165" s="756"/>
    </row>
    <row r="166" spans="28:29" ht="20.100000000000001" customHeight="1">
      <c r="AB166" s="755"/>
      <c r="AC166" s="756"/>
    </row>
    <row r="167" spans="28:29" ht="20.100000000000001" customHeight="1">
      <c r="AB167" s="755"/>
      <c r="AC167" s="756"/>
    </row>
    <row r="168" spans="28:29" ht="20.100000000000001" customHeight="1">
      <c r="AB168" s="755"/>
      <c r="AC168" s="756"/>
    </row>
    <row r="169" spans="28:29" ht="20.100000000000001" customHeight="1">
      <c r="AB169" s="755"/>
      <c r="AC169" s="756"/>
    </row>
    <row r="170" spans="28:29" ht="20.100000000000001" customHeight="1">
      <c r="AB170" s="755"/>
      <c r="AC170" s="756"/>
    </row>
    <row r="171" spans="28:29" ht="20.100000000000001" customHeight="1">
      <c r="AB171" s="755"/>
      <c r="AC171" s="756"/>
    </row>
    <row r="172" spans="28:29" ht="20.100000000000001" customHeight="1">
      <c r="AB172" s="755"/>
      <c r="AC172" s="756"/>
    </row>
    <row r="173" spans="28:29" ht="20.100000000000001" customHeight="1">
      <c r="AB173" s="755"/>
      <c r="AC173" s="756"/>
    </row>
    <row r="174" spans="28:29" ht="20.100000000000001" customHeight="1">
      <c r="AB174" s="755"/>
      <c r="AC174" s="756"/>
    </row>
    <row r="175" spans="28:29" ht="20.100000000000001" customHeight="1">
      <c r="AB175" s="755"/>
      <c r="AC175" s="756"/>
    </row>
    <row r="176" spans="28:29" ht="20.100000000000001" customHeight="1">
      <c r="AB176" s="755"/>
      <c r="AC176" s="756"/>
    </row>
    <row r="177" spans="28:29" ht="20.100000000000001" customHeight="1">
      <c r="AB177" s="755"/>
      <c r="AC177" s="756"/>
    </row>
    <row r="178" spans="28:29" ht="20.100000000000001" customHeight="1">
      <c r="AB178" s="755"/>
      <c r="AC178" s="756"/>
    </row>
    <row r="179" spans="28:29" ht="20.100000000000001" customHeight="1">
      <c r="AB179" s="755"/>
      <c r="AC179" s="756"/>
    </row>
    <row r="180" spans="28:29" ht="20.100000000000001" customHeight="1">
      <c r="AB180" s="755"/>
      <c r="AC180" s="756"/>
    </row>
    <row r="181" spans="28:29" ht="20.100000000000001" customHeight="1">
      <c r="AB181" s="755"/>
      <c r="AC181" s="756"/>
    </row>
    <row r="182" spans="28:29" ht="20.100000000000001" customHeight="1">
      <c r="AB182" s="755"/>
      <c r="AC182" s="756"/>
    </row>
    <row r="183" spans="28:29" ht="20.100000000000001" customHeight="1">
      <c r="AB183" s="755"/>
      <c r="AC183" s="756"/>
    </row>
    <row r="184" spans="28:29" ht="20.100000000000001" customHeight="1">
      <c r="AB184" s="755"/>
      <c r="AC184" s="756"/>
    </row>
    <row r="185" spans="28:29" ht="20.100000000000001" customHeight="1">
      <c r="AB185" s="755"/>
      <c r="AC185" s="756"/>
    </row>
    <row r="186" spans="28:29" ht="20.100000000000001" customHeight="1">
      <c r="AB186" s="757"/>
      <c r="AC186" s="758"/>
    </row>
    <row r="187" spans="28:29" ht="20.100000000000001" customHeight="1">
      <c r="AB187" s="757"/>
      <c r="AC187" s="758"/>
    </row>
    <row r="188" spans="28:29" ht="20.100000000000001" customHeight="1">
      <c r="AB188" s="759"/>
      <c r="AC188" s="760"/>
    </row>
    <row r="189" spans="28:29" ht="20.100000000000001" customHeight="1">
      <c r="AB189" s="759"/>
      <c r="AC189" s="760"/>
    </row>
    <row r="190" spans="28:29" ht="20.100000000000001" customHeight="1">
      <c r="AB190" s="759"/>
      <c r="AC190" s="760"/>
    </row>
    <row r="191" spans="28:29" ht="20.100000000000001" customHeight="1">
      <c r="AB191" s="759"/>
      <c r="AC191" s="760"/>
    </row>
  </sheetData>
  <sheetProtection sheet="1" selectLockedCells="1"/>
  <mergeCells count="46">
    <mergeCell ref="D15:I15"/>
    <mergeCell ref="J15:K15"/>
    <mergeCell ref="L15:Q15"/>
    <mergeCell ref="R15:S15"/>
    <mergeCell ref="T15:U15"/>
    <mergeCell ref="D16:I16"/>
    <mergeCell ref="J16:K16"/>
    <mergeCell ref="L16:Q16"/>
    <mergeCell ref="R16:S16"/>
    <mergeCell ref="T16:U16"/>
    <mergeCell ref="D25:I25"/>
    <mergeCell ref="J25:M25"/>
    <mergeCell ref="O25:R25"/>
    <mergeCell ref="T25:W25"/>
    <mergeCell ref="D26:I26"/>
    <mergeCell ref="J26:M26"/>
    <mergeCell ref="O26:R26"/>
    <mergeCell ref="T26:W26"/>
    <mergeCell ref="D23:I23"/>
    <mergeCell ref="J23:M23"/>
    <mergeCell ref="O23:R23"/>
    <mergeCell ref="T23:W23"/>
    <mergeCell ref="D24:I24"/>
    <mergeCell ref="J24:M24"/>
    <mergeCell ref="O24:R24"/>
    <mergeCell ref="T24:W24"/>
    <mergeCell ref="D17:I17"/>
    <mergeCell ref="D22:I22"/>
    <mergeCell ref="J22:N22"/>
    <mergeCell ref="O22:S22"/>
    <mergeCell ref="T22:X22"/>
    <mergeCell ref="D19:I19"/>
    <mergeCell ref="J17:U17"/>
    <mergeCell ref="J19:V19"/>
    <mergeCell ref="D14:I14"/>
    <mergeCell ref="D10:I10"/>
    <mergeCell ref="J10:V10"/>
    <mergeCell ref="D11:I11"/>
    <mergeCell ref="D7:I7"/>
    <mergeCell ref="J7:V7"/>
    <mergeCell ref="D12:I12"/>
    <mergeCell ref="J11:V11"/>
    <mergeCell ref="J14:K14"/>
    <mergeCell ref="R14:S14"/>
    <mergeCell ref="T14:U14"/>
    <mergeCell ref="L14:Q14"/>
  </mergeCells>
  <phoneticPr fontId="3"/>
  <conditionalFormatting sqref="AC80:AC81 AB145:AC191">
    <cfRule type="expression" priority="23">
      <formula>CELL("protect",AB80)=0</formula>
    </cfRule>
  </conditionalFormatting>
  <conditionalFormatting sqref="B1:B2">
    <cfRule type="expression" dxfId="44" priority="22">
      <formula>_xlfn.ISFORMULA(B1)=TRUE</formula>
    </cfRule>
  </conditionalFormatting>
  <conditionalFormatting sqref="N23:N25">
    <cfRule type="notContainsBlanks" dxfId="43" priority="14">
      <formula>LEN(TRIM(N23))&gt;0</formula>
    </cfRule>
    <cfRule type="expression" dxfId="42" priority="15">
      <formula>$N$14="■"</formula>
    </cfRule>
    <cfRule type="expression" dxfId="41" priority="16">
      <formula>$K$14="■"</formula>
    </cfRule>
    <cfRule type="expression" dxfId="40" priority="17">
      <formula>$H$14="■"</formula>
    </cfRule>
  </conditionalFormatting>
  <conditionalFormatting sqref="J23:M25">
    <cfRule type="containsBlanks" dxfId="39" priority="13">
      <formula>LEN(TRIM(J23))=0</formula>
    </cfRule>
  </conditionalFormatting>
  <conditionalFormatting sqref="J10:V10">
    <cfRule type="containsBlanks" dxfId="38" priority="9">
      <formula>LEN(TRIM(J10))=0</formula>
    </cfRule>
  </conditionalFormatting>
  <conditionalFormatting sqref="J12 O12">
    <cfRule type="expression" dxfId="37" priority="3">
      <formula>$O$12="■"</formula>
    </cfRule>
    <cfRule type="expression" dxfId="36" priority="4">
      <formula>$J$12="■"</formula>
    </cfRule>
  </conditionalFormatting>
  <conditionalFormatting sqref="J19:V19">
    <cfRule type="containsBlanks" dxfId="35" priority="2">
      <formula>LEN(TRIM(J19))=0</formula>
    </cfRule>
  </conditionalFormatting>
  <conditionalFormatting sqref="L14:Q14 T14:U14">
    <cfRule type="containsBlanks" dxfId="34" priority="1">
      <formula>LEN(TRIM(L14))=0</formula>
    </cfRule>
  </conditionalFormatting>
  <dataValidations count="7">
    <dataValidation imeMode="on" allowBlank="1" showInputMessage="1" showErrorMessage="1" sqref="T22 O22 U21" xr:uid="{DF077D6B-F836-4B36-922B-5DEB1114D260}"/>
    <dataValidation type="custom" imeMode="disabled" allowBlank="1" showInputMessage="1" showErrorMessage="1" error="小数点第二位まで、三位以下四捨五入で入力して下さい。" sqref="X23:X26 J23:J26 O23:O26 AB23:AB26 AD22:AD26 AI21:AO21 S23:T26" xr:uid="{2021B471-1895-4B1F-BB3E-24E2095BB7CF}">
      <formula1>J21-ROUNDDOWN(J21,2)=0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429CB30-393E-49FB-8C0A-189269E5B8A1}">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H21 J12 H27 O12 P27 L27 K21" xr:uid="{B487222F-A945-4FA6-99F3-ED5DC9F2E20D}">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DD6C125D-3254-4E52-B12D-3A5CFC5E973B}">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C86BE77B-B7DE-49C7-B1AB-A4C10D9D17C8}">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8660BD9A-D6FF-48C2-9499-3C28AB4B7A93}">
      <formula1>L65485-ROUNDDOWN(L65485,1)=0</formula1>
    </dataValidation>
  </dataValidations>
  <printOptions horizontalCentered="1"/>
  <pageMargins left="0.90551181102362199" right="0.47244094488188976" top="0.51181102362204722" bottom="0.19685039370078741" header="0.31496062992125984" footer="0.31496062992125984"/>
  <pageSetup paperSize="9"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221A433-F27A-46E6-8E90-FB356EF1FA9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sheetPr>
    <pageSetUpPr fitToPage="1"/>
  </sheetPr>
  <dimension ref="B1:AR191"/>
  <sheetViews>
    <sheetView showGridLines="0" view="pageBreakPreview" zoomScale="130" zoomScaleNormal="100" zoomScaleSheetLayoutView="130" workbookViewId="0">
      <selection activeCell="J10" sqref="J10:V10"/>
    </sheetView>
  </sheetViews>
  <sheetFormatPr defaultRowHeight="20.100000000000001" customHeight="1"/>
  <cols>
    <col min="1" max="1" width="1.125" style="629" customWidth="1"/>
    <col min="2" max="2" width="1.5" style="629" customWidth="1"/>
    <col min="3" max="3" width="2.5" style="629" customWidth="1"/>
    <col min="4" max="22" width="3.875" style="629" customWidth="1"/>
    <col min="23" max="23" width="1.625" style="629" customWidth="1"/>
    <col min="24" max="26" width="9" style="629" customWidth="1"/>
    <col min="27" max="27" width="9" style="572" customWidth="1"/>
    <col min="28" max="28" width="9" style="707" customWidth="1"/>
    <col min="29" max="29" width="9" style="708" customWidth="1"/>
    <col min="30" max="31" width="9" style="629" customWidth="1"/>
    <col min="32" max="42" width="9" style="629"/>
    <col min="43" max="43" width="16.875" style="629" bestFit="1" customWidth="1"/>
    <col min="44" max="44" width="13.375" style="629" customWidth="1"/>
    <col min="45" max="216" width="9" style="629"/>
    <col min="217" max="240" width="3.75" style="629" customWidth="1"/>
    <col min="241" max="249" width="9" style="629" customWidth="1"/>
    <col min="250" max="250" width="2" style="629" customWidth="1"/>
    <col min="251" max="472" width="9" style="629"/>
    <col min="473" max="496" width="3.75" style="629" customWidth="1"/>
    <col min="497" max="505" width="9" style="629" customWidth="1"/>
    <col min="506" max="506" width="2" style="629" customWidth="1"/>
    <col min="507" max="728" width="9" style="629"/>
    <col min="729" max="752" width="3.75" style="629" customWidth="1"/>
    <col min="753" max="761" width="9" style="629" customWidth="1"/>
    <col min="762" max="762" width="2" style="629" customWidth="1"/>
    <col min="763" max="984" width="9" style="629"/>
    <col min="985" max="1008" width="3.75" style="629" customWidth="1"/>
    <col min="1009" max="1017" width="9" style="629" customWidth="1"/>
    <col min="1018" max="1018" width="2" style="629" customWidth="1"/>
    <col min="1019" max="1240" width="9" style="629"/>
    <col min="1241" max="1264" width="3.75" style="629" customWidth="1"/>
    <col min="1265" max="1273" width="9" style="629" customWidth="1"/>
    <col min="1274" max="1274" width="2" style="629" customWidth="1"/>
    <col min="1275" max="1496" width="9" style="629"/>
    <col min="1497" max="1520" width="3.75" style="629" customWidth="1"/>
    <col min="1521" max="1529" width="9" style="629" customWidth="1"/>
    <col min="1530" max="1530" width="2" style="629" customWidth="1"/>
    <col min="1531" max="1752" width="9" style="629"/>
    <col min="1753" max="1776" width="3.75" style="629" customWidth="1"/>
    <col min="1777" max="1785" width="9" style="629" customWidth="1"/>
    <col min="1786" max="1786" width="2" style="629" customWidth="1"/>
    <col min="1787" max="2008" width="9" style="629"/>
    <col min="2009" max="2032" width="3.75" style="629" customWidth="1"/>
    <col min="2033" max="2041" width="9" style="629" customWidth="1"/>
    <col min="2042" max="2042" width="2" style="629" customWidth="1"/>
    <col min="2043" max="2264" width="9" style="629"/>
    <col min="2265" max="2288" width="3.75" style="629" customWidth="1"/>
    <col min="2289" max="2297" width="9" style="629" customWidth="1"/>
    <col min="2298" max="2298" width="2" style="629" customWidth="1"/>
    <col min="2299" max="2520" width="9" style="629"/>
    <col min="2521" max="2544" width="3.75" style="629" customWidth="1"/>
    <col min="2545" max="2553" width="9" style="629" customWidth="1"/>
    <col min="2554" max="2554" width="2" style="629" customWidth="1"/>
    <col min="2555" max="2776" width="9" style="629"/>
    <col min="2777" max="2800" width="3.75" style="629" customWidth="1"/>
    <col min="2801" max="2809" width="9" style="629" customWidth="1"/>
    <col min="2810" max="2810" width="2" style="629" customWidth="1"/>
    <col min="2811" max="3032" width="9" style="629"/>
    <col min="3033" max="3056" width="3.75" style="629" customWidth="1"/>
    <col min="3057" max="3065" width="9" style="629" customWidth="1"/>
    <col min="3066" max="3066" width="2" style="629" customWidth="1"/>
    <col min="3067" max="3288" width="9" style="629"/>
    <col min="3289" max="3312" width="3.75" style="629" customWidth="1"/>
    <col min="3313" max="3321" width="9" style="629" customWidth="1"/>
    <col min="3322" max="3322" width="2" style="629" customWidth="1"/>
    <col min="3323" max="3544" width="9" style="629"/>
    <col min="3545" max="3568" width="3.75" style="629" customWidth="1"/>
    <col min="3569" max="3577" width="9" style="629" customWidth="1"/>
    <col min="3578" max="3578" width="2" style="629" customWidth="1"/>
    <col min="3579" max="3800" width="9" style="629"/>
    <col min="3801" max="3824" width="3.75" style="629" customWidth="1"/>
    <col min="3825" max="3833" width="9" style="629" customWidth="1"/>
    <col min="3834" max="3834" width="2" style="629" customWidth="1"/>
    <col min="3835" max="4056" width="9" style="629"/>
    <col min="4057" max="4080" width="3.75" style="629" customWidth="1"/>
    <col min="4081" max="4089" width="9" style="629" customWidth="1"/>
    <col min="4090" max="4090" width="2" style="629" customWidth="1"/>
    <col min="4091" max="4312" width="9" style="629"/>
    <col min="4313" max="4336" width="3.75" style="629" customWidth="1"/>
    <col min="4337" max="4345" width="9" style="629" customWidth="1"/>
    <col min="4346" max="4346" width="2" style="629" customWidth="1"/>
    <col min="4347" max="4568" width="9" style="629"/>
    <col min="4569" max="4592" width="3.75" style="629" customWidth="1"/>
    <col min="4593" max="4601" width="9" style="629" customWidth="1"/>
    <col min="4602" max="4602" width="2" style="629" customWidth="1"/>
    <col min="4603" max="4824" width="9" style="629"/>
    <col min="4825" max="4848" width="3.75" style="629" customWidth="1"/>
    <col min="4849" max="4857" width="9" style="629" customWidth="1"/>
    <col min="4858" max="4858" width="2" style="629" customWidth="1"/>
    <col min="4859" max="5080" width="9" style="629"/>
    <col min="5081" max="5104" width="3.75" style="629" customWidth="1"/>
    <col min="5105" max="5113" width="9" style="629" customWidth="1"/>
    <col min="5114" max="5114" width="2" style="629" customWidth="1"/>
    <col min="5115" max="5336" width="9" style="629"/>
    <col min="5337" max="5360" width="3.75" style="629" customWidth="1"/>
    <col min="5361" max="5369" width="9" style="629" customWidth="1"/>
    <col min="5370" max="5370" width="2" style="629" customWidth="1"/>
    <col min="5371" max="5592" width="9" style="629"/>
    <col min="5593" max="5616" width="3.75" style="629" customWidth="1"/>
    <col min="5617" max="5625" width="9" style="629" customWidth="1"/>
    <col min="5626" max="5626" width="2" style="629" customWidth="1"/>
    <col min="5627" max="5848" width="9" style="629"/>
    <col min="5849" max="5872" width="3.75" style="629" customWidth="1"/>
    <col min="5873" max="5881" width="9" style="629" customWidth="1"/>
    <col min="5882" max="5882" width="2" style="629" customWidth="1"/>
    <col min="5883" max="6104" width="9" style="629"/>
    <col min="6105" max="6128" width="3.75" style="629" customWidth="1"/>
    <col min="6129" max="6137" width="9" style="629" customWidth="1"/>
    <col min="6138" max="6138" width="2" style="629" customWidth="1"/>
    <col min="6139" max="6360" width="9" style="629"/>
    <col min="6361" max="6384" width="3.75" style="629" customWidth="1"/>
    <col min="6385" max="6393" width="9" style="629" customWidth="1"/>
    <col min="6394" max="6394" width="2" style="629" customWidth="1"/>
    <col min="6395" max="6616" width="9" style="629"/>
    <col min="6617" max="6640" width="3.75" style="629" customWidth="1"/>
    <col min="6641" max="6649" width="9" style="629" customWidth="1"/>
    <col min="6650" max="6650" width="2" style="629" customWidth="1"/>
    <col min="6651" max="6872" width="9" style="629"/>
    <col min="6873" max="6896" width="3.75" style="629" customWidth="1"/>
    <col min="6897" max="6905" width="9" style="629" customWidth="1"/>
    <col min="6906" max="6906" width="2" style="629" customWidth="1"/>
    <col min="6907" max="7128" width="9" style="629"/>
    <col min="7129" max="7152" width="3.75" style="629" customWidth="1"/>
    <col min="7153" max="7161" width="9" style="629" customWidth="1"/>
    <col min="7162" max="7162" width="2" style="629" customWidth="1"/>
    <col min="7163" max="7384" width="9" style="629"/>
    <col min="7385" max="7408" width="3.75" style="629" customWidth="1"/>
    <col min="7409" max="7417" width="9" style="629" customWidth="1"/>
    <col min="7418" max="7418" width="2" style="629" customWidth="1"/>
    <col min="7419" max="7640" width="9" style="629"/>
    <col min="7641" max="7664" width="3.75" style="629" customWidth="1"/>
    <col min="7665" max="7673" width="9" style="629" customWidth="1"/>
    <col min="7674" max="7674" width="2" style="629" customWidth="1"/>
    <col min="7675" max="7896" width="9" style="629"/>
    <col min="7897" max="7920" width="3.75" style="629" customWidth="1"/>
    <col min="7921" max="7929" width="9" style="629" customWidth="1"/>
    <col min="7930" max="7930" width="2" style="629" customWidth="1"/>
    <col min="7931" max="8152" width="9" style="629"/>
    <col min="8153" max="8176" width="3.75" style="629" customWidth="1"/>
    <col min="8177" max="8185" width="9" style="629" customWidth="1"/>
    <col min="8186" max="8186" width="2" style="629" customWidth="1"/>
    <col min="8187" max="8408" width="9" style="629"/>
    <col min="8409" max="8432" width="3.75" style="629" customWidth="1"/>
    <col min="8433" max="8441" width="9" style="629" customWidth="1"/>
    <col min="8442" max="8442" width="2" style="629" customWidth="1"/>
    <col min="8443" max="8664" width="9" style="629"/>
    <col min="8665" max="8688" width="3.75" style="629" customWidth="1"/>
    <col min="8689" max="8697" width="9" style="629" customWidth="1"/>
    <col min="8698" max="8698" width="2" style="629" customWidth="1"/>
    <col min="8699" max="8920" width="9" style="629"/>
    <col min="8921" max="8944" width="3.75" style="629" customWidth="1"/>
    <col min="8945" max="8953" width="9" style="629" customWidth="1"/>
    <col min="8954" max="8954" width="2" style="629" customWidth="1"/>
    <col min="8955" max="9176" width="9" style="629"/>
    <col min="9177" max="9200" width="3.75" style="629" customWidth="1"/>
    <col min="9201" max="9209" width="9" style="629" customWidth="1"/>
    <col min="9210" max="9210" width="2" style="629" customWidth="1"/>
    <col min="9211" max="9432" width="9" style="629"/>
    <col min="9433" max="9456" width="3.75" style="629" customWidth="1"/>
    <col min="9457" max="9465" width="9" style="629" customWidth="1"/>
    <col min="9466" max="9466" width="2" style="629" customWidth="1"/>
    <col min="9467" max="9688" width="9" style="629"/>
    <col min="9689" max="9712" width="3.75" style="629" customWidth="1"/>
    <col min="9713" max="9721" width="9" style="629" customWidth="1"/>
    <col min="9722" max="9722" width="2" style="629" customWidth="1"/>
    <col min="9723" max="9944" width="9" style="629"/>
    <col min="9945" max="9968" width="3.75" style="629" customWidth="1"/>
    <col min="9969" max="9977" width="9" style="629" customWidth="1"/>
    <col min="9978" max="9978" width="2" style="629" customWidth="1"/>
    <col min="9979" max="10200" width="9" style="629"/>
    <col min="10201" max="10224" width="3.75" style="629" customWidth="1"/>
    <col min="10225" max="10233" width="9" style="629" customWidth="1"/>
    <col min="10234" max="10234" width="2" style="629" customWidth="1"/>
    <col min="10235" max="10456" width="9" style="629"/>
    <col min="10457" max="10480" width="3.75" style="629" customWidth="1"/>
    <col min="10481" max="10489" width="9" style="629" customWidth="1"/>
    <col min="10490" max="10490" width="2" style="629" customWidth="1"/>
    <col min="10491" max="10712" width="9" style="629"/>
    <col min="10713" max="10736" width="3.75" style="629" customWidth="1"/>
    <col min="10737" max="10745" width="9" style="629" customWidth="1"/>
    <col min="10746" max="10746" width="2" style="629" customWidth="1"/>
    <col min="10747" max="10968" width="9" style="629"/>
    <col min="10969" max="10992" width="3.75" style="629" customWidth="1"/>
    <col min="10993" max="11001" width="9" style="629" customWidth="1"/>
    <col min="11002" max="11002" width="2" style="629" customWidth="1"/>
    <col min="11003" max="11224" width="9" style="629"/>
    <col min="11225" max="11248" width="3.75" style="629" customWidth="1"/>
    <col min="11249" max="11257" width="9" style="629" customWidth="1"/>
    <col min="11258" max="11258" width="2" style="629" customWidth="1"/>
    <col min="11259" max="11480" width="9" style="629"/>
    <col min="11481" max="11504" width="3.75" style="629" customWidth="1"/>
    <col min="11505" max="11513" width="9" style="629" customWidth="1"/>
    <col min="11514" max="11514" width="2" style="629" customWidth="1"/>
    <col min="11515" max="11736" width="9" style="629"/>
    <col min="11737" max="11760" width="3.75" style="629" customWidth="1"/>
    <col min="11761" max="11769" width="9" style="629" customWidth="1"/>
    <col min="11770" max="11770" width="2" style="629" customWidth="1"/>
    <col min="11771" max="11992" width="9" style="629"/>
    <col min="11993" max="12016" width="3.75" style="629" customWidth="1"/>
    <col min="12017" max="12025" width="9" style="629" customWidth="1"/>
    <col min="12026" max="12026" width="2" style="629" customWidth="1"/>
    <col min="12027" max="12248" width="9" style="629"/>
    <col min="12249" max="12272" width="3.75" style="629" customWidth="1"/>
    <col min="12273" max="12281" width="9" style="629" customWidth="1"/>
    <col min="12282" max="12282" width="2" style="629" customWidth="1"/>
    <col min="12283" max="12504" width="9" style="629"/>
    <col min="12505" max="12528" width="3.75" style="629" customWidth="1"/>
    <col min="12529" max="12537" width="9" style="629" customWidth="1"/>
    <col min="12538" max="12538" width="2" style="629" customWidth="1"/>
    <col min="12539" max="12760" width="9" style="629"/>
    <col min="12761" max="12784" width="3.75" style="629" customWidth="1"/>
    <col min="12785" max="12793" width="9" style="629" customWidth="1"/>
    <col min="12794" max="12794" width="2" style="629" customWidth="1"/>
    <col min="12795" max="13016" width="9" style="629"/>
    <col min="13017" max="13040" width="3.75" style="629" customWidth="1"/>
    <col min="13041" max="13049" width="9" style="629" customWidth="1"/>
    <col min="13050" max="13050" width="2" style="629" customWidth="1"/>
    <col min="13051" max="13272" width="9" style="629"/>
    <col min="13273" max="13296" width="3.75" style="629" customWidth="1"/>
    <col min="13297" max="13305" width="9" style="629" customWidth="1"/>
    <col min="13306" max="13306" width="2" style="629" customWidth="1"/>
    <col min="13307" max="13528" width="9" style="629"/>
    <col min="13529" max="13552" width="3.75" style="629" customWidth="1"/>
    <col min="13553" max="13561" width="9" style="629" customWidth="1"/>
    <col min="13562" max="13562" width="2" style="629" customWidth="1"/>
    <col min="13563" max="13784" width="9" style="629"/>
    <col min="13785" max="13808" width="3.75" style="629" customWidth="1"/>
    <col min="13809" max="13817" width="9" style="629" customWidth="1"/>
    <col min="13818" max="13818" width="2" style="629" customWidth="1"/>
    <col min="13819" max="14040" width="9" style="629"/>
    <col min="14041" max="14064" width="3.75" style="629" customWidth="1"/>
    <col min="14065" max="14073" width="9" style="629" customWidth="1"/>
    <col min="14074" max="14074" width="2" style="629" customWidth="1"/>
    <col min="14075" max="14296" width="9" style="629"/>
    <col min="14297" max="14320" width="3.75" style="629" customWidth="1"/>
    <col min="14321" max="14329" width="9" style="629" customWidth="1"/>
    <col min="14330" max="14330" width="2" style="629" customWidth="1"/>
    <col min="14331" max="14552" width="9" style="629"/>
    <col min="14553" max="14576" width="3.75" style="629" customWidth="1"/>
    <col min="14577" max="14585" width="9" style="629" customWidth="1"/>
    <col min="14586" max="14586" width="2" style="629" customWidth="1"/>
    <col min="14587" max="14808" width="9" style="629"/>
    <col min="14809" max="14832" width="3.75" style="629" customWidth="1"/>
    <col min="14833" max="14841" width="9" style="629" customWidth="1"/>
    <col min="14842" max="14842" width="2" style="629" customWidth="1"/>
    <col min="14843" max="15064" width="9" style="629"/>
    <col min="15065" max="15088" width="3.75" style="629" customWidth="1"/>
    <col min="15089" max="15097" width="9" style="629" customWidth="1"/>
    <col min="15098" max="15098" width="2" style="629" customWidth="1"/>
    <col min="15099" max="15320" width="9" style="629"/>
    <col min="15321" max="15344" width="3.75" style="629" customWidth="1"/>
    <col min="15345" max="15353" width="9" style="629" customWidth="1"/>
    <col min="15354" max="15354" width="2" style="629" customWidth="1"/>
    <col min="15355" max="15576" width="9" style="629"/>
    <col min="15577" max="15600" width="3.75" style="629" customWidth="1"/>
    <col min="15601" max="15609" width="9" style="629" customWidth="1"/>
    <col min="15610" max="15610" width="2" style="629" customWidth="1"/>
    <col min="15611" max="15832" width="9" style="629"/>
    <col min="15833" max="15856" width="3.75" style="629" customWidth="1"/>
    <col min="15857" max="15865" width="9" style="629" customWidth="1"/>
    <col min="15866" max="15866" width="2" style="629" customWidth="1"/>
    <col min="15867" max="16088" width="9" style="629"/>
    <col min="16089" max="16112" width="3.75" style="629" customWidth="1"/>
    <col min="16113" max="16121" width="9" style="629" customWidth="1"/>
    <col min="16122" max="16122" width="2" style="629" customWidth="1"/>
    <col min="16123" max="16384" width="9" style="629"/>
  </cols>
  <sheetData>
    <row r="1" spans="2:44" ht="20.100000000000001" customHeight="1">
      <c r="B1" s="505" t="s">
        <v>504</v>
      </c>
    </row>
    <row r="2" spans="2:44" ht="20.100000000000001" customHeight="1">
      <c r="B2" s="505" t="s">
        <v>853</v>
      </c>
    </row>
    <row r="3" spans="2:44" ht="7.5" customHeight="1">
      <c r="Q3" s="630"/>
      <c r="Y3" s="630"/>
      <c r="Z3" s="631"/>
    </row>
    <row r="4" spans="2:44" ht="19.5" customHeight="1">
      <c r="B4" s="632" t="s">
        <v>756</v>
      </c>
      <c r="D4" s="633"/>
      <c r="E4" s="633"/>
      <c r="F4" s="633"/>
      <c r="G4" s="633"/>
      <c r="H4" s="633"/>
      <c r="I4" s="633"/>
      <c r="J4" s="633"/>
      <c r="K4" s="633"/>
      <c r="L4" s="633"/>
      <c r="M4" s="633"/>
      <c r="N4" s="633"/>
      <c r="O4" s="633"/>
      <c r="P4" s="633"/>
      <c r="Q4" s="633"/>
      <c r="R4" s="633"/>
      <c r="S4" s="633"/>
      <c r="T4" s="633"/>
      <c r="U4" s="633"/>
      <c r="V4" s="633"/>
      <c r="W4" s="633"/>
      <c r="X4" s="633"/>
      <c r="Y4" s="633"/>
      <c r="Z4" s="634" t="str">
        <f>IF('[1]様式第1_ZEH+_交付申請書'!$U$11="","",'[1]様式第1_ZEH+_交付申請書'!$U$11&amp;"邸"&amp;'[1]様式第1_ZEH+_交付申請書'!$V$8&amp;'[1]様式第1_ZEH+_交付申請書'!$Y$8)</f>
        <v/>
      </c>
    </row>
    <row r="5" spans="2:44" ht="15.75" customHeight="1">
      <c r="C5" s="635"/>
      <c r="D5" s="636"/>
      <c r="E5" s="636"/>
      <c r="F5" s="636"/>
      <c r="G5" s="636"/>
      <c r="H5" s="636"/>
      <c r="I5" s="633"/>
      <c r="J5" s="633"/>
      <c r="K5" s="633"/>
      <c r="L5" s="633"/>
      <c r="M5" s="633"/>
      <c r="N5" s="633"/>
      <c r="O5" s="633"/>
      <c r="P5" s="633"/>
      <c r="Q5" s="633"/>
      <c r="R5" s="633"/>
      <c r="S5" s="633"/>
      <c r="T5" s="633"/>
      <c r="U5" s="633"/>
      <c r="V5" s="633"/>
      <c r="W5" s="633"/>
      <c r="X5" s="633"/>
      <c r="Y5" s="633"/>
    </row>
    <row r="6" spans="2:44" s="637" customFormat="1" ht="15" customHeight="1">
      <c r="C6" s="478" t="s">
        <v>625</v>
      </c>
      <c r="D6" s="638"/>
      <c r="E6" s="639"/>
      <c r="F6" s="639"/>
      <c r="G6" s="639"/>
      <c r="H6" s="639"/>
      <c r="I6" s="639"/>
      <c r="J6" s="639"/>
      <c r="K6" s="639"/>
      <c r="L6" s="639"/>
      <c r="M6" s="639"/>
      <c r="N6" s="639"/>
      <c r="O6" s="639"/>
      <c r="P6" s="639"/>
      <c r="Q6" s="639"/>
      <c r="R6" s="639"/>
      <c r="S6" s="639"/>
      <c r="T6" s="639"/>
      <c r="U6" s="640"/>
      <c r="V6" s="639"/>
      <c r="W6" s="639"/>
      <c r="X6" s="639"/>
      <c r="Y6" s="639"/>
      <c r="AA6" s="573"/>
      <c r="AB6" s="707"/>
      <c r="AC6" s="708"/>
      <c r="AQ6" s="708"/>
      <c r="AR6" s="709"/>
    </row>
    <row r="7" spans="2:44" s="642" customFormat="1" ht="21.75" customHeight="1">
      <c r="C7" s="635"/>
      <c r="D7" s="1852" t="s">
        <v>624</v>
      </c>
      <c r="E7" s="1853"/>
      <c r="F7" s="1853"/>
      <c r="G7" s="1853"/>
      <c r="H7" s="1853"/>
      <c r="I7" s="1854"/>
      <c r="J7" s="1855" t="str">
        <f>IF(入力シート!M11="","",入力シート!M11)&amp;"低層ＺＥＨ－Ｍ促進事業"</f>
        <v>低層ＺＥＨ－Ｍ促進事業</v>
      </c>
      <c r="K7" s="1855"/>
      <c r="L7" s="1855"/>
      <c r="M7" s="1855"/>
      <c r="N7" s="1855"/>
      <c r="O7" s="1855"/>
      <c r="P7" s="1855"/>
      <c r="Q7" s="1855"/>
      <c r="R7" s="1855"/>
      <c r="S7" s="1855"/>
      <c r="T7" s="1855"/>
      <c r="U7" s="1855"/>
      <c r="V7" s="1856"/>
      <c r="W7" s="481"/>
      <c r="X7" s="481"/>
      <c r="Y7" s="481"/>
      <c r="AA7" s="710"/>
      <c r="AB7" s="707"/>
      <c r="AC7" s="708"/>
    </row>
    <row r="8" spans="2:44" s="642" customFormat="1" ht="15" customHeight="1">
      <c r="C8" s="635"/>
      <c r="D8" s="643"/>
      <c r="E8" s="643"/>
      <c r="F8" s="643"/>
      <c r="G8" s="643"/>
      <c r="H8" s="643"/>
      <c r="I8" s="643"/>
      <c r="J8" s="643"/>
      <c r="K8" s="643"/>
      <c r="L8" s="643"/>
      <c r="M8" s="643"/>
      <c r="N8" s="643"/>
      <c r="O8" s="643"/>
      <c r="P8" s="643"/>
      <c r="Q8" s="643"/>
      <c r="R8" s="643"/>
      <c r="S8" s="643"/>
      <c r="T8" s="643"/>
      <c r="U8" s="643"/>
      <c r="V8" s="643"/>
      <c r="W8" s="481"/>
      <c r="X8" s="481"/>
      <c r="Y8" s="481"/>
      <c r="AA8" s="710"/>
      <c r="AB8" s="707"/>
      <c r="AC8" s="708"/>
    </row>
    <row r="9" spans="2:44" s="637" customFormat="1" ht="15">
      <c r="C9" s="478" t="s">
        <v>634</v>
      </c>
      <c r="D9" s="638"/>
      <c r="E9" s="639"/>
      <c r="F9" s="639"/>
      <c r="G9" s="639"/>
      <c r="H9" s="639"/>
      <c r="I9" s="639"/>
      <c r="J9" s="639"/>
      <c r="K9" s="639"/>
      <c r="L9" s="639"/>
      <c r="M9" s="639"/>
      <c r="N9" s="639"/>
      <c r="O9" s="639"/>
      <c r="P9" s="639"/>
      <c r="Q9" s="639"/>
      <c r="R9" s="639"/>
      <c r="S9" s="639"/>
      <c r="T9" s="639"/>
      <c r="U9" s="640"/>
      <c r="V9" s="639"/>
      <c r="W9" s="639"/>
      <c r="X9" s="639"/>
      <c r="Y9" s="639"/>
      <c r="AA9" s="573"/>
      <c r="AB9" s="707"/>
      <c r="AC9" s="708"/>
    </row>
    <row r="10" spans="2:44" s="642" customFormat="1" ht="18" customHeight="1">
      <c r="C10" s="635"/>
      <c r="D10" s="1852" t="s">
        <v>265</v>
      </c>
      <c r="E10" s="1853"/>
      <c r="F10" s="1853"/>
      <c r="G10" s="1853"/>
      <c r="H10" s="1853"/>
      <c r="I10" s="1854"/>
      <c r="J10" s="1864"/>
      <c r="K10" s="1865"/>
      <c r="L10" s="1865"/>
      <c r="M10" s="1865"/>
      <c r="N10" s="1865"/>
      <c r="O10" s="1865"/>
      <c r="P10" s="1865"/>
      <c r="Q10" s="1865"/>
      <c r="R10" s="1865"/>
      <c r="S10" s="1865"/>
      <c r="T10" s="1865"/>
      <c r="U10" s="1865"/>
      <c r="V10" s="1866"/>
      <c r="W10" s="646"/>
      <c r="X10" s="481"/>
      <c r="Y10" s="481"/>
      <c r="AA10" s="710"/>
      <c r="AB10" s="707"/>
      <c r="AC10" s="708"/>
    </row>
    <row r="11" spans="2:44" s="642" customFormat="1" ht="24.75" customHeight="1">
      <c r="C11" s="635"/>
      <c r="D11" s="1895" t="s">
        <v>661</v>
      </c>
      <c r="E11" s="1853"/>
      <c r="F11" s="1853"/>
      <c r="G11" s="1853"/>
      <c r="H11" s="1853"/>
      <c r="I11" s="1854"/>
      <c r="J11" s="1896"/>
      <c r="K11" s="1897"/>
      <c r="L11" s="1897"/>
      <c r="M11" s="1897"/>
      <c r="N11" s="1897"/>
      <c r="O11" s="1897"/>
      <c r="P11" s="1897"/>
      <c r="Q11" s="1897"/>
      <c r="R11" s="1897"/>
      <c r="S11" s="1897"/>
      <c r="T11" s="1897"/>
      <c r="U11" s="1897"/>
      <c r="V11" s="1898"/>
      <c r="W11" s="646"/>
      <c r="X11" s="481"/>
      <c r="Y11" s="481"/>
      <c r="AA11" s="710"/>
      <c r="AB11" s="707"/>
      <c r="AC11" s="708"/>
    </row>
    <row r="12" spans="2:44" s="642" customFormat="1" ht="18" customHeight="1">
      <c r="C12" s="635"/>
      <c r="D12" s="1852" t="s">
        <v>568</v>
      </c>
      <c r="E12" s="1853"/>
      <c r="F12" s="1853"/>
      <c r="G12" s="1853"/>
      <c r="H12" s="1853"/>
      <c r="I12" s="1854"/>
      <c r="J12" s="594" t="s">
        <v>50</v>
      </c>
      <c r="K12" s="711" t="s">
        <v>671</v>
      </c>
      <c r="L12" s="712"/>
      <c r="M12" s="669"/>
      <c r="N12" s="669"/>
      <c r="O12" s="595" t="s">
        <v>50</v>
      </c>
      <c r="P12" s="711" t="s">
        <v>672</v>
      </c>
      <c r="Q12" s="669"/>
      <c r="R12" s="669"/>
      <c r="S12" s="669"/>
      <c r="T12" s="669"/>
      <c r="U12" s="669"/>
      <c r="V12" s="670"/>
      <c r="W12" s="481"/>
      <c r="X12" s="481"/>
      <c r="Y12" s="481"/>
      <c r="AA12" s="710"/>
      <c r="AB12" s="713"/>
      <c r="AC12" s="708"/>
    </row>
    <row r="13" spans="2:44" s="642" customFormat="1" ht="6" customHeight="1">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AA13" s="710"/>
      <c r="AB13" s="707"/>
      <c r="AC13" s="708"/>
    </row>
    <row r="14" spans="2:44" s="642" customFormat="1" ht="18" customHeight="1">
      <c r="C14" s="635"/>
      <c r="D14" s="1852" t="s">
        <v>667</v>
      </c>
      <c r="E14" s="1853"/>
      <c r="F14" s="1853"/>
      <c r="G14" s="1853"/>
      <c r="H14" s="1853"/>
      <c r="I14" s="1854"/>
      <c r="J14" s="1852" t="s">
        <v>664</v>
      </c>
      <c r="K14" s="1854"/>
      <c r="L14" s="1897"/>
      <c r="M14" s="1897"/>
      <c r="N14" s="1897"/>
      <c r="O14" s="1897"/>
      <c r="P14" s="1897"/>
      <c r="Q14" s="1897"/>
      <c r="R14" s="1852" t="s">
        <v>665</v>
      </c>
      <c r="S14" s="1854"/>
      <c r="T14" s="1894"/>
      <c r="U14" s="1894"/>
      <c r="V14" s="705" t="s">
        <v>666</v>
      </c>
      <c r="W14" s="646"/>
      <c r="X14" s="481"/>
      <c r="Y14" s="481"/>
      <c r="AA14" s="710"/>
      <c r="AB14" s="707"/>
      <c r="AC14" s="708"/>
    </row>
    <row r="15" spans="2:44" s="642" customFormat="1" ht="18" customHeight="1">
      <c r="C15" s="635"/>
      <c r="D15" s="1852" t="s">
        <v>668</v>
      </c>
      <c r="E15" s="1853"/>
      <c r="F15" s="1853"/>
      <c r="G15" s="1853"/>
      <c r="H15" s="1853"/>
      <c r="I15" s="1854"/>
      <c r="J15" s="1852" t="s">
        <v>664</v>
      </c>
      <c r="K15" s="1854"/>
      <c r="L15" s="1897"/>
      <c r="M15" s="1897"/>
      <c r="N15" s="1897"/>
      <c r="O15" s="1897"/>
      <c r="P15" s="1897"/>
      <c r="Q15" s="1897"/>
      <c r="R15" s="1852" t="s">
        <v>665</v>
      </c>
      <c r="S15" s="1854"/>
      <c r="T15" s="1894"/>
      <c r="U15" s="1894"/>
      <c r="V15" s="705" t="s">
        <v>666</v>
      </c>
      <c r="W15" s="646"/>
      <c r="X15" s="481"/>
      <c r="Y15" s="481"/>
      <c r="AA15" s="710"/>
      <c r="AB15" s="707"/>
      <c r="AC15" s="708"/>
    </row>
    <row r="16" spans="2:44" s="642" customFormat="1" ht="18" customHeight="1">
      <c r="C16" s="635"/>
      <c r="D16" s="1852" t="s">
        <v>669</v>
      </c>
      <c r="E16" s="1853"/>
      <c r="F16" s="1853"/>
      <c r="G16" s="1853"/>
      <c r="H16" s="1853"/>
      <c r="I16" s="1854"/>
      <c r="J16" s="1852" t="s">
        <v>664</v>
      </c>
      <c r="K16" s="1854"/>
      <c r="L16" s="1897"/>
      <c r="M16" s="1897"/>
      <c r="N16" s="1897"/>
      <c r="O16" s="1897"/>
      <c r="P16" s="1897"/>
      <c r="Q16" s="1897"/>
      <c r="R16" s="1852" t="s">
        <v>665</v>
      </c>
      <c r="S16" s="1854"/>
      <c r="T16" s="1894"/>
      <c r="U16" s="1894"/>
      <c r="V16" s="705" t="s">
        <v>666</v>
      </c>
      <c r="W16" s="646"/>
      <c r="X16" s="481"/>
      <c r="Y16" s="481"/>
      <c r="AA16" s="710"/>
      <c r="AB16" s="707"/>
      <c r="AC16" s="708"/>
    </row>
    <row r="17" spans="2:44" s="642" customFormat="1" ht="18" customHeight="1">
      <c r="C17" s="635"/>
      <c r="D17" s="1895" t="s">
        <v>670</v>
      </c>
      <c r="E17" s="1853"/>
      <c r="F17" s="1853"/>
      <c r="G17" s="1853"/>
      <c r="H17" s="1853"/>
      <c r="I17" s="1854"/>
      <c r="J17" s="1872" t="str">
        <f>IF(J26=0,"",J26)</f>
        <v/>
      </c>
      <c r="K17" s="1873"/>
      <c r="L17" s="1873"/>
      <c r="M17" s="1873"/>
      <c r="N17" s="1873"/>
      <c r="O17" s="1873"/>
      <c r="P17" s="1873"/>
      <c r="Q17" s="1873"/>
      <c r="R17" s="1873"/>
      <c r="S17" s="1873"/>
      <c r="T17" s="1873"/>
      <c r="U17" s="1873"/>
      <c r="V17" s="645" t="s">
        <v>35</v>
      </c>
      <c r="W17" s="646"/>
      <c r="X17" s="481"/>
      <c r="Y17" s="481"/>
      <c r="AA17" s="710"/>
      <c r="AB17" s="707"/>
      <c r="AC17" s="708"/>
    </row>
    <row r="18" spans="2:44" s="642" customFormat="1" ht="6" customHeight="1">
      <c r="C18" s="635"/>
      <c r="D18" s="647"/>
      <c r="E18" s="647"/>
      <c r="F18" s="648"/>
      <c r="G18" s="649"/>
      <c r="H18" s="649"/>
      <c r="I18" s="649"/>
      <c r="J18" s="649"/>
      <c r="K18" s="649"/>
      <c r="L18" s="578"/>
      <c r="M18" s="578"/>
      <c r="N18" s="578"/>
      <c r="O18" s="578"/>
      <c r="P18" s="578"/>
      <c r="Q18" s="578"/>
      <c r="R18" s="578"/>
      <c r="S18" s="578"/>
      <c r="T18" s="578"/>
      <c r="U18" s="578"/>
      <c r="V18" s="578"/>
      <c r="W18" s="578"/>
      <c r="X18" s="578"/>
      <c r="Y18" s="578"/>
      <c r="AA18" s="710"/>
      <c r="AB18" s="707"/>
      <c r="AC18" s="708"/>
    </row>
    <row r="19" spans="2:44" s="642" customFormat="1" ht="18" customHeight="1">
      <c r="C19" s="635"/>
      <c r="D19" s="1895" t="s">
        <v>581</v>
      </c>
      <c r="E19" s="1853"/>
      <c r="F19" s="1853"/>
      <c r="G19" s="1853"/>
      <c r="H19" s="1853"/>
      <c r="I19" s="1854"/>
      <c r="J19" s="1896"/>
      <c r="K19" s="1897"/>
      <c r="L19" s="1897"/>
      <c r="M19" s="1897"/>
      <c r="N19" s="1897"/>
      <c r="O19" s="1897"/>
      <c r="P19" s="1897"/>
      <c r="Q19" s="1897"/>
      <c r="R19" s="1897"/>
      <c r="S19" s="1897"/>
      <c r="T19" s="1897"/>
      <c r="U19" s="1897"/>
      <c r="V19" s="645"/>
      <c r="W19" s="646"/>
      <c r="X19" s="481"/>
      <c r="Y19" s="481"/>
      <c r="AA19" s="710"/>
      <c r="AB19" s="707"/>
      <c r="AC19" s="708"/>
    </row>
    <row r="20" spans="2:44" s="642" customFormat="1" ht="15" customHeight="1">
      <c r="C20" s="635"/>
      <c r="D20" s="647"/>
      <c r="E20" s="647"/>
      <c r="F20" s="648"/>
      <c r="G20" s="649"/>
      <c r="H20" s="649"/>
      <c r="I20" s="649"/>
      <c r="J20" s="649"/>
      <c r="K20" s="649"/>
      <c r="L20" s="578"/>
      <c r="M20" s="578"/>
      <c r="N20" s="578"/>
      <c r="O20" s="578"/>
      <c r="P20" s="578"/>
      <c r="Q20" s="578"/>
      <c r="R20" s="578"/>
      <c r="S20" s="578"/>
      <c r="T20" s="578"/>
      <c r="U20" s="578"/>
      <c r="V20" s="578"/>
      <c r="W20" s="578"/>
      <c r="X20" s="578"/>
      <c r="Y20" s="578"/>
      <c r="AA20" s="710"/>
      <c r="AB20" s="707"/>
      <c r="AC20" s="708"/>
    </row>
    <row r="21" spans="2:44" s="730" customFormat="1" ht="15" customHeight="1">
      <c r="B21" s="714"/>
      <c r="C21" s="715" t="s">
        <v>632</v>
      </c>
      <c r="D21" s="716"/>
      <c r="E21" s="716"/>
      <c r="F21" s="716"/>
      <c r="G21" s="716"/>
      <c r="H21" s="717"/>
      <c r="I21" s="718"/>
      <c r="J21" s="719"/>
      <c r="K21" s="717"/>
      <c r="L21" s="718"/>
      <c r="M21" s="717"/>
      <c r="N21" s="719"/>
      <c r="O21" s="720"/>
      <c r="P21" s="719"/>
      <c r="Q21" s="721"/>
      <c r="R21" s="722"/>
      <c r="S21" s="722"/>
      <c r="T21" s="722"/>
      <c r="U21" s="723"/>
      <c r="V21" s="723"/>
      <c r="W21" s="723"/>
      <c r="X21" s="723"/>
      <c r="Y21" s="723"/>
      <c r="Z21" s="723"/>
      <c r="AA21" s="724"/>
      <c r="AB21" s="724"/>
      <c r="AC21" s="723"/>
      <c r="AD21" s="723"/>
      <c r="AE21" s="725"/>
      <c r="AF21" s="726"/>
      <c r="AG21" s="726"/>
      <c r="AH21" s="726"/>
      <c r="AI21" s="727"/>
      <c r="AJ21" s="727"/>
      <c r="AK21" s="727"/>
      <c r="AL21" s="727"/>
      <c r="AM21" s="727"/>
      <c r="AN21" s="727"/>
      <c r="AO21" s="727"/>
      <c r="AP21" s="728"/>
      <c r="AQ21" s="728"/>
      <c r="AR21" s="729"/>
    </row>
    <row r="22" spans="2:44" s="730" customFormat="1" ht="18" customHeight="1">
      <c r="B22" s="714"/>
      <c r="C22" s="731"/>
      <c r="D22" s="1899" t="s">
        <v>573</v>
      </c>
      <c r="E22" s="1900"/>
      <c r="F22" s="1900"/>
      <c r="G22" s="1900"/>
      <c r="H22" s="1900"/>
      <c r="I22" s="1901"/>
      <c r="J22" s="1902" t="s">
        <v>582</v>
      </c>
      <c r="K22" s="1903"/>
      <c r="L22" s="1903"/>
      <c r="M22" s="1903"/>
      <c r="N22" s="1904"/>
      <c r="O22" s="1905" t="s">
        <v>574</v>
      </c>
      <c r="P22" s="1906"/>
      <c r="Q22" s="1906"/>
      <c r="R22" s="1906"/>
      <c r="S22" s="1907"/>
      <c r="T22" s="1908"/>
      <c r="U22" s="1908"/>
      <c r="V22" s="1908"/>
      <c r="W22" s="1908"/>
      <c r="X22" s="1908"/>
      <c r="Y22" s="732"/>
      <c r="Z22" s="732"/>
      <c r="AA22" s="733"/>
      <c r="AB22" s="733"/>
      <c r="AC22" s="732"/>
      <c r="AD22" s="727"/>
      <c r="AE22" s="728"/>
      <c r="AF22" s="728"/>
      <c r="AG22" s="729"/>
    </row>
    <row r="23" spans="2:44" s="730" customFormat="1" ht="18" customHeight="1">
      <c r="B23" s="714"/>
      <c r="C23" s="731"/>
      <c r="D23" s="1899" t="s">
        <v>575</v>
      </c>
      <c r="E23" s="1900"/>
      <c r="F23" s="1900"/>
      <c r="G23" s="1900"/>
      <c r="H23" s="1900"/>
      <c r="I23" s="1901"/>
      <c r="J23" s="1860"/>
      <c r="K23" s="1861"/>
      <c r="L23" s="1861"/>
      <c r="M23" s="1861"/>
      <c r="N23" s="734" t="s">
        <v>32</v>
      </c>
      <c r="O23" s="1862">
        <f>IF(AND(J23&gt;=4,J23&lt;=5),120000,IF(J23&gt;=6,150000,0))</f>
        <v>0</v>
      </c>
      <c r="P23" s="1863"/>
      <c r="Q23" s="1863"/>
      <c r="R23" s="1863"/>
      <c r="S23" s="735" t="s">
        <v>576</v>
      </c>
      <c r="T23" s="1909"/>
      <c r="U23" s="1909"/>
      <c r="V23" s="1909"/>
      <c r="W23" s="1909"/>
      <c r="X23" s="736"/>
      <c r="Y23" s="622"/>
      <c r="Z23" s="622"/>
      <c r="AA23" s="680"/>
      <c r="AB23" s="737"/>
      <c r="AC23" s="736"/>
      <c r="AD23" s="727"/>
      <c r="AE23" s="728"/>
      <c r="AF23" s="728"/>
      <c r="AG23" s="729"/>
    </row>
    <row r="24" spans="2:44" s="730" customFormat="1" ht="18" customHeight="1">
      <c r="B24" s="714"/>
      <c r="C24" s="731"/>
      <c r="D24" s="1899" t="s">
        <v>577</v>
      </c>
      <c r="E24" s="1900"/>
      <c r="F24" s="1900"/>
      <c r="G24" s="1900"/>
      <c r="H24" s="1900"/>
      <c r="I24" s="1901"/>
      <c r="J24" s="1860"/>
      <c r="K24" s="1861"/>
      <c r="L24" s="1861"/>
      <c r="M24" s="1861"/>
      <c r="N24" s="734" t="s">
        <v>32</v>
      </c>
      <c r="O24" s="1862">
        <f>IF(AND(J24&gt;=4,J24&lt;=5),120000,IF(J24&gt;=6,150000,0))</f>
        <v>0</v>
      </c>
      <c r="P24" s="1863"/>
      <c r="Q24" s="1863"/>
      <c r="R24" s="1863"/>
      <c r="S24" s="735" t="s">
        <v>576</v>
      </c>
      <c r="T24" s="1909"/>
      <c r="U24" s="1909"/>
      <c r="V24" s="1909"/>
      <c r="W24" s="1909"/>
      <c r="X24" s="736"/>
      <c r="Y24" s="622"/>
      <c r="Z24" s="622"/>
      <c r="AA24" s="680"/>
      <c r="AB24" s="737"/>
      <c r="AC24" s="736"/>
      <c r="AD24" s="727"/>
      <c r="AE24" s="728"/>
      <c r="AF24" s="728"/>
      <c r="AG24" s="729"/>
    </row>
    <row r="25" spans="2:44" s="730" customFormat="1" ht="18" customHeight="1" thickBot="1">
      <c r="B25" s="714"/>
      <c r="C25" s="731"/>
      <c r="D25" s="1910" t="s">
        <v>578</v>
      </c>
      <c r="E25" s="1911"/>
      <c r="F25" s="1911"/>
      <c r="G25" s="1911"/>
      <c r="H25" s="1911"/>
      <c r="I25" s="1912"/>
      <c r="J25" s="1913"/>
      <c r="K25" s="1914"/>
      <c r="L25" s="1914"/>
      <c r="M25" s="1914"/>
      <c r="N25" s="738" t="s">
        <v>32</v>
      </c>
      <c r="O25" s="1876">
        <f>IF(AND(J25&gt;=4,J25&lt;=5),120000,IF(J25&gt;=6,150000,0))</f>
        <v>0</v>
      </c>
      <c r="P25" s="1877"/>
      <c r="Q25" s="1877"/>
      <c r="R25" s="1877"/>
      <c r="S25" s="739" t="s">
        <v>576</v>
      </c>
      <c r="T25" s="1909"/>
      <c r="U25" s="1909"/>
      <c r="V25" s="1909"/>
      <c r="W25" s="1909"/>
      <c r="X25" s="736"/>
      <c r="Y25" s="622"/>
      <c r="Z25" s="622"/>
      <c r="AA25" s="680"/>
      <c r="AB25" s="737"/>
      <c r="AC25" s="736"/>
      <c r="AD25" s="727"/>
      <c r="AE25" s="728"/>
      <c r="AF25" s="728"/>
      <c r="AG25" s="729"/>
    </row>
    <row r="26" spans="2:44" s="730" customFormat="1" ht="18" customHeight="1" thickTop="1">
      <c r="B26" s="714"/>
      <c r="C26" s="731"/>
      <c r="D26" s="1915" t="s">
        <v>579</v>
      </c>
      <c r="E26" s="1916"/>
      <c r="F26" s="1916"/>
      <c r="G26" s="1916"/>
      <c r="H26" s="1916"/>
      <c r="I26" s="1917"/>
      <c r="J26" s="1918">
        <f>SUM(J23:M25)</f>
        <v>0</v>
      </c>
      <c r="K26" s="1919"/>
      <c r="L26" s="1919"/>
      <c r="M26" s="1919"/>
      <c r="N26" s="740" t="s">
        <v>32</v>
      </c>
      <c r="O26" s="1874">
        <f>SUM(O23:R25)</f>
        <v>0</v>
      </c>
      <c r="P26" s="1875"/>
      <c r="Q26" s="1875"/>
      <c r="R26" s="1875"/>
      <c r="S26" s="741" t="s">
        <v>576</v>
      </c>
      <c r="T26" s="1909"/>
      <c r="U26" s="1909"/>
      <c r="V26" s="1909"/>
      <c r="W26" s="1909"/>
      <c r="X26" s="736"/>
      <c r="Y26" s="622"/>
      <c r="Z26" s="622"/>
      <c r="AA26" s="680"/>
      <c r="AB26" s="737"/>
      <c r="AC26" s="736"/>
      <c r="AD26" s="727"/>
      <c r="AE26" s="728"/>
      <c r="AF26" s="728"/>
      <c r="AG26" s="729"/>
    </row>
    <row r="27" spans="2:44" s="730" customFormat="1" ht="15" customHeight="1">
      <c r="B27" s="714"/>
      <c r="D27" s="742"/>
      <c r="E27" s="743"/>
      <c r="F27" s="743"/>
      <c r="G27" s="743"/>
      <c r="H27" s="744"/>
      <c r="I27" s="744"/>
      <c r="J27" s="718"/>
      <c r="K27" s="719"/>
      <c r="L27" s="744"/>
      <c r="M27" s="744"/>
      <c r="N27" s="718"/>
      <c r="O27" s="718"/>
      <c r="P27" s="744"/>
      <c r="Q27" s="744"/>
      <c r="R27" s="720"/>
      <c r="S27" s="718"/>
      <c r="T27" s="718"/>
      <c r="U27" s="718"/>
      <c r="V27" s="718"/>
      <c r="W27" s="718"/>
      <c r="X27" s="718"/>
      <c r="Y27" s="745"/>
      <c r="Z27" s="745"/>
      <c r="AA27" s="746"/>
      <c r="AB27" s="746"/>
      <c r="AC27" s="745"/>
      <c r="AD27" s="747"/>
      <c r="AE27" s="725"/>
      <c r="AF27" s="747"/>
      <c r="AG27" s="747"/>
      <c r="AH27" s="747"/>
      <c r="AI27" s="747"/>
      <c r="AJ27" s="747"/>
      <c r="AK27" s="747"/>
      <c r="AL27" s="747"/>
      <c r="AM27" s="747"/>
      <c r="AN27" s="748"/>
      <c r="AO27" s="748"/>
      <c r="AP27" s="748"/>
      <c r="AQ27" s="748"/>
      <c r="AR27" s="729"/>
    </row>
    <row r="28" spans="2:44" s="637" customFormat="1" ht="15">
      <c r="C28" s="478"/>
      <c r="D28" s="638"/>
      <c r="E28" s="639"/>
      <c r="F28" s="639"/>
      <c r="G28" s="639"/>
      <c r="H28" s="639"/>
      <c r="I28" s="639"/>
      <c r="J28" s="639"/>
      <c r="K28" s="639"/>
      <c r="L28" s="639"/>
      <c r="M28" s="639"/>
      <c r="N28" s="639"/>
      <c r="O28" s="639"/>
      <c r="P28" s="639"/>
      <c r="Q28" s="639"/>
      <c r="R28" s="639"/>
      <c r="S28" s="639"/>
      <c r="T28" s="639"/>
      <c r="U28" s="640"/>
      <c r="V28" s="639"/>
      <c r="W28" s="639"/>
      <c r="X28" s="639"/>
      <c r="Y28" s="639"/>
      <c r="AA28" s="573"/>
      <c r="AB28" s="707"/>
      <c r="AC28" s="708"/>
    </row>
    <row r="29" spans="2:44" s="637" customFormat="1" ht="15">
      <c r="C29" s="478"/>
      <c r="D29" s="638"/>
      <c r="E29" s="639"/>
      <c r="F29" s="639"/>
      <c r="G29" s="639"/>
      <c r="H29" s="639"/>
      <c r="I29" s="639"/>
      <c r="J29" s="639"/>
      <c r="K29" s="639"/>
      <c r="L29" s="639"/>
      <c r="M29" s="639"/>
      <c r="N29" s="639"/>
      <c r="O29" s="639"/>
      <c r="P29" s="639"/>
      <c r="Q29" s="639"/>
      <c r="R29" s="639"/>
      <c r="S29" s="639"/>
      <c r="T29" s="639"/>
      <c r="U29" s="640"/>
      <c r="V29" s="639"/>
      <c r="W29" s="639"/>
      <c r="X29" s="639"/>
      <c r="Y29" s="639"/>
      <c r="AA29" s="573"/>
      <c r="AB29" s="707"/>
      <c r="AC29" s="708"/>
    </row>
    <row r="30" spans="2:44" s="637" customFormat="1" ht="15">
      <c r="C30" s="478"/>
      <c r="D30" s="638"/>
      <c r="E30" s="639"/>
      <c r="F30" s="639"/>
      <c r="G30" s="639"/>
      <c r="H30" s="639"/>
      <c r="I30" s="639"/>
      <c r="J30" s="639"/>
      <c r="K30" s="639"/>
      <c r="L30" s="639"/>
      <c r="M30" s="639"/>
      <c r="N30" s="639"/>
      <c r="O30" s="639"/>
      <c r="P30" s="639"/>
      <c r="Q30" s="639"/>
      <c r="R30" s="639"/>
      <c r="S30" s="639"/>
      <c r="T30" s="639"/>
      <c r="U30" s="640"/>
      <c r="V30" s="639"/>
      <c r="W30" s="639"/>
      <c r="X30" s="639"/>
      <c r="Y30" s="639"/>
      <c r="AA30" s="573"/>
      <c r="AB30" s="707"/>
      <c r="AC30" s="708"/>
    </row>
    <row r="31" spans="2:44" s="637" customFormat="1" ht="15">
      <c r="C31" s="478"/>
      <c r="D31" s="638"/>
      <c r="E31" s="639"/>
      <c r="F31" s="639"/>
      <c r="G31" s="639"/>
      <c r="H31" s="639"/>
      <c r="I31" s="639"/>
      <c r="J31" s="639"/>
      <c r="K31" s="639"/>
      <c r="L31" s="639"/>
      <c r="M31" s="639"/>
      <c r="N31" s="639"/>
      <c r="O31" s="639"/>
      <c r="P31" s="639"/>
      <c r="Q31" s="639"/>
      <c r="R31" s="639"/>
      <c r="S31" s="639"/>
      <c r="T31" s="639"/>
      <c r="U31" s="640"/>
      <c r="V31" s="639"/>
      <c r="W31" s="639"/>
      <c r="X31" s="639"/>
      <c r="Y31" s="639"/>
      <c r="AA31" s="573"/>
      <c r="AB31" s="707"/>
      <c r="AC31" s="708"/>
    </row>
    <row r="32" spans="2:44" s="637" customFormat="1" ht="15">
      <c r="C32" s="478"/>
      <c r="D32" s="638"/>
      <c r="E32" s="639"/>
      <c r="F32" s="639"/>
      <c r="G32" s="639"/>
      <c r="H32" s="639"/>
      <c r="I32" s="639"/>
      <c r="J32" s="639"/>
      <c r="K32" s="639"/>
      <c r="L32" s="639"/>
      <c r="M32" s="639"/>
      <c r="N32" s="639"/>
      <c r="O32" s="639"/>
      <c r="P32" s="639"/>
      <c r="Q32" s="639"/>
      <c r="R32" s="639"/>
      <c r="S32" s="639"/>
      <c r="T32" s="639"/>
      <c r="U32" s="640"/>
      <c r="V32" s="639"/>
      <c r="W32" s="639"/>
      <c r="X32" s="639"/>
      <c r="Y32" s="639"/>
      <c r="AA32" s="573"/>
      <c r="AB32" s="707"/>
      <c r="AC32" s="708"/>
    </row>
    <row r="33" spans="3:29" s="637" customFormat="1" ht="15">
      <c r="C33" s="478"/>
      <c r="D33" s="638"/>
      <c r="E33" s="639"/>
      <c r="F33" s="639"/>
      <c r="G33" s="639"/>
      <c r="H33" s="639"/>
      <c r="I33" s="639"/>
      <c r="J33" s="639"/>
      <c r="K33" s="639"/>
      <c r="L33" s="639"/>
      <c r="M33" s="639"/>
      <c r="N33" s="639"/>
      <c r="O33" s="639"/>
      <c r="P33" s="639"/>
      <c r="Q33" s="639"/>
      <c r="R33" s="639"/>
      <c r="S33" s="639"/>
      <c r="T33" s="639"/>
      <c r="U33" s="640"/>
      <c r="V33" s="639"/>
      <c r="W33" s="639"/>
      <c r="X33" s="639"/>
      <c r="Y33" s="639"/>
      <c r="AA33" s="573"/>
      <c r="AB33" s="707"/>
      <c r="AC33" s="708"/>
    </row>
    <row r="34" spans="3:29" s="637" customFormat="1" ht="15">
      <c r="C34" s="478"/>
      <c r="D34" s="638"/>
      <c r="E34" s="639"/>
      <c r="F34" s="639"/>
      <c r="G34" s="639"/>
      <c r="H34" s="639"/>
      <c r="I34" s="639"/>
      <c r="J34" s="639"/>
      <c r="K34" s="639"/>
      <c r="L34" s="639"/>
      <c r="M34" s="639"/>
      <c r="N34" s="639"/>
      <c r="O34" s="639"/>
      <c r="P34" s="639"/>
      <c r="Q34" s="639"/>
      <c r="R34" s="639"/>
      <c r="S34" s="639"/>
      <c r="T34" s="639"/>
      <c r="U34" s="640"/>
      <c r="V34" s="639"/>
      <c r="W34" s="639"/>
      <c r="X34" s="639"/>
      <c r="Y34" s="639"/>
      <c r="AA34" s="573"/>
      <c r="AB34" s="707"/>
      <c r="AC34" s="708"/>
    </row>
    <row r="35" spans="3:29" s="637" customFormat="1" ht="15">
      <c r="C35" s="478"/>
      <c r="D35" s="638"/>
      <c r="E35" s="639"/>
      <c r="F35" s="639"/>
      <c r="G35" s="639"/>
      <c r="H35" s="639"/>
      <c r="I35" s="639"/>
      <c r="J35" s="639"/>
      <c r="K35" s="639"/>
      <c r="L35" s="639"/>
      <c r="M35" s="639"/>
      <c r="N35" s="639"/>
      <c r="O35" s="639"/>
      <c r="P35" s="639"/>
      <c r="Q35" s="639"/>
      <c r="R35" s="639"/>
      <c r="S35" s="639"/>
      <c r="T35" s="639"/>
      <c r="U35" s="640"/>
      <c r="V35" s="639"/>
      <c r="W35" s="639"/>
      <c r="X35" s="639"/>
      <c r="Y35" s="639"/>
      <c r="AA35" s="573"/>
      <c r="AB35" s="707"/>
      <c r="AC35" s="708"/>
    </row>
    <row r="36" spans="3:29" s="637" customFormat="1" ht="15">
      <c r="C36" s="478"/>
      <c r="D36" s="638"/>
      <c r="E36" s="639"/>
      <c r="F36" s="639"/>
      <c r="G36" s="639"/>
      <c r="H36" s="639"/>
      <c r="I36" s="639"/>
      <c r="J36" s="639"/>
      <c r="K36" s="639"/>
      <c r="L36" s="639"/>
      <c r="M36" s="639"/>
      <c r="N36" s="639"/>
      <c r="O36" s="639"/>
      <c r="P36" s="639"/>
      <c r="Q36" s="639"/>
      <c r="R36" s="639"/>
      <c r="S36" s="639"/>
      <c r="T36" s="639"/>
      <c r="U36" s="640"/>
      <c r="V36" s="639"/>
      <c r="W36" s="639"/>
      <c r="X36" s="639"/>
      <c r="Y36" s="639"/>
      <c r="AA36" s="573"/>
      <c r="AB36" s="707"/>
      <c r="AC36" s="708"/>
    </row>
    <row r="37" spans="3:29" s="637" customFormat="1" ht="15">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AA37" s="573"/>
      <c r="AB37" s="707"/>
      <c r="AC37" s="708"/>
    </row>
    <row r="38" spans="3:29" s="637" customFormat="1" ht="15">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AA38" s="573"/>
      <c r="AB38" s="749"/>
      <c r="AC38" s="719"/>
    </row>
    <row r="39" spans="3:29" s="637" customFormat="1" ht="15">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AA39" s="573"/>
      <c r="AB39" s="749"/>
      <c r="AC39" s="719"/>
    </row>
    <row r="40" spans="3:29" s="637" customFormat="1" ht="15">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AA40" s="573"/>
      <c r="AB40" s="749"/>
      <c r="AC40" s="719"/>
    </row>
    <row r="41" spans="3:29" s="637" customFormat="1" ht="15">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AA41" s="573"/>
      <c r="AB41" s="749"/>
      <c r="AC41" s="719"/>
    </row>
    <row r="42" spans="3:29" s="637" customFormat="1" ht="15">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AA42" s="573"/>
      <c r="AB42" s="749"/>
      <c r="AC42" s="719"/>
    </row>
    <row r="43" spans="3:29" s="637" customFormat="1" ht="15">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AA43" s="573"/>
      <c r="AB43" s="749"/>
      <c r="AC43" s="719"/>
    </row>
    <row r="44" spans="3:29" s="637" customFormat="1" ht="15">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AA44" s="573"/>
      <c r="AB44" s="749"/>
      <c r="AC44" s="719"/>
    </row>
    <row r="45" spans="3:29" s="637" customFormat="1" ht="15">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AA45" s="573"/>
      <c r="AB45" s="749"/>
      <c r="AC45" s="719"/>
    </row>
    <row r="46" spans="3:29" ht="12.75" customHeight="1">
      <c r="AB46" s="749"/>
      <c r="AC46" s="719"/>
    </row>
    <row r="47" spans="3:29" ht="20.100000000000001" customHeight="1">
      <c r="AB47" s="749"/>
      <c r="AC47" s="719"/>
    </row>
    <row r="48" spans="3:29" ht="20.100000000000001" customHeight="1">
      <c r="AB48" s="749"/>
      <c r="AC48" s="719"/>
    </row>
    <row r="49" spans="28:30" ht="20.100000000000001" customHeight="1">
      <c r="AB49" s="749"/>
      <c r="AC49" s="719"/>
    </row>
    <row r="50" spans="28:30" ht="20.100000000000001" customHeight="1">
      <c r="AB50" s="749"/>
      <c r="AC50" s="719"/>
    </row>
    <row r="51" spans="28:30" ht="20.100000000000001" customHeight="1">
      <c r="AB51" s="749"/>
      <c r="AC51" s="719"/>
      <c r="AD51" s="750"/>
    </row>
    <row r="52" spans="28:30" ht="20.100000000000001" customHeight="1">
      <c r="AB52" s="749"/>
      <c r="AC52" s="719"/>
    </row>
    <row r="53" spans="28:30" ht="20.100000000000001" customHeight="1">
      <c r="AB53" s="749"/>
      <c r="AC53" s="719"/>
    </row>
    <row r="54" spans="28:30" ht="20.100000000000001" customHeight="1">
      <c r="AB54" s="749"/>
      <c r="AC54" s="719"/>
    </row>
    <row r="55" spans="28:30" ht="20.100000000000001" customHeight="1">
      <c r="AB55" s="749"/>
      <c r="AC55" s="719"/>
    </row>
    <row r="56" spans="28:30" ht="20.100000000000001" customHeight="1">
      <c r="AB56" s="749"/>
      <c r="AC56" s="719"/>
    </row>
    <row r="57" spans="28:30" ht="20.100000000000001" customHeight="1">
      <c r="AB57" s="749"/>
      <c r="AC57" s="719"/>
    </row>
    <row r="58" spans="28:30" ht="20.100000000000001" customHeight="1">
      <c r="AB58" s="749"/>
      <c r="AC58" s="719"/>
    </row>
    <row r="59" spans="28:30" ht="20.100000000000001" customHeight="1">
      <c r="AB59" s="749"/>
      <c r="AC59" s="719"/>
    </row>
    <row r="60" spans="28:30" ht="20.100000000000001" customHeight="1">
      <c r="AB60" s="749"/>
      <c r="AC60" s="719"/>
    </row>
    <row r="61" spans="28:30" ht="20.100000000000001" customHeight="1">
      <c r="AB61" s="749"/>
      <c r="AC61" s="719"/>
    </row>
    <row r="62" spans="28:30" ht="20.100000000000001" customHeight="1">
      <c r="AB62" s="749"/>
      <c r="AC62" s="719"/>
    </row>
    <row r="63" spans="28:30" ht="20.100000000000001" customHeight="1">
      <c r="AB63" s="751"/>
      <c r="AC63" s="752"/>
    </row>
    <row r="64" spans="28:30" ht="20.100000000000001" customHeight="1">
      <c r="AB64" s="749"/>
      <c r="AC64" s="719"/>
    </row>
    <row r="65" spans="28:29" ht="20.100000000000001" customHeight="1">
      <c r="AB65" s="749"/>
      <c r="AC65" s="719"/>
    </row>
    <row r="66" spans="28:29" ht="20.100000000000001" customHeight="1">
      <c r="AB66" s="749"/>
      <c r="AC66" s="719"/>
    </row>
    <row r="67" spans="28:29" ht="20.100000000000001" customHeight="1">
      <c r="AB67" s="749"/>
      <c r="AC67" s="719"/>
    </row>
    <row r="68" spans="28:29" ht="20.100000000000001" customHeight="1">
      <c r="AB68" s="749"/>
      <c r="AC68" s="719"/>
    </row>
    <row r="69" spans="28:29" ht="20.100000000000001" customHeight="1">
      <c r="AB69" s="749"/>
      <c r="AC69" s="719"/>
    </row>
    <row r="70" spans="28:29" ht="20.100000000000001" customHeight="1">
      <c r="AB70" s="749"/>
      <c r="AC70" s="719"/>
    </row>
    <row r="71" spans="28:29" ht="20.100000000000001" customHeight="1">
      <c r="AB71" s="749"/>
      <c r="AC71" s="719"/>
    </row>
    <row r="72" spans="28:29" ht="20.100000000000001" customHeight="1">
      <c r="AB72" s="749"/>
      <c r="AC72" s="719"/>
    </row>
    <row r="80" spans="28:29" ht="20.100000000000001" customHeight="1">
      <c r="AC80" s="753"/>
    </row>
    <row r="81" spans="29:29" ht="20.100000000000001" customHeight="1">
      <c r="AC81" s="754"/>
    </row>
    <row r="145" spans="28:29" ht="20.100000000000001" customHeight="1">
      <c r="AB145" s="755"/>
      <c r="AC145" s="756"/>
    </row>
    <row r="146" spans="28:29" ht="20.100000000000001" customHeight="1">
      <c r="AB146" s="755"/>
      <c r="AC146" s="756"/>
    </row>
    <row r="147" spans="28:29" ht="20.100000000000001" customHeight="1">
      <c r="AB147" s="755"/>
      <c r="AC147" s="756"/>
    </row>
    <row r="148" spans="28:29" ht="20.100000000000001" customHeight="1">
      <c r="AB148" s="755"/>
      <c r="AC148" s="756"/>
    </row>
    <row r="149" spans="28:29" ht="20.100000000000001" customHeight="1">
      <c r="AB149" s="755"/>
      <c r="AC149" s="756"/>
    </row>
    <row r="150" spans="28:29" ht="20.100000000000001" customHeight="1">
      <c r="AB150" s="755"/>
      <c r="AC150" s="756"/>
    </row>
    <row r="151" spans="28:29" ht="20.100000000000001" customHeight="1">
      <c r="AB151" s="755"/>
      <c r="AC151" s="756"/>
    </row>
    <row r="152" spans="28:29" ht="20.100000000000001" customHeight="1">
      <c r="AB152" s="755"/>
      <c r="AC152" s="756"/>
    </row>
    <row r="153" spans="28:29" ht="20.100000000000001" customHeight="1">
      <c r="AB153" s="755"/>
      <c r="AC153" s="756"/>
    </row>
    <row r="154" spans="28:29" ht="20.100000000000001" customHeight="1">
      <c r="AB154" s="755"/>
      <c r="AC154" s="756"/>
    </row>
    <row r="155" spans="28:29" ht="20.100000000000001" customHeight="1">
      <c r="AB155" s="755"/>
      <c r="AC155" s="756"/>
    </row>
    <row r="156" spans="28:29" ht="20.100000000000001" customHeight="1">
      <c r="AB156" s="755"/>
      <c r="AC156" s="756"/>
    </row>
    <row r="157" spans="28:29" ht="20.100000000000001" customHeight="1">
      <c r="AB157" s="755"/>
      <c r="AC157" s="756"/>
    </row>
    <row r="158" spans="28:29" ht="20.100000000000001" customHeight="1">
      <c r="AB158" s="755"/>
      <c r="AC158" s="756"/>
    </row>
    <row r="159" spans="28:29" ht="20.100000000000001" customHeight="1">
      <c r="AB159" s="755"/>
      <c r="AC159" s="756"/>
    </row>
    <row r="160" spans="28:29" ht="20.100000000000001" customHeight="1">
      <c r="AB160" s="755"/>
      <c r="AC160" s="756"/>
    </row>
    <row r="161" spans="28:29" ht="20.100000000000001" customHeight="1">
      <c r="AB161" s="755"/>
      <c r="AC161" s="756"/>
    </row>
    <row r="162" spans="28:29" ht="20.100000000000001" customHeight="1">
      <c r="AB162" s="755"/>
      <c r="AC162" s="756"/>
    </row>
    <row r="163" spans="28:29" ht="20.100000000000001" customHeight="1">
      <c r="AB163" s="755"/>
      <c r="AC163" s="756"/>
    </row>
    <row r="164" spans="28:29" ht="20.100000000000001" customHeight="1">
      <c r="AB164" s="755"/>
      <c r="AC164" s="756"/>
    </row>
    <row r="165" spans="28:29" ht="20.100000000000001" customHeight="1">
      <c r="AB165" s="755"/>
      <c r="AC165" s="756"/>
    </row>
    <row r="166" spans="28:29" ht="20.100000000000001" customHeight="1">
      <c r="AB166" s="755"/>
      <c r="AC166" s="756"/>
    </row>
    <row r="167" spans="28:29" ht="20.100000000000001" customHeight="1">
      <c r="AB167" s="755"/>
      <c r="AC167" s="756"/>
    </row>
    <row r="168" spans="28:29" ht="20.100000000000001" customHeight="1">
      <c r="AB168" s="755"/>
      <c r="AC168" s="756"/>
    </row>
    <row r="169" spans="28:29" ht="20.100000000000001" customHeight="1">
      <c r="AB169" s="755"/>
      <c r="AC169" s="756"/>
    </row>
    <row r="170" spans="28:29" ht="20.100000000000001" customHeight="1">
      <c r="AB170" s="755"/>
      <c r="AC170" s="756"/>
    </row>
    <row r="171" spans="28:29" ht="20.100000000000001" customHeight="1">
      <c r="AB171" s="755"/>
      <c r="AC171" s="756"/>
    </row>
    <row r="172" spans="28:29" ht="20.100000000000001" customHeight="1">
      <c r="AB172" s="755"/>
      <c r="AC172" s="756"/>
    </row>
    <row r="173" spans="28:29" ht="20.100000000000001" customHeight="1">
      <c r="AB173" s="755"/>
      <c r="AC173" s="756"/>
    </row>
    <row r="174" spans="28:29" ht="20.100000000000001" customHeight="1">
      <c r="AB174" s="755"/>
      <c r="AC174" s="756"/>
    </row>
    <row r="175" spans="28:29" ht="20.100000000000001" customHeight="1">
      <c r="AB175" s="755"/>
      <c r="AC175" s="756"/>
    </row>
    <row r="176" spans="28:29" ht="20.100000000000001" customHeight="1">
      <c r="AB176" s="755"/>
      <c r="AC176" s="756"/>
    </row>
    <row r="177" spans="28:29" ht="20.100000000000001" customHeight="1">
      <c r="AB177" s="755"/>
      <c r="AC177" s="756"/>
    </row>
    <row r="178" spans="28:29" ht="20.100000000000001" customHeight="1">
      <c r="AB178" s="755"/>
      <c r="AC178" s="756"/>
    </row>
    <row r="179" spans="28:29" ht="20.100000000000001" customHeight="1">
      <c r="AB179" s="755"/>
      <c r="AC179" s="756"/>
    </row>
    <row r="180" spans="28:29" ht="20.100000000000001" customHeight="1">
      <c r="AB180" s="755"/>
      <c r="AC180" s="756"/>
    </row>
    <row r="181" spans="28:29" ht="20.100000000000001" customHeight="1">
      <c r="AB181" s="755"/>
      <c r="AC181" s="756"/>
    </row>
    <row r="182" spans="28:29" ht="20.100000000000001" customHeight="1">
      <c r="AB182" s="755"/>
      <c r="AC182" s="756"/>
    </row>
    <row r="183" spans="28:29" ht="20.100000000000001" customHeight="1">
      <c r="AB183" s="755"/>
      <c r="AC183" s="756"/>
    </row>
    <row r="184" spans="28:29" ht="20.100000000000001" customHeight="1">
      <c r="AB184" s="755"/>
      <c r="AC184" s="756"/>
    </row>
    <row r="185" spans="28:29" ht="20.100000000000001" customHeight="1">
      <c r="AB185" s="755"/>
      <c r="AC185" s="756"/>
    </row>
    <row r="186" spans="28:29" ht="20.100000000000001" customHeight="1">
      <c r="AB186" s="757"/>
      <c r="AC186" s="758"/>
    </row>
    <row r="187" spans="28:29" ht="20.100000000000001" customHeight="1">
      <c r="AB187" s="757"/>
      <c r="AC187" s="758"/>
    </row>
    <row r="188" spans="28:29" ht="20.100000000000001" customHeight="1">
      <c r="AB188" s="759"/>
      <c r="AC188" s="760"/>
    </row>
    <row r="189" spans="28:29" ht="20.100000000000001" customHeight="1">
      <c r="AB189" s="759"/>
      <c r="AC189" s="760"/>
    </row>
    <row r="190" spans="28:29" ht="20.100000000000001" customHeight="1">
      <c r="AB190" s="759"/>
      <c r="AC190" s="760"/>
    </row>
    <row r="191" spans="28:29" ht="20.100000000000001" customHeight="1">
      <c r="AB191" s="759"/>
      <c r="AC191" s="760"/>
    </row>
  </sheetData>
  <sheetProtection sheet="1" selectLockedCells="1"/>
  <mergeCells count="46">
    <mergeCell ref="D25:I25"/>
    <mergeCell ref="J25:M25"/>
    <mergeCell ref="O25:R25"/>
    <mergeCell ref="T25:W25"/>
    <mergeCell ref="D26:I26"/>
    <mergeCell ref="J26:M26"/>
    <mergeCell ref="O26:R26"/>
    <mergeCell ref="T26:W26"/>
    <mergeCell ref="D23:I23"/>
    <mergeCell ref="J23:M23"/>
    <mergeCell ref="O23:R23"/>
    <mergeCell ref="T23:W23"/>
    <mergeCell ref="D24:I24"/>
    <mergeCell ref="J24:M24"/>
    <mergeCell ref="O24:R24"/>
    <mergeCell ref="T24:W24"/>
    <mergeCell ref="D17:I17"/>
    <mergeCell ref="J17:U17"/>
    <mergeCell ref="D19:I19"/>
    <mergeCell ref="J19:U19"/>
    <mergeCell ref="D22:I22"/>
    <mergeCell ref="J22:N22"/>
    <mergeCell ref="O22:S22"/>
    <mergeCell ref="T22:X22"/>
    <mergeCell ref="T14:U14"/>
    <mergeCell ref="D16:I16"/>
    <mergeCell ref="J16:K16"/>
    <mergeCell ref="L16:Q16"/>
    <mergeCell ref="R16:S16"/>
    <mergeCell ref="T16:U16"/>
    <mergeCell ref="D15:I15"/>
    <mergeCell ref="J15:K15"/>
    <mergeCell ref="L15:Q15"/>
    <mergeCell ref="R15:S15"/>
    <mergeCell ref="T15:U15"/>
    <mergeCell ref="D12:I12"/>
    <mergeCell ref="D14:I14"/>
    <mergeCell ref="J14:K14"/>
    <mergeCell ref="L14:Q14"/>
    <mergeCell ref="R14:S14"/>
    <mergeCell ref="D7:I7"/>
    <mergeCell ref="J7:V7"/>
    <mergeCell ref="D10:I10"/>
    <mergeCell ref="J10:V10"/>
    <mergeCell ref="D11:I11"/>
    <mergeCell ref="J11:V11"/>
  </mergeCells>
  <phoneticPr fontId="3"/>
  <conditionalFormatting sqref="AC80:AC81 AB145:AC191">
    <cfRule type="expression" priority="18">
      <formula>CELL("protect",AB80)=0</formula>
    </cfRule>
  </conditionalFormatting>
  <conditionalFormatting sqref="B1:B2">
    <cfRule type="expression" dxfId="33" priority="17">
      <formula>_xlfn.ISFORMULA(B1)=TRUE</formula>
    </cfRule>
  </conditionalFormatting>
  <conditionalFormatting sqref="N23:N25">
    <cfRule type="notContainsBlanks" dxfId="32" priority="10">
      <formula>LEN(TRIM(N23))&gt;0</formula>
    </cfRule>
    <cfRule type="expression" dxfId="31" priority="11">
      <formula>$N$14="■"</formula>
    </cfRule>
    <cfRule type="expression" dxfId="30" priority="12">
      <formula>$K$14="■"</formula>
    </cfRule>
    <cfRule type="expression" dxfId="29" priority="13">
      <formula>$H$14="■"</formula>
    </cfRule>
  </conditionalFormatting>
  <conditionalFormatting sqref="J23:M25">
    <cfRule type="containsBlanks" dxfId="28" priority="9">
      <formula>LEN(TRIM(J23))=0</formula>
    </cfRule>
  </conditionalFormatting>
  <conditionalFormatting sqref="J10:V10">
    <cfRule type="containsBlanks" dxfId="27" priority="7">
      <formula>LEN(TRIM(J10))=0</formula>
    </cfRule>
  </conditionalFormatting>
  <conditionalFormatting sqref="B2 L14:Q14 T14:U14 J19:U19">
    <cfRule type="containsBlanks" dxfId="26" priority="3">
      <formula>LEN(TRIM(B2))=0</formula>
    </cfRule>
  </conditionalFormatting>
  <conditionalFormatting sqref="J12 O12">
    <cfRule type="expression" dxfId="25" priority="1">
      <formula>$O$12="■"</formula>
    </cfRule>
    <cfRule type="expression" dxfId="24" priority="2">
      <formula>$J$12="■"</formula>
    </cfRule>
  </conditionalFormatting>
  <dataValidations count="7">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81C68AC9-87ED-4CA1-9680-05C684C2D000}">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308AAC6E-8F38-47A5-A54E-2767427BABB3}">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05A4E556-2620-4504-8D5C-23F3C3D2BDB4}">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H21 J12 H27 O12 P27 L27 K21" xr:uid="{566BF360-4BE1-436C-821C-3BAD38AABD99}">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45113B3-CF8F-44A2-871E-12218209B98F}">
      <formula1>L65493-ROUNDDOWN(L65493,0)=0</formula1>
    </dataValidation>
    <dataValidation type="custom" imeMode="disabled" allowBlank="1" showInputMessage="1" showErrorMessage="1" error="小数点第二位まで、三位以下四捨五入で入力して下さい。" sqref="X23:X26 J23:J26 O23:O26 AB23:AB26 AD22:AD26 AI21:AO21 S23:T26" xr:uid="{6EF9004E-5412-4809-8AA4-6E902DABFB1B}">
      <formula1>J21-ROUNDDOWN(J21,2)=0</formula1>
    </dataValidation>
    <dataValidation imeMode="on" allowBlank="1" showInputMessage="1" showErrorMessage="1" sqref="T22 O22 U21" xr:uid="{816C5297-5732-4C87-924B-730A72FD4AE1}"/>
  </dataValidations>
  <printOptions horizontalCentered="1"/>
  <pageMargins left="0.90551181102362199" right="0.47244094488188976" top="0.51181102362204722" bottom="0.19685039370078741" header="0.31496062992125984" footer="0.31496062992125984"/>
  <pageSetup paperSize="9" fitToHeight="0"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DD8C931E-1CB6-4F45-8DED-0153E89B959B}">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G44"/>
  <sheetViews>
    <sheetView showGridLines="0" showWhiteSpace="0" view="pageBreakPreview" zoomScale="85" zoomScaleNormal="85" zoomScaleSheetLayoutView="85" workbookViewId="0"/>
  </sheetViews>
  <sheetFormatPr defaultColWidth="9" defaultRowHeight="17.25"/>
  <cols>
    <col min="1" max="1" width="2.75" style="30" customWidth="1"/>
    <col min="2" max="2" width="21.25" style="30" customWidth="1"/>
    <col min="3" max="3" width="52.125" style="30" customWidth="1"/>
    <col min="4" max="4" width="10.625" style="30" bestFit="1" customWidth="1"/>
    <col min="5" max="5" width="8.25" style="31" customWidth="1"/>
    <col min="6" max="6" width="61.125" style="30" customWidth="1"/>
    <col min="7" max="7" width="7.25" style="107" customWidth="1"/>
    <col min="8" max="8" width="39.375" style="30" customWidth="1"/>
    <col min="9" max="16384" width="9" style="30"/>
  </cols>
  <sheetData>
    <row r="1" spans="1:7" ht="25.5">
      <c r="A1" s="371"/>
      <c r="B1" s="507" t="s">
        <v>226</v>
      </c>
    </row>
    <row r="2" spans="1:7" ht="25.5">
      <c r="A2" s="371"/>
      <c r="B2" s="507" t="s">
        <v>846</v>
      </c>
    </row>
    <row r="3" spans="1:7" ht="25.5">
      <c r="A3" s="371"/>
      <c r="B3" s="507" t="s">
        <v>847</v>
      </c>
      <c r="E3" s="30"/>
      <c r="F3" s="107"/>
      <c r="G3" s="30"/>
    </row>
    <row r="4" spans="1:7" ht="35.1" customHeight="1">
      <c r="B4" s="177" t="s">
        <v>93</v>
      </c>
      <c r="C4" s="177" t="s">
        <v>94</v>
      </c>
      <c r="D4" s="177" t="s">
        <v>249</v>
      </c>
      <c r="E4" s="177" t="s">
        <v>95</v>
      </c>
      <c r="F4" s="177" t="s">
        <v>96</v>
      </c>
      <c r="G4" s="29"/>
    </row>
    <row r="5" spans="1:7" ht="26.25" customHeight="1">
      <c r="B5" s="332" t="s">
        <v>554</v>
      </c>
      <c r="C5" s="332" t="s">
        <v>360</v>
      </c>
      <c r="D5" s="209" t="s">
        <v>361</v>
      </c>
      <c r="E5" s="213" t="s">
        <v>99</v>
      </c>
      <c r="F5" s="332" t="s">
        <v>363</v>
      </c>
      <c r="G5" s="29"/>
    </row>
    <row r="6" spans="1:7" ht="28.5" customHeight="1">
      <c r="B6" s="921" t="s">
        <v>97</v>
      </c>
      <c r="C6" s="200" t="s">
        <v>98</v>
      </c>
      <c r="D6" s="202" t="s">
        <v>250</v>
      </c>
      <c r="E6" s="213" t="s">
        <v>99</v>
      </c>
      <c r="F6" s="201" t="s">
        <v>464</v>
      </c>
    </row>
    <row r="7" spans="1:7" ht="30" customHeight="1">
      <c r="B7" s="921"/>
      <c r="C7" s="200" t="s">
        <v>100</v>
      </c>
      <c r="D7" s="202" t="s">
        <v>251</v>
      </c>
      <c r="E7" s="213" t="s">
        <v>99</v>
      </c>
      <c r="F7" s="32"/>
    </row>
    <row r="8" spans="1:7" ht="28.5" customHeight="1">
      <c r="B8" s="921"/>
      <c r="C8" s="200" t="s">
        <v>101</v>
      </c>
      <c r="D8" s="202" t="s">
        <v>250</v>
      </c>
      <c r="E8" s="213" t="s">
        <v>99</v>
      </c>
      <c r="F8" s="200"/>
    </row>
    <row r="9" spans="1:7" ht="28.5" customHeight="1">
      <c r="B9" s="921"/>
      <c r="C9" s="200" t="s">
        <v>102</v>
      </c>
      <c r="D9" s="202" t="s">
        <v>250</v>
      </c>
      <c r="E9" s="527" t="s">
        <v>332</v>
      </c>
      <c r="F9" s="200" t="s">
        <v>565</v>
      </c>
    </row>
    <row r="10" spans="1:7" ht="28.5" customHeight="1">
      <c r="B10" s="199" t="s">
        <v>180</v>
      </c>
      <c r="C10" s="200" t="s">
        <v>104</v>
      </c>
      <c r="D10" s="178" t="s">
        <v>250</v>
      </c>
      <c r="E10" s="213" t="s">
        <v>99</v>
      </c>
      <c r="F10" s="230" t="s">
        <v>566</v>
      </c>
    </row>
    <row r="11" spans="1:7" ht="28.5" customHeight="1">
      <c r="B11" s="923" t="s">
        <v>181</v>
      </c>
      <c r="C11" s="200" t="s">
        <v>105</v>
      </c>
      <c r="D11" s="925" t="s">
        <v>250</v>
      </c>
      <c r="E11" s="213" t="s">
        <v>99</v>
      </c>
      <c r="F11" s="32"/>
    </row>
    <row r="12" spans="1:7" ht="28.5" customHeight="1">
      <c r="B12" s="924"/>
      <c r="C12" s="200" t="s">
        <v>355</v>
      </c>
      <c r="D12" s="926"/>
      <c r="E12" s="213" t="s">
        <v>99</v>
      </c>
      <c r="F12" s="200" t="s">
        <v>508</v>
      </c>
    </row>
    <row r="13" spans="1:7" ht="28.5" customHeight="1">
      <c r="B13" s="924"/>
      <c r="C13" s="775" t="s">
        <v>465</v>
      </c>
      <c r="D13" s="926"/>
      <c r="E13" s="213" t="s">
        <v>99</v>
      </c>
      <c r="F13" s="230"/>
    </row>
    <row r="14" spans="1:7" ht="28.5" customHeight="1">
      <c r="B14" s="924"/>
      <c r="C14" s="775" t="s">
        <v>535</v>
      </c>
      <c r="D14" s="926"/>
      <c r="E14" s="213" t="s">
        <v>99</v>
      </c>
      <c r="F14" s="201" t="s">
        <v>567</v>
      </c>
    </row>
    <row r="15" spans="1:7" ht="28.5" customHeight="1">
      <c r="B15" s="924"/>
      <c r="C15" s="775" t="s">
        <v>690</v>
      </c>
      <c r="D15" s="926"/>
      <c r="E15" s="213" t="s">
        <v>99</v>
      </c>
      <c r="F15" s="32"/>
    </row>
    <row r="16" spans="1:7" ht="30" customHeight="1">
      <c r="B16" s="924"/>
      <c r="C16" s="775" t="s">
        <v>762</v>
      </c>
      <c r="D16" s="926"/>
      <c r="E16" s="213" t="s">
        <v>99</v>
      </c>
      <c r="F16" s="32"/>
    </row>
    <row r="17" spans="2:6" ht="30" customHeight="1">
      <c r="B17" s="924"/>
      <c r="C17" s="775" t="s">
        <v>691</v>
      </c>
      <c r="D17" s="926"/>
      <c r="E17" s="213" t="s">
        <v>99</v>
      </c>
      <c r="F17" s="32"/>
    </row>
    <row r="18" spans="2:6" ht="30" customHeight="1">
      <c r="B18" s="924"/>
      <c r="C18" s="775" t="s">
        <v>763</v>
      </c>
      <c r="D18" s="926"/>
      <c r="E18" s="213" t="s">
        <v>99</v>
      </c>
      <c r="F18" s="32"/>
    </row>
    <row r="19" spans="2:6" ht="30" customHeight="1">
      <c r="B19" s="924"/>
      <c r="C19" s="775" t="s">
        <v>735</v>
      </c>
      <c r="D19" s="926"/>
      <c r="E19" s="527" t="s">
        <v>332</v>
      </c>
      <c r="F19" s="32" t="s">
        <v>613</v>
      </c>
    </row>
    <row r="20" spans="2:6" ht="28.5" customHeight="1">
      <c r="B20" s="924"/>
      <c r="C20" s="775" t="s">
        <v>692</v>
      </c>
      <c r="D20" s="926"/>
      <c r="E20" s="527" t="s">
        <v>332</v>
      </c>
      <c r="F20" s="32" t="s">
        <v>333</v>
      </c>
    </row>
    <row r="21" spans="2:6" ht="28.5" customHeight="1">
      <c r="B21" s="924"/>
      <c r="C21" s="775" t="s">
        <v>743</v>
      </c>
      <c r="D21" s="926"/>
      <c r="E21" s="527" t="s">
        <v>332</v>
      </c>
      <c r="F21" s="32" t="s">
        <v>736</v>
      </c>
    </row>
    <row r="22" spans="2:6" ht="28.5" customHeight="1">
      <c r="B22" s="924"/>
      <c r="C22" s="775" t="s">
        <v>777</v>
      </c>
      <c r="D22" s="926"/>
      <c r="E22" s="527" t="s">
        <v>332</v>
      </c>
      <c r="F22" s="32" t="s">
        <v>778</v>
      </c>
    </row>
    <row r="23" spans="2:6" ht="28.5" customHeight="1">
      <c r="B23" s="924"/>
      <c r="C23" s="775" t="s">
        <v>744</v>
      </c>
      <c r="D23" s="926"/>
      <c r="E23" s="527" t="s">
        <v>332</v>
      </c>
      <c r="F23" s="32" t="s">
        <v>612</v>
      </c>
    </row>
    <row r="24" spans="2:6" ht="28.5" customHeight="1">
      <c r="B24" s="924"/>
      <c r="C24" s="775" t="s">
        <v>745</v>
      </c>
      <c r="D24" s="926"/>
      <c r="E24" s="527" t="s">
        <v>332</v>
      </c>
      <c r="F24" s="32" t="s">
        <v>817</v>
      </c>
    </row>
    <row r="25" spans="2:6" ht="28.5" customHeight="1">
      <c r="B25" s="924"/>
      <c r="C25" s="775" t="s">
        <v>746</v>
      </c>
      <c r="D25" s="926"/>
      <c r="E25" s="527" t="s">
        <v>332</v>
      </c>
      <c r="F25" s="32" t="s">
        <v>818</v>
      </c>
    </row>
    <row r="26" spans="2:6" ht="28.5" customHeight="1">
      <c r="B26" s="761"/>
      <c r="C26" s="775" t="s">
        <v>775</v>
      </c>
      <c r="D26" s="762"/>
      <c r="E26" s="527" t="s">
        <v>332</v>
      </c>
      <c r="F26" s="32" t="s">
        <v>807</v>
      </c>
    </row>
    <row r="27" spans="2:6" ht="28.5" customHeight="1">
      <c r="B27" s="761"/>
      <c r="C27" s="775" t="s">
        <v>776</v>
      </c>
      <c r="D27" s="762"/>
      <c r="E27" s="527" t="s">
        <v>332</v>
      </c>
      <c r="F27" s="32" t="s">
        <v>808</v>
      </c>
    </row>
    <row r="28" spans="2:6" ht="28.5" customHeight="1">
      <c r="B28" s="200" t="s">
        <v>182</v>
      </c>
      <c r="C28" s="200" t="s">
        <v>179</v>
      </c>
      <c r="D28" s="203" t="s">
        <v>253</v>
      </c>
      <c r="E28" s="213" t="s">
        <v>99</v>
      </c>
      <c r="F28" s="201" t="s">
        <v>555</v>
      </c>
    </row>
    <row r="29" spans="2:6" ht="63.75" customHeight="1">
      <c r="B29" s="786" t="s">
        <v>183</v>
      </c>
      <c r="C29" s="207" t="s">
        <v>560</v>
      </c>
      <c r="D29" s="208" t="s">
        <v>253</v>
      </c>
      <c r="E29" s="213" t="s">
        <v>474</v>
      </c>
      <c r="F29" s="210" t="s">
        <v>806</v>
      </c>
    </row>
    <row r="30" spans="2:6" ht="28.5" customHeight="1">
      <c r="B30" s="922" t="s">
        <v>184</v>
      </c>
      <c r="C30" s="207" t="s">
        <v>107</v>
      </c>
      <c r="D30" s="208" t="s">
        <v>252</v>
      </c>
      <c r="E30" s="213" t="s">
        <v>99</v>
      </c>
      <c r="F30" s="920" t="s">
        <v>819</v>
      </c>
    </row>
    <row r="31" spans="2:6" ht="28.5" customHeight="1">
      <c r="B31" s="922"/>
      <c r="C31" s="207" t="s">
        <v>108</v>
      </c>
      <c r="D31" s="208" t="s">
        <v>252</v>
      </c>
      <c r="E31" s="213" t="s">
        <v>99</v>
      </c>
      <c r="F31" s="920"/>
    </row>
    <row r="32" spans="2:6" ht="28.5" customHeight="1">
      <c r="B32" s="922"/>
      <c r="C32" s="207" t="s">
        <v>109</v>
      </c>
      <c r="D32" s="208" t="s">
        <v>252</v>
      </c>
      <c r="E32" s="213" t="s">
        <v>99</v>
      </c>
      <c r="F32" s="920"/>
    </row>
    <row r="33" spans="2:6" ht="28.5" customHeight="1">
      <c r="B33" s="922"/>
      <c r="C33" s="207" t="s">
        <v>110</v>
      </c>
      <c r="D33" s="208" t="s">
        <v>252</v>
      </c>
      <c r="E33" s="213" t="s">
        <v>99</v>
      </c>
      <c r="F33" s="920"/>
    </row>
    <row r="34" spans="2:6" ht="28.5" customHeight="1">
      <c r="B34" s="922"/>
      <c r="C34" s="207" t="s">
        <v>111</v>
      </c>
      <c r="D34" s="208" t="s">
        <v>252</v>
      </c>
      <c r="E34" s="213" t="s">
        <v>99</v>
      </c>
      <c r="F34" s="920"/>
    </row>
    <row r="35" spans="2:6" ht="51" customHeight="1">
      <c r="B35" s="917" t="s">
        <v>801</v>
      </c>
      <c r="C35" s="54" t="s">
        <v>802</v>
      </c>
      <c r="D35" s="208" t="s">
        <v>252</v>
      </c>
      <c r="E35" s="527" t="s">
        <v>332</v>
      </c>
      <c r="F35" s="32" t="s">
        <v>809</v>
      </c>
    </row>
    <row r="36" spans="2:6" ht="51" customHeight="1">
      <c r="B36" s="918"/>
      <c r="C36" s="54" t="s">
        <v>803</v>
      </c>
      <c r="D36" s="208" t="s">
        <v>252</v>
      </c>
      <c r="E36" s="527" t="s">
        <v>332</v>
      </c>
      <c r="F36" s="32" t="s">
        <v>811</v>
      </c>
    </row>
    <row r="37" spans="2:6" ht="51" customHeight="1">
      <c r="B37" s="918"/>
      <c r="C37" s="54" t="s">
        <v>804</v>
      </c>
      <c r="D37" s="208" t="s">
        <v>252</v>
      </c>
      <c r="E37" s="527" t="s">
        <v>332</v>
      </c>
      <c r="F37" s="32" t="s">
        <v>810</v>
      </c>
    </row>
    <row r="38" spans="2:6" ht="66" customHeight="1">
      <c r="B38" s="918"/>
      <c r="C38" s="54" t="s">
        <v>813</v>
      </c>
      <c r="D38" s="208" t="s">
        <v>252</v>
      </c>
      <c r="E38" s="527" t="s">
        <v>332</v>
      </c>
      <c r="F38" s="32" t="s">
        <v>815</v>
      </c>
    </row>
    <row r="39" spans="2:6" ht="51" customHeight="1">
      <c r="B39" s="918"/>
      <c r="C39" s="54" t="s">
        <v>814</v>
      </c>
      <c r="D39" s="208" t="s">
        <v>252</v>
      </c>
      <c r="E39" s="527" t="s">
        <v>332</v>
      </c>
      <c r="F39" s="32" t="s">
        <v>871</v>
      </c>
    </row>
    <row r="40" spans="2:6" ht="51" customHeight="1">
      <c r="B40" s="919"/>
      <c r="C40" s="54" t="s">
        <v>805</v>
      </c>
      <c r="D40" s="208" t="s">
        <v>252</v>
      </c>
      <c r="E40" s="527" t="s">
        <v>332</v>
      </c>
      <c r="F40" s="32" t="s">
        <v>816</v>
      </c>
    </row>
    <row r="41" spans="2:6" ht="68.25" customHeight="1">
      <c r="B41" s="54" t="s">
        <v>693</v>
      </c>
      <c r="C41" s="55" t="s">
        <v>561</v>
      </c>
      <c r="D41" s="203" t="s">
        <v>253</v>
      </c>
      <c r="E41" s="213" t="s">
        <v>99</v>
      </c>
      <c r="F41" s="54" t="s">
        <v>812</v>
      </c>
    </row>
    <row r="42" spans="2:6" ht="28.5" customHeight="1">
      <c r="B42" s="200" t="s">
        <v>694</v>
      </c>
      <c r="C42" s="32"/>
      <c r="D42" s="203" t="s">
        <v>252</v>
      </c>
      <c r="E42" s="209" t="s">
        <v>103</v>
      </c>
      <c r="F42" s="200" t="s">
        <v>112</v>
      </c>
    </row>
    <row r="43" spans="2:6" ht="30" customHeight="1">
      <c r="B43" s="200" t="s">
        <v>737</v>
      </c>
      <c r="C43" s="32"/>
      <c r="D43" s="403"/>
      <c r="E43" s="213" t="s">
        <v>99</v>
      </c>
      <c r="F43" s="533" t="s">
        <v>556</v>
      </c>
    </row>
    <row r="44" spans="2:6">
      <c r="B44" s="175"/>
      <c r="E44" s="176"/>
      <c r="F44" s="175"/>
    </row>
  </sheetData>
  <sheetProtection sheet="1" selectLockedCells="1"/>
  <mergeCells count="6">
    <mergeCell ref="B35:B40"/>
    <mergeCell ref="F30:F34"/>
    <mergeCell ref="B6:B9"/>
    <mergeCell ref="B30:B34"/>
    <mergeCell ref="B11:B25"/>
    <mergeCell ref="D11:D25"/>
  </mergeCells>
  <phoneticPr fontId="3"/>
  <pageMargins left="0.9055118110236221" right="0.47244094488188981" top="0.70866141732283472" bottom="0.19685039370078741" header="0.19685039370078741" footer="0.19685039370078741"/>
  <pageSetup paperSize="9" scale="51" orientation="portrait" r:id="rId1"/>
  <headerFooter scaleWithDoc="0">
    <oddFooter>&amp;R&amp;"ＭＳ 明朝,標準"&amp;8&amp;K01+026R4低層ZEH-M_ver.1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8A60-869A-446D-9F4D-82C1367A4B74}">
  <sheetPr>
    <pageSetUpPr fitToPage="1"/>
  </sheetPr>
  <dimension ref="B1:AS205"/>
  <sheetViews>
    <sheetView showGridLines="0" view="pageBreakPreview" zoomScale="115" zoomScaleNormal="100" zoomScaleSheetLayoutView="115" workbookViewId="0">
      <selection activeCell="J9" sqref="J9:V9"/>
    </sheetView>
  </sheetViews>
  <sheetFormatPr defaultRowHeight="20.100000000000001" customHeight="1"/>
  <cols>
    <col min="1" max="1" width="1.125" style="297" customWidth="1"/>
    <col min="2" max="2" width="1.5" style="297" customWidth="1"/>
    <col min="3" max="3" width="2.5" style="297" customWidth="1"/>
    <col min="4" max="23" width="3.875" style="297" customWidth="1"/>
    <col min="24" max="24" width="3.125" style="297" customWidth="1"/>
    <col min="25" max="25" width="3.875" style="297" customWidth="1"/>
    <col min="26" max="26" width="3.75" style="297" customWidth="1"/>
    <col min="27" max="27" width="1.875" style="297" customWidth="1"/>
    <col min="28" max="28" width="9" style="452" customWidth="1"/>
    <col min="29" max="29" width="9" style="501" customWidth="1"/>
    <col min="30" max="30" width="9" style="628" customWidth="1"/>
    <col min="31" max="32" width="9" style="297" customWidth="1"/>
    <col min="33" max="43" width="9" style="297"/>
    <col min="44" max="44" width="16.875" style="297" bestFit="1" customWidth="1"/>
    <col min="45" max="45" width="13.375" style="297" customWidth="1"/>
    <col min="46" max="217" width="9" style="297"/>
    <col min="218" max="241" width="3.75" style="297" customWidth="1"/>
    <col min="242" max="250" width="9" style="297" customWidth="1"/>
    <col min="251" max="251" width="2" style="297" customWidth="1"/>
    <col min="252" max="473" width="9" style="297"/>
    <col min="474" max="497" width="3.75" style="297" customWidth="1"/>
    <col min="498" max="506" width="9" style="297" customWidth="1"/>
    <col min="507" max="507" width="2" style="297" customWidth="1"/>
    <col min="508" max="729" width="9" style="297"/>
    <col min="730" max="753" width="3.75" style="297" customWidth="1"/>
    <col min="754" max="762" width="9" style="297" customWidth="1"/>
    <col min="763" max="763" width="2" style="297" customWidth="1"/>
    <col min="764" max="985" width="9" style="297"/>
    <col min="986" max="1009" width="3.75" style="297" customWidth="1"/>
    <col min="1010" max="1018" width="9" style="297" customWidth="1"/>
    <col min="1019" max="1019" width="2" style="297" customWidth="1"/>
    <col min="1020" max="1241" width="9" style="297"/>
    <col min="1242" max="1265" width="3.75" style="297" customWidth="1"/>
    <col min="1266" max="1274" width="9" style="297" customWidth="1"/>
    <col min="1275" max="1275" width="2" style="297" customWidth="1"/>
    <col min="1276" max="1497" width="9" style="297"/>
    <col min="1498" max="1521" width="3.75" style="297" customWidth="1"/>
    <col min="1522" max="1530" width="9" style="297" customWidth="1"/>
    <col min="1531" max="1531" width="2" style="297" customWidth="1"/>
    <col min="1532" max="1753" width="9" style="297"/>
    <col min="1754" max="1777" width="3.75" style="297" customWidth="1"/>
    <col min="1778" max="1786" width="9" style="297" customWidth="1"/>
    <col min="1787" max="1787" width="2" style="297" customWidth="1"/>
    <col min="1788" max="2009" width="9" style="297"/>
    <col min="2010" max="2033" width="3.75" style="297" customWidth="1"/>
    <col min="2034" max="2042" width="9" style="297" customWidth="1"/>
    <col min="2043" max="2043" width="2" style="297" customWidth="1"/>
    <col min="2044" max="2265" width="9" style="297"/>
    <col min="2266" max="2289" width="3.75" style="297" customWidth="1"/>
    <col min="2290" max="2298" width="9" style="297" customWidth="1"/>
    <col min="2299" max="2299" width="2" style="297" customWidth="1"/>
    <col min="2300" max="2521" width="9" style="297"/>
    <col min="2522" max="2545" width="3.75" style="297" customWidth="1"/>
    <col min="2546" max="2554" width="9" style="297" customWidth="1"/>
    <col min="2555" max="2555" width="2" style="297" customWidth="1"/>
    <col min="2556" max="2777" width="9" style="297"/>
    <col min="2778" max="2801" width="3.75" style="297" customWidth="1"/>
    <col min="2802" max="2810" width="9" style="297" customWidth="1"/>
    <col min="2811" max="2811" width="2" style="297" customWidth="1"/>
    <col min="2812" max="3033" width="9" style="297"/>
    <col min="3034" max="3057" width="3.75" style="297" customWidth="1"/>
    <col min="3058" max="3066" width="9" style="297" customWidth="1"/>
    <col min="3067" max="3067" width="2" style="297" customWidth="1"/>
    <col min="3068" max="3289" width="9" style="297"/>
    <col min="3290" max="3313" width="3.75" style="297" customWidth="1"/>
    <col min="3314" max="3322" width="9" style="297" customWidth="1"/>
    <col min="3323" max="3323" width="2" style="297" customWidth="1"/>
    <col min="3324" max="3545" width="9" style="297"/>
    <col min="3546" max="3569" width="3.75" style="297" customWidth="1"/>
    <col min="3570" max="3578" width="9" style="297" customWidth="1"/>
    <col min="3579" max="3579" width="2" style="297" customWidth="1"/>
    <col min="3580" max="3801" width="9" style="297"/>
    <col min="3802" max="3825" width="3.75" style="297" customWidth="1"/>
    <col min="3826" max="3834" width="9" style="297" customWidth="1"/>
    <col min="3835" max="3835" width="2" style="297" customWidth="1"/>
    <col min="3836" max="4057" width="9" style="297"/>
    <col min="4058" max="4081" width="3.75" style="297" customWidth="1"/>
    <col min="4082" max="4090" width="9" style="297" customWidth="1"/>
    <col min="4091" max="4091" width="2" style="297" customWidth="1"/>
    <col min="4092" max="4313" width="9" style="297"/>
    <col min="4314" max="4337" width="3.75" style="297" customWidth="1"/>
    <col min="4338" max="4346" width="9" style="297" customWidth="1"/>
    <col min="4347" max="4347" width="2" style="297" customWidth="1"/>
    <col min="4348" max="4569" width="9" style="297"/>
    <col min="4570" max="4593" width="3.75" style="297" customWidth="1"/>
    <col min="4594" max="4602" width="9" style="297" customWidth="1"/>
    <col min="4603" max="4603" width="2" style="297" customWidth="1"/>
    <col min="4604" max="4825" width="9" style="297"/>
    <col min="4826" max="4849" width="3.75" style="297" customWidth="1"/>
    <col min="4850" max="4858" width="9" style="297" customWidth="1"/>
    <col min="4859" max="4859" width="2" style="297" customWidth="1"/>
    <col min="4860" max="5081" width="9" style="297"/>
    <col min="5082" max="5105" width="3.75" style="297" customWidth="1"/>
    <col min="5106" max="5114" width="9" style="297" customWidth="1"/>
    <col min="5115" max="5115" width="2" style="297" customWidth="1"/>
    <col min="5116" max="5337" width="9" style="297"/>
    <col min="5338" max="5361" width="3.75" style="297" customWidth="1"/>
    <col min="5362" max="5370" width="9" style="297" customWidth="1"/>
    <col min="5371" max="5371" width="2" style="297" customWidth="1"/>
    <col min="5372" max="5593" width="9" style="297"/>
    <col min="5594" max="5617" width="3.75" style="297" customWidth="1"/>
    <col min="5618" max="5626" width="9" style="297" customWidth="1"/>
    <col min="5627" max="5627" width="2" style="297" customWidth="1"/>
    <col min="5628" max="5849" width="9" style="297"/>
    <col min="5850" max="5873" width="3.75" style="297" customWidth="1"/>
    <col min="5874" max="5882" width="9" style="297" customWidth="1"/>
    <col min="5883" max="5883" width="2" style="297" customWidth="1"/>
    <col min="5884" max="6105" width="9" style="297"/>
    <col min="6106" max="6129" width="3.75" style="297" customWidth="1"/>
    <col min="6130" max="6138" width="9" style="297" customWidth="1"/>
    <col min="6139" max="6139" width="2" style="297" customWidth="1"/>
    <col min="6140" max="6361" width="9" style="297"/>
    <col min="6362" max="6385" width="3.75" style="297" customWidth="1"/>
    <col min="6386" max="6394" width="9" style="297" customWidth="1"/>
    <col min="6395" max="6395" width="2" style="297" customWidth="1"/>
    <col min="6396" max="6617" width="9" style="297"/>
    <col min="6618" max="6641" width="3.75" style="297" customWidth="1"/>
    <col min="6642" max="6650" width="9" style="297" customWidth="1"/>
    <col min="6651" max="6651" width="2" style="297" customWidth="1"/>
    <col min="6652" max="6873" width="9" style="297"/>
    <col min="6874" max="6897" width="3.75" style="297" customWidth="1"/>
    <col min="6898" max="6906" width="9" style="297" customWidth="1"/>
    <col min="6907" max="6907" width="2" style="297" customWidth="1"/>
    <col min="6908" max="7129" width="9" style="297"/>
    <col min="7130" max="7153" width="3.75" style="297" customWidth="1"/>
    <col min="7154" max="7162" width="9" style="297" customWidth="1"/>
    <col min="7163" max="7163" width="2" style="297" customWidth="1"/>
    <col min="7164" max="7385" width="9" style="297"/>
    <col min="7386" max="7409" width="3.75" style="297" customWidth="1"/>
    <col min="7410" max="7418" width="9" style="297" customWidth="1"/>
    <col min="7419" max="7419" width="2" style="297" customWidth="1"/>
    <col min="7420" max="7641" width="9" style="297"/>
    <col min="7642" max="7665" width="3.75" style="297" customWidth="1"/>
    <col min="7666" max="7674" width="9" style="297" customWidth="1"/>
    <col min="7675" max="7675" width="2" style="297" customWidth="1"/>
    <col min="7676" max="7897" width="9" style="297"/>
    <col min="7898" max="7921" width="3.75" style="297" customWidth="1"/>
    <col min="7922" max="7930" width="9" style="297" customWidth="1"/>
    <col min="7931" max="7931" width="2" style="297" customWidth="1"/>
    <col min="7932" max="8153" width="9" style="297"/>
    <col min="8154" max="8177" width="3.75" style="297" customWidth="1"/>
    <col min="8178" max="8186" width="9" style="297" customWidth="1"/>
    <col min="8187" max="8187" width="2" style="297" customWidth="1"/>
    <col min="8188" max="8409" width="9" style="297"/>
    <col min="8410" max="8433" width="3.75" style="297" customWidth="1"/>
    <col min="8434" max="8442" width="9" style="297" customWidth="1"/>
    <col min="8443" max="8443" width="2" style="297" customWidth="1"/>
    <col min="8444" max="8665" width="9" style="297"/>
    <col min="8666" max="8689" width="3.75" style="297" customWidth="1"/>
    <col min="8690" max="8698" width="9" style="297" customWidth="1"/>
    <col min="8699" max="8699" width="2" style="297" customWidth="1"/>
    <col min="8700" max="8921" width="9" style="297"/>
    <col min="8922" max="8945" width="3.75" style="297" customWidth="1"/>
    <col min="8946" max="8954" width="9" style="297" customWidth="1"/>
    <col min="8955" max="8955" width="2" style="297" customWidth="1"/>
    <col min="8956" max="9177" width="9" style="297"/>
    <col min="9178" max="9201" width="3.75" style="297" customWidth="1"/>
    <col min="9202" max="9210" width="9" style="297" customWidth="1"/>
    <col min="9211" max="9211" width="2" style="297" customWidth="1"/>
    <col min="9212" max="9433" width="9" style="297"/>
    <col min="9434" max="9457" width="3.75" style="297" customWidth="1"/>
    <col min="9458" max="9466" width="9" style="297" customWidth="1"/>
    <col min="9467" max="9467" width="2" style="297" customWidth="1"/>
    <col min="9468" max="9689" width="9" style="297"/>
    <col min="9690" max="9713" width="3.75" style="297" customWidth="1"/>
    <col min="9714" max="9722" width="9" style="297" customWidth="1"/>
    <col min="9723" max="9723" width="2" style="297" customWidth="1"/>
    <col min="9724" max="9945" width="9" style="297"/>
    <col min="9946" max="9969" width="3.75" style="297" customWidth="1"/>
    <col min="9970" max="9978" width="9" style="297" customWidth="1"/>
    <col min="9979" max="9979" width="2" style="297" customWidth="1"/>
    <col min="9980" max="10201" width="9" style="297"/>
    <col min="10202" max="10225" width="3.75" style="297" customWidth="1"/>
    <col min="10226" max="10234" width="9" style="297" customWidth="1"/>
    <col min="10235" max="10235" width="2" style="297" customWidth="1"/>
    <col min="10236" max="10457" width="9" style="297"/>
    <col min="10458" max="10481" width="3.75" style="297" customWidth="1"/>
    <col min="10482" max="10490" width="9" style="297" customWidth="1"/>
    <col min="10491" max="10491" width="2" style="297" customWidth="1"/>
    <col min="10492" max="10713" width="9" style="297"/>
    <col min="10714" max="10737" width="3.75" style="297" customWidth="1"/>
    <col min="10738" max="10746" width="9" style="297" customWidth="1"/>
    <col min="10747" max="10747" width="2" style="297" customWidth="1"/>
    <col min="10748" max="10969" width="9" style="297"/>
    <col min="10970" max="10993" width="3.75" style="297" customWidth="1"/>
    <col min="10994" max="11002" width="9" style="297" customWidth="1"/>
    <col min="11003" max="11003" width="2" style="297" customWidth="1"/>
    <col min="11004" max="11225" width="9" style="297"/>
    <col min="11226" max="11249" width="3.75" style="297" customWidth="1"/>
    <col min="11250" max="11258" width="9" style="297" customWidth="1"/>
    <col min="11259" max="11259" width="2" style="297" customWidth="1"/>
    <col min="11260" max="11481" width="9" style="297"/>
    <col min="11482" max="11505" width="3.75" style="297" customWidth="1"/>
    <col min="11506" max="11514" width="9" style="297" customWidth="1"/>
    <col min="11515" max="11515" width="2" style="297" customWidth="1"/>
    <col min="11516" max="11737" width="9" style="297"/>
    <col min="11738" max="11761" width="3.75" style="297" customWidth="1"/>
    <col min="11762" max="11770" width="9" style="297" customWidth="1"/>
    <col min="11771" max="11771" width="2" style="297" customWidth="1"/>
    <col min="11772" max="11993" width="9" style="297"/>
    <col min="11994" max="12017" width="3.75" style="297" customWidth="1"/>
    <col min="12018" max="12026" width="9" style="297" customWidth="1"/>
    <col min="12027" max="12027" width="2" style="297" customWidth="1"/>
    <col min="12028" max="12249" width="9" style="297"/>
    <col min="12250" max="12273" width="3.75" style="297" customWidth="1"/>
    <col min="12274" max="12282" width="9" style="297" customWidth="1"/>
    <col min="12283" max="12283" width="2" style="297" customWidth="1"/>
    <col min="12284" max="12505" width="9" style="297"/>
    <col min="12506" max="12529" width="3.75" style="297" customWidth="1"/>
    <col min="12530" max="12538" width="9" style="297" customWidth="1"/>
    <col min="12539" max="12539" width="2" style="297" customWidth="1"/>
    <col min="12540" max="12761" width="9" style="297"/>
    <col min="12762" max="12785" width="3.75" style="297" customWidth="1"/>
    <col min="12786" max="12794" width="9" style="297" customWidth="1"/>
    <col min="12795" max="12795" width="2" style="297" customWidth="1"/>
    <col min="12796" max="13017" width="9" style="297"/>
    <col min="13018" max="13041" width="3.75" style="297" customWidth="1"/>
    <col min="13042" max="13050" width="9" style="297" customWidth="1"/>
    <col min="13051" max="13051" width="2" style="297" customWidth="1"/>
    <col min="13052" max="13273" width="9" style="297"/>
    <col min="13274" max="13297" width="3.75" style="297" customWidth="1"/>
    <col min="13298" max="13306" width="9" style="297" customWidth="1"/>
    <col min="13307" max="13307" width="2" style="297" customWidth="1"/>
    <col min="13308" max="13529" width="9" style="297"/>
    <col min="13530" max="13553" width="3.75" style="297" customWidth="1"/>
    <col min="13554" max="13562" width="9" style="297" customWidth="1"/>
    <col min="13563" max="13563" width="2" style="297" customWidth="1"/>
    <col min="13564" max="13785" width="9" style="297"/>
    <col min="13786" max="13809" width="3.75" style="297" customWidth="1"/>
    <col min="13810" max="13818" width="9" style="297" customWidth="1"/>
    <col min="13819" max="13819" width="2" style="297" customWidth="1"/>
    <col min="13820" max="14041" width="9" style="297"/>
    <col min="14042" max="14065" width="3.75" style="297" customWidth="1"/>
    <col min="14066" max="14074" width="9" style="297" customWidth="1"/>
    <col min="14075" max="14075" width="2" style="297" customWidth="1"/>
    <col min="14076" max="14297" width="9" style="297"/>
    <col min="14298" max="14321" width="3.75" style="297" customWidth="1"/>
    <col min="14322" max="14330" width="9" style="297" customWidth="1"/>
    <col min="14331" max="14331" width="2" style="297" customWidth="1"/>
    <col min="14332" max="14553" width="9" style="297"/>
    <col min="14554" max="14577" width="3.75" style="297" customWidth="1"/>
    <col min="14578" max="14586" width="9" style="297" customWidth="1"/>
    <col min="14587" max="14587" width="2" style="297" customWidth="1"/>
    <col min="14588" max="14809" width="9" style="297"/>
    <col min="14810" max="14833" width="3.75" style="297" customWidth="1"/>
    <col min="14834" max="14842" width="9" style="297" customWidth="1"/>
    <col min="14843" max="14843" width="2" style="297" customWidth="1"/>
    <col min="14844" max="15065" width="9" style="297"/>
    <col min="15066" max="15089" width="3.75" style="297" customWidth="1"/>
    <col min="15090" max="15098" width="9" style="297" customWidth="1"/>
    <col min="15099" max="15099" width="2" style="297" customWidth="1"/>
    <col min="15100" max="15321" width="9" style="297"/>
    <col min="15322" max="15345" width="3.75" style="297" customWidth="1"/>
    <col min="15346" max="15354" width="9" style="297" customWidth="1"/>
    <col min="15355" max="15355" width="2" style="297" customWidth="1"/>
    <col min="15356" max="15577" width="9" style="297"/>
    <col min="15578" max="15601" width="3.75" style="297" customWidth="1"/>
    <col min="15602" max="15610" width="9" style="297" customWidth="1"/>
    <col min="15611" max="15611" width="2" style="297" customWidth="1"/>
    <col min="15612" max="15833" width="9" style="297"/>
    <col min="15834" max="15857" width="3.75" style="297" customWidth="1"/>
    <col min="15858" max="15866" width="9" style="297" customWidth="1"/>
    <col min="15867" max="15867" width="2" style="297" customWidth="1"/>
    <col min="15868" max="16089" width="9" style="297"/>
    <col min="16090" max="16113" width="3.75" style="297" customWidth="1"/>
    <col min="16114" max="16122" width="9" style="297" customWidth="1"/>
    <col min="16123" max="16123" width="2" style="297" customWidth="1"/>
    <col min="16124" max="16384" width="9" style="297"/>
  </cols>
  <sheetData>
    <row r="1" spans="2:45" ht="20.100000000000001" customHeight="1">
      <c r="B1" s="505" t="s">
        <v>504</v>
      </c>
    </row>
    <row r="2" spans="2:45" ht="20.100000000000001" customHeight="1">
      <c r="B2" s="505" t="s">
        <v>853</v>
      </c>
    </row>
    <row r="3" spans="2:45" ht="20.100000000000001" customHeight="1">
      <c r="B3" s="505" t="s">
        <v>857</v>
      </c>
    </row>
    <row r="4" spans="2:45" ht="7.5" customHeight="1">
      <c r="B4" s="629"/>
      <c r="C4" s="629"/>
      <c r="D4" s="629"/>
      <c r="E4" s="629"/>
      <c r="F4" s="629"/>
      <c r="G4" s="629"/>
      <c r="H4" s="629"/>
      <c r="I4" s="629"/>
      <c r="J4" s="629"/>
      <c r="K4" s="629"/>
      <c r="L4" s="629"/>
      <c r="M4" s="629"/>
      <c r="N4" s="629"/>
      <c r="O4" s="629"/>
      <c r="P4" s="629"/>
      <c r="Q4" s="630"/>
      <c r="R4" s="629"/>
      <c r="S4" s="629"/>
      <c r="T4" s="629"/>
      <c r="U4" s="629"/>
      <c r="V4" s="629"/>
      <c r="W4" s="629"/>
      <c r="X4" s="629"/>
      <c r="Y4" s="630"/>
      <c r="Z4" s="631"/>
      <c r="AA4" s="631"/>
    </row>
    <row r="5" spans="2:45" ht="19.5" customHeight="1">
      <c r="B5" s="632" t="s">
        <v>757</v>
      </c>
      <c r="C5" s="629"/>
      <c r="D5" s="633"/>
      <c r="E5" s="633"/>
      <c r="F5" s="633"/>
      <c r="G5" s="633"/>
      <c r="H5" s="633"/>
      <c r="I5" s="633"/>
      <c r="J5" s="633"/>
      <c r="K5" s="633"/>
      <c r="L5" s="633"/>
      <c r="M5" s="633"/>
      <c r="N5" s="633"/>
      <c r="O5" s="633"/>
      <c r="P5" s="633"/>
      <c r="Q5" s="633"/>
      <c r="R5" s="633"/>
      <c r="S5" s="633"/>
      <c r="T5" s="633"/>
      <c r="U5" s="633"/>
      <c r="V5" s="633"/>
      <c r="W5" s="633"/>
      <c r="X5" s="633"/>
      <c r="Y5" s="633"/>
      <c r="Z5" s="634" t="str">
        <f>IF('[1]様式第1_ZEH+_交付申請書'!$U$11="","",'[1]様式第1_ZEH+_交付申請書'!$U$11&amp;"邸"&amp;'[1]様式第1_ZEH+_交付申請書'!$V$8&amp;'[1]様式第1_ZEH+_交付申請書'!$Y$8)</f>
        <v/>
      </c>
      <c r="AA5" s="634"/>
    </row>
    <row r="6" spans="2:45" ht="15.75" customHeight="1">
      <c r="B6" s="629"/>
      <c r="C6" s="635"/>
      <c r="D6" s="636"/>
      <c r="E6" s="636"/>
      <c r="F6" s="636"/>
      <c r="G6" s="636"/>
      <c r="H6" s="636"/>
      <c r="I6" s="633"/>
      <c r="J6" s="633"/>
      <c r="K6" s="633"/>
      <c r="L6" s="633"/>
      <c r="M6" s="633"/>
      <c r="N6" s="633"/>
      <c r="O6" s="633"/>
      <c r="P6" s="633"/>
      <c r="Q6" s="633"/>
      <c r="R6" s="633"/>
      <c r="S6" s="633"/>
      <c r="T6" s="633"/>
      <c r="U6" s="633"/>
      <c r="V6" s="633"/>
      <c r="W6" s="633"/>
      <c r="X6" s="633"/>
      <c r="Y6" s="633"/>
      <c r="Z6" s="629"/>
      <c r="AA6" s="629"/>
    </row>
    <row r="7" spans="2:45" s="300" customFormat="1" ht="15" customHeight="1">
      <c r="B7" s="637"/>
      <c r="C7" s="478" t="s">
        <v>625</v>
      </c>
      <c r="D7" s="638"/>
      <c r="E7" s="639"/>
      <c r="F7" s="639"/>
      <c r="G7" s="639"/>
      <c r="H7" s="639"/>
      <c r="I7" s="639"/>
      <c r="J7" s="639"/>
      <c r="K7" s="639"/>
      <c r="L7" s="639"/>
      <c r="M7" s="639"/>
      <c r="N7" s="639"/>
      <c r="O7" s="639"/>
      <c r="P7" s="639"/>
      <c r="Q7" s="639"/>
      <c r="R7" s="639"/>
      <c r="S7" s="639"/>
      <c r="T7" s="639"/>
      <c r="U7" s="640"/>
      <c r="V7" s="639"/>
      <c r="W7" s="639"/>
      <c r="X7" s="639"/>
      <c r="Y7" s="639"/>
      <c r="Z7" s="637"/>
      <c r="AA7" s="637"/>
      <c r="AB7" s="453"/>
      <c r="AC7" s="501"/>
      <c r="AD7" s="628"/>
      <c r="AR7" s="628"/>
      <c r="AS7" s="641"/>
    </row>
    <row r="8" spans="2:45" s="303" customFormat="1" ht="21.75" customHeight="1">
      <c r="B8" s="642"/>
      <c r="C8" s="635"/>
      <c r="D8" s="1852" t="s">
        <v>624</v>
      </c>
      <c r="E8" s="1853"/>
      <c r="F8" s="1853"/>
      <c r="G8" s="1853"/>
      <c r="H8" s="1853"/>
      <c r="I8" s="1854"/>
      <c r="J8" s="1855" t="str">
        <f>IF(入力シート!M11="","",入力シート!M11)&amp;"低層ＺＥＨ－Ｍ促進事業"</f>
        <v>低層ＺＥＨ－Ｍ促進事業</v>
      </c>
      <c r="K8" s="1855"/>
      <c r="L8" s="1855"/>
      <c r="M8" s="1855"/>
      <c r="N8" s="1855"/>
      <c r="O8" s="1855"/>
      <c r="P8" s="1855"/>
      <c r="Q8" s="1855"/>
      <c r="R8" s="1855"/>
      <c r="S8" s="1855"/>
      <c r="T8" s="1855"/>
      <c r="U8" s="1855"/>
      <c r="V8" s="1856"/>
      <c r="W8" s="481"/>
      <c r="X8" s="481"/>
      <c r="Y8" s="481"/>
      <c r="Z8" s="642"/>
      <c r="AA8" s="642"/>
      <c r="AB8" s="417"/>
      <c r="AC8" s="501"/>
      <c r="AD8" s="628"/>
    </row>
    <row r="9" spans="2:45" s="303" customFormat="1" ht="18" customHeight="1">
      <c r="B9" s="642"/>
      <c r="C9" s="635"/>
      <c r="D9" s="1852" t="s">
        <v>596</v>
      </c>
      <c r="E9" s="1853"/>
      <c r="F9" s="1853"/>
      <c r="G9" s="1853"/>
      <c r="H9" s="1853"/>
      <c r="I9" s="1854"/>
      <c r="J9" s="1864"/>
      <c r="K9" s="1865"/>
      <c r="L9" s="1865"/>
      <c r="M9" s="1865"/>
      <c r="N9" s="1865"/>
      <c r="O9" s="1865"/>
      <c r="P9" s="1865"/>
      <c r="Q9" s="1865"/>
      <c r="R9" s="1865"/>
      <c r="S9" s="1865"/>
      <c r="T9" s="1865"/>
      <c r="U9" s="1865"/>
      <c r="V9" s="1866"/>
      <c r="W9" s="481"/>
      <c r="X9" s="481"/>
      <c r="Y9" s="481"/>
      <c r="Z9" s="642"/>
      <c r="AA9" s="642"/>
      <c r="AB9" s="417"/>
      <c r="AC9" s="501"/>
      <c r="AD9" s="628"/>
    </row>
    <row r="10" spans="2:45" s="303" customFormat="1" ht="15" customHeight="1">
      <c r="B10" s="642"/>
      <c r="C10" s="635"/>
      <c r="D10" s="643"/>
      <c r="E10" s="643"/>
      <c r="F10" s="643"/>
      <c r="G10" s="643"/>
      <c r="H10" s="643"/>
      <c r="I10" s="643"/>
      <c r="J10" s="643"/>
      <c r="K10" s="643"/>
      <c r="L10" s="643"/>
      <c r="M10" s="643"/>
      <c r="N10" s="643"/>
      <c r="O10" s="643"/>
      <c r="P10" s="643"/>
      <c r="Q10" s="643"/>
      <c r="R10" s="643"/>
      <c r="S10" s="643"/>
      <c r="T10" s="643"/>
      <c r="U10" s="643"/>
      <c r="V10" s="643"/>
      <c r="W10" s="481"/>
      <c r="X10" s="481"/>
      <c r="Y10" s="481"/>
      <c r="Z10" s="642"/>
      <c r="AA10" s="642"/>
      <c r="AB10" s="417"/>
      <c r="AC10" s="501"/>
      <c r="AD10" s="628"/>
    </row>
    <row r="11" spans="2:45" s="300" customFormat="1" ht="15">
      <c r="B11" s="637"/>
      <c r="C11" s="478" t="s">
        <v>708</v>
      </c>
      <c r="D11" s="638"/>
      <c r="E11" s="639"/>
      <c r="F11" s="639"/>
      <c r="G11" s="639"/>
      <c r="H11" s="639"/>
      <c r="I11" s="639"/>
      <c r="J11" s="639"/>
      <c r="K11" s="639"/>
      <c r="L11" s="639"/>
      <c r="M11" s="639"/>
      <c r="N11" s="639"/>
      <c r="O11" s="639"/>
      <c r="P11" s="639"/>
      <c r="Q11" s="639"/>
      <c r="R11" s="639"/>
      <c r="S11" s="639"/>
      <c r="T11" s="639"/>
      <c r="U11" s="640"/>
      <c r="V11" s="639"/>
      <c r="W11" s="639"/>
      <c r="X11" s="639"/>
      <c r="Y11" s="639"/>
      <c r="Z11" s="637"/>
      <c r="AA11" s="637"/>
      <c r="AB11" s="453"/>
      <c r="AC11" s="501"/>
      <c r="AD11" s="628"/>
    </row>
    <row r="12" spans="2:45" s="303" customFormat="1" ht="18" customHeight="1">
      <c r="B12" s="642"/>
      <c r="C12" s="635"/>
      <c r="D12" s="1852" t="s">
        <v>594</v>
      </c>
      <c r="E12" s="1853"/>
      <c r="F12" s="1853"/>
      <c r="G12" s="1853"/>
      <c r="H12" s="1853"/>
      <c r="I12" s="1854"/>
      <c r="J12" s="689" t="s">
        <v>50</v>
      </c>
      <c r="K12" s="669" t="s">
        <v>595</v>
      </c>
      <c r="L12" s="644"/>
      <c r="M12" s="644"/>
      <c r="N12" s="644"/>
      <c r="O12" s="644"/>
      <c r="P12" s="644"/>
      <c r="Q12" s="690" t="s">
        <v>50</v>
      </c>
      <c r="R12" s="669" t="s">
        <v>656</v>
      </c>
      <c r="S12" s="669"/>
      <c r="T12" s="644"/>
      <c r="U12" s="644"/>
      <c r="V12" s="645"/>
      <c r="W12" s="481"/>
      <c r="X12" s="481"/>
      <c r="Y12" s="481"/>
      <c r="Z12" s="642"/>
      <c r="AA12" s="642"/>
      <c r="AB12" s="417"/>
      <c r="AC12" s="672"/>
      <c r="AD12" s="628"/>
    </row>
    <row r="13" spans="2:45" s="303" customFormat="1" ht="18" customHeight="1">
      <c r="B13" s="642"/>
      <c r="C13" s="635"/>
      <c r="D13" s="1852" t="s">
        <v>626</v>
      </c>
      <c r="E13" s="1853"/>
      <c r="F13" s="1853"/>
      <c r="G13" s="1853"/>
      <c r="H13" s="1853"/>
      <c r="I13" s="1854"/>
      <c r="J13" s="1893"/>
      <c r="K13" s="1894"/>
      <c r="L13" s="1894"/>
      <c r="M13" s="1894"/>
      <c r="N13" s="1894"/>
      <c r="O13" s="1894"/>
      <c r="P13" s="1894"/>
      <c r="Q13" s="1894"/>
      <c r="R13" s="1894"/>
      <c r="S13" s="1894"/>
      <c r="T13" s="1894"/>
      <c r="U13" s="1894"/>
      <c r="V13" s="1920"/>
      <c r="W13" s="646" t="s">
        <v>618</v>
      </c>
      <c r="X13" s="481" t="s">
        <v>627</v>
      </c>
      <c r="Y13" s="481"/>
      <c r="Z13" s="642"/>
      <c r="AA13" s="642"/>
      <c r="AB13" s="417"/>
      <c r="AC13" s="501"/>
      <c r="AD13" s="628"/>
    </row>
    <row r="14" spans="2:45" s="303" customFormat="1" ht="15" customHeight="1">
      <c r="B14" s="642"/>
      <c r="C14" s="635"/>
      <c r="D14" s="647"/>
      <c r="E14" s="647"/>
      <c r="F14" s="648"/>
      <c r="G14" s="649"/>
      <c r="H14" s="649"/>
      <c r="I14" s="649"/>
      <c r="J14" s="649"/>
      <c r="K14" s="649"/>
      <c r="L14" s="578"/>
      <c r="M14" s="578"/>
      <c r="N14" s="578"/>
      <c r="O14" s="578"/>
      <c r="P14" s="578"/>
      <c r="Q14" s="578"/>
      <c r="R14" s="578"/>
      <c r="S14" s="578"/>
      <c r="T14" s="578"/>
      <c r="U14" s="578"/>
      <c r="V14" s="578"/>
      <c r="W14" s="578"/>
      <c r="X14" s="578"/>
      <c r="Y14" s="578"/>
      <c r="Z14" s="642"/>
      <c r="AA14" s="642"/>
      <c r="AB14" s="417"/>
      <c r="AC14" s="501"/>
      <c r="AD14" s="628"/>
    </row>
    <row r="15" spans="2:45" s="300" customFormat="1" ht="15">
      <c r="B15" s="637"/>
      <c r="C15" s="478" t="s">
        <v>707</v>
      </c>
      <c r="D15" s="638"/>
      <c r="E15" s="639"/>
      <c r="F15" s="639"/>
      <c r="G15" s="639"/>
      <c r="H15" s="639"/>
      <c r="I15" s="639"/>
      <c r="J15" s="639"/>
      <c r="K15" s="639"/>
      <c r="L15" s="639"/>
      <c r="M15" s="639"/>
      <c r="N15" s="639"/>
      <c r="O15" s="639"/>
      <c r="P15" s="639"/>
      <c r="Q15" s="639"/>
      <c r="R15" s="639"/>
      <c r="S15" s="639"/>
      <c r="T15" s="639"/>
      <c r="U15" s="640"/>
      <c r="V15" s="639"/>
      <c r="W15" s="639"/>
      <c r="X15" s="639"/>
      <c r="Y15" s="639"/>
      <c r="Z15" s="637"/>
      <c r="AA15" s="637"/>
      <c r="AB15" s="453"/>
      <c r="AC15" s="501"/>
      <c r="AD15" s="628"/>
    </row>
    <row r="16" spans="2:45" s="303" customFormat="1" ht="18" customHeight="1">
      <c r="B16" s="642"/>
      <c r="C16" s="635"/>
      <c r="D16" s="1852" t="s">
        <v>265</v>
      </c>
      <c r="E16" s="1853"/>
      <c r="F16" s="1853"/>
      <c r="G16" s="1853"/>
      <c r="H16" s="1853"/>
      <c r="I16" s="1854"/>
      <c r="J16" s="1864"/>
      <c r="K16" s="1865"/>
      <c r="L16" s="1865"/>
      <c r="M16" s="1865"/>
      <c r="N16" s="1865"/>
      <c r="O16" s="1865"/>
      <c r="P16" s="1865"/>
      <c r="Q16" s="1865"/>
      <c r="R16" s="1865"/>
      <c r="S16" s="1865"/>
      <c r="T16" s="1865"/>
      <c r="U16" s="1865"/>
      <c r="V16" s="1866"/>
      <c r="W16" s="481"/>
      <c r="X16" s="481"/>
      <c r="Y16" s="481"/>
      <c r="Z16" s="642"/>
      <c r="AA16" s="642"/>
      <c r="AB16" s="417"/>
      <c r="AC16" s="672"/>
      <c r="AD16" s="628"/>
    </row>
    <row r="17" spans="2:30" s="303" customFormat="1" ht="18" customHeight="1">
      <c r="B17" s="642"/>
      <c r="C17" s="635"/>
      <c r="D17" s="1852" t="s">
        <v>592</v>
      </c>
      <c r="E17" s="1853"/>
      <c r="F17" s="1853"/>
      <c r="G17" s="1853"/>
      <c r="H17" s="1853"/>
      <c r="I17" s="1854"/>
      <c r="J17" s="1864"/>
      <c r="K17" s="1865"/>
      <c r="L17" s="1865"/>
      <c r="M17" s="1865"/>
      <c r="N17" s="1865"/>
      <c r="O17" s="1865"/>
      <c r="P17" s="1865"/>
      <c r="Q17" s="1865"/>
      <c r="R17" s="1865"/>
      <c r="S17" s="1865"/>
      <c r="T17" s="1865"/>
      <c r="U17" s="1865"/>
      <c r="V17" s="1866"/>
      <c r="W17" s="481"/>
      <c r="X17" s="481"/>
      <c r="Y17" s="481"/>
      <c r="Z17" s="642"/>
      <c r="AA17" s="642"/>
      <c r="AB17" s="417"/>
      <c r="AC17" s="501"/>
      <c r="AD17" s="628"/>
    </row>
    <row r="18" spans="2:30" s="303" customFormat="1" ht="15" customHeight="1">
      <c r="B18" s="642"/>
      <c r="C18" s="635"/>
      <c r="D18" s="647"/>
      <c r="E18" s="647"/>
      <c r="F18" s="648"/>
      <c r="G18" s="649"/>
      <c r="H18" s="649"/>
      <c r="I18" s="649"/>
      <c r="J18" s="649"/>
      <c r="K18" s="649"/>
      <c r="L18" s="578"/>
      <c r="M18" s="578"/>
      <c r="N18" s="578"/>
      <c r="O18" s="578"/>
      <c r="P18" s="578"/>
      <c r="Q18" s="578"/>
      <c r="R18" s="578"/>
      <c r="S18" s="578"/>
      <c r="T18" s="578"/>
      <c r="U18" s="578"/>
      <c r="V18" s="578"/>
      <c r="W18" s="578"/>
      <c r="X18" s="578"/>
      <c r="Y18" s="578"/>
      <c r="Z18" s="642"/>
      <c r="AA18" s="642"/>
      <c r="AB18" s="417"/>
      <c r="AC18" s="501"/>
      <c r="AD18" s="628"/>
    </row>
    <row r="19" spans="2:30" s="303" customFormat="1" ht="39.950000000000003" customHeight="1">
      <c r="B19" s="642"/>
      <c r="C19" s="635"/>
      <c r="D19" s="1924" t="s">
        <v>824</v>
      </c>
      <c r="E19" s="1925"/>
      <c r="F19" s="1925"/>
      <c r="G19" s="1925"/>
      <c r="H19" s="1925"/>
      <c r="I19" s="1926"/>
      <c r="J19" s="1921"/>
      <c r="K19" s="1922"/>
      <c r="L19" s="1922"/>
      <c r="M19" s="1922"/>
      <c r="N19" s="1922"/>
      <c r="O19" s="1922"/>
      <c r="P19" s="1922"/>
      <c r="Q19" s="1922"/>
      <c r="R19" s="1923"/>
      <c r="S19" s="650" t="s">
        <v>114</v>
      </c>
      <c r="T19" s="478" t="s">
        <v>628</v>
      </c>
      <c r="U19" s="478"/>
      <c r="V19" s="478"/>
      <c r="W19" s="478"/>
      <c r="X19" s="478"/>
      <c r="Y19" s="478"/>
      <c r="Z19" s="642"/>
      <c r="AA19" s="642"/>
      <c r="AB19" s="417"/>
      <c r="AC19" s="501"/>
      <c r="AD19" s="628"/>
    </row>
    <row r="20" spans="2:30" s="303" customFormat="1" ht="15" customHeight="1">
      <c r="B20" s="642"/>
      <c r="C20" s="635"/>
      <c r="D20" s="787" t="s">
        <v>827</v>
      </c>
      <c r="E20" s="647"/>
      <c r="F20" s="648"/>
      <c r="G20" s="649"/>
      <c r="H20" s="649"/>
      <c r="I20" s="649"/>
      <c r="J20" s="649"/>
      <c r="K20" s="649"/>
      <c r="L20" s="578"/>
      <c r="M20" s="578"/>
      <c r="N20" s="578"/>
      <c r="O20" s="578"/>
      <c r="P20" s="578"/>
      <c r="Q20" s="578"/>
      <c r="R20" s="578"/>
      <c r="S20" s="578"/>
      <c r="T20" s="578"/>
      <c r="U20" s="578"/>
      <c r="V20" s="578"/>
      <c r="W20" s="578"/>
      <c r="X20" s="578"/>
      <c r="Y20" s="578"/>
      <c r="Z20" s="642"/>
      <c r="AA20" s="642"/>
      <c r="AB20" s="417"/>
      <c r="AC20" s="501"/>
      <c r="AD20" s="628"/>
    </row>
    <row r="21" spans="2:30" s="303" customFormat="1" ht="2.25" customHeight="1">
      <c r="B21" s="642"/>
      <c r="C21" s="635"/>
      <c r="D21" s="647"/>
      <c r="E21" s="647"/>
      <c r="F21" s="648"/>
      <c r="G21" s="649"/>
      <c r="H21" s="649"/>
      <c r="I21" s="649"/>
      <c r="J21" s="649"/>
      <c r="K21" s="649"/>
      <c r="L21" s="578"/>
      <c r="M21" s="578"/>
      <c r="N21" s="578"/>
      <c r="O21" s="578"/>
      <c r="P21" s="578"/>
      <c r="Q21" s="578"/>
      <c r="R21" s="578"/>
      <c r="S21" s="578"/>
      <c r="T21" s="578"/>
      <c r="U21" s="578"/>
      <c r="V21" s="578"/>
      <c r="W21" s="578"/>
      <c r="X21" s="578"/>
      <c r="Y21" s="578"/>
      <c r="Z21" s="642"/>
      <c r="AA21" s="642"/>
      <c r="AB21" s="417"/>
      <c r="AC21" s="501"/>
      <c r="AD21" s="628"/>
    </row>
    <row r="22" spans="2:30" s="303" customFormat="1" ht="24.95" customHeight="1">
      <c r="B22" s="642"/>
      <c r="C22" s="635"/>
      <c r="D22" s="1852" t="s">
        <v>483</v>
      </c>
      <c r="E22" s="1853"/>
      <c r="F22" s="1853"/>
      <c r="G22" s="1853"/>
      <c r="H22" s="1853"/>
      <c r="I22" s="1854"/>
      <c r="J22" s="1928" t="str">
        <f>IF(J19="","",ROUNDDOWN(J19/3,-3))</f>
        <v/>
      </c>
      <c r="K22" s="1929"/>
      <c r="L22" s="1929"/>
      <c r="M22" s="1929"/>
      <c r="N22" s="1929"/>
      <c r="O22" s="1929"/>
      <c r="P22" s="1929"/>
      <c r="Q22" s="1929"/>
      <c r="R22" s="1930"/>
      <c r="S22" s="650" t="s">
        <v>114</v>
      </c>
      <c r="T22" s="1927" t="s">
        <v>706</v>
      </c>
      <c r="U22" s="1927"/>
      <c r="V22" s="1927"/>
      <c r="W22" s="1927"/>
      <c r="X22" s="1927"/>
      <c r="Y22" s="1927"/>
      <c r="Z22" s="635"/>
      <c r="AA22" s="635"/>
      <c r="AB22" s="417"/>
      <c r="AC22" s="501"/>
      <c r="AD22" s="628"/>
    </row>
    <row r="23" spans="2:30" s="303" customFormat="1" ht="15" customHeight="1">
      <c r="B23" s="642"/>
      <c r="C23" s="635"/>
      <c r="D23" s="647"/>
      <c r="E23" s="647"/>
      <c r="F23" s="648"/>
      <c r="G23" s="649"/>
      <c r="H23" s="649"/>
      <c r="I23" s="649"/>
      <c r="J23" s="787"/>
      <c r="K23" s="649"/>
      <c r="L23" s="578"/>
      <c r="M23" s="578"/>
      <c r="N23" s="578"/>
      <c r="O23" s="578"/>
      <c r="P23" s="578"/>
      <c r="Q23" s="578"/>
      <c r="R23" s="578"/>
      <c r="S23" s="578"/>
      <c r="T23" s="578"/>
      <c r="U23" s="578"/>
      <c r="V23" s="578"/>
      <c r="W23" s="578"/>
      <c r="X23" s="578"/>
      <c r="Y23" s="578"/>
      <c r="Z23" s="642"/>
      <c r="AA23" s="642"/>
      <c r="AB23" s="417"/>
      <c r="AC23" s="501"/>
      <c r="AD23" s="628"/>
    </row>
    <row r="24" spans="2:30" s="303" customFormat="1" ht="39.950000000000003" customHeight="1">
      <c r="B24" s="642"/>
      <c r="C24" s="635"/>
      <c r="D24" s="1924" t="s">
        <v>825</v>
      </c>
      <c r="E24" s="1925"/>
      <c r="F24" s="1925"/>
      <c r="G24" s="1925"/>
      <c r="H24" s="1925"/>
      <c r="I24" s="1926"/>
      <c r="J24" s="1921"/>
      <c r="K24" s="1922"/>
      <c r="L24" s="1922"/>
      <c r="M24" s="1922"/>
      <c r="N24" s="1922"/>
      <c r="O24" s="1922"/>
      <c r="P24" s="1922"/>
      <c r="Q24" s="1922"/>
      <c r="R24" s="1923"/>
      <c r="S24" s="650" t="s">
        <v>114</v>
      </c>
      <c r="T24" s="478" t="s">
        <v>828</v>
      </c>
      <c r="U24" s="478"/>
      <c r="V24" s="478"/>
      <c r="W24" s="478"/>
      <c r="X24" s="478"/>
      <c r="Y24" s="478"/>
      <c r="Z24" s="642"/>
      <c r="AA24" s="642"/>
      <c r="AB24" s="505" t="s">
        <v>859</v>
      </c>
      <c r="AC24" s="501"/>
      <c r="AD24" s="628"/>
    </row>
    <row r="25" spans="2:30" s="303" customFormat="1" ht="12.75" customHeight="1">
      <c r="B25" s="642"/>
      <c r="C25" s="635"/>
      <c r="D25" s="651" t="s">
        <v>826</v>
      </c>
      <c r="E25" s="652" t="s">
        <v>821</v>
      </c>
      <c r="F25" s="653"/>
      <c r="G25" s="651"/>
      <c r="H25" s="651"/>
      <c r="I25" s="651"/>
      <c r="J25" s="654"/>
      <c r="K25" s="654"/>
      <c r="L25" s="654"/>
      <c r="M25" s="654"/>
      <c r="N25" s="654"/>
      <c r="O25" s="654"/>
      <c r="P25" s="654"/>
      <c r="Q25" s="654"/>
      <c r="R25" s="654"/>
      <c r="S25" s="652"/>
      <c r="T25" s="652"/>
      <c r="U25" s="652"/>
      <c r="V25" s="478"/>
      <c r="W25" s="478"/>
      <c r="X25" s="655"/>
      <c r="Y25" s="655"/>
      <c r="Z25" s="642"/>
      <c r="AA25" s="642"/>
      <c r="AB25" s="417"/>
      <c r="AC25" s="501"/>
      <c r="AD25" s="628"/>
    </row>
    <row r="26" spans="2:30" s="303" customFormat="1" ht="56.25" customHeight="1">
      <c r="B26" s="642"/>
      <c r="C26" s="635"/>
      <c r="D26" s="788" t="s">
        <v>822</v>
      </c>
      <c r="E26" s="1945" t="str">
        <f>IF(Q12="■","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6" s="1945"/>
      <c r="G26" s="1945"/>
      <c r="H26" s="1945"/>
      <c r="I26" s="1945"/>
      <c r="J26" s="1945"/>
      <c r="K26" s="1945"/>
      <c r="L26" s="1945"/>
      <c r="M26" s="1945"/>
      <c r="N26" s="1945"/>
      <c r="O26" s="1945"/>
      <c r="P26" s="1945"/>
      <c r="Q26" s="1945"/>
      <c r="R26" s="1945"/>
      <c r="S26" s="652"/>
      <c r="T26" s="652"/>
      <c r="U26" s="652"/>
      <c r="V26" s="478"/>
      <c r="W26" s="478"/>
      <c r="X26" s="655"/>
      <c r="Y26" s="655"/>
      <c r="Z26" s="642"/>
      <c r="AA26" s="642"/>
      <c r="AB26" s="417"/>
      <c r="AC26" s="501"/>
      <c r="AD26" s="628"/>
    </row>
    <row r="27" spans="2:30" s="303" customFormat="1" ht="12.75" customHeight="1">
      <c r="B27" s="642"/>
      <c r="C27" s="635"/>
      <c r="D27" s="656" t="s">
        <v>822</v>
      </c>
      <c r="E27" s="1946" t="s">
        <v>823</v>
      </c>
      <c r="F27" s="1946"/>
      <c r="G27" s="1946"/>
      <c r="H27" s="1946"/>
      <c r="I27" s="1946"/>
      <c r="J27" s="1946"/>
      <c r="K27" s="1946"/>
      <c r="L27" s="1946"/>
      <c r="M27" s="1946"/>
      <c r="N27" s="1946"/>
      <c r="O27" s="1946"/>
      <c r="P27" s="1946"/>
      <c r="Q27" s="1946"/>
      <c r="R27" s="1946"/>
      <c r="S27" s="652"/>
      <c r="T27" s="652"/>
      <c r="U27" s="652"/>
      <c r="V27" s="478"/>
      <c r="W27" s="478"/>
      <c r="X27" s="655"/>
      <c r="Y27" s="655"/>
      <c r="Z27" s="642"/>
      <c r="AA27" s="642"/>
      <c r="AB27" s="417"/>
      <c r="AC27" s="501"/>
      <c r="AD27" s="628"/>
    </row>
    <row r="28" spans="2:30" s="303" customFormat="1" ht="2.25" customHeight="1">
      <c r="B28" s="642"/>
      <c r="C28" s="635"/>
      <c r="D28" s="647"/>
      <c r="E28" s="647"/>
      <c r="F28" s="648"/>
      <c r="G28" s="649"/>
      <c r="H28" s="649"/>
      <c r="I28" s="649"/>
      <c r="J28" s="649"/>
      <c r="K28" s="649"/>
      <c r="L28" s="578"/>
      <c r="M28" s="578"/>
      <c r="N28" s="578"/>
      <c r="O28" s="578"/>
      <c r="P28" s="578"/>
      <c r="Q28" s="578"/>
      <c r="R28" s="578"/>
      <c r="S28" s="578"/>
      <c r="T28" s="578"/>
      <c r="U28" s="578"/>
      <c r="V28" s="578"/>
      <c r="W28" s="578"/>
      <c r="X28" s="578"/>
      <c r="Y28" s="578"/>
      <c r="Z28" s="642"/>
      <c r="AA28" s="642"/>
      <c r="AB28" s="417"/>
      <c r="AC28" s="501"/>
      <c r="AD28" s="628"/>
    </row>
    <row r="29" spans="2:30" s="303" customFormat="1" ht="24.95" customHeight="1">
      <c r="B29" s="642"/>
      <c r="C29" s="635"/>
      <c r="D29" s="1852" t="s">
        <v>483</v>
      </c>
      <c r="E29" s="1853"/>
      <c r="F29" s="1853"/>
      <c r="G29" s="1853"/>
      <c r="H29" s="1853"/>
      <c r="I29" s="1854"/>
      <c r="J29" s="1928" t="str">
        <f>IF(J24="","",ROUNDDOWN(J24/3,-3))</f>
        <v/>
      </c>
      <c r="K29" s="1929"/>
      <c r="L29" s="1929"/>
      <c r="M29" s="1929"/>
      <c r="N29" s="1929"/>
      <c r="O29" s="1929"/>
      <c r="P29" s="1929"/>
      <c r="Q29" s="1929"/>
      <c r="R29" s="1930"/>
      <c r="S29" s="650" t="s">
        <v>114</v>
      </c>
      <c r="T29" s="1927" t="s">
        <v>829</v>
      </c>
      <c r="U29" s="1927"/>
      <c r="V29" s="1927"/>
      <c r="W29" s="1927"/>
      <c r="X29" s="1927"/>
      <c r="Y29" s="1927"/>
      <c r="Z29" s="635"/>
      <c r="AA29" s="635"/>
      <c r="AB29" s="417"/>
      <c r="AC29" s="501"/>
      <c r="AD29" s="628"/>
    </row>
    <row r="30" spans="2:30" s="303" customFormat="1" ht="15" customHeight="1">
      <c r="B30" s="642"/>
      <c r="C30" s="635"/>
      <c r="D30" s="635"/>
      <c r="E30" s="635"/>
      <c r="F30" s="656"/>
      <c r="G30" s="656"/>
      <c r="H30" s="656"/>
      <c r="I30" s="656"/>
      <c r="J30" s="656"/>
      <c r="K30" s="656"/>
      <c r="L30" s="656"/>
      <c r="M30" s="656"/>
      <c r="N30" s="656"/>
      <c r="O30" s="656"/>
      <c r="P30" s="656"/>
      <c r="Q30" s="656"/>
      <c r="R30" s="656"/>
      <c r="S30" s="656"/>
      <c r="T30" s="656"/>
      <c r="U30" s="656"/>
      <c r="V30" s="656"/>
      <c r="W30" s="656"/>
      <c r="X30" s="655"/>
      <c r="Y30" s="655"/>
      <c r="Z30" s="642"/>
      <c r="AA30" s="642"/>
      <c r="AB30" s="417"/>
      <c r="AC30" s="501"/>
      <c r="AD30" s="628"/>
    </row>
    <row r="31" spans="2:30" s="300" customFormat="1" ht="15">
      <c r="B31" s="637"/>
      <c r="C31" s="478" t="s">
        <v>709</v>
      </c>
      <c r="D31" s="638"/>
      <c r="E31" s="639"/>
      <c r="F31" s="639"/>
      <c r="G31" s="639"/>
      <c r="H31" s="639"/>
      <c r="I31" s="639"/>
      <c r="J31" s="639"/>
      <c r="K31" s="639"/>
      <c r="L31" s="639"/>
      <c r="M31" s="639"/>
      <c r="N31" s="639"/>
      <c r="O31" s="639"/>
      <c r="P31" s="639"/>
      <c r="Q31" s="639"/>
      <c r="R31" s="639"/>
      <c r="S31" s="639"/>
      <c r="T31" s="639"/>
      <c r="U31" s="640"/>
      <c r="V31" s="639"/>
      <c r="W31" s="639"/>
      <c r="X31" s="639"/>
      <c r="Y31" s="639"/>
      <c r="Z31" s="637"/>
      <c r="AA31" s="637"/>
      <c r="AB31" s="453"/>
      <c r="AC31" s="501"/>
      <c r="AD31" s="628"/>
    </row>
    <row r="32" spans="2:30" s="303" customFormat="1" ht="24.95" customHeight="1">
      <c r="B32" s="642"/>
      <c r="C32" s="635"/>
      <c r="D32" s="1852" t="s">
        <v>324</v>
      </c>
      <c r="E32" s="1853"/>
      <c r="F32" s="1853"/>
      <c r="G32" s="1853"/>
      <c r="H32" s="1853"/>
      <c r="I32" s="1854"/>
      <c r="J32" s="1941">
        <v>800000</v>
      </c>
      <c r="K32" s="1942"/>
      <c r="L32" s="1942"/>
      <c r="M32" s="1942"/>
      <c r="N32" s="1942"/>
      <c r="O32" s="1942"/>
      <c r="P32" s="1942"/>
      <c r="Q32" s="1942"/>
      <c r="R32" s="1943"/>
      <c r="S32" s="650" t="s">
        <v>114</v>
      </c>
      <c r="T32" s="1937" t="s">
        <v>830</v>
      </c>
      <c r="U32" s="1937"/>
      <c r="V32" s="1937"/>
      <c r="W32" s="1937"/>
      <c r="X32" s="1937"/>
      <c r="Y32" s="1937"/>
      <c r="Z32" s="642"/>
      <c r="AA32" s="642"/>
      <c r="AB32" s="417"/>
      <c r="AC32" s="501"/>
      <c r="AD32" s="628"/>
    </row>
    <row r="33" spans="2:30" s="303" customFormat="1" ht="15" customHeight="1">
      <c r="B33" s="642"/>
      <c r="C33" s="635"/>
      <c r="D33" s="635"/>
      <c r="E33" s="635"/>
      <c r="F33" s="656"/>
      <c r="G33" s="656"/>
      <c r="H33" s="656"/>
      <c r="I33" s="656"/>
      <c r="J33" s="656"/>
      <c r="K33" s="656"/>
      <c r="L33" s="656"/>
      <c r="M33" s="656"/>
      <c r="N33" s="656"/>
      <c r="O33" s="656"/>
      <c r="P33" s="656"/>
      <c r="Q33" s="656"/>
      <c r="R33" s="656"/>
      <c r="S33" s="656"/>
      <c r="T33" s="656"/>
      <c r="U33" s="656"/>
      <c r="V33" s="656"/>
      <c r="W33" s="656"/>
      <c r="X33" s="655"/>
      <c r="Y33" s="655"/>
      <c r="Z33" s="642"/>
      <c r="AA33" s="642"/>
      <c r="AB33" s="417"/>
      <c r="AC33" s="501"/>
      <c r="AD33" s="628"/>
    </row>
    <row r="34" spans="2:30" s="300" customFormat="1" ht="15">
      <c r="B34" s="637"/>
      <c r="C34" s="478" t="s">
        <v>710</v>
      </c>
      <c r="D34" s="638"/>
      <c r="E34" s="639"/>
      <c r="F34" s="639"/>
      <c r="G34" s="639"/>
      <c r="H34" s="639"/>
      <c r="I34" s="639"/>
      <c r="J34" s="639"/>
      <c r="K34" s="639"/>
      <c r="L34" s="639"/>
      <c r="M34" s="639"/>
      <c r="N34" s="639"/>
      <c r="O34" s="639"/>
      <c r="P34" s="639"/>
      <c r="Q34" s="639"/>
      <c r="R34" s="639"/>
      <c r="S34" s="639"/>
      <c r="T34" s="639"/>
      <c r="U34" s="640"/>
      <c r="V34" s="639"/>
      <c r="W34" s="639"/>
      <c r="X34" s="639"/>
      <c r="Y34" s="639"/>
      <c r="Z34" s="637"/>
      <c r="AA34" s="637"/>
      <c r="AB34" s="453"/>
      <c r="AC34" s="501"/>
      <c r="AD34" s="628"/>
    </row>
    <row r="35" spans="2:30" s="303" customFormat="1" ht="25.5" customHeight="1">
      <c r="B35" s="642"/>
      <c r="C35" s="642"/>
      <c r="D35" s="1895" t="s">
        <v>680</v>
      </c>
      <c r="E35" s="1931"/>
      <c r="F35" s="1931"/>
      <c r="G35" s="1931"/>
      <c r="H35" s="1931"/>
      <c r="I35" s="1932"/>
      <c r="J35" s="1938" t="str">
        <f>IF(J29="","",MIN(J22,J29,J32))</f>
        <v/>
      </c>
      <c r="K35" s="1939"/>
      <c r="L35" s="1939"/>
      <c r="M35" s="1939"/>
      <c r="N35" s="1939"/>
      <c r="O35" s="1939"/>
      <c r="P35" s="1939"/>
      <c r="Q35" s="1939"/>
      <c r="R35" s="1940"/>
      <c r="S35" s="657" t="s">
        <v>114</v>
      </c>
      <c r="T35" s="1944" t="s">
        <v>831</v>
      </c>
      <c r="U35" s="1944"/>
      <c r="V35" s="1944"/>
      <c r="W35" s="1944"/>
      <c r="X35" s="1944"/>
      <c r="Y35" s="1944"/>
      <c r="Z35" s="1944"/>
      <c r="AA35" s="793"/>
      <c r="AB35" s="417"/>
      <c r="AC35" s="501"/>
      <c r="AD35" s="628"/>
    </row>
    <row r="36" spans="2:30" s="303" customFormat="1" ht="9.75" customHeight="1">
      <c r="B36" s="642"/>
      <c r="C36" s="658"/>
      <c r="D36" s="659"/>
      <c r="E36" s="659"/>
      <c r="F36" s="659"/>
      <c r="G36" s="659"/>
      <c r="H36" s="659"/>
      <c r="I36" s="659"/>
      <c r="J36" s="660"/>
      <c r="K36" s="660"/>
      <c r="L36" s="660"/>
      <c r="M36" s="660"/>
      <c r="N36" s="660"/>
      <c r="O36" s="660"/>
      <c r="P36" s="660"/>
      <c r="Q36" s="660"/>
      <c r="R36" s="660"/>
      <c r="S36" s="661"/>
      <c r="T36" s="662"/>
      <c r="U36" s="662"/>
      <c r="V36" s="662"/>
      <c r="W36" s="662"/>
      <c r="X36" s="662"/>
      <c r="Y36" s="662"/>
      <c r="Z36" s="642"/>
      <c r="AA36" s="642"/>
      <c r="AB36" s="417"/>
      <c r="AC36" s="501"/>
      <c r="AD36" s="628"/>
    </row>
    <row r="37" spans="2:30" s="303" customFormat="1" ht="39.950000000000003" customHeight="1">
      <c r="B37" s="642"/>
      <c r="C37" s="642"/>
      <c r="D37" s="1895" t="s">
        <v>681</v>
      </c>
      <c r="E37" s="1931"/>
      <c r="F37" s="1931"/>
      <c r="G37" s="1931"/>
      <c r="H37" s="1931"/>
      <c r="I37" s="1932"/>
      <c r="J37" s="1933" t="str">
        <f>IF(J35="","",J35*J13)</f>
        <v/>
      </c>
      <c r="K37" s="1934"/>
      <c r="L37" s="1934"/>
      <c r="M37" s="1934"/>
      <c r="N37" s="1934"/>
      <c r="O37" s="1934"/>
      <c r="P37" s="1934"/>
      <c r="Q37" s="1934"/>
      <c r="R37" s="1935"/>
      <c r="S37" s="657" t="s">
        <v>114</v>
      </c>
      <c r="T37" s="1936" t="s">
        <v>832</v>
      </c>
      <c r="U37" s="1936"/>
      <c r="V37" s="1936"/>
      <c r="W37" s="1936"/>
      <c r="X37" s="1936"/>
      <c r="Y37" s="1936"/>
      <c r="Z37" s="642"/>
      <c r="AA37" s="642"/>
      <c r="AB37" s="417"/>
      <c r="AC37" s="501"/>
      <c r="AD37" s="628"/>
    </row>
    <row r="38" spans="2:30" s="300" customFormat="1" ht="15">
      <c r="B38" s="637"/>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Z38" s="637"/>
      <c r="AA38" s="637"/>
      <c r="AB38" s="453"/>
      <c r="AC38" s="501"/>
      <c r="AD38" s="628"/>
    </row>
    <row r="39" spans="2:30" s="300" customFormat="1" ht="15">
      <c r="B39" s="637"/>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Z39" s="637"/>
      <c r="AA39" s="637"/>
      <c r="AB39" s="453"/>
      <c r="AC39" s="501"/>
      <c r="AD39" s="628"/>
    </row>
    <row r="40" spans="2:30" s="300" customFormat="1" ht="15">
      <c r="B40" s="637"/>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Z40" s="637"/>
      <c r="AA40" s="637"/>
      <c r="AB40" s="453"/>
      <c r="AC40" s="501"/>
      <c r="AD40" s="628"/>
    </row>
    <row r="41" spans="2:30" s="300" customFormat="1" ht="15">
      <c r="B41" s="637"/>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Z41" s="637"/>
      <c r="AA41" s="637"/>
      <c r="AB41" s="453"/>
      <c r="AC41" s="501"/>
      <c r="AD41" s="628"/>
    </row>
    <row r="42" spans="2:30" s="300" customFormat="1" ht="15">
      <c r="B42" s="637"/>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Z42" s="637"/>
      <c r="AA42" s="637"/>
      <c r="AB42" s="453"/>
      <c r="AC42" s="501"/>
      <c r="AD42" s="628"/>
    </row>
    <row r="43" spans="2:30" s="300" customFormat="1" ht="15">
      <c r="B43" s="637"/>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Z43" s="637"/>
      <c r="AA43" s="637"/>
      <c r="AB43" s="453"/>
      <c r="AC43" s="501"/>
      <c r="AD43" s="628"/>
    </row>
    <row r="44" spans="2:30" s="300" customFormat="1" ht="15">
      <c r="B44" s="637"/>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Z44" s="637"/>
      <c r="AA44" s="637"/>
      <c r="AB44" s="453"/>
      <c r="AC44" s="501"/>
      <c r="AD44" s="628"/>
    </row>
    <row r="45" spans="2:30" s="300" customFormat="1" ht="15">
      <c r="B45" s="637"/>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Z45" s="637"/>
      <c r="AA45" s="637"/>
      <c r="AB45" s="453"/>
      <c r="AC45" s="501"/>
      <c r="AD45" s="628"/>
    </row>
    <row r="46" spans="2:30" s="300" customFormat="1" ht="15">
      <c r="B46" s="637"/>
      <c r="C46" s="478"/>
      <c r="D46" s="638"/>
      <c r="E46" s="639"/>
      <c r="F46" s="639"/>
      <c r="G46" s="639"/>
      <c r="H46" s="639"/>
      <c r="I46" s="639"/>
      <c r="J46" s="639"/>
      <c r="K46" s="639"/>
      <c r="L46" s="639"/>
      <c r="M46" s="639"/>
      <c r="N46" s="639"/>
      <c r="O46" s="639"/>
      <c r="P46" s="639"/>
      <c r="Q46" s="639"/>
      <c r="R46" s="639"/>
      <c r="S46" s="639"/>
      <c r="T46" s="639"/>
      <c r="U46" s="640"/>
      <c r="V46" s="639"/>
      <c r="W46" s="639"/>
      <c r="X46" s="639"/>
      <c r="Y46" s="639"/>
      <c r="Z46" s="637"/>
      <c r="AA46" s="637"/>
      <c r="AB46" s="453"/>
      <c r="AC46" s="501"/>
      <c r="AD46" s="628"/>
    </row>
    <row r="47" spans="2:30" s="300" customFormat="1" ht="15">
      <c r="B47" s="637"/>
      <c r="C47" s="478"/>
      <c r="D47" s="638"/>
      <c r="E47" s="639"/>
      <c r="F47" s="639"/>
      <c r="G47" s="639"/>
      <c r="H47" s="639"/>
      <c r="I47" s="639"/>
      <c r="J47" s="639"/>
      <c r="K47" s="639"/>
      <c r="L47" s="639"/>
      <c r="M47" s="639"/>
      <c r="N47" s="639"/>
      <c r="O47" s="639"/>
      <c r="P47" s="639"/>
      <c r="Q47" s="639"/>
      <c r="R47" s="639"/>
      <c r="S47" s="639"/>
      <c r="T47" s="639"/>
      <c r="U47" s="640"/>
      <c r="V47" s="639"/>
      <c r="W47" s="639"/>
      <c r="X47" s="639"/>
      <c r="Y47" s="639"/>
      <c r="Z47" s="637"/>
      <c r="AA47" s="637"/>
      <c r="AB47" s="453"/>
      <c r="AC47" s="501"/>
      <c r="AD47" s="628"/>
    </row>
    <row r="48" spans="2:30" s="300" customFormat="1" ht="15">
      <c r="B48" s="637"/>
      <c r="C48" s="478"/>
      <c r="D48" s="638"/>
      <c r="E48" s="639"/>
      <c r="F48" s="639"/>
      <c r="G48" s="639"/>
      <c r="H48" s="639"/>
      <c r="I48" s="639"/>
      <c r="J48" s="639"/>
      <c r="K48" s="639"/>
      <c r="L48" s="639"/>
      <c r="M48" s="639"/>
      <c r="N48" s="639"/>
      <c r="O48" s="639"/>
      <c r="P48" s="639"/>
      <c r="Q48" s="639"/>
      <c r="R48" s="639"/>
      <c r="S48" s="639"/>
      <c r="T48" s="639"/>
      <c r="U48" s="640"/>
      <c r="V48" s="639"/>
      <c r="W48" s="639"/>
      <c r="X48" s="639"/>
      <c r="Y48" s="639"/>
      <c r="Z48" s="637"/>
      <c r="AA48" s="637"/>
      <c r="AB48" s="453"/>
      <c r="AC48" s="501"/>
      <c r="AD48" s="628"/>
    </row>
    <row r="49" spans="2:30" s="300" customFormat="1" ht="15">
      <c r="B49" s="637"/>
      <c r="C49" s="478"/>
      <c r="D49" s="638"/>
      <c r="E49" s="639"/>
      <c r="F49" s="639"/>
      <c r="G49" s="639"/>
      <c r="H49" s="639"/>
      <c r="I49" s="639"/>
      <c r="J49" s="639"/>
      <c r="K49" s="639"/>
      <c r="L49" s="639"/>
      <c r="M49" s="639"/>
      <c r="N49" s="639"/>
      <c r="O49" s="639"/>
      <c r="P49" s="639"/>
      <c r="Q49" s="639"/>
      <c r="R49" s="639"/>
      <c r="S49" s="639"/>
      <c r="T49" s="639"/>
      <c r="U49" s="640"/>
      <c r="V49" s="639"/>
      <c r="W49" s="639"/>
      <c r="X49" s="639"/>
      <c r="Y49" s="639"/>
      <c r="Z49" s="637"/>
      <c r="AA49" s="637"/>
      <c r="AB49" s="453"/>
      <c r="AC49" s="501"/>
      <c r="AD49" s="628"/>
    </row>
    <row r="50" spans="2:30" s="300" customFormat="1" ht="15">
      <c r="B50" s="637"/>
      <c r="C50" s="478"/>
      <c r="D50" s="638"/>
      <c r="E50" s="639"/>
      <c r="F50" s="639"/>
      <c r="G50" s="639"/>
      <c r="H50" s="639"/>
      <c r="I50" s="639"/>
      <c r="J50" s="639"/>
      <c r="K50" s="639"/>
      <c r="L50" s="639"/>
      <c r="M50" s="639"/>
      <c r="N50" s="639"/>
      <c r="O50" s="639"/>
      <c r="P50" s="639"/>
      <c r="Q50" s="639"/>
      <c r="R50" s="639"/>
      <c r="S50" s="639"/>
      <c r="T50" s="639"/>
      <c r="U50" s="640"/>
      <c r="V50" s="639"/>
      <c r="W50" s="639"/>
      <c r="X50" s="639"/>
      <c r="Y50" s="639"/>
      <c r="Z50" s="637"/>
      <c r="AA50" s="637"/>
      <c r="AB50" s="453"/>
      <c r="AC50" s="501"/>
      <c r="AD50" s="628"/>
    </row>
    <row r="51" spans="2:30" s="300" customFormat="1" ht="15">
      <c r="B51" s="637"/>
      <c r="C51" s="478"/>
      <c r="D51" s="638"/>
      <c r="E51" s="639"/>
      <c r="F51" s="639"/>
      <c r="G51" s="639"/>
      <c r="H51" s="639"/>
      <c r="I51" s="639"/>
      <c r="J51" s="639"/>
      <c r="K51" s="639"/>
      <c r="L51" s="639"/>
      <c r="M51" s="639"/>
      <c r="N51" s="639"/>
      <c r="O51" s="639"/>
      <c r="P51" s="639"/>
      <c r="Q51" s="639"/>
      <c r="R51" s="639"/>
      <c r="S51" s="639"/>
      <c r="T51" s="639"/>
      <c r="U51" s="640"/>
      <c r="V51" s="639"/>
      <c r="W51" s="639"/>
      <c r="X51" s="639"/>
      <c r="Y51" s="639"/>
      <c r="Z51" s="637"/>
      <c r="AA51" s="637"/>
      <c r="AB51" s="453"/>
      <c r="AC51" s="501"/>
      <c r="AD51" s="628"/>
    </row>
    <row r="52" spans="2:30" s="300" customFormat="1" ht="15">
      <c r="B52" s="637"/>
      <c r="C52" s="478"/>
      <c r="D52" s="638"/>
      <c r="E52" s="639"/>
      <c r="F52" s="639"/>
      <c r="G52" s="639"/>
      <c r="H52" s="639"/>
      <c r="I52" s="639"/>
      <c r="J52" s="639"/>
      <c r="K52" s="639"/>
      <c r="L52" s="639"/>
      <c r="M52" s="639"/>
      <c r="N52" s="639"/>
      <c r="O52" s="639"/>
      <c r="P52" s="639"/>
      <c r="Q52" s="639"/>
      <c r="R52" s="639"/>
      <c r="S52" s="639"/>
      <c r="T52" s="639"/>
      <c r="U52" s="640"/>
      <c r="V52" s="639"/>
      <c r="W52" s="639"/>
      <c r="X52" s="639"/>
      <c r="Y52" s="639"/>
      <c r="Z52" s="637"/>
      <c r="AA52" s="637"/>
      <c r="AB52" s="453"/>
      <c r="AC52" s="673"/>
      <c r="AD52" s="663"/>
    </row>
    <row r="53" spans="2:30" s="300" customFormat="1" ht="15">
      <c r="B53" s="637"/>
      <c r="C53" s="478"/>
      <c r="D53" s="638"/>
      <c r="E53" s="639"/>
      <c r="F53" s="639"/>
      <c r="G53" s="639"/>
      <c r="H53" s="639"/>
      <c r="I53" s="639"/>
      <c r="J53" s="639"/>
      <c r="K53" s="639"/>
      <c r="L53" s="639"/>
      <c r="M53" s="639"/>
      <c r="N53" s="639"/>
      <c r="O53" s="639"/>
      <c r="P53" s="639"/>
      <c r="Q53" s="639"/>
      <c r="R53" s="639"/>
      <c r="S53" s="639"/>
      <c r="T53" s="639"/>
      <c r="U53" s="640"/>
      <c r="V53" s="639"/>
      <c r="W53" s="639"/>
      <c r="X53" s="639"/>
      <c r="Y53" s="639"/>
      <c r="Z53" s="637"/>
      <c r="AA53" s="637"/>
      <c r="AB53" s="453"/>
      <c r="AC53" s="673"/>
      <c r="AD53" s="663"/>
    </row>
    <row r="54" spans="2:30" s="300" customFormat="1" ht="15">
      <c r="B54" s="637"/>
      <c r="C54" s="478"/>
      <c r="D54" s="638"/>
      <c r="E54" s="639"/>
      <c r="F54" s="639"/>
      <c r="G54" s="639"/>
      <c r="H54" s="639"/>
      <c r="I54" s="639"/>
      <c r="J54" s="639"/>
      <c r="K54" s="639"/>
      <c r="L54" s="639"/>
      <c r="M54" s="639"/>
      <c r="N54" s="639"/>
      <c r="O54" s="639"/>
      <c r="P54" s="639"/>
      <c r="Q54" s="639"/>
      <c r="R54" s="639"/>
      <c r="S54" s="639"/>
      <c r="T54" s="639"/>
      <c r="U54" s="640"/>
      <c r="V54" s="639"/>
      <c r="W54" s="639"/>
      <c r="X54" s="639"/>
      <c r="Y54" s="639"/>
      <c r="Z54" s="637"/>
      <c r="AA54" s="637"/>
      <c r="AB54" s="453"/>
      <c r="AC54" s="673"/>
      <c r="AD54" s="663"/>
    </row>
    <row r="55" spans="2:30" s="300" customFormat="1" ht="15">
      <c r="B55" s="637"/>
      <c r="C55" s="478"/>
      <c r="D55" s="638"/>
      <c r="E55" s="639"/>
      <c r="F55" s="639"/>
      <c r="G55" s="639"/>
      <c r="H55" s="639"/>
      <c r="I55" s="639"/>
      <c r="J55" s="639"/>
      <c r="K55" s="639"/>
      <c r="L55" s="639"/>
      <c r="M55" s="639"/>
      <c r="N55" s="639"/>
      <c r="O55" s="639"/>
      <c r="P55" s="639"/>
      <c r="Q55" s="639"/>
      <c r="R55" s="639"/>
      <c r="S55" s="639"/>
      <c r="T55" s="639"/>
      <c r="U55" s="640"/>
      <c r="V55" s="639"/>
      <c r="W55" s="639"/>
      <c r="X55" s="639"/>
      <c r="Y55" s="639"/>
      <c r="Z55" s="637"/>
      <c r="AA55" s="637"/>
      <c r="AB55" s="453"/>
      <c r="AC55" s="673"/>
      <c r="AD55" s="663"/>
    </row>
    <row r="56" spans="2:30" s="300" customFormat="1" ht="15">
      <c r="B56" s="637"/>
      <c r="C56" s="478"/>
      <c r="D56" s="638"/>
      <c r="E56" s="639"/>
      <c r="F56" s="639"/>
      <c r="G56" s="639"/>
      <c r="H56" s="639"/>
      <c r="I56" s="639"/>
      <c r="J56" s="639"/>
      <c r="K56" s="639"/>
      <c r="L56" s="639"/>
      <c r="M56" s="639"/>
      <c r="N56" s="639"/>
      <c r="O56" s="639"/>
      <c r="P56" s="639"/>
      <c r="Q56" s="639"/>
      <c r="R56" s="639"/>
      <c r="S56" s="639"/>
      <c r="T56" s="639"/>
      <c r="U56" s="640"/>
      <c r="V56" s="639"/>
      <c r="W56" s="639"/>
      <c r="X56" s="639"/>
      <c r="Y56" s="639"/>
      <c r="Z56" s="637"/>
      <c r="AA56" s="637"/>
      <c r="AB56" s="453"/>
      <c r="AC56" s="673"/>
      <c r="AD56" s="663"/>
    </row>
    <row r="57" spans="2:30" s="300" customFormat="1" ht="15">
      <c r="B57" s="637"/>
      <c r="C57" s="478"/>
      <c r="D57" s="638"/>
      <c r="E57" s="639"/>
      <c r="F57" s="639"/>
      <c r="G57" s="639"/>
      <c r="H57" s="639"/>
      <c r="I57" s="639"/>
      <c r="J57" s="639"/>
      <c r="K57" s="639"/>
      <c r="L57" s="639"/>
      <c r="M57" s="639"/>
      <c r="N57" s="639"/>
      <c r="O57" s="639"/>
      <c r="P57" s="639"/>
      <c r="Q57" s="639"/>
      <c r="R57" s="639"/>
      <c r="S57" s="639"/>
      <c r="T57" s="639"/>
      <c r="U57" s="640"/>
      <c r="V57" s="639"/>
      <c r="W57" s="639"/>
      <c r="X57" s="639"/>
      <c r="Y57" s="639"/>
      <c r="Z57" s="637"/>
      <c r="AA57" s="637"/>
      <c r="AB57" s="453"/>
      <c r="AC57" s="673"/>
      <c r="AD57" s="663"/>
    </row>
    <row r="58" spans="2:30" s="300" customFormat="1" ht="15">
      <c r="B58" s="637"/>
      <c r="C58" s="478"/>
      <c r="D58" s="638"/>
      <c r="E58" s="639"/>
      <c r="F58" s="639"/>
      <c r="G58" s="639"/>
      <c r="H58" s="639"/>
      <c r="I58" s="639"/>
      <c r="J58" s="639"/>
      <c r="K58" s="639"/>
      <c r="L58" s="639"/>
      <c r="M58" s="639"/>
      <c r="N58" s="639"/>
      <c r="O58" s="639"/>
      <c r="P58" s="639"/>
      <c r="Q58" s="639"/>
      <c r="R58" s="639"/>
      <c r="S58" s="639"/>
      <c r="T58" s="639"/>
      <c r="U58" s="640"/>
      <c r="V58" s="639"/>
      <c r="W58" s="639"/>
      <c r="X58" s="639"/>
      <c r="Y58" s="639"/>
      <c r="Z58" s="637"/>
      <c r="AA58" s="637"/>
      <c r="AB58" s="453"/>
      <c r="AC58" s="673"/>
      <c r="AD58" s="663"/>
    </row>
    <row r="59" spans="2:30" s="300" customFormat="1" ht="15">
      <c r="B59" s="637"/>
      <c r="C59" s="478"/>
      <c r="D59" s="638"/>
      <c r="E59" s="639"/>
      <c r="F59" s="639"/>
      <c r="G59" s="639"/>
      <c r="H59" s="639"/>
      <c r="I59" s="639"/>
      <c r="J59" s="639"/>
      <c r="K59" s="639"/>
      <c r="L59" s="639"/>
      <c r="M59" s="639"/>
      <c r="N59" s="639"/>
      <c r="O59" s="639"/>
      <c r="P59" s="639"/>
      <c r="Q59" s="639"/>
      <c r="R59" s="639"/>
      <c r="S59" s="639"/>
      <c r="T59" s="639"/>
      <c r="U59" s="640"/>
      <c r="V59" s="639"/>
      <c r="W59" s="639"/>
      <c r="X59" s="639"/>
      <c r="Y59" s="639"/>
      <c r="Z59" s="637"/>
      <c r="AA59" s="637"/>
      <c r="AB59" s="453"/>
      <c r="AC59" s="673"/>
      <c r="AD59" s="663"/>
    </row>
    <row r="60" spans="2:30" ht="12.75" customHeight="1">
      <c r="B60" s="629"/>
      <c r="C60" s="629"/>
      <c r="D60" s="629"/>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C60" s="673"/>
      <c r="AD60" s="663"/>
    </row>
    <row r="61" spans="2:30" ht="20.100000000000001" customHeight="1">
      <c r="AC61" s="673"/>
      <c r="AD61" s="663"/>
    </row>
    <row r="62" spans="2:30" ht="20.100000000000001" customHeight="1">
      <c r="AC62" s="673"/>
      <c r="AD62" s="663"/>
    </row>
    <row r="63" spans="2:30" ht="20.100000000000001" customHeight="1">
      <c r="AC63" s="673"/>
      <c r="AD63" s="663"/>
    </row>
    <row r="64" spans="2:30" ht="20.100000000000001" customHeight="1">
      <c r="AC64" s="673"/>
      <c r="AD64" s="663"/>
    </row>
    <row r="65" spans="29:31" ht="20.100000000000001" customHeight="1">
      <c r="AC65" s="673"/>
      <c r="AD65" s="663"/>
      <c r="AE65" s="664"/>
    </row>
    <row r="66" spans="29:31" ht="20.100000000000001" customHeight="1">
      <c r="AC66" s="673"/>
      <c r="AD66" s="663"/>
    </row>
    <row r="67" spans="29:31" ht="20.100000000000001" customHeight="1">
      <c r="AC67" s="673"/>
      <c r="AD67" s="663"/>
    </row>
    <row r="68" spans="29:31" ht="20.100000000000001" customHeight="1">
      <c r="AC68" s="673"/>
      <c r="AD68" s="663"/>
    </row>
    <row r="69" spans="29:31" ht="20.100000000000001" customHeight="1">
      <c r="AC69" s="673"/>
      <c r="AD69" s="663"/>
    </row>
    <row r="70" spans="29:31" ht="20.100000000000001" customHeight="1">
      <c r="AC70" s="673"/>
      <c r="AD70" s="663"/>
    </row>
    <row r="71" spans="29:31" ht="20.100000000000001" customHeight="1">
      <c r="AC71" s="673"/>
      <c r="AD71" s="663"/>
    </row>
    <row r="72" spans="29:31" ht="20.100000000000001" customHeight="1">
      <c r="AC72" s="673"/>
      <c r="AD72" s="663"/>
    </row>
    <row r="73" spans="29:31" ht="20.100000000000001" customHeight="1">
      <c r="AC73" s="673"/>
      <c r="AD73" s="663"/>
    </row>
    <row r="74" spans="29:31" ht="20.100000000000001" customHeight="1">
      <c r="AC74" s="673"/>
      <c r="AD74" s="663"/>
    </row>
    <row r="75" spans="29:31" ht="20.100000000000001" customHeight="1">
      <c r="AC75" s="673"/>
      <c r="AD75" s="663"/>
    </row>
    <row r="76" spans="29:31" ht="20.100000000000001" customHeight="1">
      <c r="AC76" s="673"/>
      <c r="AD76" s="663"/>
    </row>
    <row r="77" spans="29:31" ht="20.100000000000001" customHeight="1">
      <c r="AC77" s="674"/>
      <c r="AD77" s="665"/>
    </row>
    <row r="78" spans="29:31" ht="20.100000000000001" customHeight="1">
      <c r="AC78" s="673"/>
      <c r="AD78" s="663"/>
    </row>
    <row r="79" spans="29:31" ht="20.100000000000001" customHeight="1">
      <c r="AC79" s="673"/>
      <c r="AD79" s="663"/>
    </row>
    <row r="80" spans="29:31" ht="20.100000000000001" customHeight="1">
      <c r="AC80" s="673"/>
      <c r="AD80" s="663"/>
    </row>
    <row r="81" spans="29:30" ht="20.100000000000001" customHeight="1">
      <c r="AC81" s="673"/>
      <c r="AD81" s="663"/>
    </row>
    <row r="82" spans="29:30" ht="20.100000000000001" customHeight="1">
      <c r="AC82" s="673"/>
      <c r="AD82" s="663"/>
    </row>
    <row r="83" spans="29:30" ht="20.100000000000001" customHeight="1">
      <c r="AC83" s="673"/>
      <c r="AD83" s="663"/>
    </row>
    <row r="84" spans="29:30" ht="20.100000000000001" customHeight="1">
      <c r="AC84" s="673"/>
      <c r="AD84" s="663"/>
    </row>
    <row r="85" spans="29:30" ht="20.100000000000001" customHeight="1">
      <c r="AC85" s="673"/>
      <c r="AD85" s="663"/>
    </row>
    <row r="86" spans="29:30" ht="20.100000000000001" customHeight="1">
      <c r="AC86" s="673"/>
      <c r="AD86" s="663"/>
    </row>
    <row r="94" spans="29:30" ht="20.100000000000001" customHeight="1">
      <c r="AD94" s="666"/>
    </row>
    <row r="95" spans="29:30" ht="20.100000000000001" customHeight="1">
      <c r="AD95" s="667"/>
    </row>
    <row r="159" spans="29:30" ht="20.100000000000001" customHeight="1">
      <c r="AC159" s="675"/>
      <c r="AD159" s="668"/>
    </row>
    <row r="160" spans="29:30" ht="20.100000000000001" customHeight="1">
      <c r="AC160" s="675"/>
      <c r="AD160" s="668"/>
    </row>
    <row r="161" spans="29:30" ht="20.100000000000001" customHeight="1">
      <c r="AC161" s="675"/>
      <c r="AD161" s="668"/>
    </row>
    <row r="162" spans="29:30" ht="20.100000000000001" customHeight="1">
      <c r="AC162" s="675"/>
      <c r="AD162" s="668"/>
    </row>
    <row r="163" spans="29:30" ht="20.100000000000001" customHeight="1">
      <c r="AC163" s="675"/>
      <c r="AD163" s="668"/>
    </row>
    <row r="164" spans="29:30" ht="20.100000000000001" customHeight="1">
      <c r="AC164" s="675"/>
      <c r="AD164" s="668"/>
    </row>
    <row r="165" spans="29:30" ht="20.100000000000001" customHeight="1">
      <c r="AC165" s="675"/>
      <c r="AD165" s="668"/>
    </row>
    <row r="166" spans="29:30" ht="20.100000000000001" customHeight="1">
      <c r="AC166" s="675"/>
      <c r="AD166" s="668"/>
    </row>
    <row r="167" spans="29:30" ht="20.100000000000001" customHeight="1">
      <c r="AC167" s="675"/>
      <c r="AD167" s="668"/>
    </row>
    <row r="168" spans="29:30" ht="20.100000000000001" customHeight="1">
      <c r="AC168" s="675"/>
      <c r="AD168" s="668"/>
    </row>
    <row r="169" spans="29:30" ht="20.100000000000001" customHeight="1">
      <c r="AC169" s="675"/>
      <c r="AD169" s="668"/>
    </row>
    <row r="170" spans="29:30" ht="20.100000000000001" customHeight="1">
      <c r="AC170" s="675"/>
      <c r="AD170" s="668"/>
    </row>
    <row r="171" spans="29:30" ht="20.100000000000001" customHeight="1">
      <c r="AC171" s="675"/>
      <c r="AD171" s="668"/>
    </row>
    <row r="172" spans="29:30" ht="20.100000000000001" customHeight="1">
      <c r="AC172" s="675"/>
      <c r="AD172" s="668"/>
    </row>
    <row r="173" spans="29:30" ht="20.100000000000001" customHeight="1">
      <c r="AC173" s="675"/>
      <c r="AD173" s="668"/>
    </row>
    <row r="174" spans="29:30" ht="20.100000000000001" customHeight="1">
      <c r="AC174" s="675"/>
      <c r="AD174" s="668"/>
    </row>
    <row r="175" spans="29:30" ht="20.100000000000001" customHeight="1">
      <c r="AC175" s="675"/>
      <c r="AD175" s="668"/>
    </row>
    <row r="176" spans="29:30" ht="20.100000000000001" customHeight="1">
      <c r="AC176" s="675"/>
      <c r="AD176" s="668"/>
    </row>
    <row r="177" spans="29:30" ht="20.100000000000001" customHeight="1">
      <c r="AC177" s="675"/>
      <c r="AD177" s="668"/>
    </row>
    <row r="178" spans="29:30" ht="20.100000000000001" customHeight="1">
      <c r="AC178" s="675"/>
      <c r="AD178" s="668"/>
    </row>
    <row r="179" spans="29:30" ht="20.100000000000001" customHeight="1">
      <c r="AC179" s="675"/>
      <c r="AD179" s="668"/>
    </row>
    <row r="180" spans="29:30" ht="20.100000000000001" customHeight="1">
      <c r="AC180" s="675"/>
      <c r="AD180" s="668"/>
    </row>
    <row r="181" spans="29:30" ht="20.100000000000001" customHeight="1">
      <c r="AC181" s="675"/>
      <c r="AD181" s="668"/>
    </row>
    <row r="182" spans="29:30" ht="20.100000000000001" customHeight="1">
      <c r="AC182" s="675"/>
      <c r="AD182" s="668"/>
    </row>
    <row r="183" spans="29:30" ht="20.100000000000001" customHeight="1">
      <c r="AC183" s="675"/>
      <c r="AD183" s="668"/>
    </row>
    <row r="184" spans="29:30" ht="20.100000000000001" customHeight="1">
      <c r="AC184" s="675"/>
      <c r="AD184" s="668"/>
    </row>
    <row r="185" spans="29:30" ht="20.100000000000001" customHeight="1">
      <c r="AC185" s="675"/>
      <c r="AD185" s="668"/>
    </row>
    <row r="186" spans="29:30" ht="20.100000000000001" customHeight="1">
      <c r="AC186" s="675"/>
      <c r="AD186" s="668"/>
    </row>
    <row r="187" spans="29:30" ht="20.100000000000001" customHeight="1">
      <c r="AC187" s="675"/>
      <c r="AD187" s="668"/>
    </row>
    <row r="188" spans="29:30" ht="20.100000000000001" customHeight="1">
      <c r="AC188" s="675"/>
      <c r="AD188" s="668"/>
    </row>
    <row r="189" spans="29:30" ht="20.100000000000001" customHeight="1">
      <c r="AC189" s="675"/>
      <c r="AD189" s="668"/>
    </row>
    <row r="190" spans="29:30" ht="20.100000000000001" customHeight="1">
      <c r="AC190" s="675"/>
      <c r="AD190" s="668"/>
    </row>
    <row r="191" spans="29:30" ht="20.100000000000001" customHeight="1">
      <c r="AC191" s="675"/>
      <c r="AD191" s="668"/>
    </row>
    <row r="192" spans="29:30" ht="20.100000000000001" customHeight="1">
      <c r="AC192" s="675"/>
      <c r="AD192" s="668"/>
    </row>
    <row r="193" spans="29:30" ht="20.100000000000001" customHeight="1">
      <c r="AC193" s="675"/>
      <c r="AD193" s="668"/>
    </row>
    <row r="194" spans="29:30" ht="20.100000000000001" customHeight="1">
      <c r="AC194" s="675"/>
      <c r="AD194" s="668"/>
    </row>
    <row r="195" spans="29:30" ht="20.100000000000001" customHeight="1">
      <c r="AC195" s="675"/>
      <c r="AD195" s="668"/>
    </row>
    <row r="196" spans="29:30" ht="20.100000000000001" customHeight="1">
      <c r="AC196" s="675"/>
      <c r="AD196" s="668"/>
    </row>
    <row r="197" spans="29:30" ht="20.100000000000001" customHeight="1">
      <c r="AC197" s="675"/>
      <c r="AD197" s="668"/>
    </row>
    <row r="198" spans="29:30" ht="20.100000000000001" customHeight="1">
      <c r="AC198" s="675"/>
      <c r="AD198" s="668"/>
    </row>
    <row r="199" spans="29:30" ht="20.100000000000001" customHeight="1">
      <c r="AC199" s="675"/>
      <c r="AD199" s="668"/>
    </row>
    <row r="200" spans="29:30" ht="20.100000000000001" customHeight="1">
      <c r="AC200" s="676"/>
      <c r="AD200" s="569"/>
    </row>
    <row r="201" spans="29:30" ht="20.100000000000001" customHeight="1">
      <c r="AC201" s="676"/>
      <c r="AD201" s="569"/>
    </row>
    <row r="202" spans="29:30" ht="20.100000000000001" customHeight="1">
      <c r="AC202" s="677"/>
      <c r="AD202" s="571"/>
    </row>
    <row r="203" spans="29:30" ht="20.100000000000001" customHeight="1">
      <c r="AC203" s="677"/>
      <c r="AD203" s="571"/>
    </row>
    <row r="204" spans="29:30" ht="20.100000000000001" customHeight="1">
      <c r="AC204" s="677"/>
      <c r="AD204" s="571"/>
    </row>
    <row r="205" spans="29:30" ht="20.100000000000001" customHeight="1">
      <c r="AC205" s="677"/>
      <c r="AD205" s="571"/>
    </row>
  </sheetData>
  <sheetProtection sheet="1" selectLockedCells="1"/>
  <mergeCells count="32">
    <mergeCell ref="D37:I37"/>
    <mergeCell ref="J37:R37"/>
    <mergeCell ref="T37:Y37"/>
    <mergeCell ref="D9:I9"/>
    <mergeCell ref="J9:V9"/>
    <mergeCell ref="T32:Y32"/>
    <mergeCell ref="J35:R35"/>
    <mergeCell ref="D35:I35"/>
    <mergeCell ref="D32:I32"/>
    <mergeCell ref="D29:I29"/>
    <mergeCell ref="J32:R32"/>
    <mergeCell ref="J29:R29"/>
    <mergeCell ref="T29:Y29"/>
    <mergeCell ref="T35:Z35"/>
    <mergeCell ref="E26:R26"/>
    <mergeCell ref="E27:R27"/>
    <mergeCell ref="J8:V8"/>
    <mergeCell ref="D8:I8"/>
    <mergeCell ref="D13:I13"/>
    <mergeCell ref="J13:V13"/>
    <mergeCell ref="J24:R24"/>
    <mergeCell ref="J17:V17"/>
    <mergeCell ref="J16:V16"/>
    <mergeCell ref="D17:I17"/>
    <mergeCell ref="D16:I16"/>
    <mergeCell ref="D12:I12"/>
    <mergeCell ref="D24:I24"/>
    <mergeCell ref="T22:Y22"/>
    <mergeCell ref="D19:I19"/>
    <mergeCell ref="J19:R19"/>
    <mergeCell ref="D22:I22"/>
    <mergeCell ref="J22:R22"/>
  </mergeCells>
  <phoneticPr fontId="3"/>
  <conditionalFormatting sqref="AD94:AD95 AC159:AD205">
    <cfRule type="expression" priority="44">
      <formula>CELL("protect",AC94)=0</formula>
    </cfRule>
  </conditionalFormatting>
  <conditionalFormatting sqref="J16:V17 J24:R24">
    <cfRule type="containsBlanks" dxfId="23" priority="43">
      <formula>LEN(TRIM(J16))=0</formula>
    </cfRule>
  </conditionalFormatting>
  <conditionalFormatting sqref="B1:B3">
    <cfRule type="expression" dxfId="22" priority="42">
      <formula>_xlfn.ISFORMULA(B1)=TRUE</formula>
    </cfRule>
  </conditionalFormatting>
  <conditionalFormatting sqref="J12">
    <cfRule type="expression" dxfId="21" priority="33">
      <formula>$J$12="■"</formula>
    </cfRule>
    <cfRule type="expression" dxfId="20" priority="35">
      <formula>$Q$12="■"</formula>
    </cfRule>
  </conditionalFormatting>
  <conditionalFormatting sqref="Q12">
    <cfRule type="expression" dxfId="19" priority="10">
      <formula>$Q$12="■"</formula>
    </cfRule>
    <cfRule type="expression" dxfId="18" priority="32">
      <formula>$J$12="■"</formula>
    </cfRule>
  </conditionalFormatting>
  <conditionalFormatting sqref="J13:V13">
    <cfRule type="containsBlanks" dxfId="17" priority="128">
      <formula>LEN(TRIM(J13))=0</formula>
    </cfRule>
    <cfRule type="expression" dxfId="16" priority="129">
      <formula>#REF!="■"</formula>
    </cfRule>
    <cfRule type="expression" dxfId="15" priority="130">
      <formula>#REF!="■"</formula>
    </cfRule>
  </conditionalFormatting>
  <conditionalFormatting sqref="J9:V9">
    <cfRule type="containsBlanks" dxfId="14" priority="4">
      <formula>LEN(TRIM(J9))=0</formula>
    </cfRule>
  </conditionalFormatting>
  <conditionalFormatting sqref="J19:R19">
    <cfRule type="containsBlanks" dxfId="13" priority="2">
      <formula>LEN(TRIM(J19))=0</formula>
    </cfRule>
  </conditionalFormatting>
  <conditionalFormatting sqref="AB24">
    <cfRule type="expression" dxfId="12" priority="1">
      <formula>_xlfn.ISFORMULA(AB24)=TRUE</formula>
    </cfRule>
  </conditionalFormatting>
  <dataValidations count="6">
    <dataValidation type="custom" imeMode="disabled" allowBlank="1" showInputMessage="1" showErrorMessage="1" error="整数で入力してください。" sqref="WVH983078:WVK983078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WUE983011:WUK983011 IV65566:IY65568 SR65566:SU65568 ACN65566:ACQ65568 AMJ65566:AMM65568 AWF65566:AWI65568 BGB65566:BGE65568 BPX65566:BQA65568 BZT65566:BZW65568 CJP65566:CJS65568 CTL65566:CTO65568 DDH65566:DDK65568 DND65566:DNG65568 DWZ65566:DXC65568 EGV65566:EGY65568 EQR65566:EQU65568 FAN65566:FAQ65568 FKJ65566:FKM65568 FUF65566:FUI65568 GEB65566:GEE65568 GNX65566:GOA65568 GXT65566:GXW65568 HHP65566:HHS65568 HRL65566:HRO65568 IBH65566:IBK65568 ILD65566:ILG65568 IUZ65566:IVC65568 JEV65566:JEY65568 JOR65566:JOU65568 JYN65566:JYQ65568 KIJ65566:KIM65568 KSF65566:KSI65568 LCB65566:LCE65568 LLX65566:LMA65568 LVT65566:LVW65568 MFP65566:MFS65568 MPL65566:MPO65568 MZH65566:MZK65568 NJD65566:NJG65568 NSZ65566:NTC65568 OCV65566:OCY65568 OMR65566:OMU65568 OWN65566:OWQ65568 PGJ65566:PGM65568 PQF65566:PQI65568 QAB65566:QAE65568 QJX65566:QKA65568 QTT65566:QTW65568 RDP65566:RDS65568 RNL65566:RNO65568 RXH65566:RXK65568 SHD65566:SHG65568 SQZ65566:SRC65568 TAV65566:TAY65568 TKR65566:TKU65568 TUN65566:TUQ65568 UEJ65566:UEM65568 UOF65566:UOI65568 UYB65566:UYE65568 VHX65566:VIA65568 VRT65566:VRW65568 WBP65566:WBS65568 WLL65566:WLO65568 WVH65566:WVK65568 IV131102:IY131104 SR131102:SU131104 ACN131102:ACQ131104 AMJ131102:AMM131104 AWF131102:AWI131104 BGB131102:BGE131104 BPX131102:BQA131104 BZT131102:BZW131104 CJP131102:CJS131104 CTL131102:CTO131104 DDH131102:DDK131104 DND131102:DNG131104 DWZ131102:DXC131104 EGV131102:EGY131104 EQR131102:EQU131104 FAN131102:FAQ131104 FKJ131102:FKM131104 FUF131102:FUI131104 GEB131102:GEE131104 GNX131102:GOA131104 GXT131102:GXW131104 HHP131102:HHS131104 HRL131102:HRO131104 IBH131102:IBK131104 ILD131102:ILG131104 IUZ131102:IVC131104 JEV131102:JEY131104 JOR131102:JOU131104 JYN131102:JYQ131104 KIJ131102:KIM131104 KSF131102:KSI131104 LCB131102:LCE131104 LLX131102:LMA131104 LVT131102:LVW131104 MFP131102:MFS131104 MPL131102:MPO131104 MZH131102:MZK131104 NJD131102:NJG131104 NSZ131102:NTC131104 OCV131102:OCY131104 OMR131102:OMU131104 OWN131102:OWQ131104 PGJ131102:PGM131104 PQF131102:PQI131104 QAB131102:QAE131104 QJX131102:QKA131104 QTT131102:QTW131104 RDP131102:RDS131104 RNL131102:RNO131104 RXH131102:RXK131104 SHD131102:SHG131104 SQZ131102:SRC131104 TAV131102:TAY131104 TKR131102:TKU131104 TUN131102:TUQ131104 UEJ131102:UEM131104 UOF131102:UOI131104 UYB131102:UYE131104 VHX131102:VIA131104 VRT131102:VRW131104 WBP131102:WBS131104 WLL131102:WLO131104 WVH131102:WVK131104 IV196638:IY196640 SR196638:SU196640 ACN196638:ACQ196640 AMJ196638:AMM196640 AWF196638:AWI196640 BGB196638:BGE196640 BPX196638:BQA196640 BZT196638:BZW196640 CJP196638:CJS196640 CTL196638:CTO196640 DDH196638:DDK196640 DND196638:DNG196640 DWZ196638:DXC196640 EGV196638:EGY196640 EQR196638:EQU196640 FAN196638:FAQ196640 FKJ196638:FKM196640 FUF196638:FUI196640 GEB196638:GEE196640 GNX196638:GOA196640 GXT196638:GXW196640 HHP196638:HHS196640 HRL196638:HRO196640 IBH196638:IBK196640 ILD196638:ILG196640 IUZ196638:IVC196640 JEV196638:JEY196640 JOR196638:JOU196640 JYN196638:JYQ196640 KIJ196638:KIM196640 KSF196638:KSI196640 LCB196638:LCE196640 LLX196638:LMA196640 LVT196638:LVW196640 MFP196638:MFS196640 MPL196638:MPO196640 MZH196638:MZK196640 NJD196638:NJG196640 NSZ196638:NTC196640 OCV196638:OCY196640 OMR196638:OMU196640 OWN196638:OWQ196640 PGJ196638:PGM196640 PQF196638:PQI196640 QAB196638:QAE196640 QJX196638:QKA196640 QTT196638:QTW196640 RDP196638:RDS196640 RNL196638:RNO196640 RXH196638:RXK196640 SHD196638:SHG196640 SQZ196638:SRC196640 TAV196638:TAY196640 TKR196638:TKU196640 TUN196638:TUQ196640 UEJ196638:UEM196640 UOF196638:UOI196640 UYB196638:UYE196640 VHX196638:VIA196640 VRT196638:VRW196640 WBP196638:WBS196640 WLL196638:WLO196640 WVH196638:WVK196640 IV262174:IY262176 SR262174:SU262176 ACN262174:ACQ262176 AMJ262174:AMM262176 AWF262174:AWI262176 BGB262174:BGE262176 BPX262174:BQA262176 BZT262174:BZW262176 CJP262174:CJS262176 CTL262174:CTO262176 DDH262174:DDK262176 DND262174:DNG262176 DWZ262174:DXC262176 EGV262174:EGY262176 EQR262174:EQU262176 FAN262174:FAQ262176 FKJ262174:FKM262176 FUF262174:FUI262176 GEB262174:GEE262176 GNX262174:GOA262176 GXT262174:GXW262176 HHP262174:HHS262176 HRL262174:HRO262176 IBH262174:IBK262176 ILD262174:ILG262176 IUZ262174:IVC262176 JEV262174:JEY262176 JOR262174:JOU262176 JYN262174:JYQ262176 KIJ262174:KIM262176 KSF262174:KSI262176 LCB262174:LCE262176 LLX262174:LMA262176 LVT262174:LVW262176 MFP262174:MFS262176 MPL262174:MPO262176 MZH262174:MZK262176 NJD262174:NJG262176 NSZ262174:NTC262176 OCV262174:OCY262176 OMR262174:OMU262176 OWN262174:OWQ262176 PGJ262174:PGM262176 PQF262174:PQI262176 QAB262174:QAE262176 QJX262174:QKA262176 QTT262174:QTW262176 RDP262174:RDS262176 RNL262174:RNO262176 RXH262174:RXK262176 SHD262174:SHG262176 SQZ262174:SRC262176 TAV262174:TAY262176 TKR262174:TKU262176 TUN262174:TUQ262176 UEJ262174:UEM262176 UOF262174:UOI262176 UYB262174:UYE262176 VHX262174:VIA262176 VRT262174:VRW262176 WBP262174:WBS262176 WLL262174:WLO262176 WVH262174:WVK262176 IV327710:IY327712 SR327710:SU327712 ACN327710:ACQ327712 AMJ327710:AMM327712 AWF327710:AWI327712 BGB327710:BGE327712 BPX327710:BQA327712 BZT327710:BZW327712 CJP327710:CJS327712 CTL327710:CTO327712 DDH327710:DDK327712 DND327710:DNG327712 DWZ327710:DXC327712 EGV327710:EGY327712 EQR327710:EQU327712 FAN327710:FAQ327712 FKJ327710:FKM327712 FUF327710:FUI327712 GEB327710:GEE327712 GNX327710:GOA327712 GXT327710:GXW327712 HHP327710:HHS327712 HRL327710:HRO327712 IBH327710:IBK327712 ILD327710:ILG327712 IUZ327710:IVC327712 JEV327710:JEY327712 JOR327710:JOU327712 JYN327710:JYQ327712 KIJ327710:KIM327712 KSF327710:KSI327712 LCB327710:LCE327712 LLX327710:LMA327712 LVT327710:LVW327712 MFP327710:MFS327712 MPL327710:MPO327712 MZH327710:MZK327712 NJD327710:NJG327712 NSZ327710:NTC327712 OCV327710:OCY327712 OMR327710:OMU327712 OWN327710:OWQ327712 PGJ327710:PGM327712 PQF327710:PQI327712 QAB327710:QAE327712 QJX327710:QKA327712 QTT327710:QTW327712 RDP327710:RDS327712 RNL327710:RNO327712 RXH327710:RXK327712 SHD327710:SHG327712 SQZ327710:SRC327712 TAV327710:TAY327712 TKR327710:TKU327712 TUN327710:TUQ327712 UEJ327710:UEM327712 UOF327710:UOI327712 UYB327710:UYE327712 VHX327710:VIA327712 VRT327710:VRW327712 WBP327710:WBS327712 WLL327710:WLO327712 WVH327710:WVK327712 IV393246:IY393248 SR393246:SU393248 ACN393246:ACQ393248 AMJ393246:AMM393248 AWF393246:AWI393248 BGB393246:BGE393248 BPX393246:BQA393248 BZT393246:BZW393248 CJP393246:CJS393248 CTL393246:CTO393248 DDH393246:DDK393248 DND393246:DNG393248 DWZ393246:DXC393248 EGV393246:EGY393248 EQR393246:EQU393248 FAN393246:FAQ393248 FKJ393246:FKM393248 FUF393246:FUI393248 GEB393246:GEE393248 GNX393246:GOA393248 GXT393246:GXW393248 HHP393246:HHS393248 HRL393246:HRO393248 IBH393246:IBK393248 ILD393246:ILG393248 IUZ393246:IVC393248 JEV393246:JEY393248 JOR393246:JOU393248 JYN393246:JYQ393248 KIJ393246:KIM393248 KSF393246:KSI393248 LCB393246:LCE393248 LLX393246:LMA393248 LVT393246:LVW393248 MFP393246:MFS393248 MPL393246:MPO393248 MZH393246:MZK393248 NJD393246:NJG393248 NSZ393246:NTC393248 OCV393246:OCY393248 OMR393246:OMU393248 OWN393246:OWQ393248 PGJ393246:PGM393248 PQF393246:PQI393248 QAB393246:QAE393248 QJX393246:QKA393248 QTT393246:QTW393248 RDP393246:RDS393248 RNL393246:RNO393248 RXH393246:RXK393248 SHD393246:SHG393248 SQZ393246:SRC393248 TAV393246:TAY393248 TKR393246:TKU393248 TUN393246:TUQ393248 UEJ393246:UEM393248 UOF393246:UOI393248 UYB393246:UYE393248 VHX393246:VIA393248 VRT393246:VRW393248 WBP393246:WBS393248 WLL393246:WLO393248 WVH393246:WVK393248 IV458782:IY458784 SR458782:SU458784 ACN458782:ACQ458784 AMJ458782:AMM458784 AWF458782:AWI458784 BGB458782:BGE458784 BPX458782:BQA458784 BZT458782:BZW458784 CJP458782:CJS458784 CTL458782:CTO458784 DDH458782:DDK458784 DND458782:DNG458784 DWZ458782:DXC458784 EGV458782:EGY458784 EQR458782:EQU458784 FAN458782:FAQ458784 FKJ458782:FKM458784 FUF458782:FUI458784 GEB458782:GEE458784 GNX458782:GOA458784 GXT458782:GXW458784 HHP458782:HHS458784 HRL458782:HRO458784 IBH458782:IBK458784 ILD458782:ILG458784 IUZ458782:IVC458784 JEV458782:JEY458784 JOR458782:JOU458784 JYN458782:JYQ458784 KIJ458782:KIM458784 KSF458782:KSI458784 LCB458782:LCE458784 LLX458782:LMA458784 LVT458782:LVW458784 MFP458782:MFS458784 MPL458782:MPO458784 MZH458782:MZK458784 NJD458782:NJG458784 NSZ458782:NTC458784 OCV458782:OCY458784 OMR458782:OMU458784 OWN458782:OWQ458784 PGJ458782:PGM458784 PQF458782:PQI458784 QAB458782:QAE458784 QJX458782:QKA458784 QTT458782:QTW458784 RDP458782:RDS458784 RNL458782:RNO458784 RXH458782:RXK458784 SHD458782:SHG458784 SQZ458782:SRC458784 TAV458782:TAY458784 TKR458782:TKU458784 TUN458782:TUQ458784 UEJ458782:UEM458784 UOF458782:UOI458784 UYB458782:UYE458784 VHX458782:VIA458784 VRT458782:VRW458784 WBP458782:WBS458784 WLL458782:WLO458784 WVH458782:WVK458784 IV524318:IY524320 SR524318:SU524320 ACN524318:ACQ524320 AMJ524318:AMM524320 AWF524318:AWI524320 BGB524318:BGE524320 BPX524318:BQA524320 BZT524318:BZW524320 CJP524318:CJS524320 CTL524318:CTO524320 DDH524318:DDK524320 DND524318:DNG524320 DWZ524318:DXC524320 EGV524318:EGY524320 EQR524318:EQU524320 FAN524318:FAQ524320 FKJ524318:FKM524320 FUF524318:FUI524320 GEB524318:GEE524320 GNX524318:GOA524320 GXT524318:GXW524320 HHP524318:HHS524320 HRL524318:HRO524320 IBH524318:IBK524320 ILD524318:ILG524320 IUZ524318:IVC524320 JEV524318:JEY524320 JOR524318:JOU524320 JYN524318:JYQ524320 KIJ524318:KIM524320 KSF524318:KSI524320 LCB524318:LCE524320 LLX524318:LMA524320 LVT524318:LVW524320 MFP524318:MFS524320 MPL524318:MPO524320 MZH524318:MZK524320 NJD524318:NJG524320 NSZ524318:NTC524320 OCV524318:OCY524320 OMR524318:OMU524320 OWN524318:OWQ524320 PGJ524318:PGM524320 PQF524318:PQI524320 QAB524318:QAE524320 QJX524318:QKA524320 QTT524318:QTW524320 RDP524318:RDS524320 RNL524318:RNO524320 RXH524318:RXK524320 SHD524318:SHG524320 SQZ524318:SRC524320 TAV524318:TAY524320 TKR524318:TKU524320 TUN524318:TUQ524320 UEJ524318:UEM524320 UOF524318:UOI524320 UYB524318:UYE524320 VHX524318:VIA524320 VRT524318:VRW524320 WBP524318:WBS524320 WLL524318:WLO524320 WVH524318:WVK524320 IV589854:IY589856 SR589854:SU589856 ACN589854:ACQ589856 AMJ589854:AMM589856 AWF589854:AWI589856 BGB589854:BGE589856 BPX589854:BQA589856 BZT589854:BZW589856 CJP589854:CJS589856 CTL589854:CTO589856 DDH589854:DDK589856 DND589854:DNG589856 DWZ589854:DXC589856 EGV589854:EGY589856 EQR589854:EQU589856 FAN589854:FAQ589856 FKJ589854:FKM589856 FUF589854:FUI589856 GEB589854:GEE589856 GNX589854:GOA589856 GXT589854:GXW589856 HHP589854:HHS589856 HRL589854:HRO589856 IBH589854:IBK589856 ILD589854:ILG589856 IUZ589854:IVC589856 JEV589854:JEY589856 JOR589854:JOU589856 JYN589854:JYQ589856 KIJ589854:KIM589856 KSF589854:KSI589856 LCB589854:LCE589856 LLX589854:LMA589856 LVT589854:LVW589856 MFP589854:MFS589856 MPL589854:MPO589856 MZH589854:MZK589856 NJD589854:NJG589856 NSZ589854:NTC589856 OCV589854:OCY589856 OMR589854:OMU589856 OWN589854:OWQ589856 PGJ589854:PGM589856 PQF589854:PQI589856 QAB589854:QAE589856 QJX589854:QKA589856 QTT589854:QTW589856 RDP589854:RDS589856 RNL589854:RNO589856 RXH589854:RXK589856 SHD589854:SHG589856 SQZ589854:SRC589856 TAV589854:TAY589856 TKR589854:TKU589856 TUN589854:TUQ589856 UEJ589854:UEM589856 UOF589854:UOI589856 UYB589854:UYE589856 VHX589854:VIA589856 VRT589854:VRW589856 WBP589854:WBS589856 WLL589854:WLO589856 WVH589854:WVK589856 IV655390:IY655392 SR655390:SU655392 ACN655390:ACQ655392 AMJ655390:AMM655392 AWF655390:AWI655392 BGB655390:BGE655392 BPX655390:BQA655392 BZT655390:BZW655392 CJP655390:CJS655392 CTL655390:CTO655392 DDH655390:DDK655392 DND655390:DNG655392 DWZ655390:DXC655392 EGV655390:EGY655392 EQR655390:EQU655392 FAN655390:FAQ655392 FKJ655390:FKM655392 FUF655390:FUI655392 GEB655390:GEE655392 GNX655390:GOA655392 GXT655390:GXW655392 HHP655390:HHS655392 HRL655390:HRO655392 IBH655390:IBK655392 ILD655390:ILG655392 IUZ655390:IVC655392 JEV655390:JEY655392 JOR655390:JOU655392 JYN655390:JYQ655392 KIJ655390:KIM655392 KSF655390:KSI655392 LCB655390:LCE655392 LLX655390:LMA655392 LVT655390:LVW655392 MFP655390:MFS655392 MPL655390:MPO655392 MZH655390:MZK655392 NJD655390:NJG655392 NSZ655390:NTC655392 OCV655390:OCY655392 OMR655390:OMU655392 OWN655390:OWQ655392 PGJ655390:PGM655392 PQF655390:PQI655392 QAB655390:QAE655392 QJX655390:QKA655392 QTT655390:QTW655392 RDP655390:RDS655392 RNL655390:RNO655392 RXH655390:RXK655392 SHD655390:SHG655392 SQZ655390:SRC655392 TAV655390:TAY655392 TKR655390:TKU655392 TUN655390:TUQ655392 UEJ655390:UEM655392 UOF655390:UOI655392 UYB655390:UYE655392 VHX655390:VIA655392 VRT655390:VRW655392 WBP655390:WBS655392 WLL655390:WLO655392 WVH655390:WVK655392 IV720926:IY720928 SR720926:SU720928 ACN720926:ACQ720928 AMJ720926:AMM720928 AWF720926:AWI720928 BGB720926:BGE720928 BPX720926:BQA720928 BZT720926:BZW720928 CJP720926:CJS720928 CTL720926:CTO720928 DDH720926:DDK720928 DND720926:DNG720928 DWZ720926:DXC720928 EGV720926:EGY720928 EQR720926:EQU720928 FAN720926:FAQ720928 FKJ720926:FKM720928 FUF720926:FUI720928 GEB720926:GEE720928 GNX720926:GOA720928 GXT720926:GXW720928 HHP720926:HHS720928 HRL720926:HRO720928 IBH720926:IBK720928 ILD720926:ILG720928 IUZ720926:IVC720928 JEV720926:JEY720928 JOR720926:JOU720928 JYN720926:JYQ720928 KIJ720926:KIM720928 KSF720926:KSI720928 LCB720926:LCE720928 LLX720926:LMA720928 LVT720926:LVW720928 MFP720926:MFS720928 MPL720926:MPO720928 MZH720926:MZK720928 NJD720926:NJG720928 NSZ720926:NTC720928 OCV720926:OCY720928 OMR720926:OMU720928 OWN720926:OWQ720928 PGJ720926:PGM720928 PQF720926:PQI720928 QAB720926:QAE720928 QJX720926:QKA720928 QTT720926:QTW720928 RDP720926:RDS720928 RNL720926:RNO720928 RXH720926:RXK720928 SHD720926:SHG720928 SQZ720926:SRC720928 TAV720926:TAY720928 TKR720926:TKU720928 TUN720926:TUQ720928 UEJ720926:UEM720928 UOF720926:UOI720928 UYB720926:UYE720928 VHX720926:VIA720928 VRT720926:VRW720928 WBP720926:WBS720928 WLL720926:WLO720928 WVH720926:WVK720928 IV786462:IY786464 SR786462:SU786464 ACN786462:ACQ786464 AMJ786462:AMM786464 AWF786462:AWI786464 BGB786462:BGE786464 BPX786462:BQA786464 BZT786462:BZW786464 CJP786462:CJS786464 CTL786462:CTO786464 DDH786462:DDK786464 DND786462:DNG786464 DWZ786462:DXC786464 EGV786462:EGY786464 EQR786462:EQU786464 FAN786462:FAQ786464 FKJ786462:FKM786464 FUF786462:FUI786464 GEB786462:GEE786464 GNX786462:GOA786464 GXT786462:GXW786464 HHP786462:HHS786464 HRL786462:HRO786464 IBH786462:IBK786464 ILD786462:ILG786464 IUZ786462:IVC786464 JEV786462:JEY786464 JOR786462:JOU786464 JYN786462:JYQ786464 KIJ786462:KIM786464 KSF786462:KSI786464 LCB786462:LCE786464 LLX786462:LMA786464 LVT786462:LVW786464 MFP786462:MFS786464 MPL786462:MPO786464 MZH786462:MZK786464 NJD786462:NJG786464 NSZ786462:NTC786464 OCV786462:OCY786464 OMR786462:OMU786464 OWN786462:OWQ786464 PGJ786462:PGM786464 PQF786462:PQI786464 QAB786462:QAE786464 QJX786462:QKA786464 QTT786462:QTW786464 RDP786462:RDS786464 RNL786462:RNO786464 RXH786462:RXK786464 SHD786462:SHG786464 SQZ786462:SRC786464 TAV786462:TAY786464 TKR786462:TKU786464 TUN786462:TUQ786464 UEJ786462:UEM786464 UOF786462:UOI786464 UYB786462:UYE786464 VHX786462:VIA786464 VRT786462:VRW786464 WBP786462:WBS786464 WLL786462:WLO786464 WVH786462:WVK786464 IV851998:IY852000 SR851998:SU852000 ACN851998:ACQ852000 AMJ851998:AMM852000 AWF851998:AWI852000 BGB851998:BGE852000 BPX851998:BQA852000 BZT851998:BZW852000 CJP851998:CJS852000 CTL851998:CTO852000 DDH851998:DDK852000 DND851998:DNG852000 DWZ851998:DXC852000 EGV851998:EGY852000 EQR851998:EQU852000 FAN851998:FAQ852000 FKJ851998:FKM852000 FUF851998:FUI852000 GEB851998:GEE852000 GNX851998:GOA852000 GXT851998:GXW852000 HHP851998:HHS852000 HRL851998:HRO852000 IBH851998:IBK852000 ILD851998:ILG852000 IUZ851998:IVC852000 JEV851998:JEY852000 JOR851998:JOU852000 JYN851998:JYQ852000 KIJ851998:KIM852000 KSF851998:KSI852000 LCB851998:LCE852000 LLX851998:LMA852000 LVT851998:LVW852000 MFP851998:MFS852000 MPL851998:MPO852000 MZH851998:MZK852000 NJD851998:NJG852000 NSZ851998:NTC852000 OCV851998:OCY852000 OMR851998:OMU852000 OWN851998:OWQ852000 PGJ851998:PGM852000 PQF851998:PQI852000 QAB851998:QAE852000 QJX851998:QKA852000 QTT851998:QTW852000 RDP851998:RDS852000 RNL851998:RNO852000 RXH851998:RXK852000 SHD851998:SHG852000 SQZ851998:SRC852000 TAV851998:TAY852000 TKR851998:TKU852000 TUN851998:TUQ852000 UEJ851998:UEM852000 UOF851998:UOI852000 UYB851998:UYE852000 VHX851998:VIA852000 VRT851998:VRW852000 WBP851998:WBS852000 WLL851998:WLO852000 WVH851998:WVK852000 IV917534:IY917536 SR917534:SU917536 ACN917534:ACQ917536 AMJ917534:AMM917536 AWF917534:AWI917536 BGB917534:BGE917536 BPX917534:BQA917536 BZT917534:BZW917536 CJP917534:CJS917536 CTL917534:CTO917536 DDH917534:DDK917536 DND917534:DNG917536 DWZ917534:DXC917536 EGV917534:EGY917536 EQR917534:EQU917536 FAN917534:FAQ917536 FKJ917534:FKM917536 FUF917534:FUI917536 GEB917534:GEE917536 GNX917534:GOA917536 GXT917534:GXW917536 HHP917534:HHS917536 HRL917534:HRO917536 IBH917534:IBK917536 ILD917534:ILG917536 IUZ917534:IVC917536 JEV917534:JEY917536 JOR917534:JOU917536 JYN917534:JYQ917536 KIJ917534:KIM917536 KSF917534:KSI917536 LCB917534:LCE917536 LLX917534:LMA917536 LVT917534:LVW917536 MFP917534:MFS917536 MPL917534:MPO917536 MZH917534:MZK917536 NJD917534:NJG917536 NSZ917534:NTC917536 OCV917534:OCY917536 OMR917534:OMU917536 OWN917534:OWQ917536 PGJ917534:PGM917536 PQF917534:PQI917536 QAB917534:QAE917536 QJX917534:QKA917536 QTT917534:QTW917536 RDP917534:RDS917536 RNL917534:RNO917536 RXH917534:RXK917536 SHD917534:SHG917536 SQZ917534:SRC917536 TAV917534:TAY917536 TKR917534:TKU917536 TUN917534:TUQ917536 UEJ917534:UEM917536 UOF917534:UOI917536 UYB917534:UYE917536 VHX917534:VIA917536 VRT917534:VRW917536 WBP917534:WBS917536 WLL917534:WLO917536 WVH917534:WVK917536 IV983070:IY983072 SR983070:SU983072 ACN983070:ACQ983072 AMJ983070:AMM983072 AWF983070:AWI983072 BGB983070:BGE983072 BPX983070:BQA983072 BZT983070:BZW983072 CJP983070:CJS983072 CTL983070:CTO983072 DDH983070:DDK983072 DND983070:DNG983072 DWZ983070:DXC983072 EGV983070:EGY983072 EQR983070:EQU983072 FAN983070:FAQ983072 FKJ983070:FKM983072 FUF983070:FUI983072 GEB983070:GEE983072 GNX983070:GOA983072 GXT983070:GXW983072 HHP983070:HHS983072 HRL983070:HRO983072 IBH983070:IBK983072 ILD983070:ILG983072 IUZ983070:IVC983072 JEV983070:JEY983072 JOR983070:JOU983072 JYN983070:JYQ983072 KIJ983070:KIM983072 KSF983070:KSI983072 LCB983070:LCE983072 LLX983070:LMA983072 LVT983070:LVW983072 MFP983070:MFS983072 MPL983070:MPO983072 MZH983070:MZK983072 NJD983070:NJG983072 NSZ983070:NTC983072 OCV983070:OCY983072 OMR983070:OMU983072 OWN983070:OWQ983072 PGJ983070:PGM983072 PQF983070:PQI983072 QAB983070:QAE983072 QJX983070:QKA983072 QTT983070:QTW983072 RDP983070:RDS983072 RNL983070:RNO983072 RXH983070:RXK983072 SHD983070:SHG983072 SQZ983070:SRC983072 TAV983070:TAY983072 TKR983070:TKU983072 TUN983070:TUQ983072 UEJ983070:UEM983072 UOF983070:UOI983072 UYB983070:UYE983072 VHX983070:VIA983072 VRT983070:VRW983072 WBP983070:WBS983072 WLL983070:WLO983072 WVH983070:WVK983072 IV65574:IY65574 SR65574:SU65574 ACN65574:ACQ65574 AMJ65574:AMM65574 AWF65574:AWI65574 BGB65574:BGE65574 BPX65574:BQA65574 BZT65574:BZW65574 CJP65574:CJS65574 CTL65574:CTO65574 DDH65574:DDK65574 DND65574:DNG65574 DWZ65574:DXC65574 EGV65574:EGY65574 EQR65574:EQU65574 FAN65574:FAQ65574 FKJ65574:FKM65574 FUF65574:FUI65574 GEB65574:GEE65574 GNX65574:GOA65574 GXT65574:GXW65574 HHP65574:HHS65574 HRL65574:HRO65574 IBH65574:IBK65574 ILD65574:ILG65574 IUZ65574:IVC65574 JEV65574:JEY65574 JOR65574:JOU65574 JYN65574:JYQ65574 KIJ65574:KIM65574 KSF65574:KSI65574 LCB65574:LCE65574 LLX65574:LMA65574 LVT65574:LVW65574 MFP65574:MFS65574 MPL65574:MPO65574 MZH65574:MZK65574 NJD65574:NJG65574 NSZ65574:NTC65574 OCV65574:OCY65574 OMR65574:OMU65574 OWN65574:OWQ65574 PGJ65574:PGM65574 PQF65574:PQI65574 QAB65574:QAE65574 QJX65574:QKA65574 QTT65574:QTW65574 RDP65574:RDS65574 RNL65574:RNO65574 RXH65574:RXK65574 SHD65574:SHG65574 SQZ65574:SRC65574 TAV65574:TAY65574 TKR65574:TKU65574 TUN65574:TUQ65574 UEJ65574:UEM65574 UOF65574:UOI65574 UYB65574:UYE65574 VHX65574:VIA65574 VRT65574:VRW65574 WBP65574:WBS65574 WLL65574:WLO65574 WVH65574:WVK65574 IV131110:IY131110 SR131110:SU131110 ACN131110:ACQ131110 AMJ131110:AMM131110 AWF131110:AWI131110 BGB131110:BGE131110 BPX131110:BQA131110 BZT131110:BZW131110 CJP131110:CJS131110 CTL131110:CTO131110 DDH131110:DDK131110 DND131110:DNG131110 DWZ131110:DXC131110 EGV131110:EGY131110 EQR131110:EQU131110 FAN131110:FAQ131110 FKJ131110:FKM131110 FUF131110:FUI131110 GEB131110:GEE131110 GNX131110:GOA131110 GXT131110:GXW131110 HHP131110:HHS131110 HRL131110:HRO131110 IBH131110:IBK131110 ILD131110:ILG131110 IUZ131110:IVC131110 JEV131110:JEY131110 JOR131110:JOU131110 JYN131110:JYQ131110 KIJ131110:KIM131110 KSF131110:KSI131110 LCB131110:LCE131110 LLX131110:LMA131110 LVT131110:LVW131110 MFP131110:MFS131110 MPL131110:MPO131110 MZH131110:MZK131110 NJD131110:NJG131110 NSZ131110:NTC131110 OCV131110:OCY131110 OMR131110:OMU131110 OWN131110:OWQ131110 PGJ131110:PGM131110 PQF131110:PQI131110 QAB131110:QAE131110 QJX131110:QKA131110 QTT131110:QTW131110 RDP131110:RDS131110 RNL131110:RNO131110 RXH131110:RXK131110 SHD131110:SHG131110 SQZ131110:SRC131110 TAV131110:TAY131110 TKR131110:TKU131110 TUN131110:TUQ131110 UEJ131110:UEM131110 UOF131110:UOI131110 UYB131110:UYE131110 VHX131110:VIA131110 VRT131110:VRW131110 WBP131110:WBS131110 WLL131110:WLO131110 WVH131110:WVK131110 IV196646:IY196646 SR196646:SU196646 ACN196646:ACQ196646 AMJ196646:AMM196646 AWF196646:AWI196646 BGB196646:BGE196646 BPX196646:BQA196646 BZT196646:BZW196646 CJP196646:CJS196646 CTL196646:CTO196646 DDH196646:DDK196646 DND196646:DNG196646 DWZ196646:DXC196646 EGV196646:EGY196646 EQR196646:EQU196646 FAN196646:FAQ196646 FKJ196646:FKM196646 FUF196646:FUI196646 GEB196646:GEE196646 GNX196646:GOA196646 GXT196646:GXW196646 HHP196646:HHS196646 HRL196646:HRO196646 IBH196646:IBK196646 ILD196646:ILG196646 IUZ196646:IVC196646 JEV196646:JEY196646 JOR196646:JOU196646 JYN196646:JYQ196646 KIJ196646:KIM196646 KSF196646:KSI196646 LCB196646:LCE196646 LLX196646:LMA196646 LVT196646:LVW196646 MFP196646:MFS196646 MPL196646:MPO196646 MZH196646:MZK196646 NJD196646:NJG196646 NSZ196646:NTC196646 OCV196646:OCY196646 OMR196646:OMU196646 OWN196646:OWQ196646 PGJ196646:PGM196646 PQF196646:PQI196646 QAB196646:QAE196646 QJX196646:QKA196646 QTT196646:QTW196646 RDP196646:RDS196646 RNL196646:RNO196646 RXH196646:RXK196646 SHD196646:SHG196646 SQZ196646:SRC196646 TAV196646:TAY196646 TKR196646:TKU196646 TUN196646:TUQ196646 UEJ196646:UEM196646 UOF196646:UOI196646 UYB196646:UYE196646 VHX196646:VIA196646 VRT196646:VRW196646 WBP196646:WBS196646 WLL196646:WLO196646 WVH196646:WVK196646 IV262182:IY262182 SR262182:SU262182 ACN262182:ACQ262182 AMJ262182:AMM262182 AWF262182:AWI262182 BGB262182:BGE262182 BPX262182:BQA262182 BZT262182:BZW262182 CJP262182:CJS262182 CTL262182:CTO262182 DDH262182:DDK262182 DND262182:DNG262182 DWZ262182:DXC262182 EGV262182:EGY262182 EQR262182:EQU262182 FAN262182:FAQ262182 FKJ262182:FKM262182 FUF262182:FUI262182 GEB262182:GEE262182 GNX262182:GOA262182 GXT262182:GXW262182 HHP262182:HHS262182 HRL262182:HRO262182 IBH262182:IBK262182 ILD262182:ILG262182 IUZ262182:IVC262182 JEV262182:JEY262182 JOR262182:JOU262182 JYN262182:JYQ262182 KIJ262182:KIM262182 KSF262182:KSI262182 LCB262182:LCE262182 LLX262182:LMA262182 LVT262182:LVW262182 MFP262182:MFS262182 MPL262182:MPO262182 MZH262182:MZK262182 NJD262182:NJG262182 NSZ262182:NTC262182 OCV262182:OCY262182 OMR262182:OMU262182 OWN262182:OWQ262182 PGJ262182:PGM262182 PQF262182:PQI262182 QAB262182:QAE262182 QJX262182:QKA262182 QTT262182:QTW262182 RDP262182:RDS262182 RNL262182:RNO262182 RXH262182:RXK262182 SHD262182:SHG262182 SQZ262182:SRC262182 TAV262182:TAY262182 TKR262182:TKU262182 TUN262182:TUQ262182 UEJ262182:UEM262182 UOF262182:UOI262182 UYB262182:UYE262182 VHX262182:VIA262182 VRT262182:VRW262182 WBP262182:WBS262182 WLL262182:WLO262182 WVH262182:WVK262182 IV327718:IY327718 SR327718:SU327718 ACN327718:ACQ327718 AMJ327718:AMM327718 AWF327718:AWI327718 BGB327718:BGE327718 BPX327718:BQA327718 BZT327718:BZW327718 CJP327718:CJS327718 CTL327718:CTO327718 DDH327718:DDK327718 DND327718:DNG327718 DWZ327718:DXC327718 EGV327718:EGY327718 EQR327718:EQU327718 FAN327718:FAQ327718 FKJ327718:FKM327718 FUF327718:FUI327718 GEB327718:GEE327718 GNX327718:GOA327718 GXT327718:GXW327718 HHP327718:HHS327718 HRL327718:HRO327718 IBH327718:IBK327718 ILD327718:ILG327718 IUZ327718:IVC327718 JEV327718:JEY327718 JOR327718:JOU327718 JYN327718:JYQ327718 KIJ327718:KIM327718 KSF327718:KSI327718 LCB327718:LCE327718 LLX327718:LMA327718 LVT327718:LVW327718 MFP327718:MFS327718 MPL327718:MPO327718 MZH327718:MZK327718 NJD327718:NJG327718 NSZ327718:NTC327718 OCV327718:OCY327718 OMR327718:OMU327718 OWN327718:OWQ327718 PGJ327718:PGM327718 PQF327718:PQI327718 QAB327718:QAE327718 QJX327718:QKA327718 QTT327718:QTW327718 RDP327718:RDS327718 RNL327718:RNO327718 RXH327718:RXK327718 SHD327718:SHG327718 SQZ327718:SRC327718 TAV327718:TAY327718 TKR327718:TKU327718 TUN327718:TUQ327718 UEJ327718:UEM327718 UOF327718:UOI327718 UYB327718:UYE327718 VHX327718:VIA327718 VRT327718:VRW327718 WBP327718:WBS327718 WLL327718:WLO327718 WVH327718:WVK327718 IV393254:IY393254 SR393254:SU393254 ACN393254:ACQ393254 AMJ393254:AMM393254 AWF393254:AWI393254 BGB393254:BGE393254 BPX393254:BQA393254 BZT393254:BZW393254 CJP393254:CJS393254 CTL393254:CTO393254 DDH393254:DDK393254 DND393254:DNG393254 DWZ393254:DXC393254 EGV393254:EGY393254 EQR393254:EQU393254 FAN393254:FAQ393254 FKJ393254:FKM393254 FUF393254:FUI393254 GEB393254:GEE393254 GNX393254:GOA393254 GXT393254:GXW393254 HHP393254:HHS393254 HRL393254:HRO393254 IBH393254:IBK393254 ILD393254:ILG393254 IUZ393254:IVC393254 JEV393254:JEY393254 JOR393254:JOU393254 JYN393254:JYQ393254 KIJ393254:KIM393254 KSF393254:KSI393254 LCB393254:LCE393254 LLX393254:LMA393254 LVT393254:LVW393254 MFP393254:MFS393254 MPL393254:MPO393254 MZH393254:MZK393254 NJD393254:NJG393254 NSZ393254:NTC393254 OCV393254:OCY393254 OMR393254:OMU393254 OWN393254:OWQ393254 PGJ393254:PGM393254 PQF393254:PQI393254 QAB393254:QAE393254 QJX393254:QKA393254 QTT393254:QTW393254 RDP393254:RDS393254 RNL393254:RNO393254 RXH393254:RXK393254 SHD393254:SHG393254 SQZ393254:SRC393254 TAV393254:TAY393254 TKR393254:TKU393254 TUN393254:TUQ393254 UEJ393254:UEM393254 UOF393254:UOI393254 UYB393254:UYE393254 VHX393254:VIA393254 VRT393254:VRW393254 WBP393254:WBS393254 WLL393254:WLO393254 WVH393254:WVK393254 IV458790:IY458790 SR458790:SU458790 ACN458790:ACQ458790 AMJ458790:AMM458790 AWF458790:AWI458790 BGB458790:BGE458790 BPX458790:BQA458790 BZT458790:BZW458790 CJP458790:CJS458790 CTL458790:CTO458790 DDH458790:DDK458790 DND458790:DNG458790 DWZ458790:DXC458790 EGV458790:EGY458790 EQR458790:EQU458790 FAN458790:FAQ458790 FKJ458790:FKM458790 FUF458790:FUI458790 GEB458790:GEE458790 GNX458790:GOA458790 GXT458790:GXW458790 HHP458790:HHS458790 HRL458790:HRO458790 IBH458790:IBK458790 ILD458790:ILG458790 IUZ458790:IVC458790 JEV458790:JEY458790 JOR458790:JOU458790 JYN458790:JYQ458790 KIJ458790:KIM458790 KSF458790:KSI458790 LCB458790:LCE458790 LLX458790:LMA458790 LVT458790:LVW458790 MFP458790:MFS458790 MPL458790:MPO458790 MZH458790:MZK458790 NJD458790:NJG458790 NSZ458790:NTC458790 OCV458790:OCY458790 OMR458790:OMU458790 OWN458790:OWQ458790 PGJ458790:PGM458790 PQF458790:PQI458790 QAB458790:QAE458790 QJX458790:QKA458790 QTT458790:QTW458790 RDP458790:RDS458790 RNL458790:RNO458790 RXH458790:RXK458790 SHD458790:SHG458790 SQZ458790:SRC458790 TAV458790:TAY458790 TKR458790:TKU458790 TUN458790:TUQ458790 UEJ458790:UEM458790 UOF458790:UOI458790 UYB458790:UYE458790 VHX458790:VIA458790 VRT458790:VRW458790 WBP458790:WBS458790 WLL458790:WLO458790 WVH458790:WVK458790 IV524326:IY524326 SR524326:SU524326 ACN524326:ACQ524326 AMJ524326:AMM524326 AWF524326:AWI524326 BGB524326:BGE524326 BPX524326:BQA524326 BZT524326:BZW524326 CJP524326:CJS524326 CTL524326:CTO524326 DDH524326:DDK524326 DND524326:DNG524326 DWZ524326:DXC524326 EGV524326:EGY524326 EQR524326:EQU524326 FAN524326:FAQ524326 FKJ524326:FKM524326 FUF524326:FUI524326 GEB524326:GEE524326 GNX524326:GOA524326 GXT524326:GXW524326 HHP524326:HHS524326 HRL524326:HRO524326 IBH524326:IBK524326 ILD524326:ILG524326 IUZ524326:IVC524326 JEV524326:JEY524326 JOR524326:JOU524326 JYN524326:JYQ524326 KIJ524326:KIM524326 KSF524326:KSI524326 LCB524326:LCE524326 LLX524326:LMA524326 LVT524326:LVW524326 MFP524326:MFS524326 MPL524326:MPO524326 MZH524326:MZK524326 NJD524326:NJG524326 NSZ524326:NTC524326 OCV524326:OCY524326 OMR524326:OMU524326 OWN524326:OWQ524326 PGJ524326:PGM524326 PQF524326:PQI524326 QAB524326:QAE524326 QJX524326:QKA524326 QTT524326:QTW524326 RDP524326:RDS524326 RNL524326:RNO524326 RXH524326:RXK524326 SHD524326:SHG524326 SQZ524326:SRC524326 TAV524326:TAY524326 TKR524326:TKU524326 TUN524326:TUQ524326 UEJ524326:UEM524326 UOF524326:UOI524326 UYB524326:UYE524326 VHX524326:VIA524326 VRT524326:VRW524326 WBP524326:WBS524326 WLL524326:WLO524326 WVH524326:WVK524326 IV589862:IY589862 SR589862:SU589862 ACN589862:ACQ589862 AMJ589862:AMM589862 AWF589862:AWI589862 BGB589862:BGE589862 BPX589862:BQA589862 BZT589862:BZW589862 CJP589862:CJS589862 CTL589862:CTO589862 DDH589862:DDK589862 DND589862:DNG589862 DWZ589862:DXC589862 EGV589862:EGY589862 EQR589862:EQU589862 FAN589862:FAQ589862 FKJ589862:FKM589862 FUF589862:FUI589862 GEB589862:GEE589862 GNX589862:GOA589862 GXT589862:GXW589862 HHP589862:HHS589862 HRL589862:HRO589862 IBH589862:IBK589862 ILD589862:ILG589862 IUZ589862:IVC589862 JEV589862:JEY589862 JOR589862:JOU589862 JYN589862:JYQ589862 KIJ589862:KIM589862 KSF589862:KSI589862 LCB589862:LCE589862 LLX589862:LMA589862 LVT589862:LVW589862 MFP589862:MFS589862 MPL589862:MPO589862 MZH589862:MZK589862 NJD589862:NJG589862 NSZ589862:NTC589862 OCV589862:OCY589862 OMR589862:OMU589862 OWN589862:OWQ589862 PGJ589862:PGM589862 PQF589862:PQI589862 QAB589862:QAE589862 QJX589862:QKA589862 QTT589862:QTW589862 RDP589862:RDS589862 RNL589862:RNO589862 RXH589862:RXK589862 SHD589862:SHG589862 SQZ589862:SRC589862 TAV589862:TAY589862 TKR589862:TKU589862 TUN589862:TUQ589862 UEJ589862:UEM589862 UOF589862:UOI589862 UYB589862:UYE589862 VHX589862:VIA589862 VRT589862:VRW589862 WBP589862:WBS589862 WLL589862:WLO589862 WVH589862:WVK589862 IV655398:IY655398 SR655398:SU655398 ACN655398:ACQ655398 AMJ655398:AMM655398 AWF655398:AWI655398 BGB655398:BGE655398 BPX655398:BQA655398 BZT655398:BZW655398 CJP655398:CJS655398 CTL655398:CTO655398 DDH655398:DDK655398 DND655398:DNG655398 DWZ655398:DXC655398 EGV655398:EGY655398 EQR655398:EQU655398 FAN655398:FAQ655398 FKJ655398:FKM655398 FUF655398:FUI655398 GEB655398:GEE655398 GNX655398:GOA655398 GXT655398:GXW655398 HHP655398:HHS655398 HRL655398:HRO655398 IBH655398:IBK655398 ILD655398:ILG655398 IUZ655398:IVC655398 JEV655398:JEY655398 JOR655398:JOU655398 JYN655398:JYQ655398 KIJ655398:KIM655398 KSF655398:KSI655398 LCB655398:LCE655398 LLX655398:LMA655398 LVT655398:LVW655398 MFP655398:MFS655398 MPL655398:MPO655398 MZH655398:MZK655398 NJD655398:NJG655398 NSZ655398:NTC655398 OCV655398:OCY655398 OMR655398:OMU655398 OWN655398:OWQ655398 PGJ655398:PGM655398 PQF655398:PQI655398 QAB655398:QAE655398 QJX655398:QKA655398 QTT655398:QTW655398 RDP655398:RDS655398 RNL655398:RNO655398 RXH655398:RXK655398 SHD655398:SHG655398 SQZ655398:SRC655398 TAV655398:TAY655398 TKR655398:TKU655398 TUN655398:TUQ655398 UEJ655398:UEM655398 UOF655398:UOI655398 UYB655398:UYE655398 VHX655398:VIA655398 VRT655398:VRW655398 WBP655398:WBS655398 WLL655398:WLO655398 WVH655398:WVK655398 IV720934:IY720934 SR720934:SU720934 ACN720934:ACQ720934 AMJ720934:AMM720934 AWF720934:AWI720934 BGB720934:BGE720934 BPX720934:BQA720934 BZT720934:BZW720934 CJP720934:CJS720934 CTL720934:CTO720934 DDH720934:DDK720934 DND720934:DNG720934 DWZ720934:DXC720934 EGV720934:EGY720934 EQR720934:EQU720934 FAN720934:FAQ720934 FKJ720934:FKM720934 FUF720934:FUI720934 GEB720934:GEE720934 GNX720934:GOA720934 GXT720934:GXW720934 HHP720934:HHS720934 HRL720934:HRO720934 IBH720934:IBK720934 ILD720934:ILG720934 IUZ720934:IVC720934 JEV720934:JEY720934 JOR720934:JOU720934 JYN720934:JYQ720934 KIJ720934:KIM720934 KSF720934:KSI720934 LCB720934:LCE720934 LLX720934:LMA720934 LVT720934:LVW720934 MFP720934:MFS720934 MPL720934:MPO720934 MZH720934:MZK720934 NJD720934:NJG720934 NSZ720934:NTC720934 OCV720934:OCY720934 OMR720934:OMU720934 OWN720934:OWQ720934 PGJ720934:PGM720934 PQF720934:PQI720934 QAB720934:QAE720934 QJX720934:QKA720934 QTT720934:QTW720934 RDP720934:RDS720934 RNL720934:RNO720934 RXH720934:RXK720934 SHD720934:SHG720934 SQZ720934:SRC720934 TAV720934:TAY720934 TKR720934:TKU720934 TUN720934:TUQ720934 UEJ720934:UEM720934 UOF720934:UOI720934 UYB720934:UYE720934 VHX720934:VIA720934 VRT720934:VRW720934 WBP720934:WBS720934 WLL720934:WLO720934 WVH720934:WVK720934 IV786470:IY786470 SR786470:SU786470 ACN786470:ACQ786470 AMJ786470:AMM786470 AWF786470:AWI786470 BGB786470:BGE786470 BPX786470:BQA786470 BZT786470:BZW786470 CJP786470:CJS786470 CTL786470:CTO786470 DDH786470:DDK786470 DND786470:DNG786470 DWZ786470:DXC786470 EGV786470:EGY786470 EQR786470:EQU786470 FAN786470:FAQ786470 FKJ786470:FKM786470 FUF786470:FUI786470 GEB786470:GEE786470 GNX786470:GOA786470 GXT786470:GXW786470 HHP786470:HHS786470 HRL786470:HRO786470 IBH786470:IBK786470 ILD786470:ILG786470 IUZ786470:IVC786470 JEV786470:JEY786470 JOR786470:JOU786470 JYN786470:JYQ786470 KIJ786470:KIM786470 KSF786470:KSI786470 LCB786470:LCE786470 LLX786470:LMA786470 LVT786470:LVW786470 MFP786470:MFS786470 MPL786470:MPO786470 MZH786470:MZK786470 NJD786470:NJG786470 NSZ786470:NTC786470 OCV786470:OCY786470 OMR786470:OMU786470 OWN786470:OWQ786470 PGJ786470:PGM786470 PQF786470:PQI786470 QAB786470:QAE786470 QJX786470:QKA786470 QTT786470:QTW786470 RDP786470:RDS786470 RNL786470:RNO786470 RXH786470:RXK786470 SHD786470:SHG786470 SQZ786470:SRC786470 TAV786470:TAY786470 TKR786470:TKU786470 TUN786470:TUQ786470 UEJ786470:UEM786470 UOF786470:UOI786470 UYB786470:UYE786470 VHX786470:VIA786470 VRT786470:VRW786470 WBP786470:WBS786470 WLL786470:WLO786470 WVH786470:WVK786470 IV852006:IY852006 SR852006:SU852006 ACN852006:ACQ852006 AMJ852006:AMM852006 AWF852006:AWI852006 BGB852006:BGE852006 BPX852006:BQA852006 BZT852006:BZW852006 CJP852006:CJS852006 CTL852006:CTO852006 DDH852006:DDK852006 DND852006:DNG852006 DWZ852006:DXC852006 EGV852006:EGY852006 EQR852006:EQU852006 FAN852006:FAQ852006 FKJ852006:FKM852006 FUF852006:FUI852006 GEB852006:GEE852006 GNX852006:GOA852006 GXT852006:GXW852006 HHP852006:HHS852006 HRL852006:HRO852006 IBH852006:IBK852006 ILD852006:ILG852006 IUZ852006:IVC852006 JEV852006:JEY852006 JOR852006:JOU852006 JYN852006:JYQ852006 KIJ852006:KIM852006 KSF852006:KSI852006 LCB852006:LCE852006 LLX852006:LMA852006 LVT852006:LVW852006 MFP852006:MFS852006 MPL852006:MPO852006 MZH852006:MZK852006 NJD852006:NJG852006 NSZ852006:NTC852006 OCV852006:OCY852006 OMR852006:OMU852006 OWN852006:OWQ852006 PGJ852006:PGM852006 PQF852006:PQI852006 QAB852006:QAE852006 QJX852006:QKA852006 QTT852006:QTW852006 RDP852006:RDS852006 RNL852006:RNO852006 RXH852006:RXK852006 SHD852006:SHG852006 SQZ852006:SRC852006 TAV852006:TAY852006 TKR852006:TKU852006 TUN852006:TUQ852006 UEJ852006:UEM852006 UOF852006:UOI852006 UYB852006:UYE852006 VHX852006:VIA852006 VRT852006:VRW852006 WBP852006:WBS852006 WLL852006:WLO852006 WVH852006:WVK852006 IV917542:IY917542 SR917542:SU917542 ACN917542:ACQ917542 AMJ917542:AMM917542 AWF917542:AWI917542 BGB917542:BGE917542 BPX917542:BQA917542 BZT917542:BZW917542 CJP917542:CJS917542 CTL917542:CTO917542 DDH917542:DDK917542 DND917542:DNG917542 DWZ917542:DXC917542 EGV917542:EGY917542 EQR917542:EQU917542 FAN917542:FAQ917542 FKJ917542:FKM917542 FUF917542:FUI917542 GEB917542:GEE917542 GNX917542:GOA917542 GXT917542:GXW917542 HHP917542:HHS917542 HRL917542:HRO917542 IBH917542:IBK917542 ILD917542:ILG917542 IUZ917542:IVC917542 JEV917542:JEY917542 JOR917542:JOU917542 JYN917542:JYQ917542 KIJ917542:KIM917542 KSF917542:KSI917542 LCB917542:LCE917542 LLX917542:LMA917542 LVT917542:LVW917542 MFP917542:MFS917542 MPL917542:MPO917542 MZH917542:MZK917542 NJD917542:NJG917542 NSZ917542:NTC917542 OCV917542:OCY917542 OMR917542:OMU917542 OWN917542:OWQ917542 PGJ917542:PGM917542 PQF917542:PQI917542 QAB917542:QAE917542 QJX917542:QKA917542 QTT917542:QTW917542 RDP917542:RDS917542 RNL917542:RNO917542 RXH917542:RXK917542 SHD917542:SHG917542 SQZ917542:SRC917542 TAV917542:TAY917542 TKR917542:TKU917542 TUN917542:TUQ917542 UEJ917542:UEM917542 UOF917542:UOI917542 UYB917542:UYE917542 VHX917542:VIA917542 VRT917542:VRW917542 WBP917542:WBS917542 WLL917542:WLO917542 WVH917542:WVK917542 IV983078:IY983078 SR983078:SU983078 ACN983078:ACQ983078 AMJ983078:AMM983078 AWF983078:AWI983078 BGB983078:BGE983078 BPX983078:BQA983078 BZT983078:BZW983078 CJP983078:CJS983078 CTL983078:CTO983078 DDH983078:DDK983078 DND983078:DNG983078 DWZ983078:DXC983078 EGV983078:EGY983078 EQR983078:EQU983078 FAN983078:FAQ983078 FKJ983078:FKM983078 FUF983078:FUI983078 GEB983078:GEE983078 GNX983078:GOA983078 GXT983078:GXW983078 HHP983078:HHS983078 HRL983078:HRO983078 IBH983078:IBK983078 ILD983078:ILG983078 IUZ983078:IVC983078 JEV983078:JEY983078 JOR983078:JOU983078 JYN983078:JYQ983078 KIJ983078:KIM983078 KSF983078:KSI983078 LCB983078:LCE983078 LLX983078:LMA983078 LVT983078:LVW983078 MFP983078:MFS983078 MPL983078:MPO983078 MZH983078:MZK983078 NJD983078:NJG983078 NSZ983078:NTC983078 OCV983078:OCY983078 OMR983078:OMU983078 OWN983078:OWQ983078 PGJ983078:PGM983078 PQF983078:PQI983078 QAB983078:QAE983078 QJX983078:QKA983078 QTT983078:QTW983078 RDP983078:RDS983078 RNL983078:RNO983078 RXH983078:RXK983078 SHD983078:SHG983078 SQZ983078:SRC983078 TAV983078:TAY983078 TKR983078:TKU983078 TUN983078:TUQ983078 UEJ983078:UEM983078 UOF983078:UOI983078 UYB983078:UYE983078 VHX983078:VIA983078 VRT983078:VRW983078 WBP983078:WBS983078 WLL983078:WLO983078 WUE24:WUK27 WKI24:WKO27 WAM24:WAS27 VQQ24:VQW27 VGU24:VHA27 UWY24:UXE27 UNC24:UNI27 UDG24:UDM27 TTK24:TTQ27 TJO24:TJU27 SZS24:SZY27 SPW24:SQC27 SGA24:SGG27 RWE24:RWK27 RMI24:RMO27 RCM24:RCS27 QSQ24:QSW27 QIU24:QJA27 PYY24:PZE27 PPC24:PPI27 PFG24:PFM27 OVK24:OVQ27 OLO24:OLU27 OBS24:OBY27 NRW24:NSC27 NIA24:NIG27 MYE24:MYK27 MOI24:MOO27 MEM24:MES27 LUQ24:LUW27 LKU24:LLA27 LAY24:LBE27 KRC24:KRI27 KHG24:KHM27 JXK24:JXQ27 JNO24:JNU27 JDS24:JDY27 ITW24:IUC27 IKA24:IKG27 IAE24:IAK27 HQI24:HQO27 HGM24:HGS27 GWQ24:GWW27 GMU24:GNA27 GCY24:GDE27 FTC24:FTI27 FJG24:FJM27 EZK24:EZQ27 EPO24:EPU27 EFS24:EFY27 DVW24:DWC27 DMA24:DMG27 DCE24:DCK27 CSI24:CSO27 CIM24:CIS27 BYQ24:BYW27 BOU24:BPA27 BEY24:BFE27 AVC24:AVI27 ALG24:ALM27 ABK24:ABQ27 RO24:RU27 ALG33:ALM33 ABK33:ABQ33 RO33:RU33 HS33:HY33 WUE33:WUK33 WKI33:WKO33 WAM33:WAS33 VQQ33:VQW33 VGU33:VHA33 UWY33:UXE33 UNC33:UNI33 UDG33:UDM33 TTK33:TTQ33 TJO33:TJU33 SZS33:SZY33 SPW33:SQC33 SGA33:SGG33 RWE33:RWK33 RMI33:RMO33 RCM33:RCS33 QSQ33:QSW33 QIU33:QJA33 PYY33:PZE33 PPC33:PPI33 PFG33:PFM33 OVK33:OVQ33 OLO33:OLU33 OBS33:OBY33 NRW33:NSC33 NIA33:NIG33 MYE33:MYK33 MOI33:MOO33 MEM33:MES33 LUQ33:LUW33 LKU33:LLA33 LAY33:LBE33 KRC33:KRI33 KHG33:KHM33 JXK33:JXQ33 JNO33:JNU33 JDS33:JDY33 ITW33:IUC33 IKA33:IKG33 IAE33:IAK33 HQI33:HQO33 HGM33:HGS33 GWQ33:GWW33 GMU33:GNA33 GCY33:GDE33 FTC33:FTI33 FJG33:FJM33 EZK33:EZQ33 EPO33:EPU33 EFS33:EFY33 DVW33:DWC33 DMA33:DMG33 DCE33:DCK33 CSI33:CSO33 CIM33:CIS33 BYQ33:BYW33 BOU33:BPA33 BEY33:BFE33 AVC33:AVI33 HS24:HY27 RO19:RU19 HS19:HY19 WUE19:WUK19 WKI19:WKO19 WAM19:WAS19 VQQ19:VQW19 VGU19:VHA19 UWY19:UXE19 UNC19:UNI19 UDG19:UDM19 TTK19:TTQ19 TJO19:TJU19 SZS19:SZY19 SPW19:SQC19 SGA19:SGG19 RWE19:RWK19 RMI19:RMO19 RCM19:RCS19 QSQ19:QSW19 QIU19:QJA19 PYY19:PZE19 PPC19:PPI19 PFG19:PFM19 OVK19:OVQ19 OLO19:OLU19 OBS19:OBY19 NRW19:NSC19 NIA19:NIG19 MYE19:MYK19 MOI19:MOO19 MEM19:MES19 LUQ19:LUW19 LKU19:LLA19 LAY19:LBE19 KRC19:KRI19 KHG19:KHM19 JXK19:JXQ19 JNO19:JNU19 JDS19:JDY19 ITW19:IUC19 IKA19:IKG19 IAE19:IAK19 HQI19:HQO19 HGM19:HGS19 GWQ19:GWW19 GMU19:GNA19 GCY19:GDE19 FTC19:FTI19 FJG19:FJM19 EZK19:EZQ19 EPO19:EPU19 EFS19:EFY19 DVW19:DWC19 DMA19:DMG19 DCE19:DCK19 CSI19:CSO19 CIM19:CIS19 BYQ19:BYW19 BOU19:BPA19 BEY19:BFE19 AVC19:AVI19 ALG19:ALM19 ABK19:ABQ19 ALG30:ALM30 AVC30:AVI30 BEY30:BFE30 BOU30:BPA30 BYQ30:BYW30 CIM30:CIS30 CSI30:CSO30 DCE30:DCK30 DMA30:DMG30 DVW30:DWC30 EFS30:EFY30 EPO30:EPU30 EZK30:EZQ30 FJG30:FJM30 FTC30:FTI30 GCY30:GDE30 GMU30:GNA30 GWQ30:GWW30 HGM30:HGS30 HQI30:HQO30 IAE30:IAK30 IKA30:IKG30 ITW30:IUC30 JDS30:JDY30 JNO30:JNU30 JXK30:JXQ30 KHG30:KHM30 KRC30:KRI30 LAY30:LBE30 LKU30:LLA30 LUQ30:LUW30 MEM30:MES30 MOI30:MOO30 MYE30:MYK30 NIA30:NIG30 NRW30:NSC30 OBS30:OBY30 OLO30:OLU30 OVK30:OVQ30 PFG30:PFM30 PPC30:PPI30 PYY30:PZE30 QIU30:QJA30 QSQ30:QSW30 RCM30:RCS30 RMI30:RMO30 RWE30:RWK30 SGA30:SGG30 SPW30:SQC30 SZS30:SZY30 TJO30:TJU30 TTK30:TTQ30 UDG30:UDM30 UNC30:UNI30 UWY30:UXE30 VGU30:VHA30 VQQ30:VQW30 WAM30:WAS30 WKI30:WKO30 WUE30:WUK30 HS30:HY30 RO30:RU30 ABK30:ABQ30" xr:uid="{BED9A6F2-D305-40E8-B183-ED8D97F60746}">
      <formula1>L19-ROUNDDOWN(L19,0)=0</formula1>
    </dataValidation>
    <dataValidation type="list" allowBlank="1" showInputMessage="1" showErrorMessage="1" sqref="L65498:M65498 HS65496:HT65496 RO65496:RP65496 ABK65496:ABL65496 ALG65496:ALH65496 AVC65496:AVD65496 BEY65496:BEZ65496 BOU65496:BOV65496 BYQ65496:BYR65496 CIM65496:CIN65496 CSI65496:CSJ65496 DCE65496:DCF65496 DMA65496:DMB65496 DVW65496:DVX65496 EFS65496:EFT65496 EPO65496:EPP65496 EZK65496:EZL65496 FJG65496:FJH65496 FTC65496:FTD65496 GCY65496:GCZ65496 GMU65496:GMV65496 GWQ65496:GWR65496 HGM65496:HGN65496 HQI65496:HQJ65496 IAE65496:IAF65496 IKA65496:IKB65496 ITW65496:ITX65496 JDS65496:JDT65496 JNO65496:JNP65496 JXK65496:JXL65496 KHG65496:KHH65496 KRC65496:KRD65496 LAY65496:LAZ65496 LKU65496:LKV65496 LUQ65496:LUR65496 MEM65496:MEN65496 MOI65496:MOJ65496 MYE65496:MYF65496 NIA65496:NIB65496 NRW65496:NRX65496 OBS65496:OBT65496 OLO65496:OLP65496 OVK65496:OVL65496 PFG65496:PFH65496 PPC65496:PPD65496 PYY65496:PYZ65496 QIU65496:QIV65496 QSQ65496:QSR65496 RCM65496:RCN65496 RMI65496:RMJ65496 RWE65496:RWF65496 SGA65496:SGB65496 SPW65496:SPX65496 SZS65496:SZT65496 TJO65496:TJP65496 TTK65496:TTL65496 UDG65496:UDH65496 UNC65496:UND65496 UWY65496:UWZ65496 VGU65496:VGV65496 VQQ65496:VQR65496 WAM65496:WAN65496 WKI65496:WKJ65496 WUE65496:WUF65496 L131034:M131034 HS131032:HT131032 RO131032:RP131032 ABK131032:ABL131032 ALG131032:ALH131032 AVC131032:AVD131032 BEY131032:BEZ131032 BOU131032:BOV131032 BYQ131032:BYR131032 CIM131032:CIN131032 CSI131032:CSJ131032 DCE131032:DCF131032 DMA131032:DMB131032 DVW131032:DVX131032 EFS131032:EFT131032 EPO131032:EPP131032 EZK131032:EZL131032 FJG131032:FJH131032 FTC131032:FTD131032 GCY131032:GCZ131032 GMU131032:GMV131032 GWQ131032:GWR131032 HGM131032:HGN131032 HQI131032:HQJ131032 IAE131032:IAF131032 IKA131032:IKB131032 ITW131032:ITX131032 JDS131032:JDT131032 JNO131032:JNP131032 JXK131032:JXL131032 KHG131032:KHH131032 KRC131032:KRD131032 LAY131032:LAZ131032 LKU131032:LKV131032 LUQ131032:LUR131032 MEM131032:MEN131032 MOI131032:MOJ131032 MYE131032:MYF131032 NIA131032:NIB131032 NRW131032:NRX131032 OBS131032:OBT131032 OLO131032:OLP131032 OVK131032:OVL131032 PFG131032:PFH131032 PPC131032:PPD131032 PYY131032:PYZ131032 QIU131032:QIV131032 QSQ131032:QSR131032 RCM131032:RCN131032 RMI131032:RMJ131032 RWE131032:RWF131032 SGA131032:SGB131032 SPW131032:SPX131032 SZS131032:SZT131032 TJO131032:TJP131032 TTK131032:TTL131032 UDG131032:UDH131032 UNC131032:UND131032 UWY131032:UWZ131032 VGU131032:VGV131032 VQQ131032:VQR131032 WAM131032:WAN131032 WKI131032:WKJ131032 WUE131032:WUF131032 L196570:M196570 HS196568:HT196568 RO196568:RP196568 ABK196568:ABL196568 ALG196568:ALH196568 AVC196568:AVD196568 BEY196568:BEZ196568 BOU196568:BOV196568 BYQ196568:BYR196568 CIM196568:CIN196568 CSI196568:CSJ196568 DCE196568:DCF196568 DMA196568:DMB196568 DVW196568:DVX196568 EFS196568:EFT196568 EPO196568:EPP196568 EZK196568:EZL196568 FJG196568:FJH196568 FTC196568:FTD196568 GCY196568:GCZ196568 GMU196568:GMV196568 GWQ196568:GWR196568 HGM196568:HGN196568 HQI196568:HQJ196568 IAE196568:IAF196568 IKA196568:IKB196568 ITW196568:ITX196568 JDS196568:JDT196568 JNO196568:JNP196568 JXK196568:JXL196568 KHG196568:KHH196568 KRC196568:KRD196568 LAY196568:LAZ196568 LKU196568:LKV196568 LUQ196568:LUR196568 MEM196568:MEN196568 MOI196568:MOJ196568 MYE196568:MYF196568 NIA196568:NIB196568 NRW196568:NRX196568 OBS196568:OBT196568 OLO196568:OLP196568 OVK196568:OVL196568 PFG196568:PFH196568 PPC196568:PPD196568 PYY196568:PYZ196568 QIU196568:QIV196568 QSQ196568:QSR196568 RCM196568:RCN196568 RMI196568:RMJ196568 RWE196568:RWF196568 SGA196568:SGB196568 SPW196568:SPX196568 SZS196568:SZT196568 TJO196568:TJP196568 TTK196568:TTL196568 UDG196568:UDH196568 UNC196568:UND196568 UWY196568:UWZ196568 VGU196568:VGV196568 VQQ196568:VQR196568 WAM196568:WAN196568 WKI196568:WKJ196568 WUE196568:WUF196568 L262106:M262106 HS262104:HT262104 RO262104:RP262104 ABK262104:ABL262104 ALG262104:ALH262104 AVC262104:AVD262104 BEY262104:BEZ262104 BOU262104:BOV262104 BYQ262104:BYR262104 CIM262104:CIN262104 CSI262104:CSJ262104 DCE262104:DCF262104 DMA262104:DMB262104 DVW262104:DVX262104 EFS262104:EFT262104 EPO262104:EPP262104 EZK262104:EZL262104 FJG262104:FJH262104 FTC262104:FTD262104 GCY262104:GCZ262104 GMU262104:GMV262104 GWQ262104:GWR262104 HGM262104:HGN262104 HQI262104:HQJ262104 IAE262104:IAF262104 IKA262104:IKB262104 ITW262104:ITX262104 JDS262104:JDT262104 JNO262104:JNP262104 JXK262104:JXL262104 KHG262104:KHH262104 KRC262104:KRD262104 LAY262104:LAZ262104 LKU262104:LKV262104 LUQ262104:LUR262104 MEM262104:MEN262104 MOI262104:MOJ262104 MYE262104:MYF262104 NIA262104:NIB262104 NRW262104:NRX262104 OBS262104:OBT262104 OLO262104:OLP262104 OVK262104:OVL262104 PFG262104:PFH262104 PPC262104:PPD262104 PYY262104:PYZ262104 QIU262104:QIV262104 QSQ262104:QSR262104 RCM262104:RCN262104 RMI262104:RMJ262104 RWE262104:RWF262104 SGA262104:SGB262104 SPW262104:SPX262104 SZS262104:SZT262104 TJO262104:TJP262104 TTK262104:TTL262104 UDG262104:UDH262104 UNC262104:UND262104 UWY262104:UWZ262104 VGU262104:VGV262104 VQQ262104:VQR262104 WAM262104:WAN262104 WKI262104:WKJ262104 WUE262104:WUF262104 L327642:M327642 HS327640:HT327640 RO327640:RP327640 ABK327640:ABL327640 ALG327640:ALH327640 AVC327640:AVD327640 BEY327640:BEZ327640 BOU327640:BOV327640 BYQ327640:BYR327640 CIM327640:CIN327640 CSI327640:CSJ327640 DCE327640:DCF327640 DMA327640:DMB327640 DVW327640:DVX327640 EFS327640:EFT327640 EPO327640:EPP327640 EZK327640:EZL327640 FJG327640:FJH327640 FTC327640:FTD327640 GCY327640:GCZ327640 GMU327640:GMV327640 GWQ327640:GWR327640 HGM327640:HGN327640 HQI327640:HQJ327640 IAE327640:IAF327640 IKA327640:IKB327640 ITW327640:ITX327640 JDS327640:JDT327640 JNO327640:JNP327640 JXK327640:JXL327640 KHG327640:KHH327640 KRC327640:KRD327640 LAY327640:LAZ327640 LKU327640:LKV327640 LUQ327640:LUR327640 MEM327640:MEN327640 MOI327640:MOJ327640 MYE327640:MYF327640 NIA327640:NIB327640 NRW327640:NRX327640 OBS327640:OBT327640 OLO327640:OLP327640 OVK327640:OVL327640 PFG327640:PFH327640 PPC327640:PPD327640 PYY327640:PYZ327640 QIU327640:QIV327640 QSQ327640:QSR327640 RCM327640:RCN327640 RMI327640:RMJ327640 RWE327640:RWF327640 SGA327640:SGB327640 SPW327640:SPX327640 SZS327640:SZT327640 TJO327640:TJP327640 TTK327640:TTL327640 UDG327640:UDH327640 UNC327640:UND327640 UWY327640:UWZ327640 VGU327640:VGV327640 VQQ327640:VQR327640 WAM327640:WAN327640 WKI327640:WKJ327640 WUE327640:WUF327640 L393178:M393178 HS393176:HT393176 RO393176:RP393176 ABK393176:ABL393176 ALG393176:ALH393176 AVC393176:AVD393176 BEY393176:BEZ393176 BOU393176:BOV393176 BYQ393176:BYR393176 CIM393176:CIN393176 CSI393176:CSJ393176 DCE393176:DCF393176 DMA393176:DMB393176 DVW393176:DVX393176 EFS393176:EFT393176 EPO393176:EPP393176 EZK393176:EZL393176 FJG393176:FJH393176 FTC393176:FTD393176 GCY393176:GCZ393176 GMU393176:GMV393176 GWQ393176:GWR393176 HGM393176:HGN393176 HQI393176:HQJ393176 IAE393176:IAF393176 IKA393176:IKB393176 ITW393176:ITX393176 JDS393176:JDT393176 JNO393176:JNP393176 JXK393176:JXL393176 KHG393176:KHH393176 KRC393176:KRD393176 LAY393176:LAZ393176 LKU393176:LKV393176 LUQ393176:LUR393176 MEM393176:MEN393176 MOI393176:MOJ393176 MYE393176:MYF393176 NIA393176:NIB393176 NRW393176:NRX393176 OBS393176:OBT393176 OLO393176:OLP393176 OVK393176:OVL393176 PFG393176:PFH393176 PPC393176:PPD393176 PYY393176:PYZ393176 QIU393176:QIV393176 QSQ393176:QSR393176 RCM393176:RCN393176 RMI393176:RMJ393176 RWE393176:RWF393176 SGA393176:SGB393176 SPW393176:SPX393176 SZS393176:SZT393176 TJO393176:TJP393176 TTK393176:TTL393176 UDG393176:UDH393176 UNC393176:UND393176 UWY393176:UWZ393176 VGU393176:VGV393176 VQQ393176:VQR393176 WAM393176:WAN393176 WKI393176:WKJ393176 WUE393176:WUF393176 L458714:M458714 HS458712:HT458712 RO458712:RP458712 ABK458712:ABL458712 ALG458712:ALH458712 AVC458712:AVD458712 BEY458712:BEZ458712 BOU458712:BOV458712 BYQ458712:BYR458712 CIM458712:CIN458712 CSI458712:CSJ458712 DCE458712:DCF458712 DMA458712:DMB458712 DVW458712:DVX458712 EFS458712:EFT458712 EPO458712:EPP458712 EZK458712:EZL458712 FJG458712:FJH458712 FTC458712:FTD458712 GCY458712:GCZ458712 GMU458712:GMV458712 GWQ458712:GWR458712 HGM458712:HGN458712 HQI458712:HQJ458712 IAE458712:IAF458712 IKA458712:IKB458712 ITW458712:ITX458712 JDS458712:JDT458712 JNO458712:JNP458712 JXK458712:JXL458712 KHG458712:KHH458712 KRC458712:KRD458712 LAY458712:LAZ458712 LKU458712:LKV458712 LUQ458712:LUR458712 MEM458712:MEN458712 MOI458712:MOJ458712 MYE458712:MYF458712 NIA458712:NIB458712 NRW458712:NRX458712 OBS458712:OBT458712 OLO458712:OLP458712 OVK458712:OVL458712 PFG458712:PFH458712 PPC458712:PPD458712 PYY458712:PYZ458712 QIU458712:QIV458712 QSQ458712:QSR458712 RCM458712:RCN458712 RMI458712:RMJ458712 RWE458712:RWF458712 SGA458712:SGB458712 SPW458712:SPX458712 SZS458712:SZT458712 TJO458712:TJP458712 TTK458712:TTL458712 UDG458712:UDH458712 UNC458712:UND458712 UWY458712:UWZ458712 VGU458712:VGV458712 VQQ458712:VQR458712 WAM458712:WAN458712 WKI458712:WKJ458712 WUE458712:WUF458712 L524250:M524250 HS524248:HT524248 RO524248:RP524248 ABK524248:ABL524248 ALG524248:ALH524248 AVC524248:AVD524248 BEY524248:BEZ524248 BOU524248:BOV524248 BYQ524248:BYR524248 CIM524248:CIN524248 CSI524248:CSJ524248 DCE524248:DCF524248 DMA524248:DMB524248 DVW524248:DVX524248 EFS524248:EFT524248 EPO524248:EPP524248 EZK524248:EZL524248 FJG524248:FJH524248 FTC524248:FTD524248 GCY524248:GCZ524248 GMU524248:GMV524248 GWQ524248:GWR524248 HGM524248:HGN524248 HQI524248:HQJ524248 IAE524248:IAF524248 IKA524248:IKB524248 ITW524248:ITX524248 JDS524248:JDT524248 JNO524248:JNP524248 JXK524248:JXL524248 KHG524248:KHH524248 KRC524248:KRD524248 LAY524248:LAZ524248 LKU524248:LKV524248 LUQ524248:LUR524248 MEM524248:MEN524248 MOI524248:MOJ524248 MYE524248:MYF524248 NIA524248:NIB524248 NRW524248:NRX524248 OBS524248:OBT524248 OLO524248:OLP524248 OVK524248:OVL524248 PFG524248:PFH524248 PPC524248:PPD524248 PYY524248:PYZ524248 QIU524248:QIV524248 QSQ524248:QSR524248 RCM524248:RCN524248 RMI524248:RMJ524248 RWE524248:RWF524248 SGA524248:SGB524248 SPW524248:SPX524248 SZS524248:SZT524248 TJO524248:TJP524248 TTK524248:TTL524248 UDG524248:UDH524248 UNC524248:UND524248 UWY524248:UWZ524248 VGU524248:VGV524248 VQQ524248:VQR524248 WAM524248:WAN524248 WKI524248:WKJ524248 WUE524248:WUF524248 L589786:M589786 HS589784:HT589784 RO589784:RP589784 ABK589784:ABL589784 ALG589784:ALH589784 AVC589784:AVD589784 BEY589784:BEZ589784 BOU589784:BOV589784 BYQ589784:BYR589784 CIM589784:CIN589784 CSI589784:CSJ589784 DCE589784:DCF589784 DMA589784:DMB589784 DVW589784:DVX589784 EFS589784:EFT589784 EPO589784:EPP589784 EZK589784:EZL589784 FJG589784:FJH589784 FTC589784:FTD589784 GCY589784:GCZ589784 GMU589784:GMV589784 GWQ589784:GWR589784 HGM589784:HGN589784 HQI589784:HQJ589784 IAE589784:IAF589784 IKA589784:IKB589784 ITW589784:ITX589784 JDS589784:JDT589784 JNO589784:JNP589784 JXK589784:JXL589784 KHG589784:KHH589784 KRC589784:KRD589784 LAY589784:LAZ589784 LKU589784:LKV589784 LUQ589784:LUR589784 MEM589784:MEN589784 MOI589784:MOJ589784 MYE589784:MYF589784 NIA589784:NIB589784 NRW589784:NRX589784 OBS589784:OBT589784 OLO589784:OLP589784 OVK589784:OVL589784 PFG589784:PFH589784 PPC589784:PPD589784 PYY589784:PYZ589784 QIU589784:QIV589784 QSQ589784:QSR589784 RCM589784:RCN589784 RMI589784:RMJ589784 RWE589784:RWF589784 SGA589784:SGB589784 SPW589784:SPX589784 SZS589784:SZT589784 TJO589784:TJP589784 TTK589784:TTL589784 UDG589784:UDH589784 UNC589784:UND589784 UWY589784:UWZ589784 VGU589784:VGV589784 VQQ589784:VQR589784 WAM589784:WAN589784 WKI589784:WKJ589784 WUE589784:WUF589784 L655322:M655322 HS655320:HT655320 RO655320:RP655320 ABK655320:ABL655320 ALG655320:ALH655320 AVC655320:AVD655320 BEY655320:BEZ655320 BOU655320:BOV655320 BYQ655320:BYR655320 CIM655320:CIN655320 CSI655320:CSJ655320 DCE655320:DCF655320 DMA655320:DMB655320 DVW655320:DVX655320 EFS655320:EFT655320 EPO655320:EPP655320 EZK655320:EZL655320 FJG655320:FJH655320 FTC655320:FTD655320 GCY655320:GCZ655320 GMU655320:GMV655320 GWQ655320:GWR655320 HGM655320:HGN655320 HQI655320:HQJ655320 IAE655320:IAF655320 IKA655320:IKB655320 ITW655320:ITX655320 JDS655320:JDT655320 JNO655320:JNP655320 JXK655320:JXL655320 KHG655320:KHH655320 KRC655320:KRD655320 LAY655320:LAZ655320 LKU655320:LKV655320 LUQ655320:LUR655320 MEM655320:MEN655320 MOI655320:MOJ655320 MYE655320:MYF655320 NIA655320:NIB655320 NRW655320:NRX655320 OBS655320:OBT655320 OLO655320:OLP655320 OVK655320:OVL655320 PFG655320:PFH655320 PPC655320:PPD655320 PYY655320:PYZ655320 QIU655320:QIV655320 QSQ655320:QSR655320 RCM655320:RCN655320 RMI655320:RMJ655320 RWE655320:RWF655320 SGA655320:SGB655320 SPW655320:SPX655320 SZS655320:SZT655320 TJO655320:TJP655320 TTK655320:TTL655320 UDG655320:UDH655320 UNC655320:UND655320 UWY655320:UWZ655320 VGU655320:VGV655320 VQQ655320:VQR655320 WAM655320:WAN655320 WKI655320:WKJ655320 WUE655320:WUF655320 L720858:M720858 HS720856:HT720856 RO720856:RP720856 ABK720856:ABL720856 ALG720856:ALH720856 AVC720856:AVD720856 BEY720856:BEZ720856 BOU720856:BOV720856 BYQ720856:BYR720856 CIM720856:CIN720856 CSI720856:CSJ720856 DCE720856:DCF720856 DMA720856:DMB720856 DVW720856:DVX720856 EFS720856:EFT720856 EPO720856:EPP720856 EZK720856:EZL720856 FJG720856:FJH720856 FTC720856:FTD720856 GCY720856:GCZ720856 GMU720856:GMV720856 GWQ720856:GWR720856 HGM720856:HGN720856 HQI720856:HQJ720856 IAE720856:IAF720856 IKA720856:IKB720856 ITW720856:ITX720856 JDS720856:JDT720856 JNO720856:JNP720856 JXK720856:JXL720856 KHG720856:KHH720856 KRC720856:KRD720856 LAY720856:LAZ720856 LKU720856:LKV720856 LUQ720856:LUR720856 MEM720856:MEN720856 MOI720856:MOJ720856 MYE720856:MYF720856 NIA720856:NIB720856 NRW720856:NRX720856 OBS720856:OBT720856 OLO720856:OLP720856 OVK720856:OVL720856 PFG720856:PFH720856 PPC720856:PPD720856 PYY720856:PYZ720856 QIU720856:QIV720856 QSQ720856:QSR720856 RCM720856:RCN720856 RMI720856:RMJ720856 RWE720856:RWF720856 SGA720856:SGB720856 SPW720856:SPX720856 SZS720856:SZT720856 TJO720856:TJP720856 TTK720856:TTL720856 UDG720856:UDH720856 UNC720856:UND720856 UWY720856:UWZ720856 VGU720856:VGV720856 VQQ720856:VQR720856 WAM720856:WAN720856 WKI720856:WKJ720856 WUE720856:WUF720856 L786394:M786394 HS786392:HT786392 RO786392:RP786392 ABK786392:ABL786392 ALG786392:ALH786392 AVC786392:AVD786392 BEY786392:BEZ786392 BOU786392:BOV786392 BYQ786392:BYR786392 CIM786392:CIN786392 CSI786392:CSJ786392 DCE786392:DCF786392 DMA786392:DMB786392 DVW786392:DVX786392 EFS786392:EFT786392 EPO786392:EPP786392 EZK786392:EZL786392 FJG786392:FJH786392 FTC786392:FTD786392 GCY786392:GCZ786392 GMU786392:GMV786392 GWQ786392:GWR786392 HGM786392:HGN786392 HQI786392:HQJ786392 IAE786392:IAF786392 IKA786392:IKB786392 ITW786392:ITX786392 JDS786392:JDT786392 JNO786392:JNP786392 JXK786392:JXL786392 KHG786392:KHH786392 KRC786392:KRD786392 LAY786392:LAZ786392 LKU786392:LKV786392 LUQ786392:LUR786392 MEM786392:MEN786392 MOI786392:MOJ786392 MYE786392:MYF786392 NIA786392:NIB786392 NRW786392:NRX786392 OBS786392:OBT786392 OLO786392:OLP786392 OVK786392:OVL786392 PFG786392:PFH786392 PPC786392:PPD786392 PYY786392:PYZ786392 QIU786392:QIV786392 QSQ786392:QSR786392 RCM786392:RCN786392 RMI786392:RMJ786392 RWE786392:RWF786392 SGA786392:SGB786392 SPW786392:SPX786392 SZS786392:SZT786392 TJO786392:TJP786392 TTK786392:TTL786392 UDG786392:UDH786392 UNC786392:UND786392 UWY786392:UWZ786392 VGU786392:VGV786392 VQQ786392:VQR786392 WAM786392:WAN786392 WKI786392:WKJ786392 WUE786392:WUF786392 L851930:M851930 HS851928:HT851928 RO851928:RP851928 ABK851928:ABL851928 ALG851928:ALH851928 AVC851928:AVD851928 BEY851928:BEZ851928 BOU851928:BOV851928 BYQ851928:BYR851928 CIM851928:CIN851928 CSI851928:CSJ851928 DCE851928:DCF851928 DMA851928:DMB851928 DVW851928:DVX851928 EFS851928:EFT851928 EPO851928:EPP851928 EZK851928:EZL851928 FJG851928:FJH851928 FTC851928:FTD851928 GCY851928:GCZ851928 GMU851928:GMV851928 GWQ851928:GWR851928 HGM851928:HGN851928 HQI851928:HQJ851928 IAE851928:IAF851928 IKA851928:IKB851928 ITW851928:ITX851928 JDS851928:JDT851928 JNO851928:JNP851928 JXK851928:JXL851928 KHG851928:KHH851928 KRC851928:KRD851928 LAY851928:LAZ851928 LKU851928:LKV851928 LUQ851928:LUR851928 MEM851928:MEN851928 MOI851928:MOJ851928 MYE851928:MYF851928 NIA851928:NIB851928 NRW851928:NRX851928 OBS851928:OBT851928 OLO851928:OLP851928 OVK851928:OVL851928 PFG851928:PFH851928 PPC851928:PPD851928 PYY851928:PYZ851928 QIU851928:QIV851928 QSQ851928:QSR851928 RCM851928:RCN851928 RMI851928:RMJ851928 RWE851928:RWF851928 SGA851928:SGB851928 SPW851928:SPX851928 SZS851928:SZT851928 TJO851928:TJP851928 TTK851928:TTL851928 UDG851928:UDH851928 UNC851928:UND851928 UWY851928:UWZ851928 VGU851928:VGV851928 VQQ851928:VQR851928 WAM851928:WAN851928 WKI851928:WKJ851928 WUE851928:WUF851928 L917466:M917466 HS917464:HT917464 RO917464:RP917464 ABK917464:ABL917464 ALG917464:ALH917464 AVC917464:AVD917464 BEY917464:BEZ917464 BOU917464:BOV917464 BYQ917464:BYR917464 CIM917464:CIN917464 CSI917464:CSJ917464 DCE917464:DCF917464 DMA917464:DMB917464 DVW917464:DVX917464 EFS917464:EFT917464 EPO917464:EPP917464 EZK917464:EZL917464 FJG917464:FJH917464 FTC917464:FTD917464 GCY917464:GCZ917464 GMU917464:GMV917464 GWQ917464:GWR917464 HGM917464:HGN917464 HQI917464:HQJ917464 IAE917464:IAF917464 IKA917464:IKB917464 ITW917464:ITX917464 JDS917464:JDT917464 JNO917464:JNP917464 JXK917464:JXL917464 KHG917464:KHH917464 KRC917464:KRD917464 LAY917464:LAZ917464 LKU917464:LKV917464 LUQ917464:LUR917464 MEM917464:MEN917464 MOI917464:MOJ917464 MYE917464:MYF917464 NIA917464:NIB917464 NRW917464:NRX917464 OBS917464:OBT917464 OLO917464:OLP917464 OVK917464:OVL917464 PFG917464:PFH917464 PPC917464:PPD917464 PYY917464:PYZ917464 QIU917464:QIV917464 QSQ917464:QSR917464 RCM917464:RCN917464 RMI917464:RMJ917464 RWE917464:RWF917464 SGA917464:SGB917464 SPW917464:SPX917464 SZS917464:SZT917464 TJO917464:TJP917464 TTK917464:TTL917464 UDG917464:UDH917464 UNC917464:UND917464 UWY917464:UWZ917464 VGU917464:VGV917464 VQQ917464:VQR917464 WAM917464:WAN917464 WKI917464:WKJ917464 WUE917464:WUF917464 L983002:M983002 HS983000:HT983000 RO983000:RP983000 ABK983000:ABL983000 ALG983000:ALH983000 AVC983000:AVD983000 BEY983000:BEZ983000 BOU983000:BOV983000 BYQ983000:BYR983000 CIM983000:CIN983000 CSI983000:CSJ983000 DCE983000:DCF983000 DMA983000:DMB983000 DVW983000:DVX983000 EFS983000:EFT983000 EPO983000:EPP983000 EZK983000:EZL983000 FJG983000:FJH983000 FTC983000:FTD983000 GCY983000:GCZ983000 GMU983000:GMV983000 GWQ983000:GWR983000 HGM983000:HGN983000 HQI983000:HQJ983000 IAE983000:IAF983000 IKA983000:IKB983000 ITW983000:ITX983000 JDS983000:JDT983000 JNO983000:JNP983000 JXK983000:JXL983000 KHG983000:KHH983000 KRC983000:KRD983000 LAY983000:LAZ983000 LKU983000:LKV983000 LUQ983000:LUR983000 MEM983000:MEN983000 MOI983000:MOJ983000 MYE983000:MYF983000 NIA983000:NIB983000 NRW983000:NRX983000 OBS983000:OBT983000 OLO983000:OLP983000 OVK983000:OVL983000 PFG983000:PFH983000 PPC983000:PPD983000 PYY983000:PYZ983000 QIU983000:QIV983000 QSQ983000:QSR983000 RCM983000:RCN983000 RMI983000:RMJ983000 RWE983000:RWF983000 SGA983000:SGB983000 SPW983000:SPX983000 SZS983000:SZT983000 TJO983000:TJP983000 TTK983000:TTL983000 UDG983000:UDH983000 UNC983000:UND983000 UWY983000:UWZ983000 VGU983000:VGV983000 VQQ983000:VQR983000 WAM983000:WAN983000 WKI983000:WKJ983000 WUE983000:WUF983000 J12 Q12" xr:uid="{21B1BE12-13C1-49C1-856C-107E436A19B9}">
      <formula1>"□,■"</formula1>
    </dataValidation>
    <dataValidation type="list" allowBlank="1" showInputMessage="1" showErrorMessage="1" sqref="WUE983006:WUK983006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xr:uid="{D672DC0F-B8F4-4E46-9619-2DA20AF397DE}">
      <formula1>"専用,ハイブリット"</formula1>
    </dataValidation>
    <dataValidation type="list" allowBlank="1" showInputMessage="1" showErrorMessage="1" sqref="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Z65584:AA65584 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Z131120:AA131120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Z196656:AA196656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Z262192:AA262192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Z327728:AA327728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Z393264:AA393264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Z458800:AA458800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Z524336:AA524336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Z589872:AA589872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Z655408:AA655408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Z720944:AA720944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Z786480:AA786480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Z852016:AA852016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Z917552:AA917552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Z983088:AA983088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xr:uid="{0F622F3D-D27C-4A99-A247-325EA0A7430F}">
      <formula1>"無,有"</formula1>
    </dataValidation>
    <dataValidation type="custom" imeMode="disabled" allowBlank="1" showInputMessage="1" showErrorMessage="1" error="小数点以下は第一位まで、二位以下切り捨てで入力して下さい。" sqref="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WUE983003:WUK983003" xr:uid="{383379C8-AE6B-45D2-B863-AC261FBF710A}">
      <formula1>L65499-ROUNDDOWN(L65499,1)=0</formula1>
    </dataValidation>
    <dataValidation imeMode="disabled" allowBlank="1" showInputMessage="1" showErrorMessage="1" error="小数点以下は第一位まで、二位以下切り捨てで入力して下さい。" sqref="J29 J22" xr:uid="{0AEA4B91-697B-4638-97FC-C93B1B3617A3}"/>
  </dataValidations>
  <printOptions horizontalCentered="1"/>
  <pageMargins left="0.9055118110236221" right="0.47244094488188981" top="0.51181102362204722" bottom="0.19685039370078741" header="0.31496062992125984" footer="0.31496062992125984"/>
  <pageSetup paperSize="9" scale="86"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A570B2DC-882E-42DF-BC4C-587B09476473}">
          <xm:sqref>L65561:AA65562 HS65559:IK65560 RO65559:SG65560 ABK65559:ACC65560 ALG65559:ALY65560 AVC65559:AVU65560 BEY65559:BFQ65560 BOU65559:BPM65560 BYQ65559:BZI65560 CIM65559:CJE65560 CSI65559:CTA65560 DCE65559:DCW65560 DMA65559:DMS65560 DVW65559:DWO65560 EFS65559:EGK65560 EPO65559:EQG65560 EZK65559:FAC65560 FJG65559:FJY65560 FTC65559:FTU65560 GCY65559:GDQ65560 GMU65559:GNM65560 GWQ65559:GXI65560 HGM65559:HHE65560 HQI65559:HRA65560 IAE65559:IAW65560 IKA65559:IKS65560 ITW65559:IUO65560 JDS65559:JEK65560 JNO65559:JOG65560 JXK65559:JYC65560 KHG65559:KHY65560 KRC65559:KRU65560 LAY65559:LBQ65560 LKU65559:LLM65560 LUQ65559:LVI65560 MEM65559:MFE65560 MOI65559:MPA65560 MYE65559:MYW65560 NIA65559:NIS65560 NRW65559:NSO65560 OBS65559:OCK65560 OLO65559:OMG65560 OVK65559:OWC65560 PFG65559:PFY65560 PPC65559:PPU65560 PYY65559:PZQ65560 QIU65559:QJM65560 QSQ65559:QTI65560 RCM65559:RDE65560 RMI65559:RNA65560 RWE65559:RWW65560 SGA65559:SGS65560 SPW65559:SQO65560 SZS65559:TAK65560 TJO65559:TKG65560 TTK65559:TUC65560 UDG65559:UDY65560 UNC65559:UNU65560 UWY65559:UXQ65560 VGU65559:VHM65560 VQQ65559:VRI65560 WAM65559:WBE65560 WKI65559:WLA65560 WUE65559:WUW65560 L131097:AA131098 HS131095:IK131096 RO131095:SG131096 ABK131095:ACC131096 ALG131095:ALY131096 AVC131095:AVU131096 BEY131095:BFQ131096 BOU131095:BPM131096 BYQ131095:BZI131096 CIM131095:CJE131096 CSI131095:CTA131096 DCE131095:DCW131096 DMA131095:DMS131096 DVW131095:DWO131096 EFS131095:EGK131096 EPO131095:EQG131096 EZK131095:FAC131096 FJG131095:FJY131096 FTC131095:FTU131096 GCY131095:GDQ131096 GMU131095:GNM131096 GWQ131095:GXI131096 HGM131095:HHE131096 HQI131095:HRA131096 IAE131095:IAW131096 IKA131095:IKS131096 ITW131095:IUO131096 JDS131095:JEK131096 JNO131095:JOG131096 JXK131095:JYC131096 KHG131095:KHY131096 KRC131095:KRU131096 LAY131095:LBQ131096 LKU131095:LLM131096 LUQ131095:LVI131096 MEM131095:MFE131096 MOI131095:MPA131096 MYE131095:MYW131096 NIA131095:NIS131096 NRW131095:NSO131096 OBS131095:OCK131096 OLO131095:OMG131096 OVK131095:OWC131096 PFG131095:PFY131096 PPC131095:PPU131096 PYY131095:PZQ131096 QIU131095:QJM131096 QSQ131095:QTI131096 RCM131095:RDE131096 RMI131095:RNA131096 RWE131095:RWW131096 SGA131095:SGS131096 SPW131095:SQO131096 SZS131095:TAK131096 TJO131095:TKG131096 TTK131095:TUC131096 UDG131095:UDY131096 UNC131095:UNU131096 UWY131095:UXQ131096 VGU131095:VHM131096 VQQ131095:VRI131096 WAM131095:WBE131096 WKI131095:WLA131096 WUE131095:WUW131096 L196633:AA196634 HS196631:IK196632 RO196631:SG196632 ABK196631:ACC196632 ALG196631:ALY196632 AVC196631:AVU196632 BEY196631:BFQ196632 BOU196631:BPM196632 BYQ196631:BZI196632 CIM196631:CJE196632 CSI196631:CTA196632 DCE196631:DCW196632 DMA196631:DMS196632 DVW196631:DWO196632 EFS196631:EGK196632 EPO196631:EQG196632 EZK196631:FAC196632 FJG196631:FJY196632 FTC196631:FTU196632 GCY196631:GDQ196632 GMU196631:GNM196632 GWQ196631:GXI196632 HGM196631:HHE196632 HQI196631:HRA196632 IAE196631:IAW196632 IKA196631:IKS196632 ITW196631:IUO196632 JDS196631:JEK196632 JNO196631:JOG196632 JXK196631:JYC196632 KHG196631:KHY196632 KRC196631:KRU196632 LAY196631:LBQ196632 LKU196631:LLM196632 LUQ196631:LVI196632 MEM196631:MFE196632 MOI196631:MPA196632 MYE196631:MYW196632 NIA196631:NIS196632 NRW196631:NSO196632 OBS196631:OCK196632 OLO196631:OMG196632 OVK196631:OWC196632 PFG196631:PFY196632 PPC196631:PPU196632 PYY196631:PZQ196632 QIU196631:QJM196632 QSQ196631:QTI196632 RCM196631:RDE196632 RMI196631:RNA196632 RWE196631:RWW196632 SGA196631:SGS196632 SPW196631:SQO196632 SZS196631:TAK196632 TJO196631:TKG196632 TTK196631:TUC196632 UDG196631:UDY196632 UNC196631:UNU196632 UWY196631:UXQ196632 VGU196631:VHM196632 VQQ196631:VRI196632 WAM196631:WBE196632 WKI196631:WLA196632 WUE196631:WUW196632 L262169:AA262170 HS262167:IK262168 RO262167:SG262168 ABK262167:ACC262168 ALG262167:ALY262168 AVC262167:AVU262168 BEY262167:BFQ262168 BOU262167:BPM262168 BYQ262167:BZI262168 CIM262167:CJE262168 CSI262167:CTA262168 DCE262167:DCW262168 DMA262167:DMS262168 DVW262167:DWO262168 EFS262167:EGK262168 EPO262167:EQG262168 EZK262167:FAC262168 FJG262167:FJY262168 FTC262167:FTU262168 GCY262167:GDQ262168 GMU262167:GNM262168 GWQ262167:GXI262168 HGM262167:HHE262168 HQI262167:HRA262168 IAE262167:IAW262168 IKA262167:IKS262168 ITW262167:IUO262168 JDS262167:JEK262168 JNO262167:JOG262168 JXK262167:JYC262168 KHG262167:KHY262168 KRC262167:KRU262168 LAY262167:LBQ262168 LKU262167:LLM262168 LUQ262167:LVI262168 MEM262167:MFE262168 MOI262167:MPA262168 MYE262167:MYW262168 NIA262167:NIS262168 NRW262167:NSO262168 OBS262167:OCK262168 OLO262167:OMG262168 OVK262167:OWC262168 PFG262167:PFY262168 PPC262167:PPU262168 PYY262167:PZQ262168 QIU262167:QJM262168 QSQ262167:QTI262168 RCM262167:RDE262168 RMI262167:RNA262168 RWE262167:RWW262168 SGA262167:SGS262168 SPW262167:SQO262168 SZS262167:TAK262168 TJO262167:TKG262168 TTK262167:TUC262168 UDG262167:UDY262168 UNC262167:UNU262168 UWY262167:UXQ262168 VGU262167:VHM262168 VQQ262167:VRI262168 WAM262167:WBE262168 WKI262167:WLA262168 WUE262167:WUW262168 L327705:AA327706 HS327703:IK327704 RO327703:SG327704 ABK327703:ACC327704 ALG327703:ALY327704 AVC327703:AVU327704 BEY327703:BFQ327704 BOU327703:BPM327704 BYQ327703:BZI327704 CIM327703:CJE327704 CSI327703:CTA327704 DCE327703:DCW327704 DMA327703:DMS327704 DVW327703:DWO327704 EFS327703:EGK327704 EPO327703:EQG327704 EZK327703:FAC327704 FJG327703:FJY327704 FTC327703:FTU327704 GCY327703:GDQ327704 GMU327703:GNM327704 GWQ327703:GXI327704 HGM327703:HHE327704 HQI327703:HRA327704 IAE327703:IAW327704 IKA327703:IKS327704 ITW327703:IUO327704 JDS327703:JEK327704 JNO327703:JOG327704 JXK327703:JYC327704 KHG327703:KHY327704 KRC327703:KRU327704 LAY327703:LBQ327704 LKU327703:LLM327704 LUQ327703:LVI327704 MEM327703:MFE327704 MOI327703:MPA327704 MYE327703:MYW327704 NIA327703:NIS327704 NRW327703:NSO327704 OBS327703:OCK327704 OLO327703:OMG327704 OVK327703:OWC327704 PFG327703:PFY327704 PPC327703:PPU327704 PYY327703:PZQ327704 QIU327703:QJM327704 QSQ327703:QTI327704 RCM327703:RDE327704 RMI327703:RNA327704 RWE327703:RWW327704 SGA327703:SGS327704 SPW327703:SQO327704 SZS327703:TAK327704 TJO327703:TKG327704 TTK327703:TUC327704 UDG327703:UDY327704 UNC327703:UNU327704 UWY327703:UXQ327704 VGU327703:VHM327704 VQQ327703:VRI327704 WAM327703:WBE327704 WKI327703:WLA327704 WUE327703:WUW327704 L393241:AA393242 HS393239:IK393240 RO393239:SG393240 ABK393239:ACC393240 ALG393239:ALY393240 AVC393239:AVU393240 BEY393239:BFQ393240 BOU393239:BPM393240 BYQ393239:BZI393240 CIM393239:CJE393240 CSI393239:CTA393240 DCE393239:DCW393240 DMA393239:DMS393240 DVW393239:DWO393240 EFS393239:EGK393240 EPO393239:EQG393240 EZK393239:FAC393240 FJG393239:FJY393240 FTC393239:FTU393240 GCY393239:GDQ393240 GMU393239:GNM393240 GWQ393239:GXI393240 HGM393239:HHE393240 HQI393239:HRA393240 IAE393239:IAW393240 IKA393239:IKS393240 ITW393239:IUO393240 JDS393239:JEK393240 JNO393239:JOG393240 JXK393239:JYC393240 KHG393239:KHY393240 KRC393239:KRU393240 LAY393239:LBQ393240 LKU393239:LLM393240 LUQ393239:LVI393240 MEM393239:MFE393240 MOI393239:MPA393240 MYE393239:MYW393240 NIA393239:NIS393240 NRW393239:NSO393240 OBS393239:OCK393240 OLO393239:OMG393240 OVK393239:OWC393240 PFG393239:PFY393240 PPC393239:PPU393240 PYY393239:PZQ393240 QIU393239:QJM393240 QSQ393239:QTI393240 RCM393239:RDE393240 RMI393239:RNA393240 RWE393239:RWW393240 SGA393239:SGS393240 SPW393239:SQO393240 SZS393239:TAK393240 TJO393239:TKG393240 TTK393239:TUC393240 UDG393239:UDY393240 UNC393239:UNU393240 UWY393239:UXQ393240 VGU393239:VHM393240 VQQ393239:VRI393240 WAM393239:WBE393240 WKI393239:WLA393240 WUE393239:WUW393240 L458777:AA458778 HS458775:IK458776 RO458775:SG458776 ABK458775:ACC458776 ALG458775:ALY458776 AVC458775:AVU458776 BEY458775:BFQ458776 BOU458775:BPM458776 BYQ458775:BZI458776 CIM458775:CJE458776 CSI458775:CTA458776 DCE458775:DCW458776 DMA458775:DMS458776 DVW458775:DWO458776 EFS458775:EGK458776 EPO458775:EQG458776 EZK458775:FAC458776 FJG458775:FJY458776 FTC458775:FTU458776 GCY458775:GDQ458776 GMU458775:GNM458776 GWQ458775:GXI458776 HGM458775:HHE458776 HQI458775:HRA458776 IAE458775:IAW458776 IKA458775:IKS458776 ITW458775:IUO458776 JDS458775:JEK458776 JNO458775:JOG458776 JXK458775:JYC458776 KHG458775:KHY458776 KRC458775:KRU458776 LAY458775:LBQ458776 LKU458775:LLM458776 LUQ458775:LVI458776 MEM458775:MFE458776 MOI458775:MPA458776 MYE458775:MYW458776 NIA458775:NIS458776 NRW458775:NSO458776 OBS458775:OCK458776 OLO458775:OMG458776 OVK458775:OWC458776 PFG458775:PFY458776 PPC458775:PPU458776 PYY458775:PZQ458776 QIU458775:QJM458776 QSQ458775:QTI458776 RCM458775:RDE458776 RMI458775:RNA458776 RWE458775:RWW458776 SGA458775:SGS458776 SPW458775:SQO458776 SZS458775:TAK458776 TJO458775:TKG458776 TTK458775:TUC458776 UDG458775:UDY458776 UNC458775:UNU458776 UWY458775:UXQ458776 VGU458775:VHM458776 VQQ458775:VRI458776 WAM458775:WBE458776 WKI458775:WLA458776 WUE458775:WUW458776 L524313:AA524314 HS524311:IK524312 RO524311:SG524312 ABK524311:ACC524312 ALG524311:ALY524312 AVC524311:AVU524312 BEY524311:BFQ524312 BOU524311:BPM524312 BYQ524311:BZI524312 CIM524311:CJE524312 CSI524311:CTA524312 DCE524311:DCW524312 DMA524311:DMS524312 DVW524311:DWO524312 EFS524311:EGK524312 EPO524311:EQG524312 EZK524311:FAC524312 FJG524311:FJY524312 FTC524311:FTU524312 GCY524311:GDQ524312 GMU524311:GNM524312 GWQ524311:GXI524312 HGM524311:HHE524312 HQI524311:HRA524312 IAE524311:IAW524312 IKA524311:IKS524312 ITW524311:IUO524312 JDS524311:JEK524312 JNO524311:JOG524312 JXK524311:JYC524312 KHG524311:KHY524312 KRC524311:KRU524312 LAY524311:LBQ524312 LKU524311:LLM524312 LUQ524311:LVI524312 MEM524311:MFE524312 MOI524311:MPA524312 MYE524311:MYW524312 NIA524311:NIS524312 NRW524311:NSO524312 OBS524311:OCK524312 OLO524311:OMG524312 OVK524311:OWC524312 PFG524311:PFY524312 PPC524311:PPU524312 PYY524311:PZQ524312 QIU524311:QJM524312 QSQ524311:QTI524312 RCM524311:RDE524312 RMI524311:RNA524312 RWE524311:RWW524312 SGA524311:SGS524312 SPW524311:SQO524312 SZS524311:TAK524312 TJO524311:TKG524312 TTK524311:TUC524312 UDG524311:UDY524312 UNC524311:UNU524312 UWY524311:UXQ524312 VGU524311:VHM524312 VQQ524311:VRI524312 WAM524311:WBE524312 WKI524311:WLA524312 WUE524311:WUW524312 L589849:AA589850 HS589847:IK589848 RO589847:SG589848 ABK589847:ACC589848 ALG589847:ALY589848 AVC589847:AVU589848 BEY589847:BFQ589848 BOU589847:BPM589848 BYQ589847:BZI589848 CIM589847:CJE589848 CSI589847:CTA589848 DCE589847:DCW589848 DMA589847:DMS589848 DVW589847:DWO589848 EFS589847:EGK589848 EPO589847:EQG589848 EZK589847:FAC589848 FJG589847:FJY589848 FTC589847:FTU589848 GCY589847:GDQ589848 GMU589847:GNM589848 GWQ589847:GXI589848 HGM589847:HHE589848 HQI589847:HRA589848 IAE589847:IAW589848 IKA589847:IKS589848 ITW589847:IUO589848 JDS589847:JEK589848 JNO589847:JOG589848 JXK589847:JYC589848 KHG589847:KHY589848 KRC589847:KRU589848 LAY589847:LBQ589848 LKU589847:LLM589848 LUQ589847:LVI589848 MEM589847:MFE589848 MOI589847:MPA589848 MYE589847:MYW589848 NIA589847:NIS589848 NRW589847:NSO589848 OBS589847:OCK589848 OLO589847:OMG589848 OVK589847:OWC589848 PFG589847:PFY589848 PPC589847:PPU589848 PYY589847:PZQ589848 QIU589847:QJM589848 QSQ589847:QTI589848 RCM589847:RDE589848 RMI589847:RNA589848 RWE589847:RWW589848 SGA589847:SGS589848 SPW589847:SQO589848 SZS589847:TAK589848 TJO589847:TKG589848 TTK589847:TUC589848 UDG589847:UDY589848 UNC589847:UNU589848 UWY589847:UXQ589848 VGU589847:VHM589848 VQQ589847:VRI589848 WAM589847:WBE589848 WKI589847:WLA589848 WUE589847:WUW589848 L655385:AA655386 HS655383:IK655384 RO655383:SG655384 ABK655383:ACC655384 ALG655383:ALY655384 AVC655383:AVU655384 BEY655383:BFQ655384 BOU655383:BPM655384 BYQ655383:BZI655384 CIM655383:CJE655384 CSI655383:CTA655384 DCE655383:DCW655384 DMA655383:DMS655384 DVW655383:DWO655384 EFS655383:EGK655384 EPO655383:EQG655384 EZK655383:FAC655384 FJG655383:FJY655384 FTC655383:FTU655384 GCY655383:GDQ655384 GMU655383:GNM655384 GWQ655383:GXI655384 HGM655383:HHE655384 HQI655383:HRA655384 IAE655383:IAW655384 IKA655383:IKS655384 ITW655383:IUO655384 JDS655383:JEK655384 JNO655383:JOG655384 JXK655383:JYC655384 KHG655383:KHY655384 KRC655383:KRU655384 LAY655383:LBQ655384 LKU655383:LLM655384 LUQ655383:LVI655384 MEM655383:MFE655384 MOI655383:MPA655384 MYE655383:MYW655384 NIA655383:NIS655384 NRW655383:NSO655384 OBS655383:OCK655384 OLO655383:OMG655384 OVK655383:OWC655384 PFG655383:PFY655384 PPC655383:PPU655384 PYY655383:PZQ655384 QIU655383:QJM655384 QSQ655383:QTI655384 RCM655383:RDE655384 RMI655383:RNA655384 RWE655383:RWW655384 SGA655383:SGS655384 SPW655383:SQO655384 SZS655383:TAK655384 TJO655383:TKG655384 TTK655383:TUC655384 UDG655383:UDY655384 UNC655383:UNU655384 UWY655383:UXQ655384 VGU655383:VHM655384 VQQ655383:VRI655384 WAM655383:WBE655384 WKI655383:WLA655384 WUE655383:WUW655384 L720921:AA720922 HS720919:IK720920 RO720919:SG720920 ABK720919:ACC720920 ALG720919:ALY720920 AVC720919:AVU720920 BEY720919:BFQ720920 BOU720919:BPM720920 BYQ720919:BZI720920 CIM720919:CJE720920 CSI720919:CTA720920 DCE720919:DCW720920 DMA720919:DMS720920 DVW720919:DWO720920 EFS720919:EGK720920 EPO720919:EQG720920 EZK720919:FAC720920 FJG720919:FJY720920 FTC720919:FTU720920 GCY720919:GDQ720920 GMU720919:GNM720920 GWQ720919:GXI720920 HGM720919:HHE720920 HQI720919:HRA720920 IAE720919:IAW720920 IKA720919:IKS720920 ITW720919:IUO720920 JDS720919:JEK720920 JNO720919:JOG720920 JXK720919:JYC720920 KHG720919:KHY720920 KRC720919:KRU720920 LAY720919:LBQ720920 LKU720919:LLM720920 LUQ720919:LVI720920 MEM720919:MFE720920 MOI720919:MPA720920 MYE720919:MYW720920 NIA720919:NIS720920 NRW720919:NSO720920 OBS720919:OCK720920 OLO720919:OMG720920 OVK720919:OWC720920 PFG720919:PFY720920 PPC720919:PPU720920 PYY720919:PZQ720920 QIU720919:QJM720920 QSQ720919:QTI720920 RCM720919:RDE720920 RMI720919:RNA720920 RWE720919:RWW720920 SGA720919:SGS720920 SPW720919:SQO720920 SZS720919:TAK720920 TJO720919:TKG720920 TTK720919:TUC720920 UDG720919:UDY720920 UNC720919:UNU720920 UWY720919:UXQ720920 VGU720919:VHM720920 VQQ720919:VRI720920 WAM720919:WBE720920 WKI720919:WLA720920 WUE720919:WUW720920 L786457:AA786458 HS786455:IK786456 RO786455:SG786456 ABK786455:ACC786456 ALG786455:ALY786456 AVC786455:AVU786456 BEY786455:BFQ786456 BOU786455:BPM786456 BYQ786455:BZI786456 CIM786455:CJE786456 CSI786455:CTA786456 DCE786455:DCW786456 DMA786455:DMS786456 DVW786455:DWO786456 EFS786455:EGK786456 EPO786455:EQG786456 EZK786455:FAC786456 FJG786455:FJY786456 FTC786455:FTU786456 GCY786455:GDQ786456 GMU786455:GNM786456 GWQ786455:GXI786456 HGM786455:HHE786456 HQI786455:HRA786456 IAE786455:IAW786456 IKA786455:IKS786456 ITW786455:IUO786456 JDS786455:JEK786456 JNO786455:JOG786456 JXK786455:JYC786456 KHG786455:KHY786456 KRC786455:KRU786456 LAY786455:LBQ786456 LKU786455:LLM786456 LUQ786455:LVI786456 MEM786455:MFE786456 MOI786455:MPA786456 MYE786455:MYW786456 NIA786455:NIS786456 NRW786455:NSO786456 OBS786455:OCK786456 OLO786455:OMG786456 OVK786455:OWC786456 PFG786455:PFY786456 PPC786455:PPU786456 PYY786455:PZQ786456 QIU786455:QJM786456 QSQ786455:QTI786456 RCM786455:RDE786456 RMI786455:RNA786456 RWE786455:RWW786456 SGA786455:SGS786456 SPW786455:SQO786456 SZS786455:TAK786456 TJO786455:TKG786456 TTK786455:TUC786456 UDG786455:UDY786456 UNC786455:UNU786456 UWY786455:UXQ786456 VGU786455:VHM786456 VQQ786455:VRI786456 WAM786455:WBE786456 WKI786455:WLA786456 WUE786455:WUW786456 L851993:AA851994 HS851991:IK851992 RO851991:SG851992 ABK851991:ACC851992 ALG851991:ALY851992 AVC851991:AVU851992 BEY851991:BFQ851992 BOU851991:BPM851992 BYQ851991:BZI851992 CIM851991:CJE851992 CSI851991:CTA851992 DCE851991:DCW851992 DMA851991:DMS851992 DVW851991:DWO851992 EFS851991:EGK851992 EPO851991:EQG851992 EZK851991:FAC851992 FJG851991:FJY851992 FTC851991:FTU851992 GCY851991:GDQ851992 GMU851991:GNM851992 GWQ851991:GXI851992 HGM851991:HHE851992 HQI851991:HRA851992 IAE851991:IAW851992 IKA851991:IKS851992 ITW851991:IUO851992 JDS851991:JEK851992 JNO851991:JOG851992 JXK851991:JYC851992 KHG851991:KHY851992 KRC851991:KRU851992 LAY851991:LBQ851992 LKU851991:LLM851992 LUQ851991:LVI851992 MEM851991:MFE851992 MOI851991:MPA851992 MYE851991:MYW851992 NIA851991:NIS851992 NRW851991:NSO851992 OBS851991:OCK851992 OLO851991:OMG851992 OVK851991:OWC851992 PFG851991:PFY851992 PPC851991:PPU851992 PYY851991:PZQ851992 QIU851991:QJM851992 QSQ851991:QTI851992 RCM851991:RDE851992 RMI851991:RNA851992 RWE851991:RWW851992 SGA851991:SGS851992 SPW851991:SQO851992 SZS851991:TAK851992 TJO851991:TKG851992 TTK851991:TUC851992 UDG851991:UDY851992 UNC851991:UNU851992 UWY851991:UXQ851992 VGU851991:VHM851992 VQQ851991:VRI851992 WAM851991:WBE851992 WKI851991:WLA851992 WUE851991:WUW851992 L917529:AA917530 HS917527:IK917528 RO917527:SG917528 ABK917527:ACC917528 ALG917527:ALY917528 AVC917527:AVU917528 BEY917527:BFQ917528 BOU917527:BPM917528 BYQ917527:BZI917528 CIM917527:CJE917528 CSI917527:CTA917528 DCE917527:DCW917528 DMA917527:DMS917528 DVW917527:DWO917528 EFS917527:EGK917528 EPO917527:EQG917528 EZK917527:FAC917528 FJG917527:FJY917528 FTC917527:FTU917528 GCY917527:GDQ917528 GMU917527:GNM917528 GWQ917527:GXI917528 HGM917527:HHE917528 HQI917527:HRA917528 IAE917527:IAW917528 IKA917527:IKS917528 ITW917527:IUO917528 JDS917527:JEK917528 JNO917527:JOG917528 JXK917527:JYC917528 KHG917527:KHY917528 KRC917527:KRU917528 LAY917527:LBQ917528 LKU917527:LLM917528 LUQ917527:LVI917528 MEM917527:MFE917528 MOI917527:MPA917528 MYE917527:MYW917528 NIA917527:NIS917528 NRW917527:NSO917528 OBS917527:OCK917528 OLO917527:OMG917528 OVK917527:OWC917528 PFG917527:PFY917528 PPC917527:PPU917528 PYY917527:PZQ917528 QIU917527:QJM917528 QSQ917527:QTI917528 RCM917527:RDE917528 RMI917527:RNA917528 RWE917527:RWW917528 SGA917527:SGS917528 SPW917527:SQO917528 SZS917527:TAK917528 TJO917527:TKG917528 TTK917527:TUC917528 UDG917527:UDY917528 UNC917527:UNU917528 UWY917527:UXQ917528 VGU917527:VHM917528 VQQ917527:VRI917528 WAM917527:WBE917528 WKI917527:WLA917528 WUE917527:WUW917528 L983065:AA983066 HS983063:IK983064 RO983063:SG983064 ABK983063:ACC983064 ALG983063:ALY983064 AVC983063:AVU983064 BEY983063:BFQ983064 BOU983063:BPM983064 BYQ983063:BZI983064 CIM983063:CJE983064 CSI983063:CTA983064 DCE983063:DCW983064 DMA983063:DMS983064 DVW983063:DWO983064 EFS983063:EGK983064 EPO983063:EQG983064 EZK983063:FAC983064 FJG983063:FJY983064 FTC983063:FTU983064 GCY983063:GDQ983064 GMU983063:GNM983064 GWQ983063:GXI983064 HGM983063:HHE983064 HQI983063:HRA983064 IAE983063:IAW983064 IKA983063:IKS983064 ITW983063:IUO983064 JDS983063:JEK983064 JNO983063:JOG983064 JXK983063:JYC983064 KHG983063:KHY983064 KRC983063:KRU983064 LAY983063:LBQ983064 LKU983063:LLM983064 LUQ983063:LVI983064 MEM983063:MFE983064 MOI983063:MPA983064 MYE983063:MYW983064 NIA983063:NIS983064 NRW983063:NSO983064 OBS983063:OCK983064 OLO983063:OMG983064 OVK983063:OWC983064 PFG983063:PFY983064 PPC983063:PPU983064 PYY983063:PZQ983064 QIU983063:QJM983064 QSQ983063:QTI983064 RCM983063:RDE983064 RMI983063:RNA983064 RWE983063:RWW983064 SGA983063:SGS983064 SPW983063:SQO983064 SZS983063:TAK983064 TJO983063:TKG983064 TTK983063:TUC983064 UDG983063:UDY983064 UNC983063:UNU983064 UWY983063:UXQ983064 VGU983063:VHM983064 VQQ983063:VRI983064 WAM983063:WBE983064 WKI983063:WLA983064 WUE983063:WUW983064 H65576:AA65576 HO65574:IK65574 RK65574:SG65574 ABG65574:ACC65574 ALC65574:ALY65574 AUY65574:AVU65574 BEU65574:BFQ65574 BOQ65574:BPM65574 BYM65574:BZI65574 CII65574:CJE65574 CSE65574:CTA65574 DCA65574:DCW65574 DLW65574:DMS65574 DVS65574:DWO65574 EFO65574:EGK65574 EPK65574:EQG65574 EZG65574:FAC65574 FJC65574:FJY65574 FSY65574:FTU65574 GCU65574:GDQ65574 GMQ65574:GNM65574 GWM65574:GXI65574 HGI65574:HHE65574 HQE65574:HRA65574 IAA65574:IAW65574 IJW65574:IKS65574 ITS65574:IUO65574 JDO65574:JEK65574 JNK65574:JOG65574 JXG65574:JYC65574 KHC65574:KHY65574 KQY65574:KRU65574 LAU65574:LBQ65574 LKQ65574:LLM65574 LUM65574:LVI65574 MEI65574:MFE65574 MOE65574:MPA65574 MYA65574:MYW65574 NHW65574:NIS65574 NRS65574:NSO65574 OBO65574:OCK65574 OLK65574:OMG65574 OVG65574:OWC65574 PFC65574:PFY65574 POY65574:PPU65574 PYU65574:PZQ65574 QIQ65574:QJM65574 QSM65574:QTI65574 RCI65574:RDE65574 RME65574:RNA65574 RWA65574:RWW65574 SFW65574:SGS65574 SPS65574:SQO65574 SZO65574:TAK65574 TJK65574:TKG65574 TTG65574:TUC65574 UDC65574:UDY65574 UMY65574:UNU65574 UWU65574:UXQ65574 VGQ65574:VHM65574 VQM65574:VRI65574 WAI65574:WBE65574 WKE65574:WLA65574 WUA65574:WUW65574 H131112:AA131112 HO131110:IK131110 RK131110:SG131110 ABG131110:ACC131110 ALC131110:ALY131110 AUY131110:AVU131110 BEU131110:BFQ131110 BOQ131110:BPM131110 BYM131110:BZI131110 CII131110:CJE131110 CSE131110:CTA131110 DCA131110:DCW131110 DLW131110:DMS131110 DVS131110:DWO131110 EFO131110:EGK131110 EPK131110:EQG131110 EZG131110:FAC131110 FJC131110:FJY131110 FSY131110:FTU131110 GCU131110:GDQ131110 GMQ131110:GNM131110 GWM131110:GXI131110 HGI131110:HHE131110 HQE131110:HRA131110 IAA131110:IAW131110 IJW131110:IKS131110 ITS131110:IUO131110 JDO131110:JEK131110 JNK131110:JOG131110 JXG131110:JYC131110 KHC131110:KHY131110 KQY131110:KRU131110 LAU131110:LBQ131110 LKQ131110:LLM131110 LUM131110:LVI131110 MEI131110:MFE131110 MOE131110:MPA131110 MYA131110:MYW131110 NHW131110:NIS131110 NRS131110:NSO131110 OBO131110:OCK131110 OLK131110:OMG131110 OVG131110:OWC131110 PFC131110:PFY131110 POY131110:PPU131110 PYU131110:PZQ131110 QIQ131110:QJM131110 QSM131110:QTI131110 RCI131110:RDE131110 RME131110:RNA131110 RWA131110:RWW131110 SFW131110:SGS131110 SPS131110:SQO131110 SZO131110:TAK131110 TJK131110:TKG131110 TTG131110:TUC131110 UDC131110:UDY131110 UMY131110:UNU131110 UWU131110:UXQ131110 VGQ131110:VHM131110 VQM131110:VRI131110 WAI131110:WBE131110 WKE131110:WLA131110 WUA131110:WUW131110 H196648:AA196648 HO196646:IK196646 RK196646:SG196646 ABG196646:ACC196646 ALC196646:ALY196646 AUY196646:AVU196646 BEU196646:BFQ196646 BOQ196646:BPM196646 BYM196646:BZI196646 CII196646:CJE196646 CSE196646:CTA196646 DCA196646:DCW196646 DLW196646:DMS196646 DVS196646:DWO196646 EFO196646:EGK196646 EPK196646:EQG196646 EZG196646:FAC196646 FJC196646:FJY196646 FSY196646:FTU196646 GCU196646:GDQ196646 GMQ196646:GNM196646 GWM196646:GXI196646 HGI196646:HHE196646 HQE196646:HRA196646 IAA196646:IAW196646 IJW196646:IKS196646 ITS196646:IUO196646 JDO196646:JEK196646 JNK196646:JOG196646 JXG196646:JYC196646 KHC196646:KHY196646 KQY196646:KRU196646 LAU196646:LBQ196646 LKQ196646:LLM196646 LUM196646:LVI196646 MEI196646:MFE196646 MOE196646:MPA196646 MYA196646:MYW196646 NHW196646:NIS196646 NRS196646:NSO196646 OBO196646:OCK196646 OLK196646:OMG196646 OVG196646:OWC196646 PFC196646:PFY196646 POY196646:PPU196646 PYU196646:PZQ196646 QIQ196646:QJM196646 QSM196646:QTI196646 RCI196646:RDE196646 RME196646:RNA196646 RWA196646:RWW196646 SFW196646:SGS196646 SPS196646:SQO196646 SZO196646:TAK196646 TJK196646:TKG196646 TTG196646:TUC196646 UDC196646:UDY196646 UMY196646:UNU196646 UWU196646:UXQ196646 VGQ196646:VHM196646 VQM196646:VRI196646 WAI196646:WBE196646 WKE196646:WLA196646 WUA196646:WUW196646 H262184:AA262184 HO262182:IK262182 RK262182:SG262182 ABG262182:ACC262182 ALC262182:ALY262182 AUY262182:AVU262182 BEU262182:BFQ262182 BOQ262182:BPM262182 BYM262182:BZI262182 CII262182:CJE262182 CSE262182:CTA262182 DCA262182:DCW262182 DLW262182:DMS262182 DVS262182:DWO262182 EFO262182:EGK262182 EPK262182:EQG262182 EZG262182:FAC262182 FJC262182:FJY262182 FSY262182:FTU262182 GCU262182:GDQ262182 GMQ262182:GNM262182 GWM262182:GXI262182 HGI262182:HHE262182 HQE262182:HRA262182 IAA262182:IAW262182 IJW262182:IKS262182 ITS262182:IUO262182 JDO262182:JEK262182 JNK262182:JOG262182 JXG262182:JYC262182 KHC262182:KHY262182 KQY262182:KRU262182 LAU262182:LBQ262182 LKQ262182:LLM262182 LUM262182:LVI262182 MEI262182:MFE262182 MOE262182:MPA262182 MYA262182:MYW262182 NHW262182:NIS262182 NRS262182:NSO262182 OBO262182:OCK262182 OLK262182:OMG262182 OVG262182:OWC262182 PFC262182:PFY262182 POY262182:PPU262182 PYU262182:PZQ262182 QIQ262182:QJM262182 QSM262182:QTI262182 RCI262182:RDE262182 RME262182:RNA262182 RWA262182:RWW262182 SFW262182:SGS262182 SPS262182:SQO262182 SZO262182:TAK262182 TJK262182:TKG262182 TTG262182:TUC262182 UDC262182:UDY262182 UMY262182:UNU262182 UWU262182:UXQ262182 VGQ262182:VHM262182 VQM262182:VRI262182 WAI262182:WBE262182 WKE262182:WLA262182 WUA262182:WUW262182 H327720:AA327720 HO327718:IK327718 RK327718:SG327718 ABG327718:ACC327718 ALC327718:ALY327718 AUY327718:AVU327718 BEU327718:BFQ327718 BOQ327718:BPM327718 BYM327718:BZI327718 CII327718:CJE327718 CSE327718:CTA327718 DCA327718:DCW327718 DLW327718:DMS327718 DVS327718:DWO327718 EFO327718:EGK327718 EPK327718:EQG327718 EZG327718:FAC327718 FJC327718:FJY327718 FSY327718:FTU327718 GCU327718:GDQ327718 GMQ327718:GNM327718 GWM327718:GXI327718 HGI327718:HHE327718 HQE327718:HRA327718 IAA327718:IAW327718 IJW327718:IKS327718 ITS327718:IUO327718 JDO327718:JEK327718 JNK327718:JOG327718 JXG327718:JYC327718 KHC327718:KHY327718 KQY327718:KRU327718 LAU327718:LBQ327718 LKQ327718:LLM327718 LUM327718:LVI327718 MEI327718:MFE327718 MOE327718:MPA327718 MYA327718:MYW327718 NHW327718:NIS327718 NRS327718:NSO327718 OBO327718:OCK327718 OLK327718:OMG327718 OVG327718:OWC327718 PFC327718:PFY327718 POY327718:PPU327718 PYU327718:PZQ327718 QIQ327718:QJM327718 QSM327718:QTI327718 RCI327718:RDE327718 RME327718:RNA327718 RWA327718:RWW327718 SFW327718:SGS327718 SPS327718:SQO327718 SZO327718:TAK327718 TJK327718:TKG327718 TTG327718:TUC327718 UDC327718:UDY327718 UMY327718:UNU327718 UWU327718:UXQ327718 VGQ327718:VHM327718 VQM327718:VRI327718 WAI327718:WBE327718 WKE327718:WLA327718 WUA327718:WUW327718 H393256:AA393256 HO393254:IK393254 RK393254:SG393254 ABG393254:ACC393254 ALC393254:ALY393254 AUY393254:AVU393254 BEU393254:BFQ393254 BOQ393254:BPM393254 BYM393254:BZI393254 CII393254:CJE393254 CSE393254:CTA393254 DCA393254:DCW393254 DLW393254:DMS393254 DVS393254:DWO393254 EFO393254:EGK393254 EPK393254:EQG393254 EZG393254:FAC393254 FJC393254:FJY393254 FSY393254:FTU393254 GCU393254:GDQ393254 GMQ393254:GNM393254 GWM393254:GXI393254 HGI393254:HHE393254 HQE393254:HRA393254 IAA393254:IAW393254 IJW393254:IKS393254 ITS393254:IUO393254 JDO393254:JEK393254 JNK393254:JOG393254 JXG393254:JYC393254 KHC393254:KHY393254 KQY393254:KRU393254 LAU393254:LBQ393254 LKQ393254:LLM393254 LUM393254:LVI393254 MEI393254:MFE393254 MOE393254:MPA393254 MYA393254:MYW393254 NHW393254:NIS393254 NRS393254:NSO393254 OBO393254:OCK393254 OLK393254:OMG393254 OVG393254:OWC393254 PFC393254:PFY393254 POY393254:PPU393254 PYU393254:PZQ393254 QIQ393254:QJM393254 QSM393254:QTI393254 RCI393254:RDE393254 RME393254:RNA393254 RWA393254:RWW393254 SFW393254:SGS393254 SPS393254:SQO393254 SZO393254:TAK393254 TJK393254:TKG393254 TTG393254:TUC393254 UDC393254:UDY393254 UMY393254:UNU393254 UWU393254:UXQ393254 VGQ393254:VHM393254 VQM393254:VRI393254 WAI393254:WBE393254 WKE393254:WLA393254 WUA393254:WUW393254 H458792:AA458792 HO458790:IK458790 RK458790:SG458790 ABG458790:ACC458790 ALC458790:ALY458790 AUY458790:AVU458790 BEU458790:BFQ458790 BOQ458790:BPM458790 BYM458790:BZI458790 CII458790:CJE458790 CSE458790:CTA458790 DCA458790:DCW458790 DLW458790:DMS458790 DVS458790:DWO458790 EFO458790:EGK458790 EPK458790:EQG458790 EZG458790:FAC458790 FJC458790:FJY458790 FSY458790:FTU458790 GCU458790:GDQ458790 GMQ458790:GNM458790 GWM458790:GXI458790 HGI458790:HHE458790 HQE458790:HRA458790 IAA458790:IAW458790 IJW458790:IKS458790 ITS458790:IUO458790 JDO458790:JEK458790 JNK458790:JOG458790 JXG458790:JYC458790 KHC458790:KHY458790 KQY458790:KRU458790 LAU458790:LBQ458790 LKQ458790:LLM458790 LUM458790:LVI458790 MEI458790:MFE458790 MOE458790:MPA458790 MYA458790:MYW458790 NHW458790:NIS458790 NRS458790:NSO458790 OBO458790:OCK458790 OLK458790:OMG458790 OVG458790:OWC458790 PFC458790:PFY458790 POY458790:PPU458790 PYU458790:PZQ458790 QIQ458790:QJM458790 QSM458790:QTI458790 RCI458790:RDE458790 RME458790:RNA458790 RWA458790:RWW458790 SFW458790:SGS458790 SPS458790:SQO458790 SZO458790:TAK458790 TJK458790:TKG458790 TTG458790:TUC458790 UDC458790:UDY458790 UMY458790:UNU458790 UWU458790:UXQ458790 VGQ458790:VHM458790 VQM458790:VRI458790 WAI458790:WBE458790 WKE458790:WLA458790 WUA458790:WUW458790 H524328:AA524328 HO524326:IK524326 RK524326:SG524326 ABG524326:ACC524326 ALC524326:ALY524326 AUY524326:AVU524326 BEU524326:BFQ524326 BOQ524326:BPM524326 BYM524326:BZI524326 CII524326:CJE524326 CSE524326:CTA524326 DCA524326:DCW524326 DLW524326:DMS524326 DVS524326:DWO524326 EFO524326:EGK524326 EPK524326:EQG524326 EZG524326:FAC524326 FJC524326:FJY524326 FSY524326:FTU524326 GCU524326:GDQ524326 GMQ524326:GNM524326 GWM524326:GXI524326 HGI524326:HHE524326 HQE524326:HRA524326 IAA524326:IAW524326 IJW524326:IKS524326 ITS524326:IUO524326 JDO524326:JEK524326 JNK524326:JOG524326 JXG524326:JYC524326 KHC524326:KHY524326 KQY524326:KRU524326 LAU524326:LBQ524326 LKQ524326:LLM524326 LUM524326:LVI524326 MEI524326:MFE524326 MOE524326:MPA524326 MYA524326:MYW524326 NHW524326:NIS524326 NRS524326:NSO524326 OBO524326:OCK524326 OLK524326:OMG524326 OVG524326:OWC524326 PFC524326:PFY524326 POY524326:PPU524326 PYU524326:PZQ524326 QIQ524326:QJM524326 QSM524326:QTI524326 RCI524326:RDE524326 RME524326:RNA524326 RWA524326:RWW524326 SFW524326:SGS524326 SPS524326:SQO524326 SZO524326:TAK524326 TJK524326:TKG524326 TTG524326:TUC524326 UDC524326:UDY524326 UMY524326:UNU524326 UWU524326:UXQ524326 VGQ524326:VHM524326 VQM524326:VRI524326 WAI524326:WBE524326 WKE524326:WLA524326 WUA524326:WUW524326 H589864:AA589864 HO589862:IK589862 RK589862:SG589862 ABG589862:ACC589862 ALC589862:ALY589862 AUY589862:AVU589862 BEU589862:BFQ589862 BOQ589862:BPM589862 BYM589862:BZI589862 CII589862:CJE589862 CSE589862:CTA589862 DCA589862:DCW589862 DLW589862:DMS589862 DVS589862:DWO589862 EFO589862:EGK589862 EPK589862:EQG589862 EZG589862:FAC589862 FJC589862:FJY589862 FSY589862:FTU589862 GCU589862:GDQ589862 GMQ589862:GNM589862 GWM589862:GXI589862 HGI589862:HHE589862 HQE589862:HRA589862 IAA589862:IAW589862 IJW589862:IKS589862 ITS589862:IUO589862 JDO589862:JEK589862 JNK589862:JOG589862 JXG589862:JYC589862 KHC589862:KHY589862 KQY589862:KRU589862 LAU589862:LBQ589862 LKQ589862:LLM589862 LUM589862:LVI589862 MEI589862:MFE589862 MOE589862:MPA589862 MYA589862:MYW589862 NHW589862:NIS589862 NRS589862:NSO589862 OBO589862:OCK589862 OLK589862:OMG589862 OVG589862:OWC589862 PFC589862:PFY589862 POY589862:PPU589862 PYU589862:PZQ589862 QIQ589862:QJM589862 QSM589862:QTI589862 RCI589862:RDE589862 RME589862:RNA589862 RWA589862:RWW589862 SFW589862:SGS589862 SPS589862:SQO589862 SZO589862:TAK589862 TJK589862:TKG589862 TTG589862:TUC589862 UDC589862:UDY589862 UMY589862:UNU589862 UWU589862:UXQ589862 VGQ589862:VHM589862 VQM589862:VRI589862 WAI589862:WBE589862 WKE589862:WLA589862 WUA589862:WUW589862 H655400:AA655400 HO655398:IK655398 RK655398:SG655398 ABG655398:ACC655398 ALC655398:ALY655398 AUY655398:AVU655398 BEU655398:BFQ655398 BOQ655398:BPM655398 BYM655398:BZI655398 CII655398:CJE655398 CSE655398:CTA655398 DCA655398:DCW655398 DLW655398:DMS655398 DVS655398:DWO655398 EFO655398:EGK655398 EPK655398:EQG655398 EZG655398:FAC655398 FJC655398:FJY655398 FSY655398:FTU655398 GCU655398:GDQ655398 GMQ655398:GNM655398 GWM655398:GXI655398 HGI655398:HHE655398 HQE655398:HRA655398 IAA655398:IAW655398 IJW655398:IKS655398 ITS655398:IUO655398 JDO655398:JEK655398 JNK655398:JOG655398 JXG655398:JYC655398 KHC655398:KHY655398 KQY655398:KRU655398 LAU655398:LBQ655398 LKQ655398:LLM655398 LUM655398:LVI655398 MEI655398:MFE655398 MOE655398:MPA655398 MYA655398:MYW655398 NHW655398:NIS655398 NRS655398:NSO655398 OBO655398:OCK655398 OLK655398:OMG655398 OVG655398:OWC655398 PFC655398:PFY655398 POY655398:PPU655398 PYU655398:PZQ655398 QIQ655398:QJM655398 QSM655398:QTI655398 RCI655398:RDE655398 RME655398:RNA655398 RWA655398:RWW655398 SFW655398:SGS655398 SPS655398:SQO655398 SZO655398:TAK655398 TJK655398:TKG655398 TTG655398:TUC655398 UDC655398:UDY655398 UMY655398:UNU655398 UWU655398:UXQ655398 VGQ655398:VHM655398 VQM655398:VRI655398 WAI655398:WBE655398 WKE655398:WLA655398 WUA655398:WUW655398 H720936:AA720936 HO720934:IK720934 RK720934:SG720934 ABG720934:ACC720934 ALC720934:ALY720934 AUY720934:AVU720934 BEU720934:BFQ720934 BOQ720934:BPM720934 BYM720934:BZI720934 CII720934:CJE720934 CSE720934:CTA720934 DCA720934:DCW720934 DLW720934:DMS720934 DVS720934:DWO720934 EFO720934:EGK720934 EPK720934:EQG720934 EZG720934:FAC720934 FJC720934:FJY720934 FSY720934:FTU720934 GCU720934:GDQ720934 GMQ720934:GNM720934 GWM720934:GXI720934 HGI720934:HHE720934 HQE720934:HRA720934 IAA720934:IAW720934 IJW720934:IKS720934 ITS720934:IUO720934 JDO720934:JEK720934 JNK720934:JOG720934 JXG720934:JYC720934 KHC720934:KHY720934 KQY720934:KRU720934 LAU720934:LBQ720934 LKQ720934:LLM720934 LUM720934:LVI720934 MEI720934:MFE720934 MOE720934:MPA720934 MYA720934:MYW720934 NHW720934:NIS720934 NRS720934:NSO720934 OBO720934:OCK720934 OLK720934:OMG720934 OVG720934:OWC720934 PFC720934:PFY720934 POY720934:PPU720934 PYU720934:PZQ720934 QIQ720934:QJM720934 QSM720934:QTI720934 RCI720934:RDE720934 RME720934:RNA720934 RWA720934:RWW720934 SFW720934:SGS720934 SPS720934:SQO720934 SZO720934:TAK720934 TJK720934:TKG720934 TTG720934:TUC720934 UDC720934:UDY720934 UMY720934:UNU720934 UWU720934:UXQ720934 VGQ720934:VHM720934 VQM720934:VRI720934 WAI720934:WBE720934 WKE720934:WLA720934 WUA720934:WUW720934 H786472:AA786472 HO786470:IK786470 RK786470:SG786470 ABG786470:ACC786470 ALC786470:ALY786470 AUY786470:AVU786470 BEU786470:BFQ786470 BOQ786470:BPM786470 BYM786470:BZI786470 CII786470:CJE786470 CSE786470:CTA786470 DCA786470:DCW786470 DLW786470:DMS786470 DVS786470:DWO786470 EFO786470:EGK786470 EPK786470:EQG786470 EZG786470:FAC786470 FJC786470:FJY786470 FSY786470:FTU786470 GCU786470:GDQ786470 GMQ786470:GNM786470 GWM786470:GXI786470 HGI786470:HHE786470 HQE786470:HRA786470 IAA786470:IAW786470 IJW786470:IKS786470 ITS786470:IUO786470 JDO786470:JEK786470 JNK786470:JOG786470 JXG786470:JYC786470 KHC786470:KHY786470 KQY786470:KRU786470 LAU786470:LBQ786470 LKQ786470:LLM786470 LUM786470:LVI786470 MEI786470:MFE786470 MOE786470:MPA786470 MYA786470:MYW786470 NHW786470:NIS786470 NRS786470:NSO786470 OBO786470:OCK786470 OLK786470:OMG786470 OVG786470:OWC786470 PFC786470:PFY786470 POY786470:PPU786470 PYU786470:PZQ786470 QIQ786470:QJM786470 QSM786470:QTI786470 RCI786470:RDE786470 RME786470:RNA786470 RWA786470:RWW786470 SFW786470:SGS786470 SPS786470:SQO786470 SZO786470:TAK786470 TJK786470:TKG786470 TTG786470:TUC786470 UDC786470:UDY786470 UMY786470:UNU786470 UWU786470:UXQ786470 VGQ786470:VHM786470 VQM786470:VRI786470 WAI786470:WBE786470 WKE786470:WLA786470 WUA786470:WUW786470 H852008:AA852008 HO852006:IK852006 RK852006:SG852006 ABG852006:ACC852006 ALC852006:ALY852006 AUY852006:AVU852006 BEU852006:BFQ852006 BOQ852006:BPM852006 BYM852006:BZI852006 CII852006:CJE852006 CSE852006:CTA852006 DCA852006:DCW852006 DLW852006:DMS852006 DVS852006:DWO852006 EFO852006:EGK852006 EPK852006:EQG852006 EZG852006:FAC852006 FJC852006:FJY852006 FSY852006:FTU852006 GCU852006:GDQ852006 GMQ852006:GNM852006 GWM852006:GXI852006 HGI852006:HHE852006 HQE852006:HRA852006 IAA852006:IAW852006 IJW852006:IKS852006 ITS852006:IUO852006 JDO852006:JEK852006 JNK852006:JOG852006 JXG852006:JYC852006 KHC852006:KHY852006 KQY852006:KRU852006 LAU852006:LBQ852006 LKQ852006:LLM852006 LUM852006:LVI852006 MEI852006:MFE852006 MOE852006:MPA852006 MYA852006:MYW852006 NHW852006:NIS852006 NRS852006:NSO852006 OBO852006:OCK852006 OLK852006:OMG852006 OVG852006:OWC852006 PFC852006:PFY852006 POY852006:PPU852006 PYU852006:PZQ852006 QIQ852006:QJM852006 QSM852006:QTI852006 RCI852006:RDE852006 RME852006:RNA852006 RWA852006:RWW852006 SFW852006:SGS852006 SPS852006:SQO852006 SZO852006:TAK852006 TJK852006:TKG852006 TTG852006:TUC852006 UDC852006:UDY852006 UMY852006:UNU852006 UWU852006:UXQ852006 VGQ852006:VHM852006 VQM852006:VRI852006 WAI852006:WBE852006 WKE852006:WLA852006 WUA852006:WUW852006 H917544:AA917544 HO917542:IK917542 RK917542:SG917542 ABG917542:ACC917542 ALC917542:ALY917542 AUY917542:AVU917542 BEU917542:BFQ917542 BOQ917542:BPM917542 BYM917542:BZI917542 CII917542:CJE917542 CSE917542:CTA917542 DCA917542:DCW917542 DLW917542:DMS917542 DVS917542:DWO917542 EFO917542:EGK917542 EPK917542:EQG917542 EZG917542:FAC917542 FJC917542:FJY917542 FSY917542:FTU917542 GCU917542:GDQ917542 GMQ917542:GNM917542 GWM917542:GXI917542 HGI917542:HHE917542 HQE917542:HRA917542 IAA917542:IAW917542 IJW917542:IKS917542 ITS917542:IUO917542 JDO917542:JEK917542 JNK917542:JOG917542 JXG917542:JYC917542 KHC917542:KHY917542 KQY917542:KRU917542 LAU917542:LBQ917542 LKQ917542:LLM917542 LUM917542:LVI917542 MEI917542:MFE917542 MOE917542:MPA917542 MYA917542:MYW917542 NHW917542:NIS917542 NRS917542:NSO917542 OBO917542:OCK917542 OLK917542:OMG917542 OVG917542:OWC917542 PFC917542:PFY917542 POY917542:PPU917542 PYU917542:PZQ917542 QIQ917542:QJM917542 QSM917542:QTI917542 RCI917542:RDE917542 RME917542:RNA917542 RWA917542:RWW917542 SFW917542:SGS917542 SPS917542:SQO917542 SZO917542:TAK917542 TJK917542:TKG917542 TTG917542:TUC917542 UDC917542:UDY917542 UMY917542:UNU917542 UWU917542:UXQ917542 VGQ917542:VHM917542 VQM917542:VRI917542 WAI917542:WBE917542 WKE917542:WLA917542 WUA917542:WUW917542 H983080:AA983080 HO983078:IK983078 RK983078:SG983078 ABG983078:ACC983078 ALC983078:ALY983078 AUY983078:AVU983078 BEU983078:BFQ983078 BOQ983078:BPM983078 BYM983078:BZI983078 CII983078:CJE983078 CSE983078:CTA983078 DCA983078:DCW983078 DLW983078:DMS983078 DVS983078:DWO983078 EFO983078:EGK983078 EPK983078:EQG983078 EZG983078:FAC983078 FJC983078:FJY983078 FSY983078:FTU983078 GCU983078:GDQ983078 GMQ983078:GNM983078 GWM983078:GXI983078 HGI983078:HHE983078 HQE983078:HRA983078 IAA983078:IAW983078 IJW983078:IKS983078 ITS983078:IUO983078 JDO983078:JEK983078 JNK983078:JOG983078 JXG983078:JYC983078 KHC983078:KHY983078 KQY983078:KRU983078 LAU983078:LBQ983078 LKQ983078:LLM983078 LUM983078:LVI983078 MEI983078:MFE983078 MOE983078:MPA983078 MYA983078:MYW983078 NHW983078:NIS983078 NRS983078:NSO983078 OBO983078:OCK983078 OLK983078:OMG983078 OVG983078:OWC983078 PFC983078:PFY983078 POY983078:PPU983078 PYU983078:PZQ983078 QIQ983078:QJM983078 QSM983078:QTI983078 RCI983078:RDE983078 RME983078:RNA983078 RWA983078:RWW983078 SFW983078:SGS983078 SPS983078:SQO983078 SZO983078:TAK983078 TJK983078:TKG983078 TTG983078:TUC983078 UDC983078:UDY983078 UMY983078:UNU983078 UWU983078:UXQ983078 VGQ983078:VHM983078 VQM983078:VRI983078 WAI983078:WBE983078 WKE983078:WLA983078 WUA983078:WUW983078 L65571:AA65572 HS65569:IK65570 RO65569:SG65570 ABK65569:ACC65570 ALG65569:ALY65570 AVC65569:AVU65570 BEY65569:BFQ65570 BOU65569:BPM65570 BYQ65569:BZI65570 CIM65569:CJE65570 CSI65569:CTA65570 DCE65569:DCW65570 DMA65569:DMS65570 DVW65569:DWO65570 EFS65569:EGK65570 EPO65569:EQG65570 EZK65569:FAC65570 FJG65569:FJY65570 FTC65569:FTU65570 GCY65569:GDQ65570 GMU65569:GNM65570 GWQ65569:GXI65570 HGM65569:HHE65570 HQI65569:HRA65570 IAE65569:IAW65570 IKA65569:IKS65570 ITW65569:IUO65570 JDS65569:JEK65570 JNO65569:JOG65570 JXK65569:JYC65570 KHG65569:KHY65570 KRC65569:KRU65570 LAY65569:LBQ65570 LKU65569:LLM65570 LUQ65569:LVI65570 MEM65569:MFE65570 MOI65569:MPA65570 MYE65569:MYW65570 NIA65569:NIS65570 NRW65569:NSO65570 OBS65569:OCK65570 OLO65569:OMG65570 OVK65569:OWC65570 PFG65569:PFY65570 PPC65569:PPU65570 PYY65569:PZQ65570 QIU65569:QJM65570 QSQ65569:QTI65570 RCM65569:RDE65570 RMI65569:RNA65570 RWE65569:RWW65570 SGA65569:SGS65570 SPW65569:SQO65570 SZS65569:TAK65570 TJO65569:TKG65570 TTK65569:TUC65570 UDG65569:UDY65570 UNC65569:UNU65570 UWY65569:UXQ65570 VGU65569:VHM65570 VQQ65569:VRI65570 WAM65569:WBE65570 WKI65569:WLA65570 WUE65569:WUW65570 L131107:AA131108 HS131105:IK131106 RO131105:SG131106 ABK131105:ACC131106 ALG131105:ALY131106 AVC131105:AVU131106 BEY131105:BFQ131106 BOU131105:BPM131106 BYQ131105:BZI131106 CIM131105:CJE131106 CSI131105:CTA131106 DCE131105:DCW131106 DMA131105:DMS131106 DVW131105:DWO131106 EFS131105:EGK131106 EPO131105:EQG131106 EZK131105:FAC131106 FJG131105:FJY131106 FTC131105:FTU131106 GCY131105:GDQ131106 GMU131105:GNM131106 GWQ131105:GXI131106 HGM131105:HHE131106 HQI131105:HRA131106 IAE131105:IAW131106 IKA131105:IKS131106 ITW131105:IUO131106 JDS131105:JEK131106 JNO131105:JOG131106 JXK131105:JYC131106 KHG131105:KHY131106 KRC131105:KRU131106 LAY131105:LBQ131106 LKU131105:LLM131106 LUQ131105:LVI131106 MEM131105:MFE131106 MOI131105:MPA131106 MYE131105:MYW131106 NIA131105:NIS131106 NRW131105:NSO131106 OBS131105:OCK131106 OLO131105:OMG131106 OVK131105:OWC131106 PFG131105:PFY131106 PPC131105:PPU131106 PYY131105:PZQ131106 QIU131105:QJM131106 QSQ131105:QTI131106 RCM131105:RDE131106 RMI131105:RNA131106 RWE131105:RWW131106 SGA131105:SGS131106 SPW131105:SQO131106 SZS131105:TAK131106 TJO131105:TKG131106 TTK131105:TUC131106 UDG131105:UDY131106 UNC131105:UNU131106 UWY131105:UXQ131106 VGU131105:VHM131106 VQQ131105:VRI131106 WAM131105:WBE131106 WKI131105:WLA131106 WUE131105:WUW131106 L196643:AA196644 HS196641:IK196642 RO196641:SG196642 ABK196641:ACC196642 ALG196641:ALY196642 AVC196641:AVU196642 BEY196641:BFQ196642 BOU196641:BPM196642 BYQ196641:BZI196642 CIM196641:CJE196642 CSI196641:CTA196642 DCE196641:DCW196642 DMA196641:DMS196642 DVW196641:DWO196642 EFS196641:EGK196642 EPO196641:EQG196642 EZK196641:FAC196642 FJG196641:FJY196642 FTC196641:FTU196642 GCY196641:GDQ196642 GMU196641:GNM196642 GWQ196641:GXI196642 HGM196641:HHE196642 HQI196641:HRA196642 IAE196641:IAW196642 IKA196641:IKS196642 ITW196641:IUO196642 JDS196641:JEK196642 JNO196641:JOG196642 JXK196641:JYC196642 KHG196641:KHY196642 KRC196641:KRU196642 LAY196641:LBQ196642 LKU196641:LLM196642 LUQ196641:LVI196642 MEM196641:MFE196642 MOI196641:MPA196642 MYE196641:MYW196642 NIA196641:NIS196642 NRW196641:NSO196642 OBS196641:OCK196642 OLO196641:OMG196642 OVK196641:OWC196642 PFG196641:PFY196642 PPC196641:PPU196642 PYY196641:PZQ196642 QIU196641:QJM196642 QSQ196641:QTI196642 RCM196641:RDE196642 RMI196641:RNA196642 RWE196641:RWW196642 SGA196641:SGS196642 SPW196641:SQO196642 SZS196641:TAK196642 TJO196641:TKG196642 TTK196641:TUC196642 UDG196641:UDY196642 UNC196641:UNU196642 UWY196641:UXQ196642 VGU196641:VHM196642 VQQ196641:VRI196642 WAM196641:WBE196642 WKI196641:WLA196642 WUE196641:WUW196642 L262179:AA262180 HS262177:IK262178 RO262177:SG262178 ABK262177:ACC262178 ALG262177:ALY262178 AVC262177:AVU262178 BEY262177:BFQ262178 BOU262177:BPM262178 BYQ262177:BZI262178 CIM262177:CJE262178 CSI262177:CTA262178 DCE262177:DCW262178 DMA262177:DMS262178 DVW262177:DWO262178 EFS262177:EGK262178 EPO262177:EQG262178 EZK262177:FAC262178 FJG262177:FJY262178 FTC262177:FTU262178 GCY262177:GDQ262178 GMU262177:GNM262178 GWQ262177:GXI262178 HGM262177:HHE262178 HQI262177:HRA262178 IAE262177:IAW262178 IKA262177:IKS262178 ITW262177:IUO262178 JDS262177:JEK262178 JNO262177:JOG262178 JXK262177:JYC262178 KHG262177:KHY262178 KRC262177:KRU262178 LAY262177:LBQ262178 LKU262177:LLM262178 LUQ262177:LVI262178 MEM262177:MFE262178 MOI262177:MPA262178 MYE262177:MYW262178 NIA262177:NIS262178 NRW262177:NSO262178 OBS262177:OCK262178 OLO262177:OMG262178 OVK262177:OWC262178 PFG262177:PFY262178 PPC262177:PPU262178 PYY262177:PZQ262178 QIU262177:QJM262178 QSQ262177:QTI262178 RCM262177:RDE262178 RMI262177:RNA262178 RWE262177:RWW262178 SGA262177:SGS262178 SPW262177:SQO262178 SZS262177:TAK262178 TJO262177:TKG262178 TTK262177:TUC262178 UDG262177:UDY262178 UNC262177:UNU262178 UWY262177:UXQ262178 VGU262177:VHM262178 VQQ262177:VRI262178 WAM262177:WBE262178 WKI262177:WLA262178 WUE262177:WUW262178 L327715:AA327716 HS327713:IK327714 RO327713:SG327714 ABK327713:ACC327714 ALG327713:ALY327714 AVC327713:AVU327714 BEY327713:BFQ327714 BOU327713:BPM327714 BYQ327713:BZI327714 CIM327713:CJE327714 CSI327713:CTA327714 DCE327713:DCW327714 DMA327713:DMS327714 DVW327713:DWO327714 EFS327713:EGK327714 EPO327713:EQG327714 EZK327713:FAC327714 FJG327713:FJY327714 FTC327713:FTU327714 GCY327713:GDQ327714 GMU327713:GNM327714 GWQ327713:GXI327714 HGM327713:HHE327714 HQI327713:HRA327714 IAE327713:IAW327714 IKA327713:IKS327714 ITW327713:IUO327714 JDS327713:JEK327714 JNO327713:JOG327714 JXK327713:JYC327714 KHG327713:KHY327714 KRC327713:KRU327714 LAY327713:LBQ327714 LKU327713:LLM327714 LUQ327713:LVI327714 MEM327713:MFE327714 MOI327713:MPA327714 MYE327713:MYW327714 NIA327713:NIS327714 NRW327713:NSO327714 OBS327713:OCK327714 OLO327713:OMG327714 OVK327713:OWC327714 PFG327713:PFY327714 PPC327713:PPU327714 PYY327713:PZQ327714 QIU327713:QJM327714 QSQ327713:QTI327714 RCM327713:RDE327714 RMI327713:RNA327714 RWE327713:RWW327714 SGA327713:SGS327714 SPW327713:SQO327714 SZS327713:TAK327714 TJO327713:TKG327714 TTK327713:TUC327714 UDG327713:UDY327714 UNC327713:UNU327714 UWY327713:UXQ327714 VGU327713:VHM327714 VQQ327713:VRI327714 WAM327713:WBE327714 WKI327713:WLA327714 WUE327713:WUW327714 L393251:AA393252 HS393249:IK393250 RO393249:SG393250 ABK393249:ACC393250 ALG393249:ALY393250 AVC393249:AVU393250 BEY393249:BFQ393250 BOU393249:BPM393250 BYQ393249:BZI393250 CIM393249:CJE393250 CSI393249:CTA393250 DCE393249:DCW393250 DMA393249:DMS393250 DVW393249:DWO393250 EFS393249:EGK393250 EPO393249:EQG393250 EZK393249:FAC393250 FJG393249:FJY393250 FTC393249:FTU393250 GCY393249:GDQ393250 GMU393249:GNM393250 GWQ393249:GXI393250 HGM393249:HHE393250 HQI393249:HRA393250 IAE393249:IAW393250 IKA393249:IKS393250 ITW393249:IUO393250 JDS393249:JEK393250 JNO393249:JOG393250 JXK393249:JYC393250 KHG393249:KHY393250 KRC393249:KRU393250 LAY393249:LBQ393250 LKU393249:LLM393250 LUQ393249:LVI393250 MEM393249:MFE393250 MOI393249:MPA393250 MYE393249:MYW393250 NIA393249:NIS393250 NRW393249:NSO393250 OBS393249:OCK393250 OLO393249:OMG393250 OVK393249:OWC393250 PFG393249:PFY393250 PPC393249:PPU393250 PYY393249:PZQ393250 QIU393249:QJM393250 QSQ393249:QTI393250 RCM393249:RDE393250 RMI393249:RNA393250 RWE393249:RWW393250 SGA393249:SGS393250 SPW393249:SQO393250 SZS393249:TAK393250 TJO393249:TKG393250 TTK393249:TUC393250 UDG393249:UDY393250 UNC393249:UNU393250 UWY393249:UXQ393250 VGU393249:VHM393250 VQQ393249:VRI393250 WAM393249:WBE393250 WKI393249:WLA393250 WUE393249:WUW393250 L458787:AA458788 HS458785:IK458786 RO458785:SG458786 ABK458785:ACC458786 ALG458785:ALY458786 AVC458785:AVU458786 BEY458785:BFQ458786 BOU458785:BPM458786 BYQ458785:BZI458786 CIM458785:CJE458786 CSI458785:CTA458786 DCE458785:DCW458786 DMA458785:DMS458786 DVW458785:DWO458786 EFS458785:EGK458786 EPO458785:EQG458786 EZK458785:FAC458786 FJG458785:FJY458786 FTC458785:FTU458786 GCY458785:GDQ458786 GMU458785:GNM458786 GWQ458785:GXI458786 HGM458785:HHE458786 HQI458785:HRA458786 IAE458785:IAW458786 IKA458785:IKS458786 ITW458785:IUO458786 JDS458785:JEK458786 JNO458785:JOG458786 JXK458785:JYC458786 KHG458785:KHY458786 KRC458785:KRU458786 LAY458785:LBQ458786 LKU458785:LLM458786 LUQ458785:LVI458786 MEM458785:MFE458786 MOI458785:MPA458786 MYE458785:MYW458786 NIA458785:NIS458786 NRW458785:NSO458786 OBS458785:OCK458786 OLO458785:OMG458786 OVK458785:OWC458786 PFG458785:PFY458786 PPC458785:PPU458786 PYY458785:PZQ458786 QIU458785:QJM458786 QSQ458785:QTI458786 RCM458785:RDE458786 RMI458785:RNA458786 RWE458785:RWW458786 SGA458785:SGS458786 SPW458785:SQO458786 SZS458785:TAK458786 TJO458785:TKG458786 TTK458785:TUC458786 UDG458785:UDY458786 UNC458785:UNU458786 UWY458785:UXQ458786 VGU458785:VHM458786 VQQ458785:VRI458786 WAM458785:WBE458786 WKI458785:WLA458786 WUE458785:WUW458786 L524323:AA524324 HS524321:IK524322 RO524321:SG524322 ABK524321:ACC524322 ALG524321:ALY524322 AVC524321:AVU524322 BEY524321:BFQ524322 BOU524321:BPM524322 BYQ524321:BZI524322 CIM524321:CJE524322 CSI524321:CTA524322 DCE524321:DCW524322 DMA524321:DMS524322 DVW524321:DWO524322 EFS524321:EGK524322 EPO524321:EQG524322 EZK524321:FAC524322 FJG524321:FJY524322 FTC524321:FTU524322 GCY524321:GDQ524322 GMU524321:GNM524322 GWQ524321:GXI524322 HGM524321:HHE524322 HQI524321:HRA524322 IAE524321:IAW524322 IKA524321:IKS524322 ITW524321:IUO524322 JDS524321:JEK524322 JNO524321:JOG524322 JXK524321:JYC524322 KHG524321:KHY524322 KRC524321:KRU524322 LAY524321:LBQ524322 LKU524321:LLM524322 LUQ524321:LVI524322 MEM524321:MFE524322 MOI524321:MPA524322 MYE524321:MYW524322 NIA524321:NIS524322 NRW524321:NSO524322 OBS524321:OCK524322 OLO524321:OMG524322 OVK524321:OWC524322 PFG524321:PFY524322 PPC524321:PPU524322 PYY524321:PZQ524322 QIU524321:QJM524322 QSQ524321:QTI524322 RCM524321:RDE524322 RMI524321:RNA524322 RWE524321:RWW524322 SGA524321:SGS524322 SPW524321:SQO524322 SZS524321:TAK524322 TJO524321:TKG524322 TTK524321:TUC524322 UDG524321:UDY524322 UNC524321:UNU524322 UWY524321:UXQ524322 VGU524321:VHM524322 VQQ524321:VRI524322 WAM524321:WBE524322 WKI524321:WLA524322 WUE524321:WUW524322 L589859:AA589860 HS589857:IK589858 RO589857:SG589858 ABK589857:ACC589858 ALG589857:ALY589858 AVC589857:AVU589858 BEY589857:BFQ589858 BOU589857:BPM589858 BYQ589857:BZI589858 CIM589857:CJE589858 CSI589857:CTA589858 DCE589857:DCW589858 DMA589857:DMS589858 DVW589857:DWO589858 EFS589857:EGK589858 EPO589857:EQG589858 EZK589857:FAC589858 FJG589857:FJY589858 FTC589857:FTU589858 GCY589857:GDQ589858 GMU589857:GNM589858 GWQ589857:GXI589858 HGM589857:HHE589858 HQI589857:HRA589858 IAE589857:IAW589858 IKA589857:IKS589858 ITW589857:IUO589858 JDS589857:JEK589858 JNO589857:JOG589858 JXK589857:JYC589858 KHG589857:KHY589858 KRC589857:KRU589858 LAY589857:LBQ589858 LKU589857:LLM589858 LUQ589857:LVI589858 MEM589857:MFE589858 MOI589857:MPA589858 MYE589857:MYW589858 NIA589857:NIS589858 NRW589857:NSO589858 OBS589857:OCK589858 OLO589857:OMG589858 OVK589857:OWC589858 PFG589857:PFY589858 PPC589857:PPU589858 PYY589857:PZQ589858 QIU589857:QJM589858 QSQ589857:QTI589858 RCM589857:RDE589858 RMI589857:RNA589858 RWE589857:RWW589858 SGA589857:SGS589858 SPW589857:SQO589858 SZS589857:TAK589858 TJO589857:TKG589858 TTK589857:TUC589858 UDG589857:UDY589858 UNC589857:UNU589858 UWY589857:UXQ589858 VGU589857:VHM589858 VQQ589857:VRI589858 WAM589857:WBE589858 WKI589857:WLA589858 WUE589857:WUW589858 L655395:AA655396 HS655393:IK655394 RO655393:SG655394 ABK655393:ACC655394 ALG655393:ALY655394 AVC655393:AVU655394 BEY655393:BFQ655394 BOU655393:BPM655394 BYQ655393:BZI655394 CIM655393:CJE655394 CSI655393:CTA655394 DCE655393:DCW655394 DMA655393:DMS655394 DVW655393:DWO655394 EFS655393:EGK655394 EPO655393:EQG655394 EZK655393:FAC655394 FJG655393:FJY655394 FTC655393:FTU655394 GCY655393:GDQ655394 GMU655393:GNM655394 GWQ655393:GXI655394 HGM655393:HHE655394 HQI655393:HRA655394 IAE655393:IAW655394 IKA655393:IKS655394 ITW655393:IUO655394 JDS655393:JEK655394 JNO655393:JOG655394 JXK655393:JYC655394 KHG655393:KHY655394 KRC655393:KRU655394 LAY655393:LBQ655394 LKU655393:LLM655394 LUQ655393:LVI655394 MEM655393:MFE655394 MOI655393:MPA655394 MYE655393:MYW655394 NIA655393:NIS655394 NRW655393:NSO655394 OBS655393:OCK655394 OLO655393:OMG655394 OVK655393:OWC655394 PFG655393:PFY655394 PPC655393:PPU655394 PYY655393:PZQ655394 QIU655393:QJM655394 QSQ655393:QTI655394 RCM655393:RDE655394 RMI655393:RNA655394 RWE655393:RWW655394 SGA655393:SGS655394 SPW655393:SQO655394 SZS655393:TAK655394 TJO655393:TKG655394 TTK655393:TUC655394 UDG655393:UDY655394 UNC655393:UNU655394 UWY655393:UXQ655394 VGU655393:VHM655394 VQQ655393:VRI655394 WAM655393:WBE655394 WKI655393:WLA655394 WUE655393:WUW655394 L720931:AA720932 HS720929:IK720930 RO720929:SG720930 ABK720929:ACC720930 ALG720929:ALY720930 AVC720929:AVU720930 BEY720929:BFQ720930 BOU720929:BPM720930 BYQ720929:BZI720930 CIM720929:CJE720930 CSI720929:CTA720930 DCE720929:DCW720930 DMA720929:DMS720930 DVW720929:DWO720930 EFS720929:EGK720930 EPO720929:EQG720930 EZK720929:FAC720930 FJG720929:FJY720930 FTC720929:FTU720930 GCY720929:GDQ720930 GMU720929:GNM720930 GWQ720929:GXI720930 HGM720929:HHE720930 HQI720929:HRA720930 IAE720929:IAW720930 IKA720929:IKS720930 ITW720929:IUO720930 JDS720929:JEK720930 JNO720929:JOG720930 JXK720929:JYC720930 KHG720929:KHY720930 KRC720929:KRU720930 LAY720929:LBQ720930 LKU720929:LLM720930 LUQ720929:LVI720930 MEM720929:MFE720930 MOI720929:MPA720930 MYE720929:MYW720930 NIA720929:NIS720930 NRW720929:NSO720930 OBS720929:OCK720930 OLO720929:OMG720930 OVK720929:OWC720930 PFG720929:PFY720930 PPC720929:PPU720930 PYY720929:PZQ720930 QIU720929:QJM720930 QSQ720929:QTI720930 RCM720929:RDE720930 RMI720929:RNA720930 RWE720929:RWW720930 SGA720929:SGS720930 SPW720929:SQO720930 SZS720929:TAK720930 TJO720929:TKG720930 TTK720929:TUC720930 UDG720929:UDY720930 UNC720929:UNU720930 UWY720929:UXQ720930 VGU720929:VHM720930 VQQ720929:VRI720930 WAM720929:WBE720930 WKI720929:WLA720930 WUE720929:WUW720930 L786467:AA786468 HS786465:IK786466 RO786465:SG786466 ABK786465:ACC786466 ALG786465:ALY786466 AVC786465:AVU786466 BEY786465:BFQ786466 BOU786465:BPM786466 BYQ786465:BZI786466 CIM786465:CJE786466 CSI786465:CTA786466 DCE786465:DCW786466 DMA786465:DMS786466 DVW786465:DWO786466 EFS786465:EGK786466 EPO786465:EQG786466 EZK786465:FAC786466 FJG786465:FJY786466 FTC786465:FTU786466 GCY786465:GDQ786466 GMU786465:GNM786466 GWQ786465:GXI786466 HGM786465:HHE786466 HQI786465:HRA786466 IAE786465:IAW786466 IKA786465:IKS786466 ITW786465:IUO786466 JDS786465:JEK786466 JNO786465:JOG786466 JXK786465:JYC786466 KHG786465:KHY786466 KRC786465:KRU786466 LAY786465:LBQ786466 LKU786465:LLM786466 LUQ786465:LVI786466 MEM786465:MFE786466 MOI786465:MPA786466 MYE786465:MYW786466 NIA786465:NIS786466 NRW786465:NSO786466 OBS786465:OCK786466 OLO786465:OMG786466 OVK786465:OWC786466 PFG786465:PFY786466 PPC786465:PPU786466 PYY786465:PZQ786466 QIU786465:QJM786466 QSQ786465:QTI786466 RCM786465:RDE786466 RMI786465:RNA786466 RWE786465:RWW786466 SGA786465:SGS786466 SPW786465:SQO786466 SZS786465:TAK786466 TJO786465:TKG786466 TTK786465:TUC786466 UDG786465:UDY786466 UNC786465:UNU786466 UWY786465:UXQ786466 VGU786465:VHM786466 VQQ786465:VRI786466 WAM786465:WBE786466 WKI786465:WLA786466 WUE786465:WUW786466 L852003:AA852004 HS852001:IK852002 RO852001:SG852002 ABK852001:ACC852002 ALG852001:ALY852002 AVC852001:AVU852002 BEY852001:BFQ852002 BOU852001:BPM852002 BYQ852001:BZI852002 CIM852001:CJE852002 CSI852001:CTA852002 DCE852001:DCW852002 DMA852001:DMS852002 DVW852001:DWO852002 EFS852001:EGK852002 EPO852001:EQG852002 EZK852001:FAC852002 FJG852001:FJY852002 FTC852001:FTU852002 GCY852001:GDQ852002 GMU852001:GNM852002 GWQ852001:GXI852002 HGM852001:HHE852002 HQI852001:HRA852002 IAE852001:IAW852002 IKA852001:IKS852002 ITW852001:IUO852002 JDS852001:JEK852002 JNO852001:JOG852002 JXK852001:JYC852002 KHG852001:KHY852002 KRC852001:KRU852002 LAY852001:LBQ852002 LKU852001:LLM852002 LUQ852001:LVI852002 MEM852001:MFE852002 MOI852001:MPA852002 MYE852001:MYW852002 NIA852001:NIS852002 NRW852001:NSO852002 OBS852001:OCK852002 OLO852001:OMG852002 OVK852001:OWC852002 PFG852001:PFY852002 PPC852001:PPU852002 PYY852001:PZQ852002 QIU852001:QJM852002 QSQ852001:QTI852002 RCM852001:RDE852002 RMI852001:RNA852002 RWE852001:RWW852002 SGA852001:SGS852002 SPW852001:SQO852002 SZS852001:TAK852002 TJO852001:TKG852002 TTK852001:TUC852002 UDG852001:UDY852002 UNC852001:UNU852002 UWY852001:UXQ852002 VGU852001:VHM852002 VQQ852001:VRI852002 WAM852001:WBE852002 WKI852001:WLA852002 WUE852001:WUW852002 L917539:AA917540 HS917537:IK917538 RO917537:SG917538 ABK917537:ACC917538 ALG917537:ALY917538 AVC917537:AVU917538 BEY917537:BFQ917538 BOU917537:BPM917538 BYQ917537:BZI917538 CIM917537:CJE917538 CSI917537:CTA917538 DCE917537:DCW917538 DMA917537:DMS917538 DVW917537:DWO917538 EFS917537:EGK917538 EPO917537:EQG917538 EZK917537:FAC917538 FJG917537:FJY917538 FTC917537:FTU917538 GCY917537:GDQ917538 GMU917537:GNM917538 GWQ917537:GXI917538 HGM917537:HHE917538 HQI917537:HRA917538 IAE917537:IAW917538 IKA917537:IKS917538 ITW917537:IUO917538 JDS917537:JEK917538 JNO917537:JOG917538 JXK917537:JYC917538 KHG917537:KHY917538 KRC917537:KRU917538 LAY917537:LBQ917538 LKU917537:LLM917538 LUQ917537:LVI917538 MEM917537:MFE917538 MOI917537:MPA917538 MYE917537:MYW917538 NIA917537:NIS917538 NRW917537:NSO917538 OBS917537:OCK917538 OLO917537:OMG917538 OVK917537:OWC917538 PFG917537:PFY917538 PPC917537:PPU917538 PYY917537:PZQ917538 QIU917537:QJM917538 QSQ917537:QTI917538 RCM917537:RDE917538 RMI917537:RNA917538 RWE917537:RWW917538 SGA917537:SGS917538 SPW917537:SQO917538 SZS917537:TAK917538 TJO917537:TKG917538 TTK917537:TUC917538 UDG917537:UDY917538 UNC917537:UNU917538 UWY917537:UXQ917538 VGU917537:VHM917538 VQQ917537:VRI917538 WAM917537:WBE917538 WKI917537:WLA917538 WUE917537:WUW917538 L983075:AA983076 HS983073:IK983074 RO983073:SG983074 ABK983073:ACC983074 ALG983073:ALY983074 AVC983073:AVU983074 BEY983073:BFQ983074 BOU983073:BPM983074 BYQ983073:BZI983074 CIM983073:CJE983074 CSI983073:CTA983074 DCE983073:DCW983074 DMA983073:DMS983074 DVW983073:DWO983074 EFS983073:EGK983074 EPO983073:EQG983074 EZK983073:FAC983074 FJG983073:FJY983074 FTC983073:FTU983074 GCY983073:GDQ983074 GMU983073:GNM983074 GWQ983073:GXI983074 HGM983073:HHE983074 HQI983073:HRA983074 IAE983073:IAW983074 IKA983073:IKS983074 ITW983073:IUO983074 JDS983073:JEK983074 JNO983073:JOG983074 JXK983073:JYC983074 KHG983073:KHY983074 KRC983073:KRU983074 LAY983073:LBQ983074 LKU983073:LLM983074 LUQ983073:LVI983074 MEM983073:MFE983074 MOI983073:MPA983074 MYE983073:MYW983074 NIA983073:NIS983074 NRW983073:NSO983074 OBS983073:OCK983074 OLO983073:OMG983074 OVK983073:OWC983074 PFG983073:PFY983074 PPC983073:PPU983074 PYY983073:PZQ983074 QIU983073:QJM983074 QSQ983073:QTI983074 RCM983073:RDE983074 RMI983073:RNA983074 RWE983073:RWW983074 SGA983073:SGS983074 SPW983073:SQO983074 SZS983073:TAK983074 TJO983073:TKG983074 TTK983073:TUC983074 UDG983073:UDY983074 UNC983073:UNU983074 UWY983073:UXQ983074 VGU983073:VHM983074 VQQ983073:VRI983074 WAM983073:WBE983074 WKI983073:WLA983074 WUE983073:WUW983074 O65566:O65569 HV65564:HV65567 RR65564:RR65567 ABN65564:ABN65567 ALJ65564:ALJ65567 AVF65564:AVF65567 BFB65564:BFB65567 BOX65564:BOX65567 BYT65564:BYT65567 CIP65564:CIP65567 CSL65564:CSL65567 DCH65564:DCH65567 DMD65564:DMD65567 DVZ65564:DVZ65567 EFV65564:EFV65567 EPR65564:EPR65567 EZN65564:EZN65567 FJJ65564:FJJ65567 FTF65564:FTF65567 GDB65564:GDB65567 GMX65564:GMX65567 GWT65564:GWT65567 HGP65564:HGP65567 HQL65564:HQL65567 IAH65564:IAH65567 IKD65564:IKD65567 ITZ65564:ITZ65567 JDV65564:JDV65567 JNR65564:JNR65567 JXN65564:JXN65567 KHJ65564:KHJ65567 KRF65564:KRF65567 LBB65564:LBB65567 LKX65564:LKX65567 LUT65564:LUT65567 MEP65564:MEP65567 MOL65564:MOL65567 MYH65564:MYH65567 NID65564:NID65567 NRZ65564:NRZ65567 OBV65564:OBV65567 OLR65564:OLR65567 OVN65564:OVN65567 PFJ65564:PFJ65567 PPF65564:PPF65567 PZB65564:PZB65567 QIX65564:QIX65567 QST65564:QST65567 RCP65564:RCP65567 RML65564:RML65567 RWH65564:RWH65567 SGD65564:SGD65567 SPZ65564:SPZ65567 SZV65564:SZV65567 TJR65564:TJR65567 TTN65564:TTN65567 UDJ65564:UDJ65567 UNF65564:UNF65567 UXB65564:UXB65567 VGX65564:VGX65567 VQT65564:VQT65567 WAP65564:WAP65567 WKL65564:WKL65567 WUH65564:WUH65567 O131102:O131105 HV131100:HV131103 RR131100:RR131103 ABN131100:ABN131103 ALJ131100:ALJ131103 AVF131100:AVF131103 BFB131100:BFB131103 BOX131100:BOX131103 BYT131100:BYT131103 CIP131100:CIP131103 CSL131100:CSL131103 DCH131100:DCH131103 DMD131100:DMD131103 DVZ131100:DVZ131103 EFV131100:EFV131103 EPR131100:EPR131103 EZN131100:EZN131103 FJJ131100:FJJ131103 FTF131100:FTF131103 GDB131100:GDB131103 GMX131100:GMX131103 GWT131100:GWT131103 HGP131100:HGP131103 HQL131100:HQL131103 IAH131100:IAH131103 IKD131100:IKD131103 ITZ131100:ITZ131103 JDV131100:JDV131103 JNR131100:JNR131103 JXN131100:JXN131103 KHJ131100:KHJ131103 KRF131100:KRF131103 LBB131100:LBB131103 LKX131100:LKX131103 LUT131100:LUT131103 MEP131100:MEP131103 MOL131100:MOL131103 MYH131100:MYH131103 NID131100:NID131103 NRZ131100:NRZ131103 OBV131100:OBV131103 OLR131100:OLR131103 OVN131100:OVN131103 PFJ131100:PFJ131103 PPF131100:PPF131103 PZB131100:PZB131103 QIX131100:QIX131103 QST131100:QST131103 RCP131100:RCP131103 RML131100:RML131103 RWH131100:RWH131103 SGD131100:SGD131103 SPZ131100:SPZ131103 SZV131100:SZV131103 TJR131100:TJR131103 TTN131100:TTN131103 UDJ131100:UDJ131103 UNF131100:UNF131103 UXB131100:UXB131103 VGX131100:VGX131103 VQT131100:VQT131103 WAP131100:WAP131103 WKL131100:WKL131103 WUH131100:WUH131103 O196638:O196641 HV196636:HV196639 RR196636:RR196639 ABN196636:ABN196639 ALJ196636:ALJ196639 AVF196636:AVF196639 BFB196636:BFB196639 BOX196636:BOX196639 BYT196636:BYT196639 CIP196636:CIP196639 CSL196636:CSL196639 DCH196636:DCH196639 DMD196636:DMD196639 DVZ196636:DVZ196639 EFV196636:EFV196639 EPR196636:EPR196639 EZN196636:EZN196639 FJJ196636:FJJ196639 FTF196636:FTF196639 GDB196636:GDB196639 GMX196636:GMX196639 GWT196636:GWT196639 HGP196636:HGP196639 HQL196636:HQL196639 IAH196636:IAH196639 IKD196636:IKD196639 ITZ196636:ITZ196639 JDV196636:JDV196639 JNR196636:JNR196639 JXN196636:JXN196639 KHJ196636:KHJ196639 KRF196636:KRF196639 LBB196636:LBB196639 LKX196636:LKX196639 LUT196636:LUT196639 MEP196636:MEP196639 MOL196636:MOL196639 MYH196636:MYH196639 NID196636:NID196639 NRZ196636:NRZ196639 OBV196636:OBV196639 OLR196636:OLR196639 OVN196636:OVN196639 PFJ196636:PFJ196639 PPF196636:PPF196639 PZB196636:PZB196639 QIX196636:QIX196639 QST196636:QST196639 RCP196636:RCP196639 RML196636:RML196639 RWH196636:RWH196639 SGD196636:SGD196639 SPZ196636:SPZ196639 SZV196636:SZV196639 TJR196636:TJR196639 TTN196636:TTN196639 UDJ196636:UDJ196639 UNF196636:UNF196639 UXB196636:UXB196639 VGX196636:VGX196639 VQT196636:VQT196639 WAP196636:WAP196639 WKL196636:WKL196639 WUH196636:WUH196639 O262174:O262177 HV262172:HV262175 RR262172:RR262175 ABN262172:ABN262175 ALJ262172:ALJ262175 AVF262172:AVF262175 BFB262172:BFB262175 BOX262172:BOX262175 BYT262172:BYT262175 CIP262172:CIP262175 CSL262172:CSL262175 DCH262172:DCH262175 DMD262172:DMD262175 DVZ262172:DVZ262175 EFV262172:EFV262175 EPR262172:EPR262175 EZN262172:EZN262175 FJJ262172:FJJ262175 FTF262172:FTF262175 GDB262172:GDB262175 GMX262172:GMX262175 GWT262172:GWT262175 HGP262172:HGP262175 HQL262172:HQL262175 IAH262172:IAH262175 IKD262172:IKD262175 ITZ262172:ITZ262175 JDV262172:JDV262175 JNR262172:JNR262175 JXN262172:JXN262175 KHJ262172:KHJ262175 KRF262172:KRF262175 LBB262172:LBB262175 LKX262172:LKX262175 LUT262172:LUT262175 MEP262172:MEP262175 MOL262172:MOL262175 MYH262172:MYH262175 NID262172:NID262175 NRZ262172:NRZ262175 OBV262172:OBV262175 OLR262172:OLR262175 OVN262172:OVN262175 PFJ262172:PFJ262175 PPF262172:PPF262175 PZB262172:PZB262175 QIX262172:QIX262175 QST262172:QST262175 RCP262172:RCP262175 RML262172:RML262175 RWH262172:RWH262175 SGD262172:SGD262175 SPZ262172:SPZ262175 SZV262172:SZV262175 TJR262172:TJR262175 TTN262172:TTN262175 UDJ262172:UDJ262175 UNF262172:UNF262175 UXB262172:UXB262175 VGX262172:VGX262175 VQT262172:VQT262175 WAP262172:WAP262175 WKL262172:WKL262175 WUH262172:WUH262175 O327710:O327713 HV327708:HV327711 RR327708:RR327711 ABN327708:ABN327711 ALJ327708:ALJ327711 AVF327708:AVF327711 BFB327708:BFB327711 BOX327708:BOX327711 BYT327708:BYT327711 CIP327708:CIP327711 CSL327708:CSL327711 DCH327708:DCH327711 DMD327708:DMD327711 DVZ327708:DVZ327711 EFV327708:EFV327711 EPR327708:EPR327711 EZN327708:EZN327711 FJJ327708:FJJ327711 FTF327708:FTF327711 GDB327708:GDB327711 GMX327708:GMX327711 GWT327708:GWT327711 HGP327708:HGP327711 HQL327708:HQL327711 IAH327708:IAH327711 IKD327708:IKD327711 ITZ327708:ITZ327711 JDV327708:JDV327711 JNR327708:JNR327711 JXN327708:JXN327711 KHJ327708:KHJ327711 KRF327708:KRF327711 LBB327708:LBB327711 LKX327708:LKX327711 LUT327708:LUT327711 MEP327708:MEP327711 MOL327708:MOL327711 MYH327708:MYH327711 NID327708:NID327711 NRZ327708:NRZ327711 OBV327708:OBV327711 OLR327708:OLR327711 OVN327708:OVN327711 PFJ327708:PFJ327711 PPF327708:PPF327711 PZB327708:PZB327711 QIX327708:QIX327711 QST327708:QST327711 RCP327708:RCP327711 RML327708:RML327711 RWH327708:RWH327711 SGD327708:SGD327711 SPZ327708:SPZ327711 SZV327708:SZV327711 TJR327708:TJR327711 TTN327708:TTN327711 UDJ327708:UDJ327711 UNF327708:UNF327711 UXB327708:UXB327711 VGX327708:VGX327711 VQT327708:VQT327711 WAP327708:WAP327711 WKL327708:WKL327711 WUH327708:WUH327711 O393246:O393249 HV393244:HV393247 RR393244:RR393247 ABN393244:ABN393247 ALJ393244:ALJ393247 AVF393244:AVF393247 BFB393244:BFB393247 BOX393244:BOX393247 BYT393244:BYT393247 CIP393244:CIP393247 CSL393244:CSL393247 DCH393244:DCH393247 DMD393244:DMD393247 DVZ393244:DVZ393247 EFV393244:EFV393247 EPR393244:EPR393247 EZN393244:EZN393247 FJJ393244:FJJ393247 FTF393244:FTF393247 GDB393244:GDB393247 GMX393244:GMX393247 GWT393244:GWT393247 HGP393244:HGP393247 HQL393244:HQL393247 IAH393244:IAH393247 IKD393244:IKD393247 ITZ393244:ITZ393247 JDV393244:JDV393247 JNR393244:JNR393247 JXN393244:JXN393247 KHJ393244:KHJ393247 KRF393244:KRF393247 LBB393244:LBB393247 LKX393244:LKX393247 LUT393244:LUT393247 MEP393244:MEP393247 MOL393244:MOL393247 MYH393244:MYH393247 NID393244:NID393247 NRZ393244:NRZ393247 OBV393244:OBV393247 OLR393244:OLR393247 OVN393244:OVN393247 PFJ393244:PFJ393247 PPF393244:PPF393247 PZB393244:PZB393247 QIX393244:QIX393247 QST393244:QST393247 RCP393244:RCP393247 RML393244:RML393247 RWH393244:RWH393247 SGD393244:SGD393247 SPZ393244:SPZ393247 SZV393244:SZV393247 TJR393244:TJR393247 TTN393244:TTN393247 UDJ393244:UDJ393247 UNF393244:UNF393247 UXB393244:UXB393247 VGX393244:VGX393247 VQT393244:VQT393247 WAP393244:WAP393247 WKL393244:WKL393247 WUH393244:WUH393247 O458782:O458785 HV458780:HV458783 RR458780:RR458783 ABN458780:ABN458783 ALJ458780:ALJ458783 AVF458780:AVF458783 BFB458780:BFB458783 BOX458780:BOX458783 BYT458780:BYT458783 CIP458780:CIP458783 CSL458780:CSL458783 DCH458780:DCH458783 DMD458780:DMD458783 DVZ458780:DVZ458783 EFV458780:EFV458783 EPR458780:EPR458783 EZN458780:EZN458783 FJJ458780:FJJ458783 FTF458780:FTF458783 GDB458780:GDB458783 GMX458780:GMX458783 GWT458780:GWT458783 HGP458780:HGP458783 HQL458780:HQL458783 IAH458780:IAH458783 IKD458780:IKD458783 ITZ458780:ITZ458783 JDV458780:JDV458783 JNR458780:JNR458783 JXN458780:JXN458783 KHJ458780:KHJ458783 KRF458780:KRF458783 LBB458780:LBB458783 LKX458780:LKX458783 LUT458780:LUT458783 MEP458780:MEP458783 MOL458780:MOL458783 MYH458780:MYH458783 NID458780:NID458783 NRZ458780:NRZ458783 OBV458780:OBV458783 OLR458780:OLR458783 OVN458780:OVN458783 PFJ458780:PFJ458783 PPF458780:PPF458783 PZB458780:PZB458783 QIX458780:QIX458783 QST458780:QST458783 RCP458780:RCP458783 RML458780:RML458783 RWH458780:RWH458783 SGD458780:SGD458783 SPZ458780:SPZ458783 SZV458780:SZV458783 TJR458780:TJR458783 TTN458780:TTN458783 UDJ458780:UDJ458783 UNF458780:UNF458783 UXB458780:UXB458783 VGX458780:VGX458783 VQT458780:VQT458783 WAP458780:WAP458783 WKL458780:WKL458783 WUH458780:WUH458783 O524318:O524321 HV524316:HV524319 RR524316:RR524319 ABN524316:ABN524319 ALJ524316:ALJ524319 AVF524316:AVF524319 BFB524316:BFB524319 BOX524316:BOX524319 BYT524316:BYT524319 CIP524316:CIP524319 CSL524316:CSL524319 DCH524316:DCH524319 DMD524316:DMD524319 DVZ524316:DVZ524319 EFV524316:EFV524319 EPR524316:EPR524319 EZN524316:EZN524319 FJJ524316:FJJ524319 FTF524316:FTF524319 GDB524316:GDB524319 GMX524316:GMX524319 GWT524316:GWT524319 HGP524316:HGP524319 HQL524316:HQL524319 IAH524316:IAH524319 IKD524316:IKD524319 ITZ524316:ITZ524319 JDV524316:JDV524319 JNR524316:JNR524319 JXN524316:JXN524319 KHJ524316:KHJ524319 KRF524316:KRF524319 LBB524316:LBB524319 LKX524316:LKX524319 LUT524316:LUT524319 MEP524316:MEP524319 MOL524316:MOL524319 MYH524316:MYH524319 NID524316:NID524319 NRZ524316:NRZ524319 OBV524316:OBV524319 OLR524316:OLR524319 OVN524316:OVN524319 PFJ524316:PFJ524319 PPF524316:PPF524319 PZB524316:PZB524319 QIX524316:QIX524319 QST524316:QST524319 RCP524316:RCP524319 RML524316:RML524319 RWH524316:RWH524319 SGD524316:SGD524319 SPZ524316:SPZ524319 SZV524316:SZV524319 TJR524316:TJR524319 TTN524316:TTN524319 UDJ524316:UDJ524319 UNF524316:UNF524319 UXB524316:UXB524319 VGX524316:VGX524319 VQT524316:VQT524319 WAP524316:WAP524319 WKL524316:WKL524319 WUH524316:WUH524319 O589854:O589857 HV589852:HV589855 RR589852:RR589855 ABN589852:ABN589855 ALJ589852:ALJ589855 AVF589852:AVF589855 BFB589852:BFB589855 BOX589852:BOX589855 BYT589852:BYT589855 CIP589852:CIP589855 CSL589852:CSL589855 DCH589852:DCH589855 DMD589852:DMD589855 DVZ589852:DVZ589855 EFV589852:EFV589855 EPR589852:EPR589855 EZN589852:EZN589855 FJJ589852:FJJ589855 FTF589852:FTF589855 GDB589852:GDB589855 GMX589852:GMX589855 GWT589852:GWT589855 HGP589852:HGP589855 HQL589852:HQL589855 IAH589852:IAH589855 IKD589852:IKD589855 ITZ589852:ITZ589855 JDV589852:JDV589855 JNR589852:JNR589855 JXN589852:JXN589855 KHJ589852:KHJ589855 KRF589852:KRF589855 LBB589852:LBB589855 LKX589852:LKX589855 LUT589852:LUT589855 MEP589852:MEP589855 MOL589852:MOL589855 MYH589852:MYH589855 NID589852:NID589855 NRZ589852:NRZ589855 OBV589852:OBV589855 OLR589852:OLR589855 OVN589852:OVN589855 PFJ589852:PFJ589855 PPF589852:PPF589855 PZB589852:PZB589855 QIX589852:QIX589855 QST589852:QST589855 RCP589852:RCP589855 RML589852:RML589855 RWH589852:RWH589855 SGD589852:SGD589855 SPZ589852:SPZ589855 SZV589852:SZV589855 TJR589852:TJR589855 TTN589852:TTN589855 UDJ589852:UDJ589855 UNF589852:UNF589855 UXB589852:UXB589855 VGX589852:VGX589855 VQT589852:VQT589855 WAP589852:WAP589855 WKL589852:WKL589855 WUH589852:WUH589855 O655390:O655393 HV655388:HV655391 RR655388:RR655391 ABN655388:ABN655391 ALJ655388:ALJ655391 AVF655388:AVF655391 BFB655388:BFB655391 BOX655388:BOX655391 BYT655388:BYT655391 CIP655388:CIP655391 CSL655388:CSL655391 DCH655388:DCH655391 DMD655388:DMD655391 DVZ655388:DVZ655391 EFV655388:EFV655391 EPR655388:EPR655391 EZN655388:EZN655391 FJJ655388:FJJ655391 FTF655388:FTF655391 GDB655388:GDB655391 GMX655388:GMX655391 GWT655388:GWT655391 HGP655388:HGP655391 HQL655388:HQL655391 IAH655388:IAH655391 IKD655388:IKD655391 ITZ655388:ITZ655391 JDV655388:JDV655391 JNR655388:JNR655391 JXN655388:JXN655391 KHJ655388:KHJ655391 KRF655388:KRF655391 LBB655388:LBB655391 LKX655388:LKX655391 LUT655388:LUT655391 MEP655388:MEP655391 MOL655388:MOL655391 MYH655388:MYH655391 NID655388:NID655391 NRZ655388:NRZ655391 OBV655388:OBV655391 OLR655388:OLR655391 OVN655388:OVN655391 PFJ655388:PFJ655391 PPF655388:PPF655391 PZB655388:PZB655391 QIX655388:QIX655391 QST655388:QST655391 RCP655388:RCP655391 RML655388:RML655391 RWH655388:RWH655391 SGD655388:SGD655391 SPZ655388:SPZ655391 SZV655388:SZV655391 TJR655388:TJR655391 TTN655388:TTN655391 UDJ655388:UDJ655391 UNF655388:UNF655391 UXB655388:UXB655391 VGX655388:VGX655391 VQT655388:VQT655391 WAP655388:WAP655391 WKL655388:WKL655391 WUH655388:WUH655391 O720926:O720929 HV720924:HV720927 RR720924:RR720927 ABN720924:ABN720927 ALJ720924:ALJ720927 AVF720924:AVF720927 BFB720924:BFB720927 BOX720924:BOX720927 BYT720924:BYT720927 CIP720924:CIP720927 CSL720924:CSL720927 DCH720924:DCH720927 DMD720924:DMD720927 DVZ720924:DVZ720927 EFV720924:EFV720927 EPR720924:EPR720927 EZN720924:EZN720927 FJJ720924:FJJ720927 FTF720924:FTF720927 GDB720924:GDB720927 GMX720924:GMX720927 GWT720924:GWT720927 HGP720924:HGP720927 HQL720924:HQL720927 IAH720924:IAH720927 IKD720924:IKD720927 ITZ720924:ITZ720927 JDV720924:JDV720927 JNR720924:JNR720927 JXN720924:JXN720927 KHJ720924:KHJ720927 KRF720924:KRF720927 LBB720924:LBB720927 LKX720924:LKX720927 LUT720924:LUT720927 MEP720924:MEP720927 MOL720924:MOL720927 MYH720924:MYH720927 NID720924:NID720927 NRZ720924:NRZ720927 OBV720924:OBV720927 OLR720924:OLR720927 OVN720924:OVN720927 PFJ720924:PFJ720927 PPF720924:PPF720927 PZB720924:PZB720927 QIX720924:QIX720927 QST720924:QST720927 RCP720924:RCP720927 RML720924:RML720927 RWH720924:RWH720927 SGD720924:SGD720927 SPZ720924:SPZ720927 SZV720924:SZV720927 TJR720924:TJR720927 TTN720924:TTN720927 UDJ720924:UDJ720927 UNF720924:UNF720927 UXB720924:UXB720927 VGX720924:VGX720927 VQT720924:VQT720927 WAP720924:WAP720927 WKL720924:WKL720927 WUH720924:WUH720927 O786462:O786465 HV786460:HV786463 RR786460:RR786463 ABN786460:ABN786463 ALJ786460:ALJ786463 AVF786460:AVF786463 BFB786460:BFB786463 BOX786460:BOX786463 BYT786460:BYT786463 CIP786460:CIP786463 CSL786460:CSL786463 DCH786460:DCH786463 DMD786460:DMD786463 DVZ786460:DVZ786463 EFV786460:EFV786463 EPR786460:EPR786463 EZN786460:EZN786463 FJJ786460:FJJ786463 FTF786460:FTF786463 GDB786460:GDB786463 GMX786460:GMX786463 GWT786460:GWT786463 HGP786460:HGP786463 HQL786460:HQL786463 IAH786460:IAH786463 IKD786460:IKD786463 ITZ786460:ITZ786463 JDV786460:JDV786463 JNR786460:JNR786463 JXN786460:JXN786463 KHJ786460:KHJ786463 KRF786460:KRF786463 LBB786460:LBB786463 LKX786460:LKX786463 LUT786460:LUT786463 MEP786460:MEP786463 MOL786460:MOL786463 MYH786460:MYH786463 NID786460:NID786463 NRZ786460:NRZ786463 OBV786460:OBV786463 OLR786460:OLR786463 OVN786460:OVN786463 PFJ786460:PFJ786463 PPF786460:PPF786463 PZB786460:PZB786463 QIX786460:QIX786463 QST786460:QST786463 RCP786460:RCP786463 RML786460:RML786463 RWH786460:RWH786463 SGD786460:SGD786463 SPZ786460:SPZ786463 SZV786460:SZV786463 TJR786460:TJR786463 TTN786460:TTN786463 UDJ786460:UDJ786463 UNF786460:UNF786463 UXB786460:UXB786463 VGX786460:VGX786463 VQT786460:VQT786463 WAP786460:WAP786463 WKL786460:WKL786463 WUH786460:WUH786463 O851998:O852001 HV851996:HV851999 RR851996:RR851999 ABN851996:ABN851999 ALJ851996:ALJ851999 AVF851996:AVF851999 BFB851996:BFB851999 BOX851996:BOX851999 BYT851996:BYT851999 CIP851996:CIP851999 CSL851996:CSL851999 DCH851996:DCH851999 DMD851996:DMD851999 DVZ851996:DVZ851999 EFV851996:EFV851999 EPR851996:EPR851999 EZN851996:EZN851999 FJJ851996:FJJ851999 FTF851996:FTF851999 GDB851996:GDB851999 GMX851996:GMX851999 GWT851996:GWT851999 HGP851996:HGP851999 HQL851996:HQL851999 IAH851996:IAH851999 IKD851996:IKD851999 ITZ851996:ITZ851999 JDV851996:JDV851999 JNR851996:JNR851999 JXN851996:JXN851999 KHJ851996:KHJ851999 KRF851996:KRF851999 LBB851996:LBB851999 LKX851996:LKX851999 LUT851996:LUT851999 MEP851996:MEP851999 MOL851996:MOL851999 MYH851996:MYH851999 NID851996:NID851999 NRZ851996:NRZ851999 OBV851996:OBV851999 OLR851996:OLR851999 OVN851996:OVN851999 PFJ851996:PFJ851999 PPF851996:PPF851999 PZB851996:PZB851999 QIX851996:QIX851999 QST851996:QST851999 RCP851996:RCP851999 RML851996:RML851999 RWH851996:RWH851999 SGD851996:SGD851999 SPZ851996:SPZ851999 SZV851996:SZV851999 TJR851996:TJR851999 TTN851996:TTN851999 UDJ851996:UDJ851999 UNF851996:UNF851999 UXB851996:UXB851999 VGX851996:VGX851999 VQT851996:VQT851999 WAP851996:WAP851999 WKL851996:WKL851999 WUH851996:WUH851999 O917534:O917537 HV917532:HV917535 RR917532:RR917535 ABN917532:ABN917535 ALJ917532:ALJ917535 AVF917532:AVF917535 BFB917532:BFB917535 BOX917532:BOX917535 BYT917532:BYT917535 CIP917532:CIP917535 CSL917532:CSL917535 DCH917532:DCH917535 DMD917532:DMD917535 DVZ917532:DVZ917535 EFV917532:EFV917535 EPR917532:EPR917535 EZN917532:EZN917535 FJJ917532:FJJ917535 FTF917532:FTF917535 GDB917532:GDB917535 GMX917532:GMX917535 GWT917532:GWT917535 HGP917532:HGP917535 HQL917532:HQL917535 IAH917532:IAH917535 IKD917532:IKD917535 ITZ917532:ITZ917535 JDV917532:JDV917535 JNR917532:JNR917535 JXN917532:JXN917535 KHJ917532:KHJ917535 KRF917532:KRF917535 LBB917532:LBB917535 LKX917532:LKX917535 LUT917532:LUT917535 MEP917532:MEP917535 MOL917532:MOL917535 MYH917532:MYH917535 NID917532:NID917535 NRZ917532:NRZ917535 OBV917532:OBV917535 OLR917532:OLR917535 OVN917532:OVN917535 PFJ917532:PFJ917535 PPF917532:PPF917535 PZB917532:PZB917535 QIX917532:QIX917535 QST917532:QST917535 RCP917532:RCP917535 RML917532:RML917535 RWH917532:RWH917535 SGD917532:SGD917535 SPZ917532:SPZ917535 SZV917532:SZV917535 TJR917532:TJR917535 TTN917532:TTN917535 UDJ917532:UDJ917535 UNF917532:UNF917535 UXB917532:UXB917535 VGX917532:VGX917535 VQT917532:VQT917535 WAP917532:WAP917535 WKL917532:WKL917535 WUH917532:WUH917535 O983070:O983073 HV983068:HV983071 RR983068:RR983071 ABN983068:ABN983071 ALJ983068:ALJ983071 AVF983068:AVF983071 BFB983068:BFB983071 BOX983068:BOX983071 BYT983068:BYT983071 CIP983068:CIP983071 CSL983068:CSL983071 DCH983068:DCH983071 DMD983068:DMD983071 DVZ983068:DVZ983071 EFV983068:EFV983071 EPR983068:EPR983071 EZN983068:EZN983071 FJJ983068:FJJ983071 FTF983068:FTF983071 GDB983068:GDB983071 GMX983068:GMX983071 GWT983068:GWT983071 HGP983068:HGP983071 HQL983068:HQL983071 IAH983068:IAH983071 IKD983068:IKD983071 ITZ983068:ITZ983071 JDV983068:JDV983071 JNR983068:JNR983071 JXN983068:JXN983071 KHJ983068:KHJ983071 KRF983068:KRF983071 LBB983068:LBB983071 LKX983068:LKX983071 LUT983068:LUT983071 MEP983068:MEP983071 MOL983068:MOL983071 MYH983068:MYH983071 NID983068:NID983071 NRZ983068:NRZ983071 OBV983068:OBV983071 OLR983068:OLR983071 OVN983068:OVN983071 PFJ983068:PFJ983071 PPF983068:PPF983071 PZB983068:PZB983071 QIX983068:QIX983071 QST983068:QST983071 RCP983068:RCP983071 RML983068:RML983071 RWH983068:RWH983071 SGD983068:SGD983071 SPZ983068:SPZ983071 SZV983068:SZV983071 TJR983068:TJR983071 TTN983068:TTN983071 UDJ983068:UDJ983071 UNF983068:UNF983071 UXB983068:UXB983071 VGX983068:VGX983071 VQT983068:VQT983071 WAP983068:WAP983071 WKL983068:WKL983071 WUH983068:WUH983071 H65580:AA65582 HO65578:IK65580 RK65578:SG65580 ABG65578:ACC65580 ALC65578:ALY65580 AUY65578:AVU65580 BEU65578:BFQ65580 BOQ65578:BPM65580 BYM65578:BZI65580 CII65578:CJE65580 CSE65578:CTA65580 DCA65578:DCW65580 DLW65578:DMS65580 DVS65578:DWO65580 EFO65578:EGK65580 EPK65578:EQG65580 EZG65578:FAC65580 FJC65578:FJY65580 FSY65578:FTU65580 GCU65578:GDQ65580 GMQ65578:GNM65580 GWM65578:GXI65580 HGI65578:HHE65580 HQE65578:HRA65580 IAA65578:IAW65580 IJW65578:IKS65580 ITS65578:IUO65580 JDO65578:JEK65580 JNK65578:JOG65580 JXG65578:JYC65580 KHC65578:KHY65580 KQY65578:KRU65580 LAU65578:LBQ65580 LKQ65578:LLM65580 LUM65578:LVI65580 MEI65578:MFE65580 MOE65578:MPA65580 MYA65578:MYW65580 NHW65578:NIS65580 NRS65578:NSO65580 OBO65578:OCK65580 OLK65578:OMG65580 OVG65578:OWC65580 PFC65578:PFY65580 POY65578:PPU65580 PYU65578:PZQ65580 QIQ65578:QJM65580 QSM65578:QTI65580 RCI65578:RDE65580 RME65578:RNA65580 RWA65578:RWW65580 SFW65578:SGS65580 SPS65578:SQO65580 SZO65578:TAK65580 TJK65578:TKG65580 TTG65578:TUC65580 UDC65578:UDY65580 UMY65578:UNU65580 UWU65578:UXQ65580 VGQ65578:VHM65580 VQM65578:VRI65580 WAI65578:WBE65580 WKE65578:WLA65580 WUA65578:WUW65580 H131116:AA131118 HO131114:IK131116 RK131114:SG131116 ABG131114:ACC131116 ALC131114:ALY131116 AUY131114:AVU131116 BEU131114:BFQ131116 BOQ131114:BPM131116 BYM131114:BZI131116 CII131114:CJE131116 CSE131114:CTA131116 DCA131114:DCW131116 DLW131114:DMS131116 DVS131114:DWO131116 EFO131114:EGK131116 EPK131114:EQG131116 EZG131114:FAC131116 FJC131114:FJY131116 FSY131114:FTU131116 GCU131114:GDQ131116 GMQ131114:GNM131116 GWM131114:GXI131116 HGI131114:HHE131116 HQE131114:HRA131116 IAA131114:IAW131116 IJW131114:IKS131116 ITS131114:IUO131116 JDO131114:JEK131116 JNK131114:JOG131116 JXG131114:JYC131116 KHC131114:KHY131116 KQY131114:KRU131116 LAU131114:LBQ131116 LKQ131114:LLM131116 LUM131114:LVI131116 MEI131114:MFE131116 MOE131114:MPA131116 MYA131114:MYW131116 NHW131114:NIS131116 NRS131114:NSO131116 OBO131114:OCK131116 OLK131114:OMG131116 OVG131114:OWC131116 PFC131114:PFY131116 POY131114:PPU131116 PYU131114:PZQ131116 QIQ131114:QJM131116 QSM131114:QTI131116 RCI131114:RDE131116 RME131114:RNA131116 RWA131114:RWW131116 SFW131114:SGS131116 SPS131114:SQO131116 SZO131114:TAK131116 TJK131114:TKG131116 TTG131114:TUC131116 UDC131114:UDY131116 UMY131114:UNU131116 UWU131114:UXQ131116 VGQ131114:VHM131116 VQM131114:VRI131116 WAI131114:WBE131116 WKE131114:WLA131116 WUA131114:WUW131116 H196652:AA196654 HO196650:IK196652 RK196650:SG196652 ABG196650:ACC196652 ALC196650:ALY196652 AUY196650:AVU196652 BEU196650:BFQ196652 BOQ196650:BPM196652 BYM196650:BZI196652 CII196650:CJE196652 CSE196650:CTA196652 DCA196650:DCW196652 DLW196650:DMS196652 DVS196650:DWO196652 EFO196650:EGK196652 EPK196650:EQG196652 EZG196650:FAC196652 FJC196650:FJY196652 FSY196650:FTU196652 GCU196650:GDQ196652 GMQ196650:GNM196652 GWM196650:GXI196652 HGI196650:HHE196652 HQE196650:HRA196652 IAA196650:IAW196652 IJW196650:IKS196652 ITS196650:IUO196652 JDO196650:JEK196652 JNK196650:JOG196652 JXG196650:JYC196652 KHC196650:KHY196652 KQY196650:KRU196652 LAU196650:LBQ196652 LKQ196650:LLM196652 LUM196650:LVI196652 MEI196650:MFE196652 MOE196650:MPA196652 MYA196650:MYW196652 NHW196650:NIS196652 NRS196650:NSO196652 OBO196650:OCK196652 OLK196650:OMG196652 OVG196650:OWC196652 PFC196650:PFY196652 POY196650:PPU196652 PYU196650:PZQ196652 QIQ196650:QJM196652 QSM196650:QTI196652 RCI196650:RDE196652 RME196650:RNA196652 RWA196650:RWW196652 SFW196650:SGS196652 SPS196650:SQO196652 SZO196650:TAK196652 TJK196650:TKG196652 TTG196650:TUC196652 UDC196650:UDY196652 UMY196650:UNU196652 UWU196650:UXQ196652 VGQ196650:VHM196652 VQM196650:VRI196652 WAI196650:WBE196652 WKE196650:WLA196652 WUA196650:WUW196652 H262188:AA262190 HO262186:IK262188 RK262186:SG262188 ABG262186:ACC262188 ALC262186:ALY262188 AUY262186:AVU262188 BEU262186:BFQ262188 BOQ262186:BPM262188 BYM262186:BZI262188 CII262186:CJE262188 CSE262186:CTA262188 DCA262186:DCW262188 DLW262186:DMS262188 DVS262186:DWO262188 EFO262186:EGK262188 EPK262186:EQG262188 EZG262186:FAC262188 FJC262186:FJY262188 FSY262186:FTU262188 GCU262186:GDQ262188 GMQ262186:GNM262188 GWM262186:GXI262188 HGI262186:HHE262188 HQE262186:HRA262188 IAA262186:IAW262188 IJW262186:IKS262188 ITS262186:IUO262188 JDO262186:JEK262188 JNK262186:JOG262188 JXG262186:JYC262188 KHC262186:KHY262188 KQY262186:KRU262188 LAU262186:LBQ262188 LKQ262186:LLM262188 LUM262186:LVI262188 MEI262186:MFE262188 MOE262186:MPA262188 MYA262186:MYW262188 NHW262186:NIS262188 NRS262186:NSO262188 OBO262186:OCK262188 OLK262186:OMG262188 OVG262186:OWC262188 PFC262186:PFY262188 POY262186:PPU262188 PYU262186:PZQ262188 QIQ262186:QJM262188 QSM262186:QTI262188 RCI262186:RDE262188 RME262186:RNA262188 RWA262186:RWW262188 SFW262186:SGS262188 SPS262186:SQO262188 SZO262186:TAK262188 TJK262186:TKG262188 TTG262186:TUC262188 UDC262186:UDY262188 UMY262186:UNU262188 UWU262186:UXQ262188 VGQ262186:VHM262188 VQM262186:VRI262188 WAI262186:WBE262188 WKE262186:WLA262188 WUA262186:WUW262188 H327724:AA327726 HO327722:IK327724 RK327722:SG327724 ABG327722:ACC327724 ALC327722:ALY327724 AUY327722:AVU327724 BEU327722:BFQ327724 BOQ327722:BPM327724 BYM327722:BZI327724 CII327722:CJE327724 CSE327722:CTA327724 DCA327722:DCW327724 DLW327722:DMS327724 DVS327722:DWO327724 EFO327722:EGK327724 EPK327722:EQG327724 EZG327722:FAC327724 FJC327722:FJY327724 FSY327722:FTU327724 GCU327722:GDQ327724 GMQ327722:GNM327724 GWM327722:GXI327724 HGI327722:HHE327724 HQE327722:HRA327724 IAA327722:IAW327724 IJW327722:IKS327724 ITS327722:IUO327724 JDO327722:JEK327724 JNK327722:JOG327724 JXG327722:JYC327724 KHC327722:KHY327724 KQY327722:KRU327724 LAU327722:LBQ327724 LKQ327722:LLM327724 LUM327722:LVI327724 MEI327722:MFE327724 MOE327722:MPA327724 MYA327722:MYW327724 NHW327722:NIS327724 NRS327722:NSO327724 OBO327722:OCK327724 OLK327722:OMG327724 OVG327722:OWC327724 PFC327722:PFY327724 POY327722:PPU327724 PYU327722:PZQ327724 QIQ327722:QJM327724 QSM327722:QTI327724 RCI327722:RDE327724 RME327722:RNA327724 RWA327722:RWW327724 SFW327722:SGS327724 SPS327722:SQO327724 SZO327722:TAK327724 TJK327722:TKG327724 TTG327722:TUC327724 UDC327722:UDY327724 UMY327722:UNU327724 UWU327722:UXQ327724 VGQ327722:VHM327724 VQM327722:VRI327724 WAI327722:WBE327724 WKE327722:WLA327724 WUA327722:WUW327724 H393260:AA393262 HO393258:IK393260 RK393258:SG393260 ABG393258:ACC393260 ALC393258:ALY393260 AUY393258:AVU393260 BEU393258:BFQ393260 BOQ393258:BPM393260 BYM393258:BZI393260 CII393258:CJE393260 CSE393258:CTA393260 DCA393258:DCW393260 DLW393258:DMS393260 DVS393258:DWO393260 EFO393258:EGK393260 EPK393258:EQG393260 EZG393258:FAC393260 FJC393258:FJY393260 FSY393258:FTU393260 GCU393258:GDQ393260 GMQ393258:GNM393260 GWM393258:GXI393260 HGI393258:HHE393260 HQE393258:HRA393260 IAA393258:IAW393260 IJW393258:IKS393260 ITS393258:IUO393260 JDO393258:JEK393260 JNK393258:JOG393260 JXG393258:JYC393260 KHC393258:KHY393260 KQY393258:KRU393260 LAU393258:LBQ393260 LKQ393258:LLM393260 LUM393258:LVI393260 MEI393258:MFE393260 MOE393258:MPA393260 MYA393258:MYW393260 NHW393258:NIS393260 NRS393258:NSO393260 OBO393258:OCK393260 OLK393258:OMG393260 OVG393258:OWC393260 PFC393258:PFY393260 POY393258:PPU393260 PYU393258:PZQ393260 QIQ393258:QJM393260 QSM393258:QTI393260 RCI393258:RDE393260 RME393258:RNA393260 RWA393258:RWW393260 SFW393258:SGS393260 SPS393258:SQO393260 SZO393258:TAK393260 TJK393258:TKG393260 TTG393258:TUC393260 UDC393258:UDY393260 UMY393258:UNU393260 UWU393258:UXQ393260 VGQ393258:VHM393260 VQM393258:VRI393260 WAI393258:WBE393260 WKE393258:WLA393260 WUA393258:WUW393260 H458796:AA458798 HO458794:IK458796 RK458794:SG458796 ABG458794:ACC458796 ALC458794:ALY458796 AUY458794:AVU458796 BEU458794:BFQ458796 BOQ458794:BPM458796 BYM458794:BZI458796 CII458794:CJE458796 CSE458794:CTA458796 DCA458794:DCW458796 DLW458794:DMS458796 DVS458794:DWO458796 EFO458794:EGK458796 EPK458794:EQG458796 EZG458794:FAC458796 FJC458794:FJY458796 FSY458794:FTU458796 GCU458794:GDQ458796 GMQ458794:GNM458796 GWM458794:GXI458796 HGI458794:HHE458796 HQE458794:HRA458796 IAA458794:IAW458796 IJW458794:IKS458796 ITS458794:IUO458796 JDO458794:JEK458796 JNK458794:JOG458796 JXG458794:JYC458796 KHC458794:KHY458796 KQY458794:KRU458796 LAU458794:LBQ458796 LKQ458794:LLM458796 LUM458794:LVI458796 MEI458794:MFE458796 MOE458794:MPA458796 MYA458794:MYW458796 NHW458794:NIS458796 NRS458794:NSO458796 OBO458794:OCK458796 OLK458794:OMG458796 OVG458794:OWC458796 PFC458794:PFY458796 POY458794:PPU458796 PYU458794:PZQ458796 QIQ458794:QJM458796 QSM458794:QTI458796 RCI458794:RDE458796 RME458794:RNA458796 RWA458794:RWW458796 SFW458794:SGS458796 SPS458794:SQO458796 SZO458794:TAK458796 TJK458794:TKG458796 TTG458794:TUC458796 UDC458794:UDY458796 UMY458794:UNU458796 UWU458794:UXQ458796 VGQ458794:VHM458796 VQM458794:VRI458796 WAI458794:WBE458796 WKE458794:WLA458796 WUA458794:WUW458796 H524332:AA524334 HO524330:IK524332 RK524330:SG524332 ABG524330:ACC524332 ALC524330:ALY524332 AUY524330:AVU524332 BEU524330:BFQ524332 BOQ524330:BPM524332 BYM524330:BZI524332 CII524330:CJE524332 CSE524330:CTA524332 DCA524330:DCW524332 DLW524330:DMS524332 DVS524330:DWO524332 EFO524330:EGK524332 EPK524330:EQG524332 EZG524330:FAC524332 FJC524330:FJY524332 FSY524330:FTU524332 GCU524330:GDQ524332 GMQ524330:GNM524332 GWM524330:GXI524332 HGI524330:HHE524332 HQE524330:HRA524332 IAA524330:IAW524332 IJW524330:IKS524332 ITS524330:IUO524332 JDO524330:JEK524332 JNK524330:JOG524332 JXG524330:JYC524332 KHC524330:KHY524332 KQY524330:KRU524332 LAU524330:LBQ524332 LKQ524330:LLM524332 LUM524330:LVI524332 MEI524330:MFE524332 MOE524330:MPA524332 MYA524330:MYW524332 NHW524330:NIS524332 NRS524330:NSO524332 OBO524330:OCK524332 OLK524330:OMG524332 OVG524330:OWC524332 PFC524330:PFY524332 POY524330:PPU524332 PYU524330:PZQ524332 QIQ524330:QJM524332 QSM524330:QTI524332 RCI524330:RDE524332 RME524330:RNA524332 RWA524330:RWW524332 SFW524330:SGS524332 SPS524330:SQO524332 SZO524330:TAK524332 TJK524330:TKG524332 TTG524330:TUC524332 UDC524330:UDY524332 UMY524330:UNU524332 UWU524330:UXQ524332 VGQ524330:VHM524332 VQM524330:VRI524332 WAI524330:WBE524332 WKE524330:WLA524332 WUA524330:WUW524332 H589868:AA589870 HO589866:IK589868 RK589866:SG589868 ABG589866:ACC589868 ALC589866:ALY589868 AUY589866:AVU589868 BEU589866:BFQ589868 BOQ589866:BPM589868 BYM589866:BZI589868 CII589866:CJE589868 CSE589866:CTA589868 DCA589866:DCW589868 DLW589866:DMS589868 DVS589866:DWO589868 EFO589866:EGK589868 EPK589866:EQG589868 EZG589866:FAC589868 FJC589866:FJY589868 FSY589866:FTU589868 GCU589866:GDQ589868 GMQ589866:GNM589868 GWM589866:GXI589868 HGI589866:HHE589868 HQE589866:HRA589868 IAA589866:IAW589868 IJW589866:IKS589868 ITS589866:IUO589868 JDO589866:JEK589868 JNK589866:JOG589868 JXG589866:JYC589868 KHC589866:KHY589868 KQY589866:KRU589868 LAU589866:LBQ589868 LKQ589866:LLM589868 LUM589866:LVI589868 MEI589866:MFE589868 MOE589866:MPA589868 MYA589866:MYW589868 NHW589866:NIS589868 NRS589866:NSO589868 OBO589866:OCK589868 OLK589866:OMG589868 OVG589866:OWC589868 PFC589866:PFY589868 POY589866:PPU589868 PYU589866:PZQ589868 QIQ589866:QJM589868 QSM589866:QTI589868 RCI589866:RDE589868 RME589866:RNA589868 RWA589866:RWW589868 SFW589866:SGS589868 SPS589866:SQO589868 SZO589866:TAK589868 TJK589866:TKG589868 TTG589866:TUC589868 UDC589866:UDY589868 UMY589866:UNU589868 UWU589866:UXQ589868 VGQ589866:VHM589868 VQM589866:VRI589868 WAI589866:WBE589868 WKE589866:WLA589868 WUA589866:WUW589868 H655404:AA655406 HO655402:IK655404 RK655402:SG655404 ABG655402:ACC655404 ALC655402:ALY655404 AUY655402:AVU655404 BEU655402:BFQ655404 BOQ655402:BPM655404 BYM655402:BZI655404 CII655402:CJE655404 CSE655402:CTA655404 DCA655402:DCW655404 DLW655402:DMS655404 DVS655402:DWO655404 EFO655402:EGK655404 EPK655402:EQG655404 EZG655402:FAC655404 FJC655402:FJY655404 FSY655402:FTU655404 GCU655402:GDQ655404 GMQ655402:GNM655404 GWM655402:GXI655404 HGI655402:HHE655404 HQE655402:HRA655404 IAA655402:IAW655404 IJW655402:IKS655404 ITS655402:IUO655404 JDO655402:JEK655404 JNK655402:JOG655404 JXG655402:JYC655404 KHC655402:KHY655404 KQY655402:KRU655404 LAU655402:LBQ655404 LKQ655402:LLM655404 LUM655402:LVI655404 MEI655402:MFE655404 MOE655402:MPA655404 MYA655402:MYW655404 NHW655402:NIS655404 NRS655402:NSO655404 OBO655402:OCK655404 OLK655402:OMG655404 OVG655402:OWC655404 PFC655402:PFY655404 POY655402:PPU655404 PYU655402:PZQ655404 QIQ655402:QJM655404 QSM655402:QTI655404 RCI655402:RDE655404 RME655402:RNA655404 RWA655402:RWW655404 SFW655402:SGS655404 SPS655402:SQO655404 SZO655402:TAK655404 TJK655402:TKG655404 TTG655402:TUC655404 UDC655402:UDY655404 UMY655402:UNU655404 UWU655402:UXQ655404 VGQ655402:VHM655404 VQM655402:VRI655404 WAI655402:WBE655404 WKE655402:WLA655404 WUA655402:WUW655404 H720940:AA720942 HO720938:IK720940 RK720938:SG720940 ABG720938:ACC720940 ALC720938:ALY720940 AUY720938:AVU720940 BEU720938:BFQ720940 BOQ720938:BPM720940 BYM720938:BZI720940 CII720938:CJE720940 CSE720938:CTA720940 DCA720938:DCW720940 DLW720938:DMS720940 DVS720938:DWO720940 EFO720938:EGK720940 EPK720938:EQG720940 EZG720938:FAC720940 FJC720938:FJY720940 FSY720938:FTU720940 GCU720938:GDQ720940 GMQ720938:GNM720940 GWM720938:GXI720940 HGI720938:HHE720940 HQE720938:HRA720940 IAA720938:IAW720940 IJW720938:IKS720940 ITS720938:IUO720940 JDO720938:JEK720940 JNK720938:JOG720940 JXG720938:JYC720940 KHC720938:KHY720940 KQY720938:KRU720940 LAU720938:LBQ720940 LKQ720938:LLM720940 LUM720938:LVI720940 MEI720938:MFE720940 MOE720938:MPA720940 MYA720938:MYW720940 NHW720938:NIS720940 NRS720938:NSO720940 OBO720938:OCK720940 OLK720938:OMG720940 OVG720938:OWC720940 PFC720938:PFY720940 POY720938:PPU720940 PYU720938:PZQ720940 QIQ720938:QJM720940 QSM720938:QTI720940 RCI720938:RDE720940 RME720938:RNA720940 RWA720938:RWW720940 SFW720938:SGS720940 SPS720938:SQO720940 SZO720938:TAK720940 TJK720938:TKG720940 TTG720938:TUC720940 UDC720938:UDY720940 UMY720938:UNU720940 UWU720938:UXQ720940 VGQ720938:VHM720940 VQM720938:VRI720940 WAI720938:WBE720940 WKE720938:WLA720940 WUA720938:WUW720940 H786476:AA786478 HO786474:IK786476 RK786474:SG786476 ABG786474:ACC786476 ALC786474:ALY786476 AUY786474:AVU786476 BEU786474:BFQ786476 BOQ786474:BPM786476 BYM786474:BZI786476 CII786474:CJE786476 CSE786474:CTA786476 DCA786474:DCW786476 DLW786474:DMS786476 DVS786474:DWO786476 EFO786474:EGK786476 EPK786474:EQG786476 EZG786474:FAC786476 FJC786474:FJY786476 FSY786474:FTU786476 GCU786474:GDQ786476 GMQ786474:GNM786476 GWM786474:GXI786476 HGI786474:HHE786476 HQE786474:HRA786476 IAA786474:IAW786476 IJW786474:IKS786476 ITS786474:IUO786476 JDO786474:JEK786476 JNK786474:JOG786476 JXG786474:JYC786476 KHC786474:KHY786476 KQY786474:KRU786476 LAU786474:LBQ786476 LKQ786474:LLM786476 LUM786474:LVI786476 MEI786474:MFE786476 MOE786474:MPA786476 MYA786474:MYW786476 NHW786474:NIS786476 NRS786474:NSO786476 OBO786474:OCK786476 OLK786474:OMG786476 OVG786474:OWC786476 PFC786474:PFY786476 POY786474:PPU786476 PYU786474:PZQ786476 QIQ786474:QJM786476 QSM786474:QTI786476 RCI786474:RDE786476 RME786474:RNA786476 RWA786474:RWW786476 SFW786474:SGS786476 SPS786474:SQO786476 SZO786474:TAK786476 TJK786474:TKG786476 TTG786474:TUC786476 UDC786474:UDY786476 UMY786474:UNU786476 UWU786474:UXQ786476 VGQ786474:VHM786476 VQM786474:VRI786476 WAI786474:WBE786476 WKE786474:WLA786476 WUA786474:WUW786476 H852012:AA852014 HO852010:IK852012 RK852010:SG852012 ABG852010:ACC852012 ALC852010:ALY852012 AUY852010:AVU852012 BEU852010:BFQ852012 BOQ852010:BPM852012 BYM852010:BZI852012 CII852010:CJE852012 CSE852010:CTA852012 DCA852010:DCW852012 DLW852010:DMS852012 DVS852010:DWO852012 EFO852010:EGK852012 EPK852010:EQG852012 EZG852010:FAC852012 FJC852010:FJY852012 FSY852010:FTU852012 GCU852010:GDQ852012 GMQ852010:GNM852012 GWM852010:GXI852012 HGI852010:HHE852012 HQE852010:HRA852012 IAA852010:IAW852012 IJW852010:IKS852012 ITS852010:IUO852012 JDO852010:JEK852012 JNK852010:JOG852012 JXG852010:JYC852012 KHC852010:KHY852012 KQY852010:KRU852012 LAU852010:LBQ852012 LKQ852010:LLM852012 LUM852010:LVI852012 MEI852010:MFE852012 MOE852010:MPA852012 MYA852010:MYW852012 NHW852010:NIS852012 NRS852010:NSO852012 OBO852010:OCK852012 OLK852010:OMG852012 OVG852010:OWC852012 PFC852010:PFY852012 POY852010:PPU852012 PYU852010:PZQ852012 QIQ852010:QJM852012 QSM852010:QTI852012 RCI852010:RDE852012 RME852010:RNA852012 RWA852010:RWW852012 SFW852010:SGS852012 SPS852010:SQO852012 SZO852010:TAK852012 TJK852010:TKG852012 TTG852010:TUC852012 UDC852010:UDY852012 UMY852010:UNU852012 UWU852010:UXQ852012 VGQ852010:VHM852012 VQM852010:VRI852012 WAI852010:WBE852012 WKE852010:WLA852012 WUA852010:WUW852012 H917548:AA917550 HO917546:IK917548 RK917546:SG917548 ABG917546:ACC917548 ALC917546:ALY917548 AUY917546:AVU917548 BEU917546:BFQ917548 BOQ917546:BPM917548 BYM917546:BZI917548 CII917546:CJE917548 CSE917546:CTA917548 DCA917546:DCW917548 DLW917546:DMS917548 DVS917546:DWO917548 EFO917546:EGK917548 EPK917546:EQG917548 EZG917546:FAC917548 FJC917546:FJY917548 FSY917546:FTU917548 GCU917546:GDQ917548 GMQ917546:GNM917548 GWM917546:GXI917548 HGI917546:HHE917548 HQE917546:HRA917548 IAA917546:IAW917548 IJW917546:IKS917548 ITS917546:IUO917548 JDO917546:JEK917548 JNK917546:JOG917548 JXG917546:JYC917548 KHC917546:KHY917548 KQY917546:KRU917548 LAU917546:LBQ917548 LKQ917546:LLM917548 LUM917546:LVI917548 MEI917546:MFE917548 MOE917546:MPA917548 MYA917546:MYW917548 NHW917546:NIS917548 NRS917546:NSO917548 OBO917546:OCK917548 OLK917546:OMG917548 OVG917546:OWC917548 PFC917546:PFY917548 POY917546:PPU917548 PYU917546:PZQ917548 QIQ917546:QJM917548 QSM917546:QTI917548 RCI917546:RDE917548 RME917546:RNA917548 RWA917546:RWW917548 SFW917546:SGS917548 SPS917546:SQO917548 SZO917546:TAK917548 TJK917546:TKG917548 TTG917546:TUC917548 UDC917546:UDY917548 UMY917546:UNU917548 UWU917546:UXQ917548 VGQ917546:VHM917548 VQM917546:VRI917548 WAI917546:WBE917548 WKE917546:WLA917548 WUA917546:WUW917548 H983084:AA983086 HO983082:IK983084 RK983082:SG983084 ABG983082:ACC983084 ALC983082:ALY983084 AUY983082:AVU983084 BEU983082:BFQ983084 BOQ983082:BPM983084 BYM983082:BZI983084 CII983082:CJE983084 CSE983082:CTA983084 DCA983082:DCW983084 DLW983082:DMS983084 DVS983082:DWO983084 EFO983082:EGK983084 EPK983082:EQG983084 EZG983082:FAC983084 FJC983082:FJY983084 FSY983082:FTU983084 GCU983082:GDQ983084 GMQ983082:GNM983084 GWM983082:GXI983084 HGI983082:HHE983084 HQE983082:HRA983084 IAA983082:IAW983084 IJW983082:IKS983084 ITS983082:IUO983084 JDO983082:JEK983084 JNK983082:JOG983084 JXG983082:JYC983084 KHC983082:KHY983084 KQY983082:KRU983084 LAU983082:LBQ983084 LKQ983082:LLM983084 LUM983082:LVI983084 MEI983082:MFE983084 MOE983082:MPA983084 MYA983082:MYW983084 NHW983082:NIS983084 NRS983082:NSO983084 OBO983082:OCK983084 OLK983082:OMG983084 OVG983082:OWC983084 PFC983082:PFY983084 POY983082:PPU983084 PYU983082:PZQ983084 QIQ983082:QJM983084 QSM983082:QTI983084 RCI983082:RDE983084 RME983082:RNA983084 RWA983082:RWW983084 SFW983082:SGS983084 SPS983082:SQO983084 SZO983082:TAK983084 TJK983082:TKG983084 TTG983082:TUC983084 UDC983082:UDY983084 UMY983082:UNU983084 UWU983082:UXQ983084 VGQ983082:VHM983084 VQM983082:VRI983084 WAI983082:WBE983084 WKE983082:WLA983084 WUA983082:WUW983084 O65563:O65564 HV65561:HV65562 RR65561:RR65562 ABN65561:ABN65562 ALJ65561:ALJ65562 AVF65561:AVF65562 BFB65561:BFB65562 BOX65561:BOX65562 BYT65561:BYT65562 CIP65561:CIP65562 CSL65561:CSL65562 DCH65561:DCH65562 DMD65561:DMD65562 DVZ65561:DVZ65562 EFV65561:EFV65562 EPR65561:EPR65562 EZN65561:EZN65562 FJJ65561:FJJ65562 FTF65561:FTF65562 GDB65561:GDB65562 GMX65561:GMX65562 GWT65561:GWT65562 HGP65561:HGP65562 HQL65561:HQL65562 IAH65561:IAH65562 IKD65561:IKD65562 ITZ65561:ITZ65562 JDV65561:JDV65562 JNR65561:JNR65562 JXN65561:JXN65562 KHJ65561:KHJ65562 KRF65561:KRF65562 LBB65561:LBB65562 LKX65561:LKX65562 LUT65561:LUT65562 MEP65561:MEP65562 MOL65561:MOL65562 MYH65561:MYH65562 NID65561:NID65562 NRZ65561:NRZ65562 OBV65561:OBV65562 OLR65561:OLR65562 OVN65561:OVN65562 PFJ65561:PFJ65562 PPF65561:PPF65562 PZB65561:PZB65562 QIX65561:QIX65562 QST65561:QST65562 RCP65561:RCP65562 RML65561:RML65562 RWH65561:RWH65562 SGD65561:SGD65562 SPZ65561:SPZ65562 SZV65561:SZV65562 TJR65561:TJR65562 TTN65561:TTN65562 UDJ65561:UDJ65562 UNF65561:UNF65562 UXB65561:UXB65562 VGX65561:VGX65562 VQT65561:VQT65562 WAP65561:WAP65562 WKL65561:WKL65562 WUH65561:WUH65562 O131099:O131100 HV131097:HV131098 RR131097:RR131098 ABN131097:ABN131098 ALJ131097:ALJ131098 AVF131097:AVF131098 BFB131097:BFB131098 BOX131097:BOX131098 BYT131097:BYT131098 CIP131097:CIP131098 CSL131097:CSL131098 DCH131097:DCH131098 DMD131097:DMD131098 DVZ131097:DVZ131098 EFV131097:EFV131098 EPR131097:EPR131098 EZN131097:EZN131098 FJJ131097:FJJ131098 FTF131097:FTF131098 GDB131097:GDB131098 GMX131097:GMX131098 GWT131097:GWT131098 HGP131097:HGP131098 HQL131097:HQL131098 IAH131097:IAH131098 IKD131097:IKD131098 ITZ131097:ITZ131098 JDV131097:JDV131098 JNR131097:JNR131098 JXN131097:JXN131098 KHJ131097:KHJ131098 KRF131097:KRF131098 LBB131097:LBB131098 LKX131097:LKX131098 LUT131097:LUT131098 MEP131097:MEP131098 MOL131097:MOL131098 MYH131097:MYH131098 NID131097:NID131098 NRZ131097:NRZ131098 OBV131097:OBV131098 OLR131097:OLR131098 OVN131097:OVN131098 PFJ131097:PFJ131098 PPF131097:PPF131098 PZB131097:PZB131098 QIX131097:QIX131098 QST131097:QST131098 RCP131097:RCP131098 RML131097:RML131098 RWH131097:RWH131098 SGD131097:SGD131098 SPZ131097:SPZ131098 SZV131097:SZV131098 TJR131097:TJR131098 TTN131097:TTN131098 UDJ131097:UDJ131098 UNF131097:UNF131098 UXB131097:UXB131098 VGX131097:VGX131098 VQT131097:VQT131098 WAP131097:WAP131098 WKL131097:WKL131098 WUH131097:WUH131098 O196635:O196636 HV196633:HV196634 RR196633:RR196634 ABN196633:ABN196634 ALJ196633:ALJ196634 AVF196633:AVF196634 BFB196633:BFB196634 BOX196633:BOX196634 BYT196633:BYT196634 CIP196633:CIP196634 CSL196633:CSL196634 DCH196633:DCH196634 DMD196633:DMD196634 DVZ196633:DVZ196634 EFV196633:EFV196634 EPR196633:EPR196634 EZN196633:EZN196634 FJJ196633:FJJ196634 FTF196633:FTF196634 GDB196633:GDB196634 GMX196633:GMX196634 GWT196633:GWT196634 HGP196633:HGP196634 HQL196633:HQL196634 IAH196633:IAH196634 IKD196633:IKD196634 ITZ196633:ITZ196634 JDV196633:JDV196634 JNR196633:JNR196634 JXN196633:JXN196634 KHJ196633:KHJ196634 KRF196633:KRF196634 LBB196633:LBB196634 LKX196633:LKX196634 LUT196633:LUT196634 MEP196633:MEP196634 MOL196633:MOL196634 MYH196633:MYH196634 NID196633:NID196634 NRZ196633:NRZ196634 OBV196633:OBV196634 OLR196633:OLR196634 OVN196633:OVN196634 PFJ196633:PFJ196634 PPF196633:PPF196634 PZB196633:PZB196634 QIX196633:QIX196634 QST196633:QST196634 RCP196633:RCP196634 RML196633:RML196634 RWH196633:RWH196634 SGD196633:SGD196634 SPZ196633:SPZ196634 SZV196633:SZV196634 TJR196633:TJR196634 TTN196633:TTN196634 UDJ196633:UDJ196634 UNF196633:UNF196634 UXB196633:UXB196634 VGX196633:VGX196634 VQT196633:VQT196634 WAP196633:WAP196634 WKL196633:WKL196634 WUH196633:WUH196634 O262171:O262172 HV262169:HV262170 RR262169:RR262170 ABN262169:ABN262170 ALJ262169:ALJ262170 AVF262169:AVF262170 BFB262169:BFB262170 BOX262169:BOX262170 BYT262169:BYT262170 CIP262169:CIP262170 CSL262169:CSL262170 DCH262169:DCH262170 DMD262169:DMD262170 DVZ262169:DVZ262170 EFV262169:EFV262170 EPR262169:EPR262170 EZN262169:EZN262170 FJJ262169:FJJ262170 FTF262169:FTF262170 GDB262169:GDB262170 GMX262169:GMX262170 GWT262169:GWT262170 HGP262169:HGP262170 HQL262169:HQL262170 IAH262169:IAH262170 IKD262169:IKD262170 ITZ262169:ITZ262170 JDV262169:JDV262170 JNR262169:JNR262170 JXN262169:JXN262170 KHJ262169:KHJ262170 KRF262169:KRF262170 LBB262169:LBB262170 LKX262169:LKX262170 LUT262169:LUT262170 MEP262169:MEP262170 MOL262169:MOL262170 MYH262169:MYH262170 NID262169:NID262170 NRZ262169:NRZ262170 OBV262169:OBV262170 OLR262169:OLR262170 OVN262169:OVN262170 PFJ262169:PFJ262170 PPF262169:PPF262170 PZB262169:PZB262170 QIX262169:QIX262170 QST262169:QST262170 RCP262169:RCP262170 RML262169:RML262170 RWH262169:RWH262170 SGD262169:SGD262170 SPZ262169:SPZ262170 SZV262169:SZV262170 TJR262169:TJR262170 TTN262169:TTN262170 UDJ262169:UDJ262170 UNF262169:UNF262170 UXB262169:UXB262170 VGX262169:VGX262170 VQT262169:VQT262170 WAP262169:WAP262170 WKL262169:WKL262170 WUH262169:WUH262170 O327707:O327708 HV327705:HV327706 RR327705:RR327706 ABN327705:ABN327706 ALJ327705:ALJ327706 AVF327705:AVF327706 BFB327705:BFB327706 BOX327705:BOX327706 BYT327705:BYT327706 CIP327705:CIP327706 CSL327705:CSL327706 DCH327705:DCH327706 DMD327705:DMD327706 DVZ327705:DVZ327706 EFV327705:EFV327706 EPR327705:EPR327706 EZN327705:EZN327706 FJJ327705:FJJ327706 FTF327705:FTF327706 GDB327705:GDB327706 GMX327705:GMX327706 GWT327705:GWT327706 HGP327705:HGP327706 HQL327705:HQL327706 IAH327705:IAH327706 IKD327705:IKD327706 ITZ327705:ITZ327706 JDV327705:JDV327706 JNR327705:JNR327706 JXN327705:JXN327706 KHJ327705:KHJ327706 KRF327705:KRF327706 LBB327705:LBB327706 LKX327705:LKX327706 LUT327705:LUT327706 MEP327705:MEP327706 MOL327705:MOL327706 MYH327705:MYH327706 NID327705:NID327706 NRZ327705:NRZ327706 OBV327705:OBV327706 OLR327705:OLR327706 OVN327705:OVN327706 PFJ327705:PFJ327706 PPF327705:PPF327706 PZB327705:PZB327706 QIX327705:QIX327706 QST327705:QST327706 RCP327705:RCP327706 RML327705:RML327706 RWH327705:RWH327706 SGD327705:SGD327706 SPZ327705:SPZ327706 SZV327705:SZV327706 TJR327705:TJR327706 TTN327705:TTN327706 UDJ327705:UDJ327706 UNF327705:UNF327706 UXB327705:UXB327706 VGX327705:VGX327706 VQT327705:VQT327706 WAP327705:WAP327706 WKL327705:WKL327706 WUH327705:WUH327706 O393243:O393244 HV393241:HV393242 RR393241:RR393242 ABN393241:ABN393242 ALJ393241:ALJ393242 AVF393241:AVF393242 BFB393241:BFB393242 BOX393241:BOX393242 BYT393241:BYT393242 CIP393241:CIP393242 CSL393241:CSL393242 DCH393241:DCH393242 DMD393241:DMD393242 DVZ393241:DVZ393242 EFV393241:EFV393242 EPR393241:EPR393242 EZN393241:EZN393242 FJJ393241:FJJ393242 FTF393241:FTF393242 GDB393241:GDB393242 GMX393241:GMX393242 GWT393241:GWT393242 HGP393241:HGP393242 HQL393241:HQL393242 IAH393241:IAH393242 IKD393241:IKD393242 ITZ393241:ITZ393242 JDV393241:JDV393242 JNR393241:JNR393242 JXN393241:JXN393242 KHJ393241:KHJ393242 KRF393241:KRF393242 LBB393241:LBB393242 LKX393241:LKX393242 LUT393241:LUT393242 MEP393241:MEP393242 MOL393241:MOL393242 MYH393241:MYH393242 NID393241:NID393242 NRZ393241:NRZ393242 OBV393241:OBV393242 OLR393241:OLR393242 OVN393241:OVN393242 PFJ393241:PFJ393242 PPF393241:PPF393242 PZB393241:PZB393242 QIX393241:QIX393242 QST393241:QST393242 RCP393241:RCP393242 RML393241:RML393242 RWH393241:RWH393242 SGD393241:SGD393242 SPZ393241:SPZ393242 SZV393241:SZV393242 TJR393241:TJR393242 TTN393241:TTN393242 UDJ393241:UDJ393242 UNF393241:UNF393242 UXB393241:UXB393242 VGX393241:VGX393242 VQT393241:VQT393242 WAP393241:WAP393242 WKL393241:WKL393242 WUH393241:WUH393242 O458779:O458780 HV458777:HV458778 RR458777:RR458778 ABN458777:ABN458778 ALJ458777:ALJ458778 AVF458777:AVF458778 BFB458777:BFB458778 BOX458777:BOX458778 BYT458777:BYT458778 CIP458777:CIP458778 CSL458777:CSL458778 DCH458777:DCH458778 DMD458777:DMD458778 DVZ458777:DVZ458778 EFV458777:EFV458778 EPR458777:EPR458778 EZN458777:EZN458778 FJJ458777:FJJ458778 FTF458777:FTF458778 GDB458777:GDB458778 GMX458777:GMX458778 GWT458777:GWT458778 HGP458777:HGP458778 HQL458777:HQL458778 IAH458777:IAH458778 IKD458777:IKD458778 ITZ458777:ITZ458778 JDV458777:JDV458778 JNR458777:JNR458778 JXN458777:JXN458778 KHJ458777:KHJ458778 KRF458777:KRF458778 LBB458777:LBB458778 LKX458777:LKX458778 LUT458777:LUT458778 MEP458777:MEP458778 MOL458777:MOL458778 MYH458777:MYH458778 NID458777:NID458778 NRZ458777:NRZ458778 OBV458777:OBV458778 OLR458777:OLR458778 OVN458777:OVN458778 PFJ458777:PFJ458778 PPF458777:PPF458778 PZB458777:PZB458778 QIX458777:QIX458778 QST458777:QST458778 RCP458777:RCP458778 RML458777:RML458778 RWH458777:RWH458778 SGD458777:SGD458778 SPZ458777:SPZ458778 SZV458777:SZV458778 TJR458777:TJR458778 TTN458777:TTN458778 UDJ458777:UDJ458778 UNF458777:UNF458778 UXB458777:UXB458778 VGX458777:VGX458778 VQT458777:VQT458778 WAP458777:WAP458778 WKL458777:WKL458778 WUH458777:WUH458778 O524315:O524316 HV524313:HV524314 RR524313:RR524314 ABN524313:ABN524314 ALJ524313:ALJ524314 AVF524313:AVF524314 BFB524313:BFB524314 BOX524313:BOX524314 BYT524313:BYT524314 CIP524313:CIP524314 CSL524313:CSL524314 DCH524313:DCH524314 DMD524313:DMD524314 DVZ524313:DVZ524314 EFV524313:EFV524314 EPR524313:EPR524314 EZN524313:EZN524314 FJJ524313:FJJ524314 FTF524313:FTF524314 GDB524313:GDB524314 GMX524313:GMX524314 GWT524313:GWT524314 HGP524313:HGP524314 HQL524313:HQL524314 IAH524313:IAH524314 IKD524313:IKD524314 ITZ524313:ITZ524314 JDV524313:JDV524314 JNR524313:JNR524314 JXN524313:JXN524314 KHJ524313:KHJ524314 KRF524313:KRF524314 LBB524313:LBB524314 LKX524313:LKX524314 LUT524313:LUT524314 MEP524313:MEP524314 MOL524313:MOL524314 MYH524313:MYH524314 NID524313:NID524314 NRZ524313:NRZ524314 OBV524313:OBV524314 OLR524313:OLR524314 OVN524313:OVN524314 PFJ524313:PFJ524314 PPF524313:PPF524314 PZB524313:PZB524314 QIX524313:QIX524314 QST524313:QST524314 RCP524313:RCP524314 RML524313:RML524314 RWH524313:RWH524314 SGD524313:SGD524314 SPZ524313:SPZ524314 SZV524313:SZV524314 TJR524313:TJR524314 TTN524313:TTN524314 UDJ524313:UDJ524314 UNF524313:UNF524314 UXB524313:UXB524314 VGX524313:VGX524314 VQT524313:VQT524314 WAP524313:WAP524314 WKL524313:WKL524314 WUH524313:WUH524314 O589851:O589852 HV589849:HV589850 RR589849:RR589850 ABN589849:ABN589850 ALJ589849:ALJ589850 AVF589849:AVF589850 BFB589849:BFB589850 BOX589849:BOX589850 BYT589849:BYT589850 CIP589849:CIP589850 CSL589849:CSL589850 DCH589849:DCH589850 DMD589849:DMD589850 DVZ589849:DVZ589850 EFV589849:EFV589850 EPR589849:EPR589850 EZN589849:EZN589850 FJJ589849:FJJ589850 FTF589849:FTF589850 GDB589849:GDB589850 GMX589849:GMX589850 GWT589849:GWT589850 HGP589849:HGP589850 HQL589849:HQL589850 IAH589849:IAH589850 IKD589849:IKD589850 ITZ589849:ITZ589850 JDV589849:JDV589850 JNR589849:JNR589850 JXN589849:JXN589850 KHJ589849:KHJ589850 KRF589849:KRF589850 LBB589849:LBB589850 LKX589849:LKX589850 LUT589849:LUT589850 MEP589849:MEP589850 MOL589849:MOL589850 MYH589849:MYH589850 NID589849:NID589850 NRZ589849:NRZ589850 OBV589849:OBV589850 OLR589849:OLR589850 OVN589849:OVN589850 PFJ589849:PFJ589850 PPF589849:PPF589850 PZB589849:PZB589850 QIX589849:QIX589850 QST589849:QST589850 RCP589849:RCP589850 RML589849:RML589850 RWH589849:RWH589850 SGD589849:SGD589850 SPZ589849:SPZ589850 SZV589849:SZV589850 TJR589849:TJR589850 TTN589849:TTN589850 UDJ589849:UDJ589850 UNF589849:UNF589850 UXB589849:UXB589850 VGX589849:VGX589850 VQT589849:VQT589850 WAP589849:WAP589850 WKL589849:WKL589850 WUH589849:WUH589850 O655387:O655388 HV655385:HV655386 RR655385:RR655386 ABN655385:ABN655386 ALJ655385:ALJ655386 AVF655385:AVF655386 BFB655385:BFB655386 BOX655385:BOX655386 BYT655385:BYT655386 CIP655385:CIP655386 CSL655385:CSL655386 DCH655385:DCH655386 DMD655385:DMD655386 DVZ655385:DVZ655386 EFV655385:EFV655386 EPR655385:EPR655386 EZN655385:EZN655386 FJJ655385:FJJ655386 FTF655385:FTF655386 GDB655385:GDB655386 GMX655385:GMX655386 GWT655385:GWT655386 HGP655385:HGP655386 HQL655385:HQL655386 IAH655385:IAH655386 IKD655385:IKD655386 ITZ655385:ITZ655386 JDV655385:JDV655386 JNR655385:JNR655386 JXN655385:JXN655386 KHJ655385:KHJ655386 KRF655385:KRF655386 LBB655385:LBB655386 LKX655385:LKX655386 LUT655385:LUT655386 MEP655385:MEP655386 MOL655385:MOL655386 MYH655385:MYH655386 NID655385:NID655386 NRZ655385:NRZ655386 OBV655385:OBV655386 OLR655385:OLR655386 OVN655385:OVN655386 PFJ655385:PFJ655386 PPF655385:PPF655386 PZB655385:PZB655386 QIX655385:QIX655386 QST655385:QST655386 RCP655385:RCP655386 RML655385:RML655386 RWH655385:RWH655386 SGD655385:SGD655386 SPZ655385:SPZ655386 SZV655385:SZV655386 TJR655385:TJR655386 TTN655385:TTN655386 UDJ655385:UDJ655386 UNF655385:UNF655386 UXB655385:UXB655386 VGX655385:VGX655386 VQT655385:VQT655386 WAP655385:WAP655386 WKL655385:WKL655386 WUH655385:WUH655386 O720923:O720924 HV720921:HV720922 RR720921:RR720922 ABN720921:ABN720922 ALJ720921:ALJ720922 AVF720921:AVF720922 BFB720921:BFB720922 BOX720921:BOX720922 BYT720921:BYT720922 CIP720921:CIP720922 CSL720921:CSL720922 DCH720921:DCH720922 DMD720921:DMD720922 DVZ720921:DVZ720922 EFV720921:EFV720922 EPR720921:EPR720922 EZN720921:EZN720922 FJJ720921:FJJ720922 FTF720921:FTF720922 GDB720921:GDB720922 GMX720921:GMX720922 GWT720921:GWT720922 HGP720921:HGP720922 HQL720921:HQL720922 IAH720921:IAH720922 IKD720921:IKD720922 ITZ720921:ITZ720922 JDV720921:JDV720922 JNR720921:JNR720922 JXN720921:JXN720922 KHJ720921:KHJ720922 KRF720921:KRF720922 LBB720921:LBB720922 LKX720921:LKX720922 LUT720921:LUT720922 MEP720921:MEP720922 MOL720921:MOL720922 MYH720921:MYH720922 NID720921:NID720922 NRZ720921:NRZ720922 OBV720921:OBV720922 OLR720921:OLR720922 OVN720921:OVN720922 PFJ720921:PFJ720922 PPF720921:PPF720922 PZB720921:PZB720922 QIX720921:QIX720922 QST720921:QST720922 RCP720921:RCP720922 RML720921:RML720922 RWH720921:RWH720922 SGD720921:SGD720922 SPZ720921:SPZ720922 SZV720921:SZV720922 TJR720921:TJR720922 TTN720921:TTN720922 UDJ720921:UDJ720922 UNF720921:UNF720922 UXB720921:UXB720922 VGX720921:VGX720922 VQT720921:VQT720922 WAP720921:WAP720922 WKL720921:WKL720922 WUH720921:WUH720922 O786459:O786460 HV786457:HV786458 RR786457:RR786458 ABN786457:ABN786458 ALJ786457:ALJ786458 AVF786457:AVF786458 BFB786457:BFB786458 BOX786457:BOX786458 BYT786457:BYT786458 CIP786457:CIP786458 CSL786457:CSL786458 DCH786457:DCH786458 DMD786457:DMD786458 DVZ786457:DVZ786458 EFV786457:EFV786458 EPR786457:EPR786458 EZN786457:EZN786458 FJJ786457:FJJ786458 FTF786457:FTF786458 GDB786457:GDB786458 GMX786457:GMX786458 GWT786457:GWT786458 HGP786457:HGP786458 HQL786457:HQL786458 IAH786457:IAH786458 IKD786457:IKD786458 ITZ786457:ITZ786458 JDV786457:JDV786458 JNR786457:JNR786458 JXN786457:JXN786458 KHJ786457:KHJ786458 KRF786457:KRF786458 LBB786457:LBB786458 LKX786457:LKX786458 LUT786457:LUT786458 MEP786457:MEP786458 MOL786457:MOL786458 MYH786457:MYH786458 NID786457:NID786458 NRZ786457:NRZ786458 OBV786457:OBV786458 OLR786457:OLR786458 OVN786457:OVN786458 PFJ786457:PFJ786458 PPF786457:PPF786458 PZB786457:PZB786458 QIX786457:QIX786458 QST786457:QST786458 RCP786457:RCP786458 RML786457:RML786458 RWH786457:RWH786458 SGD786457:SGD786458 SPZ786457:SPZ786458 SZV786457:SZV786458 TJR786457:TJR786458 TTN786457:TTN786458 UDJ786457:UDJ786458 UNF786457:UNF786458 UXB786457:UXB786458 VGX786457:VGX786458 VQT786457:VQT786458 WAP786457:WAP786458 WKL786457:WKL786458 WUH786457:WUH786458 O851995:O851996 HV851993:HV851994 RR851993:RR851994 ABN851993:ABN851994 ALJ851993:ALJ851994 AVF851993:AVF851994 BFB851993:BFB851994 BOX851993:BOX851994 BYT851993:BYT851994 CIP851993:CIP851994 CSL851993:CSL851994 DCH851993:DCH851994 DMD851993:DMD851994 DVZ851993:DVZ851994 EFV851993:EFV851994 EPR851993:EPR851994 EZN851993:EZN851994 FJJ851993:FJJ851994 FTF851993:FTF851994 GDB851993:GDB851994 GMX851993:GMX851994 GWT851993:GWT851994 HGP851993:HGP851994 HQL851993:HQL851994 IAH851993:IAH851994 IKD851993:IKD851994 ITZ851993:ITZ851994 JDV851993:JDV851994 JNR851993:JNR851994 JXN851993:JXN851994 KHJ851993:KHJ851994 KRF851993:KRF851994 LBB851993:LBB851994 LKX851993:LKX851994 LUT851993:LUT851994 MEP851993:MEP851994 MOL851993:MOL851994 MYH851993:MYH851994 NID851993:NID851994 NRZ851993:NRZ851994 OBV851993:OBV851994 OLR851993:OLR851994 OVN851993:OVN851994 PFJ851993:PFJ851994 PPF851993:PPF851994 PZB851993:PZB851994 QIX851993:QIX851994 QST851993:QST851994 RCP851993:RCP851994 RML851993:RML851994 RWH851993:RWH851994 SGD851993:SGD851994 SPZ851993:SPZ851994 SZV851993:SZV851994 TJR851993:TJR851994 TTN851993:TTN851994 UDJ851993:UDJ851994 UNF851993:UNF851994 UXB851993:UXB851994 VGX851993:VGX851994 VQT851993:VQT851994 WAP851993:WAP851994 WKL851993:WKL851994 WUH851993:WUH851994 O917531:O917532 HV917529:HV917530 RR917529:RR917530 ABN917529:ABN917530 ALJ917529:ALJ917530 AVF917529:AVF917530 BFB917529:BFB917530 BOX917529:BOX917530 BYT917529:BYT917530 CIP917529:CIP917530 CSL917529:CSL917530 DCH917529:DCH917530 DMD917529:DMD917530 DVZ917529:DVZ917530 EFV917529:EFV917530 EPR917529:EPR917530 EZN917529:EZN917530 FJJ917529:FJJ917530 FTF917529:FTF917530 GDB917529:GDB917530 GMX917529:GMX917530 GWT917529:GWT917530 HGP917529:HGP917530 HQL917529:HQL917530 IAH917529:IAH917530 IKD917529:IKD917530 ITZ917529:ITZ917530 JDV917529:JDV917530 JNR917529:JNR917530 JXN917529:JXN917530 KHJ917529:KHJ917530 KRF917529:KRF917530 LBB917529:LBB917530 LKX917529:LKX917530 LUT917529:LUT917530 MEP917529:MEP917530 MOL917529:MOL917530 MYH917529:MYH917530 NID917529:NID917530 NRZ917529:NRZ917530 OBV917529:OBV917530 OLR917529:OLR917530 OVN917529:OVN917530 PFJ917529:PFJ917530 PPF917529:PPF917530 PZB917529:PZB917530 QIX917529:QIX917530 QST917529:QST917530 RCP917529:RCP917530 RML917529:RML917530 RWH917529:RWH917530 SGD917529:SGD917530 SPZ917529:SPZ917530 SZV917529:SZV917530 TJR917529:TJR917530 TTN917529:TTN917530 UDJ917529:UDJ917530 UNF917529:UNF917530 UXB917529:UXB917530 VGX917529:VGX917530 VQT917529:VQT917530 WAP917529:WAP917530 WKL917529:WKL917530 WUH917529:WUH917530 O983067:O983068 HV983065:HV983066 RR983065:RR983066 ABN983065:ABN983066 ALJ983065:ALJ983066 AVF983065:AVF983066 BFB983065:BFB983066 BOX983065:BOX983066 BYT983065:BYT983066 CIP983065:CIP983066 CSL983065:CSL983066 DCH983065:DCH983066 DMD983065:DMD983066 DVZ983065:DVZ983066 EFV983065:EFV983066 EPR983065:EPR983066 EZN983065:EZN983066 FJJ983065:FJJ983066 FTF983065:FTF983066 GDB983065:GDB983066 GMX983065:GMX983066 GWT983065:GWT983066 HGP983065:HGP983066 HQL983065:HQL983066 IAH983065:IAH983066 IKD983065:IKD983066 ITZ983065:ITZ983066 JDV983065:JDV983066 JNR983065:JNR983066 JXN983065:JXN983066 KHJ983065:KHJ983066 KRF983065:KRF983066 LBB983065:LBB983066 LKX983065:LKX983066 LUT983065:LUT983066 MEP983065:MEP983066 MOL983065:MOL983066 MYH983065:MYH983066 NID983065:NID983066 NRZ983065:NRZ983066 OBV983065:OBV983066 OLR983065:OLR983066 OVN983065:OVN983066 PFJ983065:PFJ983066 PPF983065:PPF983066 PZB983065:PZB983066 QIX983065:QIX983066 QST983065:QST983066 RCP983065:RCP983066 RML983065:RML983066 RWH983065:RWH983066 SGD983065:SGD983066 SPZ983065:SPZ983066 SZV983065:SZV983066 TJR983065:TJR983066 TTN983065:TTN983066 UDJ983065:UDJ983066 UNF983065:UNF983066 UXB983065:UXB983066 VGX983065:VGX983066 VQT983065:VQT983066 WAP983065:WAP983066 WKL983065:WKL983066 WUH983065:WUH983066 L65557:L65559 HS65555:HS65557 RO65555:RO65557 ABK65555:ABK65557 ALG65555:ALG65557 AVC65555:AVC65557 BEY65555:BEY65557 BOU65555:BOU65557 BYQ65555:BYQ65557 CIM65555:CIM65557 CSI65555:CSI65557 DCE65555:DCE65557 DMA65555:DMA65557 DVW65555:DVW65557 EFS65555:EFS65557 EPO65555:EPO65557 EZK65555:EZK65557 FJG65555:FJG65557 FTC65555:FTC65557 GCY65555:GCY65557 GMU65555:GMU65557 GWQ65555:GWQ65557 HGM65555:HGM65557 HQI65555:HQI65557 IAE65555:IAE65557 IKA65555:IKA65557 ITW65555:ITW65557 JDS65555:JDS65557 JNO65555:JNO65557 JXK65555:JXK65557 KHG65555:KHG65557 KRC65555:KRC65557 LAY65555:LAY65557 LKU65555:LKU65557 LUQ65555:LUQ65557 MEM65555:MEM65557 MOI65555:MOI65557 MYE65555:MYE65557 NIA65555:NIA65557 NRW65555:NRW65557 OBS65555:OBS65557 OLO65555:OLO65557 OVK65555:OVK65557 PFG65555:PFG65557 PPC65555:PPC65557 PYY65555:PYY65557 QIU65555:QIU65557 QSQ65555:QSQ65557 RCM65555:RCM65557 RMI65555:RMI65557 RWE65555:RWE65557 SGA65555:SGA65557 SPW65555:SPW65557 SZS65555:SZS65557 TJO65555:TJO65557 TTK65555:TTK65557 UDG65555:UDG65557 UNC65555:UNC65557 UWY65555:UWY65557 VGU65555:VGU65557 VQQ65555:VQQ65557 WAM65555:WAM65557 WKI65555:WKI65557 WUE65555:WUE65557 L131093:L131095 HS131091:HS131093 RO131091:RO131093 ABK131091:ABK131093 ALG131091:ALG131093 AVC131091:AVC131093 BEY131091:BEY131093 BOU131091:BOU131093 BYQ131091:BYQ131093 CIM131091:CIM131093 CSI131091:CSI131093 DCE131091:DCE131093 DMA131091:DMA131093 DVW131091:DVW131093 EFS131091:EFS131093 EPO131091:EPO131093 EZK131091:EZK131093 FJG131091:FJG131093 FTC131091:FTC131093 GCY131091:GCY131093 GMU131091:GMU131093 GWQ131091:GWQ131093 HGM131091:HGM131093 HQI131091:HQI131093 IAE131091:IAE131093 IKA131091:IKA131093 ITW131091:ITW131093 JDS131091:JDS131093 JNO131091:JNO131093 JXK131091:JXK131093 KHG131091:KHG131093 KRC131091:KRC131093 LAY131091:LAY131093 LKU131091:LKU131093 LUQ131091:LUQ131093 MEM131091:MEM131093 MOI131091:MOI131093 MYE131091:MYE131093 NIA131091:NIA131093 NRW131091:NRW131093 OBS131091:OBS131093 OLO131091:OLO131093 OVK131091:OVK131093 PFG131091:PFG131093 PPC131091:PPC131093 PYY131091:PYY131093 QIU131091:QIU131093 QSQ131091:QSQ131093 RCM131091:RCM131093 RMI131091:RMI131093 RWE131091:RWE131093 SGA131091:SGA131093 SPW131091:SPW131093 SZS131091:SZS131093 TJO131091:TJO131093 TTK131091:TTK131093 UDG131091:UDG131093 UNC131091:UNC131093 UWY131091:UWY131093 VGU131091:VGU131093 VQQ131091:VQQ131093 WAM131091:WAM131093 WKI131091:WKI131093 WUE131091:WUE131093 L196629:L196631 HS196627:HS196629 RO196627:RO196629 ABK196627:ABK196629 ALG196627:ALG196629 AVC196627:AVC196629 BEY196627:BEY196629 BOU196627:BOU196629 BYQ196627:BYQ196629 CIM196627:CIM196629 CSI196627:CSI196629 DCE196627:DCE196629 DMA196627:DMA196629 DVW196627:DVW196629 EFS196627:EFS196629 EPO196627:EPO196629 EZK196627:EZK196629 FJG196627:FJG196629 FTC196627:FTC196629 GCY196627:GCY196629 GMU196627:GMU196629 GWQ196627:GWQ196629 HGM196627:HGM196629 HQI196627:HQI196629 IAE196627:IAE196629 IKA196627:IKA196629 ITW196627:ITW196629 JDS196627:JDS196629 JNO196627:JNO196629 JXK196627:JXK196629 KHG196627:KHG196629 KRC196627:KRC196629 LAY196627:LAY196629 LKU196627:LKU196629 LUQ196627:LUQ196629 MEM196627:MEM196629 MOI196627:MOI196629 MYE196627:MYE196629 NIA196627:NIA196629 NRW196627:NRW196629 OBS196627:OBS196629 OLO196627:OLO196629 OVK196627:OVK196629 PFG196627:PFG196629 PPC196627:PPC196629 PYY196627:PYY196629 QIU196627:QIU196629 QSQ196627:QSQ196629 RCM196627:RCM196629 RMI196627:RMI196629 RWE196627:RWE196629 SGA196627:SGA196629 SPW196627:SPW196629 SZS196627:SZS196629 TJO196627:TJO196629 TTK196627:TTK196629 UDG196627:UDG196629 UNC196627:UNC196629 UWY196627:UWY196629 VGU196627:VGU196629 VQQ196627:VQQ196629 WAM196627:WAM196629 WKI196627:WKI196629 WUE196627:WUE196629 L262165:L262167 HS262163:HS262165 RO262163:RO262165 ABK262163:ABK262165 ALG262163:ALG262165 AVC262163:AVC262165 BEY262163:BEY262165 BOU262163:BOU262165 BYQ262163:BYQ262165 CIM262163:CIM262165 CSI262163:CSI262165 DCE262163:DCE262165 DMA262163:DMA262165 DVW262163:DVW262165 EFS262163:EFS262165 EPO262163:EPO262165 EZK262163:EZK262165 FJG262163:FJG262165 FTC262163:FTC262165 GCY262163:GCY262165 GMU262163:GMU262165 GWQ262163:GWQ262165 HGM262163:HGM262165 HQI262163:HQI262165 IAE262163:IAE262165 IKA262163:IKA262165 ITW262163:ITW262165 JDS262163:JDS262165 JNO262163:JNO262165 JXK262163:JXK262165 KHG262163:KHG262165 KRC262163:KRC262165 LAY262163:LAY262165 LKU262163:LKU262165 LUQ262163:LUQ262165 MEM262163:MEM262165 MOI262163:MOI262165 MYE262163:MYE262165 NIA262163:NIA262165 NRW262163:NRW262165 OBS262163:OBS262165 OLO262163:OLO262165 OVK262163:OVK262165 PFG262163:PFG262165 PPC262163:PPC262165 PYY262163:PYY262165 QIU262163:QIU262165 QSQ262163:QSQ262165 RCM262163:RCM262165 RMI262163:RMI262165 RWE262163:RWE262165 SGA262163:SGA262165 SPW262163:SPW262165 SZS262163:SZS262165 TJO262163:TJO262165 TTK262163:TTK262165 UDG262163:UDG262165 UNC262163:UNC262165 UWY262163:UWY262165 VGU262163:VGU262165 VQQ262163:VQQ262165 WAM262163:WAM262165 WKI262163:WKI262165 WUE262163:WUE262165 L327701:L327703 HS327699:HS327701 RO327699:RO327701 ABK327699:ABK327701 ALG327699:ALG327701 AVC327699:AVC327701 BEY327699:BEY327701 BOU327699:BOU327701 BYQ327699:BYQ327701 CIM327699:CIM327701 CSI327699:CSI327701 DCE327699:DCE327701 DMA327699:DMA327701 DVW327699:DVW327701 EFS327699:EFS327701 EPO327699:EPO327701 EZK327699:EZK327701 FJG327699:FJG327701 FTC327699:FTC327701 GCY327699:GCY327701 GMU327699:GMU327701 GWQ327699:GWQ327701 HGM327699:HGM327701 HQI327699:HQI327701 IAE327699:IAE327701 IKA327699:IKA327701 ITW327699:ITW327701 JDS327699:JDS327701 JNO327699:JNO327701 JXK327699:JXK327701 KHG327699:KHG327701 KRC327699:KRC327701 LAY327699:LAY327701 LKU327699:LKU327701 LUQ327699:LUQ327701 MEM327699:MEM327701 MOI327699:MOI327701 MYE327699:MYE327701 NIA327699:NIA327701 NRW327699:NRW327701 OBS327699:OBS327701 OLO327699:OLO327701 OVK327699:OVK327701 PFG327699:PFG327701 PPC327699:PPC327701 PYY327699:PYY327701 QIU327699:QIU327701 QSQ327699:QSQ327701 RCM327699:RCM327701 RMI327699:RMI327701 RWE327699:RWE327701 SGA327699:SGA327701 SPW327699:SPW327701 SZS327699:SZS327701 TJO327699:TJO327701 TTK327699:TTK327701 UDG327699:UDG327701 UNC327699:UNC327701 UWY327699:UWY327701 VGU327699:VGU327701 VQQ327699:VQQ327701 WAM327699:WAM327701 WKI327699:WKI327701 WUE327699:WUE327701 L393237:L393239 HS393235:HS393237 RO393235:RO393237 ABK393235:ABK393237 ALG393235:ALG393237 AVC393235:AVC393237 BEY393235:BEY393237 BOU393235:BOU393237 BYQ393235:BYQ393237 CIM393235:CIM393237 CSI393235:CSI393237 DCE393235:DCE393237 DMA393235:DMA393237 DVW393235:DVW393237 EFS393235:EFS393237 EPO393235:EPO393237 EZK393235:EZK393237 FJG393235:FJG393237 FTC393235:FTC393237 GCY393235:GCY393237 GMU393235:GMU393237 GWQ393235:GWQ393237 HGM393235:HGM393237 HQI393235:HQI393237 IAE393235:IAE393237 IKA393235:IKA393237 ITW393235:ITW393237 JDS393235:JDS393237 JNO393235:JNO393237 JXK393235:JXK393237 KHG393235:KHG393237 KRC393235:KRC393237 LAY393235:LAY393237 LKU393235:LKU393237 LUQ393235:LUQ393237 MEM393235:MEM393237 MOI393235:MOI393237 MYE393235:MYE393237 NIA393235:NIA393237 NRW393235:NRW393237 OBS393235:OBS393237 OLO393235:OLO393237 OVK393235:OVK393237 PFG393235:PFG393237 PPC393235:PPC393237 PYY393235:PYY393237 QIU393235:QIU393237 QSQ393235:QSQ393237 RCM393235:RCM393237 RMI393235:RMI393237 RWE393235:RWE393237 SGA393235:SGA393237 SPW393235:SPW393237 SZS393235:SZS393237 TJO393235:TJO393237 TTK393235:TTK393237 UDG393235:UDG393237 UNC393235:UNC393237 UWY393235:UWY393237 VGU393235:VGU393237 VQQ393235:VQQ393237 WAM393235:WAM393237 WKI393235:WKI393237 WUE393235:WUE393237 L458773:L458775 HS458771:HS458773 RO458771:RO458773 ABK458771:ABK458773 ALG458771:ALG458773 AVC458771:AVC458773 BEY458771:BEY458773 BOU458771:BOU458773 BYQ458771:BYQ458773 CIM458771:CIM458773 CSI458771:CSI458773 DCE458771:DCE458773 DMA458771:DMA458773 DVW458771:DVW458773 EFS458771:EFS458773 EPO458771:EPO458773 EZK458771:EZK458773 FJG458771:FJG458773 FTC458771:FTC458773 GCY458771:GCY458773 GMU458771:GMU458773 GWQ458771:GWQ458773 HGM458771:HGM458773 HQI458771:HQI458773 IAE458771:IAE458773 IKA458771:IKA458773 ITW458771:ITW458773 JDS458771:JDS458773 JNO458771:JNO458773 JXK458771:JXK458773 KHG458771:KHG458773 KRC458771:KRC458773 LAY458771:LAY458773 LKU458771:LKU458773 LUQ458771:LUQ458773 MEM458771:MEM458773 MOI458771:MOI458773 MYE458771:MYE458773 NIA458771:NIA458773 NRW458771:NRW458773 OBS458771:OBS458773 OLO458771:OLO458773 OVK458771:OVK458773 PFG458771:PFG458773 PPC458771:PPC458773 PYY458771:PYY458773 QIU458771:QIU458773 QSQ458771:QSQ458773 RCM458771:RCM458773 RMI458771:RMI458773 RWE458771:RWE458773 SGA458771:SGA458773 SPW458771:SPW458773 SZS458771:SZS458773 TJO458771:TJO458773 TTK458771:TTK458773 UDG458771:UDG458773 UNC458771:UNC458773 UWY458771:UWY458773 VGU458771:VGU458773 VQQ458771:VQQ458773 WAM458771:WAM458773 WKI458771:WKI458773 WUE458771:WUE458773 L524309:L524311 HS524307:HS524309 RO524307:RO524309 ABK524307:ABK524309 ALG524307:ALG524309 AVC524307:AVC524309 BEY524307:BEY524309 BOU524307:BOU524309 BYQ524307:BYQ524309 CIM524307:CIM524309 CSI524307:CSI524309 DCE524307:DCE524309 DMA524307:DMA524309 DVW524307:DVW524309 EFS524307:EFS524309 EPO524307:EPO524309 EZK524307:EZK524309 FJG524307:FJG524309 FTC524307:FTC524309 GCY524307:GCY524309 GMU524307:GMU524309 GWQ524307:GWQ524309 HGM524307:HGM524309 HQI524307:HQI524309 IAE524307:IAE524309 IKA524307:IKA524309 ITW524307:ITW524309 JDS524307:JDS524309 JNO524307:JNO524309 JXK524307:JXK524309 KHG524307:KHG524309 KRC524307:KRC524309 LAY524307:LAY524309 LKU524307:LKU524309 LUQ524307:LUQ524309 MEM524307:MEM524309 MOI524307:MOI524309 MYE524307:MYE524309 NIA524307:NIA524309 NRW524307:NRW524309 OBS524307:OBS524309 OLO524307:OLO524309 OVK524307:OVK524309 PFG524307:PFG524309 PPC524307:PPC524309 PYY524307:PYY524309 QIU524307:QIU524309 QSQ524307:QSQ524309 RCM524307:RCM524309 RMI524307:RMI524309 RWE524307:RWE524309 SGA524307:SGA524309 SPW524307:SPW524309 SZS524307:SZS524309 TJO524307:TJO524309 TTK524307:TTK524309 UDG524307:UDG524309 UNC524307:UNC524309 UWY524307:UWY524309 VGU524307:VGU524309 VQQ524307:VQQ524309 WAM524307:WAM524309 WKI524307:WKI524309 WUE524307:WUE524309 L589845:L589847 HS589843:HS589845 RO589843:RO589845 ABK589843:ABK589845 ALG589843:ALG589845 AVC589843:AVC589845 BEY589843:BEY589845 BOU589843:BOU589845 BYQ589843:BYQ589845 CIM589843:CIM589845 CSI589843:CSI589845 DCE589843:DCE589845 DMA589843:DMA589845 DVW589843:DVW589845 EFS589843:EFS589845 EPO589843:EPO589845 EZK589843:EZK589845 FJG589843:FJG589845 FTC589843:FTC589845 GCY589843:GCY589845 GMU589843:GMU589845 GWQ589843:GWQ589845 HGM589843:HGM589845 HQI589843:HQI589845 IAE589843:IAE589845 IKA589843:IKA589845 ITW589843:ITW589845 JDS589843:JDS589845 JNO589843:JNO589845 JXK589843:JXK589845 KHG589843:KHG589845 KRC589843:KRC589845 LAY589843:LAY589845 LKU589843:LKU589845 LUQ589843:LUQ589845 MEM589843:MEM589845 MOI589843:MOI589845 MYE589843:MYE589845 NIA589843:NIA589845 NRW589843:NRW589845 OBS589843:OBS589845 OLO589843:OLO589845 OVK589843:OVK589845 PFG589843:PFG589845 PPC589843:PPC589845 PYY589843:PYY589845 QIU589843:QIU589845 QSQ589843:QSQ589845 RCM589843:RCM589845 RMI589843:RMI589845 RWE589843:RWE589845 SGA589843:SGA589845 SPW589843:SPW589845 SZS589843:SZS589845 TJO589843:TJO589845 TTK589843:TTK589845 UDG589843:UDG589845 UNC589843:UNC589845 UWY589843:UWY589845 VGU589843:VGU589845 VQQ589843:VQQ589845 WAM589843:WAM589845 WKI589843:WKI589845 WUE589843:WUE589845 L655381:L655383 HS655379:HS655381 RO655379:RO655381 ABK655379:ABK655381 ALG655379:ALG655381 AVC655379:AVC655381 BEY655379:BEY655381 BOU655379:BOU655381 BYQ655379:BYQ655381 CIM655379:CIM655381 CSI655379:CSI655381 DCE655379:DCE655381 DMA655379:DMA655381 DVW655379:DVW655381 EFS655379:EFS655381 EPO655379:EPO655381 EZK655379:EZK655381 FJG655379:FJG655381 FTC655379:FTC655381 GCY655379:GCY655381 GMU655379:GMU655381 GWQ655379:GWQ655381 HGM655379:HGM655381 HQI655379:HQI655381 IAE655379:IAE655381 IKA655379:IKA655381 ITW655379:ITW655381 JDS655379:JDS655381 JNO655379:JNO655381 JXK655379:JXK655381 KHG655379:KHG655381 KRC655379:KRC655381 LAY655379:LAY655381 LKU655379:LKU655381 LUQ655379:LUQ655381 MEM655379:MEM655381 MOI655379:MOI655381 MYE655379:MYE655381 NIA655379:NIA655381 NRW655379:NRW655381 OBS655379:OBS655381 OLO655379:OLO655381 OVK655379:OVK655381 PFG655379:PFG655381 PPC655379:PPC655381 PYY655379:PYY655381 QIU655379:QIU655381 QSQ655379:QSQ655381 RCM655379:RCM655381 RMI655379:RMI655381 RWE655379:RWE655381 SGA655379:SGA655381 SPW655379:SPW655381 SZS655379:SZS655381 TJO655379:TJO655381 TTK655379:TTK655381 UDG655379:UDG655381 UNC655379:UNC655381 UWY655379:UWY655381 VGU655379:VGU655381 VQQ655379:VQQ655381 WAM655379:WAM655381 WKI655379:WKI655381 WUE655379:WUE655381 L720917:L720919 HS720915:HS720917 RO720915:RO720917 ABK720915:ABK720917 ALG720915:ALG720917 AVC720915:AVC720917 BEY720915:BEY720917 BOU720915:BOU720917 BYQ720915:BYQ720917 CIM720915:CIM720917 CSI720915:CSI720917 DCE720915:DCE720917 DMA720915:DMA720917 DVW720915:DVW720917 EFS720915:EFS720917 EPO720915:EPO720917 EZK720915:EZK720917 FJG720915:FJG720917 FTC720915:FTC720917 GCY720915:GCY720917 GMU720915:GMU720917 GWQ720915:GWQ720917 HGM720915:HGM720917 HQI720915:HQI720917 IAE720915:IAE720917 IKA720915:IKA720917 ITW720915:ITW720917 JDS720915:JDS720917 JNO720915:JNO720917 JXK720915:JXK720917 KHG720915:KHG720917 KRC720915:KRC720917 LAY720915:LAY720917 LKU720915:LKU720917 LUQ720915:LUQ720917 MEM720915:MEM720917 MOI720915:MOI720917 MYE720915:MYE720917 NIA720915:NIA720917 NRW720915:NRW720917 OBS720915:OBS720917 OLO720915:OLO720917 OVK720915:OVK720917 PFG720915:PFG720917 PPC720915:PPC720917 PYY720915:PYY720917 QIU720915:QIU720917 QSQ720915:QSQ720917 RCM720915:RCM720917 RMI720915:RMI720917 RWE720915:RWE720917 SGA720915:SGA720917 SPW720915:SPW720917 SZS720915:SZS720917 TJO720915:TJO720917 TTK720915:TTK720917 UDG720915:UDG720917 UNC720915:UNC720917 UWY720915:UWY720917 VGU720915:VGU720917 VQQ720915:VQQ720917 WAM720915:WAM720917 WKI720915:WKI720917 WUE720915:WUE720917 L786453:L786455 HS786451:HS786453 RO786451:RO786453 ABK786451:ABK786453 ALG786451:ALG786453 AVC786451:AVC786453 BEY786451:BEY786453 BOU786451:BOU786453 BYQ786451:BYQ786453 CIM786451:CIM786453 CSI786451:CSI786453 DCE786451:DCE786453 DMA786451:DMA786453 DVW786451:DVW786453 EFS786451:EFS786453 EPO786451:EPO786453 EZK786451:EZK786453 FJG786451:FJG786453 FTC786451:FTC786453 GCY786451:GCY786453 GMU786451:GMU786453 GWQ786451:GWQ786453 HGM786451:HGM786453 HQI786451:HQI786453 IAE786451:IAE786453 IKA786451:IKA786453 ITW786451:ITW786453 JDS786451:JDS786453 JNO786451:JNO786453 JXK786451:JXK786453 KHG786451:KHG786453 KRC786451:KRC786453 LAY786451:LAY786453 LKU786451:LKU786453 LUQ786451:LUQ786453 MEM786451:MEM786453 MOI786451:MOI786453 MYE786451:MYE786453 NIA786451:NIA786453 NRW786451:NRW786453 OBS786451:OBS786453 OLO786451:OLO786453 OVK786451:OVK786453 PFG786451:PFG786453 PPC786451:PPC786453 PYY786451:PYY786453 QIU786451:QIU786453 QSQ786451:QSQ786453 RCM786451:RCM786453 RMI786451:RMI786453 RWE786451:RWE786453 SGA786451:SGA786453 SPW786451:SPW786453 SZS786451:SZS786453 TJO786451:TJO786453 TTK786451:TTK786453 UDG786451:UDG786453 UNC786451:UNC786453 UWY786451:UWY786453 VGU786451:VGU786453 VQQ786451:VQQ786453 WAM786451:WAM786453 WKI786451:WKI786453 WUE786451:WUE786453 L851989:L851991 HS851987:HS851989 RO851987:RO851989 ABK851987:ABK851989 ALG851987:ALG851989 AVC851987:AVC851989 BEY851987:BEY851989 BOU851987:BOU851989 BYQ851987:BYQ851989 CIM851987:CIM851989 CSI851987:CSI851989 DCE851987:DCE851989 DMA851987:DMA851989 DVW851987:DVW851989 EFS851987:EFS851989 EPO851987:EPO851989 EZK851987:EZK851989 FJG851987:FJG851989 FTC851987:FTC851989 GCY851987:GCY851989 GMU851987:GMU851989 GWQ851987:GWQ851989 HGM851987:HGM851989 HQI851987:HQI851989 IAE851987:IAE851989 IKA851987:IKA851989 ITW851987:ITW851989 JDS851987:JDS851989 JNO851987:JNO851989 JXK851987:JXK851989 KHG851987:KHG851989 KRC851987:KRC851989 LAY851987:LAY851989 LKU851987:LKU851989 LUQ851987:LUQ851989 MEM851987:MEM851989 MOI851987:MOI851989 MYE851987:MYE851989 NIA851987:NIA851989 NRW851987:NRW851989 OBS851987:OBS851989 OLO851987:OLO851989 OVK851987:OVK851989 PFG851987:PFG851989 PPC851987:PPC851989 PYY851987:PYY851989 QIU851987:QIU851989 QSQ851987:QSQ851989 RCM851987:RCM851989 RMI851987:RMI851989 RWE851987:RWE851989 SGA851987:SGA851989 SPW851987:SPW851989 SZS851987:SZS851989 TJO851987:TJO851989 TTK851987:TTK851989 UDG851987:UDG851989 UNC851987:UNC851989 UWY851987:UWY851989 VGU851987:VGU851989 VQQ851987:VQQ851989 WAM851987:WAM851989 WKI851987:WKI851989 WUE851987:WUE851989 L917525:L917527 HS917523:HS917525 RO917523:RO917525 ABK917523:ABK917525 ALG917523:ALG917525 AVC917523:AVC917525 BEY917523:BEY917525 BOU917523:BOU917525 BYQ917523:BYQ917525 CIM917523:CIM917525 CSI917523:CSI917525 DCE917523:DCE917525 DMA917523:DMA917525 DVW917523:DVW917525 EFS917523:EFS917525 EPO917523:EPO917525 EZK917523:EZK917525 FJG917523:FJG917525 FTC917523:FTC917525 GCY917523:GCY917525 GMU917523:GMU917525 GWQ917523:GWQ917525 HGM917523:HGM917525 HQI917523:HQI917525 IAE917523:IAE917525 IKA917523:IKA917525 ITW917523:ITW917525 JDS917523:JDS917525 JNO917523:JNO917525 JXK917523:JXK917525 KHG917523:KHG917525 KRC917523:KRC917525 LAY917523:LAY917525 LKU917523:LKU917525 LUQ917523:LUQ917525 MEM917523:MEM917525 MOI917523:MOI917525 MYE917523:MYE917525 NIA917523:NIA917525 NRW917523:NRW917525 OBS917523:OBS917525 OLO917523:OLO917525 OVK917523:OVK917525 PFG917523:PFG917525 PPC917523:PPC917525 PYY917523:PYY917525 QIU917523:QIU917525 QSQ917523:QSQ917525 RCM917523:RCM917525 RMI917523:RMI917525 RWE917523:RWE917525 SGA917523:SGA917525 SPW917523:SPW917525 SZS917523:SZS917525 TJO917523:TJO917525 TTK917523:TTK917525 UDG917523:UDG917525 UNC917523:UNC917525 UWY917523:UWY917525 VGU917523:VGU917525 VQQ917523:VQQ917525 WAM917523:WAM917525 WKI917523:WKI917525 WUE917523:WUE917525 L983061:L983063 HS983059:HS983061 RO983059:RO983061 ABK983059:ABK983061 ALG983059:ALG983061 AVC983059:AVC983061 BEY983059:BEY983061 BOU983059:BOU983061 BYQ983059:BYQ983061 CIM983059:CIM983061 CSI983059:CSI983061 DCE983059:DCE983061 DMA983059:DMA983061 DVW983059:DVW983061 EFS983059:EFS983061 EPO983059:EPO983061 EZK983059:EZK983061 FJG983059:FJG983061 FTC983059:FTC983061 GCY983059:GCY983061 GMU983059:GMU983061 GWQ983059:GWQ983061 HGM983059:HGM983061 HQI983059:HQI983061 IAE983059:IAE983061 IKA983059:IKA983061 ITW983059:ITW983061 JDS983059:JDS983061 JNO983059:JNO983061 JXK983059:JXK983061 KHG983059:KHG983061 KRC983059:KRC983061 LAY983059:LAY983061 LKU983059:LKU983061 LUQ983059:LUQ983061 MEM983059:MEM983061 MOI983059:MOI983061 MYE983059:MYE983061 NIA983059:NIA983061 NRW983059:NRW983061 OBS983059:OBS983061 OLO983059:OLO983061 OVK983059:OVK983061 PFG983059:PFG983061 PPC983059:PPC983061 PYY983059:PYY983061 QIU983059:QIU983061 QSQ983059:QSQ983061 RCM983059:RCM983061 RMI983059:RMI983061 RWE983059:RWE983061 SGA983059:SGA983061 SPW983059:SPW983061 SZS983059:SZS983061 TJO983059:TJO983061 TTK983059:TTK983061 UDG983059:UDG983061 UNC983059:UNC983061 UWY983059:UWY983061 VGU983059:VGU983061 VQQ983059:VQQ983061 WAM983059:WAM983061 WKI983059:WKI983061 WUE983059:WUE983061 M65558:N65559 HT65556:HU65557 RP65556:RQ65557 ABL65556:ABM65557 ALH65556:ALI65557 AVD65556:AVE65557 BEZ65556:BFA65557 BOV65556:BOW65557 BYR65556:BYS65557 CIN65556:CIO65557 CSJ65556:CSK65557 DCF65556:DCG65557 DMB65556:DMC65557 DVX65556:DVY65557 EFT65556:EFU65557 EPP65556:EPQ65557 EZL65556:EZM65557 FJH65556:FJI65557 FTD65556:FTE65557 GCZ65556:GDA65557 GMV65556:GMW65557 GWR65556:GWS65557 HGN65556:HGO65557 HQJ65556:HQK65557 IAF65556:IAG65557 IKB65556:IKC65557 ITX65556:ITY65557 JDT65556:JDU65557 JNP65556:JNQ65557 JXL65556:JXM65557 KHH65556:KHI65557 KRD65556:KRE65557 LAZ65556:LBA65557 LKV65556:LKW65557 LUR65556:LUS65557 MEN65556:MEO65557 MOJ65556:MOK65557 MYF65556:MYG65557 NIB65556:NIC65557 NRX65556:NRY65557 OBT65556:OBU65557 OLP65556:OLQ65557 OVL65556:OVM65557 PFH65556:PFI65557 PPD65556:PPE65557 PYZ65556:PZA65557 QIV65556:QIW65557 QSR65556:QSS65557 RCN65556:RCO65557 RMJ65556:RMK65557 RWF65556:RWG65557 SGB65556:SGC65557 SPX65556:SPY65557 SZT65556:SZU65557 TJP65556:TJQ65557 TTL65556:TTM65557 UDH65556:UDI65557 UND65556:UNE65557 UWZ65556:UXA65557 VGV65556:VGW65557 VQR65556:VQS65557 WAN65556:WAO65557 WKJ65556:WKK65557 WUF65556:WUG65557 M131094:N131095 HT131092:HU131093 RP131092:RQ131093 ABL131092:ABM131093 ALH131092:ALI131093 AVD131092:AVE131093 BEZ131092:BFA131093 BOV131092:BOW131093 BYR131092:BYS131093 CIN131092:CIO131093 CSJ131092:CSK131093 DCF131092:DCG131093 DMB131092:DMC131093 DVX131092:DVY131093 EFT131092:EFU131093 EPP131092:EPQ131093 EZL131092:EZM131093 FJH131092:FJI131093 FTD131092:FTE131093 GCZ131092:GDA131093 GMV131092:GMW131093 GWR131092:GWS131093 HGN131092:HGO131093 HQJ131092:HQK131093 IAF131092:IAG131093 IKB131092:IKC131093 ITX131092:ITY131093 JDT131092:JDU131093 JNP131092:JNQ131093 JXL131092:JXM131093 KHH131092:KHI131093 KRD131092:KRE131093 LAZ131092:LBA131093 LKV131092:LKW131093 LUR131092:LUS131093 MEN131092:MEO131093 MOJ131092:MOK131093 MYF131092:MYG131093 NIB131092:NIC131093 NRX131092:NRY131093 OBT131092:OBU131093 OLP131092:OLQ131093 OVL131092:OVM131093 PFH131092:PFI131093 PPD131092:PPE131093 PYZ131092:PZA131093 QIV131092:QIW131093 QSR131092:QSS131093 RCN131092:RCO131093 RMJ131092:RMK131093 RWF131092:RWG131093 SGB131092:SGC131093 SPX131092:SPY131093 SZT131092:SZU131093 TJP131092:TJQ131093 TTL131092:TTM131093 UDH131092:UDI131093 UND131092:UNE131093 UWZ131092:UXA131093 VGV131092:VGW131093 VQR131092:VQS131093 WAN131092:WAO131093 WKJ131092:WKK131093 WUF131092:WUG131093 M196630:N196631 HT196628:HU196629 RP196628:RQ196629 ABL196628:ABM196629 ALH196628:ALI196629 AVD196628:AVE196629 BEZ196628:BFA196629 BOV196628:BOW196629 BYR196628:BYS196629 CIN196628:CIO196629 CSJ196628:CSK196629 DCF196628:DCG196629 DMB196628:DMC196629 DVX196628:DVY196629 EFT196628:EFU196629 EPP196628:EPQ196629 EZL196628:EZM196629 FJH196628:FJI196629 FTD196628:FTE196629 GCZ196628:GDA196629 GMV196628:GMW196629 GWR196628:GWS196629 HGN196628:HGO196629 HQJ196628:HQK196629 IAF196628:IAG196629 IKB196628:IKC196629 ITX196628:ITY196629 JDT196628:JDU196629 JNP196628:JNQ196629 JXL196628:JXM196629 KHH196628:KHI196629 KRD196628:KRE196629 LAZ196628:LBA196629 LKV196628:LKW196629 LUR196628:LUS196629 MEN196628:MEO196629 MOJ196628:MOK196629 MYF196628:MYG196629 NIB196628:NIC196629 NRX196628:NRY196629 OBT196628:OBU196629 OLP196628:OLQ196629 OVL196628:OVM196629 PFH196628:PFI196629 PPD196628:PPE196629 PYZ196628:PZA196629 QIV196628:QIW196629 QSR196628:QSS196629 RCN196628:RCO196629 RMJ196628:RMK196629 RWF196628:RWG196629 SGB196628:SGC196629 SPX196628:SPY196629 SZT196628:SZU196629 TJP196628:TJQ196629 TTL196628:TTM196629 UDH196628:UDI196629 UND196628:UNE196629 UWZ196628:UXA196629 VGV196628:VGW196629 VQR196628:VQS196629 WAN196628:WAO196629 WKJ196628:WKK196629 WUF196628:WUG196629 M262166:N262167 HT262164:HU262165 RP262164:RQ262165 ABL262164:ABM262165 ALH262164:ALI262165 AVD262164:AVE262165 BEZ262164:BFA262165 BOV262164:BOW262165 BYR262164:BYS262165 CIN262164:CIO262165 CSJ262164:CSK262165 DCF262164:DCG262165 DMB262164:DMC262165 DVX262164:DVY262165 EFT262164:EFU262165 EPP262164:EPQ262165 EZL262164:EZM262165 FJH262164:FJI262165 FTD262164:FTE262165 GCZ262164:GDA262165 GMV262164:GMW262165 GWR262164:GWS262165 HGN262164:HGO262165 HQJ262164:HQK262165 IAF262164:IAG262165 IKB262164:IKC262165 ITX262164:ITY262165 JDT262164:JDU262165 JNP262164:JNQ262165 JXL262164:JXM262165 KHH262164:KHI262165 KRD262164:KRE262165 LAZ262164:LBA262165 LKV262164:LKW262165 LUR262164:LUS262165 MEN262164:MEO262165 MOJ262164:MOK262165 MYF262164:MYG262165 NIB262164:NIC262165 NRX262164:NRY262165 OBT262164:OBU262165 OLP262164:OLQ262165 OVL262164:OVM262165 PFH262164:PFI262165 PPD262164:PPE262165 PYZ262164:PZA262165 QIV262164:QIW262165 QSR262164:QSS262165 RCN262164:RCO262165 RMJ262164:RMK262165 RWF262164:RWG262165 SGB262164:SGC262165 SPX262164:SPY262165 SZT262164:SZU262165 TJP262164:TJQ262165 TTL262164:TTM262165 UDH262164:UDI262165 UND262164:UNE262165 UWZ262164:UXA262165 VGV262164:VGW262165 VQR262164:VQS262165 WAN262164:WAO262165 WKJ262164:WKK262165 WUF262164:WUG262165 M327702:N327703 HT327700:HU327701 RP327700:RQ327701 ABL327700:ABM327701 ALH327700:ALI327701 AVD327700:AVE327701 BEZ327700:BFA327701 BOV327700:BOW327701 BYR327700:BYS327701 CIN327700:CIO327701 CSJ327700:CSK327701 DCF327700:DCG327701 DMB327700:DMC327701 DVX327700:DVY327701 EFT327700:EFU327701 EPP327700:EPQ327701 EZL327700:EZM327701 FJH327700:FJI327701 FTD327700:FTE327701 GCZ327700:GDA327701 GMV327700:GMW327701 GWR327700:GWS327701 HGN327700:HGO327701 HQJ327700:HQK327701 IAF327700:IAG327701 IKB327700:IKC327701 ITX327700:ITY327701 JDT327700:JDU327701 JNP327700:JNQ327701 JXL327700:JXM327701 KHH327700:KHI327701 KRD327700:KRE327701 LAZ327700:LBA327701 LKV327700:LKW327701 LUR327700:LUS327701 MEN327700:MEO327701 MOJ327700:MOK327701 MYF327700:MYG327701 NIB327700:NIC327701 NRX327700:NRY327701 OBT327700:OBU327701 OLP327700:OLQ327701 OVL327700:OVM327701 PFH327700:PFI327701 PPD327700:PPE327701 PYZ327700:PZA327701 QIV327700:QIW327701 QSR327700:QSS327701 RCN327700:RCO327701 RMJ327700:RMK327701 RWF327700:RWG327701 SGB327700:SGC327701 SPX327700:SPY327701 SZT327700:SZU327701 TJP327700:TJQ327701 TTL327700:TTM327701 UDH327700:UDI327701 UND327700:UNE327701 UWZ327700:UXA327701 VGV327700:VGW327701 VQR327700:VQS327701 WAN327700:WAO327701 WKJ327700:WKK327701 WUF327700:WUG327701 M393238:N393239 HT393236:HU393237 RP393236:RQ393237 ABL393236:ABM393237 ALH393236:ALI393237 AVD393236:AVE393237 BEZ393236:BFA393237 BOV393236:BOW393237 BYR393236:BYS393237 CIN393236:CIO393237 CSJ393236:CSK393237 DCF393236:DCG393237 DMB393236:DMC393237 DVX393236:DVY393237 EFT393236:EFU393237 EPP393236:EPQ393237 EZL393236:EZM393237 FJH393236:FJI393237 FTD393236:FTE393237 GCZ393236:GDA393237 GMV393236:GMW393237 GWR393236:GWS393237 HGN393236:HGO393237 HQJ393236:HQK393237 IAF393236:IAG393237 IKB393236:IKC393237 ITX393236:ITY393237 JDT393236:JDU393237 JNP393236:JNQ393237 JXL393236:JXM393237 KHH393236:KHI393237 KRD393236:KRE393237 LAZ393236:LBA393237 LKV393236:LKW393237 LUR393236:LUS393237 MEN393236:MEO393237 MOJ393236:MOK393237 MYF393236:MYG393237 NIB393236:NIC393237 NRX393236:NRY393237 OBT393236:OBU393237 OLP393236:OLQ393237 OVL393236:OVM393237 PFH393236:PFI393237 PPD393236:PPE393237 PYZ393236:PZA393237 QIV393236:QIW393237 QSR393236:QSS393237 RCN393236:RCO393237 RMJ393236:RMK393237 RWF393236:RWG393237 SGB393236:SGC393237 SPX393236:SPY393237 SZT393236:SZU393237 TJP393236:TJQ393237 TTL393236:TTM393237 UDH393236:UDI393237 UND393236:UNE393237 UWZ393236:UXA393237 VGV393236:VGW393237 VQR393236:VQS393237 WAN393236:WAO393237 WKJ393236:WKK393237 WUF393236:WUG393237 M458774:N458775 HT458772:HU458773 RP458772:RQ458773 ABL458772:ABM458773 ALH458772:ALI458773 AVD458772:AVE458773 BEZ458772:BFA458773 BOV458772:BOW458773 BYR458772:BYS458773 CIN458772:CIO458773 CSJ458772:CSK458773 DCF458772:DCG458773 DMB458772:DMC458773 DVX458772:DVY458773 EFT458772:EFU458773 EPP458772:EPQ458773 EZL458772:EZM458773 FJH458772:FJI458773 FTD458772:FTE458773 GCZ458772:GDA458773 GMV458772:GMW458773 GWR458772:GWS458773 HGN458772:HGO458773 HQJ458772:HQK458773 IAF458772:IAG458773 IKB458772:IKC458773 ITX458772:ITY458773 JDT458772:JDU458773 JNP458772:JNQ458773 JXL458772:JXM458773 KHH458772:KHI458773 KRD458772:KRE458773 LAZ458772:LBA458773 LKV458772:LKW458773 LUR458772:LUS458773 MEN458772:MEO458773 MOJ458772:MOK458773 MYF458772:MYG458773 NIB458772:NIC458773 NRX458772:NRY458773 OBT458772:OBU458773 OLP458772:OLQ458773 OVL458772:OVM458773 PFH458772:PFI458773 PPD458772:PPE458773 PYZ458772:PZA458773 QIV458772:QIW458773 QSR458772:QSS458773 RCN458772:RCO458773 RMJ458772:RMK458773 RWF458772:RWG458773 SGB458772:SGC458773 SPX458772:SPY458773 SZT458772:SZU458773 TJP458772:TJQ458773 TTL458772:TTM458773 UDH458772:UDI458773 UND458772:UNE458773 UWZ458772:UXA458773 VGV458772:VGW458773 VQR458772:VQS458773 WAN458772:WAO458773 WKJ458772:WKK458773 WUF458772:WUG458773 M524310:N524311 HT524308:HU524309 RP524308:RQ524309 ABL524308:ABM524309 ALH524308:ALI524309 AVD524308:AVE524309 BEZ524308:BFA524309 BOV524308:BOW524309 BYR524308:BYS524309 CIN524308:CIO524309 CSJ524308:CSK524309 DCF524308:DCG524309 DMB524308:DMC524309 DVX524308:DVY524309 EFT524308:EFU524309 EPP524308:EPQ524309 EZL524308:EZM524309 FJH524308:FJI524309 FTD524308:FTE524309 GCZ524308:GDA524309 GMV524308:GMW524309 GWR524308:GWS524309 HGN524308:HGO524309 HQJ524308:HQK524309 IAF524308:IAG524309 IKB524308:IKC524309 ITX524308:ITY524309 JDT524308:JDU524309 JNP524308:JNQ524309 JXL524308:JXM524309 KHH524308:KHI524309 KRD524308:KRE524309 LAZ524308:LBA524309 LKV524308:LKW524309 LUR524308:LUS524309 MEN524308:MEO524309 MOJ524308:MOK524309 MYF524308:MYG524309 NIB524308:NIC524309 NRX524308:NRY524309 OBT524308:OBU524309 OLP524308:OLQ524309 OVL524308:OVM524309 PFH524308:PFI524309 PPD524308:PPE524309 PYZ524308:PZA524309 QIV524308:QIW524309 QSR524308:QSS524309 RCN524308:RCO524309 RMJ524308:RMK524309 RWF524308:RWG524309 SGB524308:SGC524309 SPX524308:SPY524309 SZT524308:SZU524309 TJP524308:TJQ524309 TTL524308:TTM524309 UDH524308:UDI524309 UND524308:UNE524309 UWZ524308:UXA524309 VGV524308:VGW524309 VQR524308:VQS524309 WAN524308:WAO524309 WKJ524308:WKK524309 WUF524308:WUG524309 M589846:N589847 HT589844:HU589845 RP589844:RQ589845 ABL589844:ABM589845 ALH589844:ALI589845 AVD589844:AVE589845 BEZ589844:BFA589845 BOV589844:BOW589845 BYR589844:BYS589845 CIN589844:CIO589845 CSJ589844:CSK589845 DCF589844:DCG589845 DMB589844:DMC589845 DVX589844:DVY589845 EFT589844:EFU589845 EPP589844:EPQ589845 EZL589844:EZM589845 FJH589844:FJI589845 FTD589844:FTE589845 GCZ589844:GDA589845 GMV589844:GMW589845 GWR589844:GWS589845 HGN589844:HGO589845 HQJ589844:HQK589845 IAF589844:IAG589845 IKB589844:IKC589845 ITX589844:ITY589845 JDT589844:JDU589845 JNP589844:JNQ589845 JXL589844:JXM589845 KHH589844:KHI589845 KRD589844:KRE589845 LAZ589844:LBA589845 LKV589844:LKW589845 LUR589844:LUS589845 MEN589844:MEO589845 MOJ589844:MOK589845 MYF589844:MYG589845 NIB589844:NIC589845 NRX589844:NRY589845 OBT589844:OBU589845 OLP589844:OLQ589845 OVL589844:OVM589845 PFH589844:PFI589845 PPD589844:PPE589845 PYZ589844:PZA589845 QIV589844:QIW589845 QSR589844:QSS589845 RCN589844:RCO589845 RMJ589844:RMK589845 RWF589844:RWG589845 SGB589844:SGC589845 SPX589844:SPY589845 SZT589844:SZU589845 TJP589844:TJQ589845 TTL589844:TTM589845 UDH589844:UDI589845 UND589844:UNE589845 UWZ589844:UXA589845 VGV589844:VGW589845 VQR589844:VQS589845 WAN589844:WAO589845 WKJ589844:WKK589845 WUF589844:WUG589845 M655382:N655383 HT655380:HU655381 RP655380:RQ655381 ABL655380:ABM655381 ALH655380:ALI655381 AVD655380:AVE655381 BEZ655380:BFA655381 BOV655380:BOW655381 BYR655380:BYS655381 CIN655380:CIO655381 CSJ655380:CSK655381 DCF655380:DCG655381 DMB655380:DMC655381 DVX655380:DVY655381 EFT655380:EFU655381 EPP655380:EPQ655381 EZL655380:EZM655381 FJH655380:FJI655381 FTD655380:FTE655381 GCZ655380:GDA655381 GMV655380:GMW655381 GWR655380:GWS655381 HGN655380:HGO655381 HQJ655380:HQK655381 IAF655380:IAG655381 IKB655380:IKC655381 ITX655380:ITY655381 JDT655380:JDU655381 JNP655380:JNQ655381 JXL655380:JXM655381 KHH655380:KHI655381 KRD655380:KRE655381 LAZ655380:LBA655381 LKV655380:LKW655381 LUR655380:LUS655381 MEN655380:MEO655381 MOJ655380:MOK655381 MYF655380:MYG655381 NIB655380:NIC655381 NRX655380:NRY655381 OBT655380:OBU655381 OLP655380:OLQ655381 OVL655380:OVM655381 PFH655380:PFI655381 PPD655380:PPE655381 PYZ655380:PZA655381 QIV655380:QIW655381 QSR655380:QSS655381 RCN655380:RCO655381 RMJ655380:RMK655381 RWF655380:RWG655381 SGB655380:SGC655381 SPX655380:SPY655381 SZT655380:SZU655381 TJP655380:TJQ655381 TTL655380:TTM655381 UDH655380:UDI655381 UND655380:UNE655381 UWZ655380:UXA655381 VGV655380:VGW655381 VQR655380:VQS655381 WAN655380:WAO655381 WKJ655380:WKK655381 WUF655380:WUG655381 M720918:N720919 HT720916:HU720917 RP720916:RQ720917 ABL720916:ABM720917 ALH720916:ALI720917 AVD720916:AVE720917 BEZ720916:BFA720917 BOV720916:BOW720917 BYR720916:BYS720917 CIN720916:CIO720917 CSJ720916:CSK720917 DCF720916:DCG720917 DMB720916:DMC720917 DVX720916:DVY720917 EFT720916:EFU720917 EPP720916:EPQ720917 EZL720916:EZM720917 FJH720916:FJI720917 FTD720916:FTE720917 GCZ720916:GDA720917 GMV720916:GMW720917 GWR720916:GWS720917 HGN720916:HGO720917 HQJ720916:HQK720917 IAF720916:IAG720917 IKB720916:IKC720917 ITX720916:ITY720917 JDT720916:JDU720917 JNP720916:JNQ720917 JXL720916:JXM720917 KHH720916:KHI720917 KRD720916:KRE720917 LAZ720916:LBA720917 LKV720916:LKW720917 LUR720916:LUS720917 MEN720916:MEO720917 MOJ720916:MOK720917 MYF720916:MYG720917 NIB720916:NIC720917 NRX720916:NRY720917 OBT720916:OBU720917 OLP720916:OLQ720917 OVL720916:OVM720917 PFH720916:PFI720917 PPD720916:PPE720917 PYZ720916:PZA720917 QIV720916:QIW720917 QSR720916:QSS720917 RCN720916:RCO720917 RMJ720916:RMK720917 RWF720916:RWG720917 SGB720916:SGC720917 SPX720916:SPY720917 SZT720916:SZU720917 TJP720916:TJQ720917 TTL720916:TTM720917 UDH720916:UDI720917 UND720916:UNE720917 UWZ720916:UXA720917 VGV720916:VGW720917 VQR720916:VQS720917 WAN720916:WAO720917 WKJ720916:WKK720917 WUF720916:WUG720917 M786454:N786455 HT786452:HU786453 RP786452:RQ786453 ABL786452:ABM786453 ALH786452:ALI786453 AVD786452:AVE786453 BEZ786452:BFA786453 BOV786452:BOW786453 BYR786452:BYS786453 CIN786452:CIO786453 CSJ786452:CSK786453 DCF786452:DCG786453 DMB786452:DMC786453 DVX786452:DVY786453 EFT786452:EFU786453 EPP786452:EPQ786453 EZL786452:EZM786453 FJH786452:FJI786453 FTD786452:FTE786453 GCZ786452:GDA786453 GMV786452:GMW786453 GWR786452:GWS786453 HGN786452:HGO786453 HQJ786452:HQK786453 IAF786452:IAG786453 IKB786452:IKC786453 ITX786452:ITY786453 JDT786452:JDU786453 JNP786452:JNQ786453 JXL786452:JXM786453 KHH786452:KHI786453 KRD786452:KRE786453 LAZ786452:LBA786453 LKV786452:LKW786453 LUR786452:LUS786453 MEN786452:MEO786453 MOJ786452:MOK786453 MYF786452:MYG786453 NIB786452:NIC786453 NRX786452:NRY786453 OBT786452:OBU786453 OLP786452:OLQ786453 OVL786452:OVM786453 PFH786452:PFI786453 PPD786452:PPE786453 PYZ786452:PZA786453 QIV786452:QIW786453 QSR786452:QSS786453 RCN786452:RCO786453 RMJ786452:RMK786453 RWF786452:RWG786453 SGB786452:SGC786453 SPX786452:SPY786453 SZT786452:SZU786453 TJP786452:TJQ786453 TTL786452:TTM786453 UDH786452:UDI786453 UND786452:UNE786453 UWZ786452:UXA786453 VGV786452:VGW786453 VQR786452:VQS786453 WAN786452:WAO786453 WKJ786452:WKK786453 WUF786452:WUG786453 M851990:N851991 HT851988:HU851989 RP851988:RQ851989 ABL851988:ABM851989 ALH851988:ALI851989 AVD851988:AVE851989 BEZ851988:BFA851989 BOV851988:BOW851989 BYR851988:BYS851989 CIN851988:CIO851989 CSJ851988:CSK851989 DCF851988:DCG851989 DMB851988:DMC851989 DVX851988:DVY851989 EFT851988:EFU851989 EPP851988:EPQ851989 EZL851988:EZM851989 FJH851988:FJI851989 FTD851988:FTE851989 GCZ851988:GDA851989 GMV851988:GMW851989 GWR851988:GWS851989 HGN851988:HGO851989 HQJ851988:HQK851989 IAF851988:IAG851989 IKB851988:IKC851989 ITX851988:ITY851989 JDT851988:JDU851989 JNP851988:JNQ851989 JXL851988:JXM851989 KHH851988:KHI851989 KRD851988:KRE851989 LAZ851988:LBA851989 LKV851988:LKW851989 LUR851988:LUS851989 MEN851988:MEO851989 MOJ851988:MOK851989 MYF851988:MYG851989 NIB851988:NIC851989 NRX851988:NRY851989 OBT851988:OBU851989 OLP851988:OLQ851989 OVL851988:OVM851989 PFH851988:PFI851989 PPD851988:PPE851989 PYZ851988:PZA851989 QIV851988:QIW851989 QSR851988:QSS851989 RCN851988:RCO851989 RMJ851988:RMK851989 RWF851988:RWG851989 SGB851988:SGC851989 SPX851988:SPY851989 SZT851988:SZU851989 TJP851988:TJQ851989 TTL851988:TTM851989 UDH851988:UDI851989 UND851988:UNE851989 UWZ851988:UXA851989 VGV851988:VGW851989 VQR851988:VQS851989 WAN851988:WAO851989 WKJ851988:WKK851989 WUF851988:WUG851989 M917526:N917527 HT917524:HU917525 RP917524:RQ917525 ABL917524:ABM917525 ALH917524:ALI917525 AVD917524:AVE917525 BEZ917524:BFA917525 BOV917524:BOW917525 BYR917524:BYS917525 CIN917524:CIO917525 CSJ917524:CSK917525 DCF917524:DCG917525 DMB917524:DMC917525 DVX917524:DVY917525 EFT917524:EFU917525 EPP917524:EPQ917525 EZL917524:EZM917525 FJH917524:FJI917525 FTD917524:FTE917525 GCZ917524:GDA917525 GMV917524:GMW917525 GWR917524:GWS917525 HGN917524:HGO917525 HQJ917524:HQK917525 IAF917524:IAG917525 IKB917524:IKC917525 ITX917524:ITY917525 JDT917524:JDU917525 JNP917524:JNQ917525 JXL917524:JXM917525 KHH917524:KHI917525 KRD917524:KRE917525 LAZ917524:LBA917525 LKV917524:LKW917525 LUR917524:LUS917525 MEN917524:MEO917525 MOJ917524:MOK917525 MYF917524:MYG917525 NIB917524:NIC917525 NRX917524:NRY917525 OBT917524:OBU917525 OLP917524:OLQ917525 OVL917524:OVM917525 PFH917524:PFI917525 PPD917524:PPE917525 PYZ917524:PZA917525 QIV917524:QIW917525 QSR917524:QSS917525 RCN917524:RCO917525 RMJ917524:RMK917525 RWF917524:RWG917525 SGB917524:SGC917525 SPX917524:SPY917525 SZT917524:SZU917525 TJP917524:TJQ917525 TTL917524:TTM917525 UDH917524:UDI917525 UND917524:UNE917525 UWZ917524:UXA917525 VGV917524:VGW917525 VQR917524:VQS917525 WAN917524:WAO917525 WKJ917524:WKK917525 WUF917524:WUG917525 M983062:N983063 HT983060:HU983061 RP983060:RQ983061 ABL983060:ABM983061 ALH983060:ALI983061 AVD983060:AVE983061 BEZ983060:BFA983061 BOV983060:BOW983061 BYR983060:BYS983061 CIN983060:CIO983061 CSJ983060:CSK983061 DCF983060:DCG983061 DMB983060:DMC983061 DVX983060:DVY983061 EFT983060:EFU983061 EPP983060:EPQ983061 EZL983060:EZM983061 FJH983060:FJI983061 FTD983060:FTE983061 GCZ983060:GDA983061 GMV983060:GMW983061 GWR983060:GWS983061 HGN983060:HGO983061 HQJ983060:HQK983061 IAF983060:IAG983061 IKB983060:IKC983061 ITX983060:ITY983061 JDT983060:JDU983061 JNP983060:JNQ983061 JXL983060:JXM983061 KHH983060:KHI983061 KRD983060:KRE983061 LAZ983060:LBA983061 LKV983060:LKW983061 LUR983060:LUS983061 MEN983060:MEO983061 MOJ983060:MOK983061 MYF983060:MYG983061 NIB983060:NIC983061 NRX983060:NRY983061 OBT983060:OBU983061 OLP983060:OLQ983061 OVL983060:OVM983061 PFH983060:PFI983061 PPD983060:PPE983061 PYZ983060:PZA983061 QIV983060:QIW983061 QSR983060:QSS983061 RCN983060:RCO983061 RMJ983060:RMK983061 RWF983060:RWG983061 SGB983060:SGC983061 SPX983060:SPY983061 SZT983060:SZU983061 TJP983060:TJQ983061 TTL983060:TTM983061 UDH983060:UDI983061 UND983060:UNE983061 UWZ983060:UXA983061 VGV983060:VGW983061 VQR983060:VQS983061 WAN983060:WAO983061 WKJ983060:WKK983061 WUF983060:WUG983061 L65555 HS65553 RO65553 ABK65553 ALG65553 AVC65553 BEY65553 BOU65553 BYQ65553 CIM65553 CSI65553 DCE65553 DMA65553 DVW65553 EFS65553 EPO65553 EZK65553 FJG65553 FTC65553 GCY65553 GMU65553 GWQ65553 HGM65553 HQI65553 IAE65553 IKA65553 ITW65553 JDS65553 JNO65553 JXK65553 KHG65553 KRC65553 LAY65553 LKU65553 LUQ65553 MEM65553 MOI65553 MYE65553 NIA65553 NRW65553 OBS65553 OLO65553 OVK65553 PFG65553 PPC65553 PYY65553 QIU65553 QSQ65553 RCM65553 RMI65553 RWE65553 SGA65553 SPW65553 SZS65553 TJO65553 TTK65553 UDG65553 UNC65553 UWY65553 VGU65553 VQQ65553 WAM65553 WKI65553 WUE65553 L131091 HS131089 RO131089 ABK131089 ALG131089 AVC131089 BEY131089 BOU131089 BYQ131089 CIM131089 CSI131089 DCE131089 DMA131089 DVW131089 EFS131089 EPO131089 EZK131089 FJG131089 FTC131089 GCY131089 GMU131089 GWQ131089 HGM131089 HQI131089 IAE131089 IKA131089 ITW131089 JDS131089 JNO131089 JXK131089 KHG131089 KRC131089 LAY131089 LKU131089 LUQ131089 MEM131089 MOI131089 MYE131089 NIA131089 NRW131089 OBS131089 OLO131089 OVK131089 PFG131089 PPC131089 PYY131089 QIU131089 QSQ131089 RCM131089 RMI131089 RWE131089 SGA131089 SPW131089 SZS131089 TJO131089 TTK131089 UDG131089 UNC131089 UWY131089 VGU131089 VQQ131089 WAM131089 WKI131089 WUE131089 L196627 HS196625 RO196625 ABK196625 ALG196625 AVC196625 BEY196625 BOU196625 BYQ196625 CIM196625 CSI196625 DCE196625 DMA196625 DVW196625 EFS196625 EPO196625 EZK196625 FJG196625 FTC196625 GCY196625 GMU196625 GWQ196625 HGM196625 HQI196625 IAE196625 IKA196625 ITW196625 JDS196625 JNO196625 JXK196625 KHG196625 KRC196625 LAY196625 LKU196625 LUQ196625 MEM196625 MOI196625 MYE196625 NIA196625 NRW196625 OBS196625 OLO196625 OVK196625 PFG196625 PPC196625 PYY196625 QIU196625 QSQ196625 RCM196625 RMI196625 RWE196625 SGA196625 SPW196625 SZS196625 TJO196625 TTK196625 UDG196625 UNC196625 UWY196625 VGU196625 VQQ196625 WAM196625 WKI196625 WUE196625 L262163 HS262161 RO262161 ABK262161 ALG262161 AVC262161 BEY262161 BOU262161 BYQ262161 CIM262161 CSI262161 DCE262161 DMA262161 DVW262161 EFS262161 EPO262161 EZK262161 FJG262161 FTC262161 GCY262161 GMU262161 GWQ262161 HGM262161 HQI262161 IAE262161 IKA262161 ITW262161 JDS262161 JNO262161 JXK262161 KHG262161 KRC262161 LAY262161 LKU262161 LUQ262161 MEM262161 MOI262161 MYE262161 NIA262161 NRW262161 OBS262161 OLO262161 OVK262161 PFG262161 PPC262161 PYY262161 QIU262161 QSQ262161 RCM262161 RMI262161 RWE262161 SGA262161 SPW262161 SZS262161 TJO262161 TTK262161 UDG262161 UNC262161 UWY262161 VGU262161 VQQ262161 WAM262161 WKI262161 WUE262161 L327699 HS327697 RO327697 ABK327697 ALG327697 AVC327697 BEY327697 BOU327697 BYQ327697 CIM327697 CSI327697 DCE327697 DMA327697 DVW327697 EFS327697 EPO327697 EZK327697 FJG327697 FTC327697 GCY327697 GMU327697 GWQ327697 HGM327697 HQI327697 IAE327697 IKA327697 ITW327697 JDS327697 JNO327697 JXK327697 KHG327697 KRC327697 LAY327697 LKU327697 LUQ327697 MEM327697 MOI327697 MYE327697 NIA327697 NRW327697 OBS327697 OLO327697 OVK327697 PFG327697 PPC327697 PYY327697 QIU327697 QSQ327697 RCM327697 RMI327697 RWE327697 SGA327697 SPW327697 SZS327697 TJO327697 TTK327697 UDG327697 UNC327697 UWY327697 VGU327697 VQQ327697 WAM327697 WKI327697 WUE327697 L393235 HS393233 RO393233 ABK393233 ALG393233 AVC393233 BEY393233 BOU393233 BYQ393233 CIM393233 CSI393233 DCE393233 DMA393233 DVW393233 EFS393233 EPO393233 EZK393233 FJG393233 FTC393233 GCY393233 GMU393233 GWQ393233 HGM393233 HQI393233 IAE393233 IKA393233 ITW393233 JDS393233 JNO393233 JXK393233 KHG393233 KRC393233 LAY393233 LKU393233 LUQ393233 MEM393233 MOI393233 MYE393233 NIA393233 NRW393233 OBS393233 OLO393233 OVK393233 PFG393233 PPC393233 PYY393233 QIU393233 QSQ393233 RCM393233 RMI393233 RWE393233 SGA393233 SPW393233 SZS393233 TJO393233 TTK393233 UDG393233 UNC393233 UWY393233 VGU393233 VQQ393233 WAM393233 WKI393233 WUE393233 L458771 HS458769 RO458769 ABK458769 ALG458769 AVC458769 BEY458769 BOU458769 BYQ458769 CIM458769 CSI458769 DCE458769 DMA458769 DVW458769 EFS458769 EPO458769 EZK458769 FJG458769 FTC458769 GCY458769 GMU458769 GWQ458769 HGM458769 HQI458769 IAE458769 IKA458769 ITW458769 JDS458769 JNO458769 JXK458769 KHG458769 KRC458769 LAY458769 LKU458769 LUQ458769 MEM458769 MOI458769 MYE458769 NIA458769 NRW458769 OBS458769 OLO458769 OVK458769 PFG458769 PPC458769 PYY458769 QIU458769 QSQ458769 RCM458769 RMI458769 RWE458769 SGA458769 SPW458769 SZS458769 TJO458769 TTK458769 UDG458769 UNC458769 UWY458769 VGU458769 VQQ458769 WAM458769 WKI458769 WUE458769 L524307 HS524305 RO524305 ABK524305 ALG524305 AVC524305 BEY524305 BOU524305 BYQ524305 CIM524305 CSI524305 DCE524305 DMA524305 DVW524305 EFS524305 EPO524305 EZK524305 FJG524305 FTC524305 GCY524305 GMU524305 GWQ524305 HGM524305 HQI524305 IAE524305 IKA524305 ITW524305 JDS524305 JNO524305 JXK524305 KHG524305 KRC524305 LAY524305 LKU524305 LUQ524305 MEM524305 MOI524305 MYE524305 NIA524305 NRW524305 OBS524305 OLO524305 OVK524305 PFG524305 PPC524305 PYY524305 QIU524305 QSQ524305 RCM524305 RMI524305 RWE524305 SGA524305 SPW524305 SZS524305 TJO524305 TTK524305 UDG524305 UNC524305 UWY524305 VGU524305 VQQ524305 WAM524305 WKI524305 WUE524305 L589843 HS589841 RO589841 ABK589841 ALG589841 AVC589841 BEY589841 BOU589841 BYQ589841 CIM589841 CSI589841 DCE589841 DMA589841 DVW589841 EFS589841 EPO589841 EZK589841 FJG589841 FTC589841 GCY589841 GMU589841 GWQ589841 HGM589841 HQI589841 IAE589841 IKA589841 ITW589841 JDS589841 JNO589841 JXK589841 KHG589841 KRC589841 LAY589841 LKU589841 LUQ589841 MEM589841 MOI589841 MYE589841 NIA589841 NRW589841 OBS589841 OLO589841 OVK589841 PFG589841 PPC589841 PYY589841 QIU589841 QSQ589841 RCM589841 RMI589841 RWE589841 SGA589841 SPW589841 SZS589841 TJO589841 TTK589841 UDG589841 UNC589841 UWY589841 VGU589841 VQQ589841 WAM589841 WKI589841 WUE589841 L655379 HS655377 RO655377 ABK655377 ALG655377 AVC655377 BEY655377 BOU655377 BYQ655377 CIM655377 CSI655377 DCE655377 DMA655377 DVW655377 EFS655377 EPO655377 EZK655377 FJG655377 FTC655377 GCY655377 GMU655377 GWQ655377 HGM655377 HQI655377 IAE655377 IKA655377 ITW655377 JDS655377 JNO655377 JXK655377 KHG655377 KRC655377 LAY655377 LKU655377 LUQ655377 MEM655377 MOI655377 MYE655377 NIA655377 NRW655377 OBS655377 OLO655377 OVK655377 PFG655377 PPC655377 PYY655377 QIU655377 QSQ655377 RCM655377 RMI655377 RWE655377 SGA655377 SPW655377 SZS655377 TJO655377 TTK655377 UDG655377 UNC655377 UWY655377 VGU655377 VQQ655377 WAM655377 WKI655377 WUE655377 L720915 HS720913 RO720913 ABK720913 ALG720913 AVC720913 BEY720913 BOU720913 BYQ720913 CIM720913 CSI720913 DCE720913 DMA720913 DVW720913 EFS720913 EPO720913 EZK720913 FJG720913 FTC720913 GCY720913 GMU720913 GWQ720913 HGM720913 HQI720913 IAE720913 IKA720913 ITW720913 JDS720913 JNO720913 JXK720913 KHG720913 KRC720913 LAY720913 LKU720913 LUQ720913 MEM720913 MOI720913 MYE720913 NIA720913 NRW720913 OBS720913 OLO720913 OVK720913 PFG720913 PPC720913 PYY720913 QIU720913 QSQ720913 RCM720913 RMI720913 RWE720913 SGA720913 SPW720913 SZS720913 TJO720913 TTK720913 UDG720913 UNC720913 UWY720913 VGU720913 VQQ720913 WAM720913 WKI720913 WUE720913 L786451 HS786449 RO786449 ABK786449 ALG786449 AVC786449 BEY786449 BOU786449 BYQ786449 CIM786449 CSI786449 DCE786449 DMA786449 DVW786449 EFS786449 EPO786449 EZK786449 FJG786449 FTC786449 GCY786449 GMU786449 GWQ786449 HGM786449 HQI786449 IAE786449 IKA786449 ITW786449 JDS786449 JNO786449 JXK786449 KHG786449 KRC786449 LAY786449 LKU786449 LUQ786449 MEM786449 MOI786449 MYE786449 NIA786449 NRW786449 OBS786449 OLO786449 OVK786449 PFG786449 PPC786449 PYY786449 QIU786449 QSQ786449 RCM786449 RMI786449 RWE786449 SGA786449 SPW786449 SZS786449 TJO786449 TTK786449 UDG786449 UNC786449 UWY786449 VGU786449 VQQ786449 WAM786449 WKI786449 WUE786449 L851987 HS851985 RO851985 ABK851985 ALG851985 AVC851985 BEY851985 BOU851985 BYQ851985 CIM851985 CSI851985 DCE851985 DMA851985 DVW851985 EFS851985 EPO851985 EZK851985 FJG851985 FTC851985 GCY851985 GMU851985 GWQ851985 HGM851985 HQI851985 IAE851985 IKA851985 ITW851985 JDS851985 JNO851985 JXK851985 KHG851985 KRC851985 LAY851985 LKU851985 LUQ851985 MEM851985 MOI851985 MYE851985 NIA851985 NRW851985 OBS851985 OLO851985 OVK851985 PFG851985 PPC851985 PYY851985 QIU851985 QSQ851985 RCM851985 RMI851985 RWE851985 SGA851985 SPW851985 SZS851985 TJO851985 TTK851985 UDG851985 UNC851985 UWY851985 VGU851985 VQQ851985 WAM851985 WKI851985 WUE851985 L917523 HS917521 RO917521 ABK917521 ALG917521 AVC917521 BEY917521 BOU917521 BYQ917521 CIM917521 CSI917521 DCE917521 DMA917521 DVW917521 EFS917521 EPO917521 EZK917521 FJG917521 FTC917521 GCY917521 GMU917521 GWQ917521 HGM917521 HQI917521 IAE917521 IKA917521 ITW917521 JDS917521 JNO917521 JXK917521 KHG917521 KRC917521 LAY917521 LKU917521 LUQ917521 MEM917521 MOI917521 MYE917521 NIA917521 NRW917521 OBS917521 OLO917521 OVK917521 PFG917521 PPC917521 PYY917521 QIU917521 QSQ917521 RCM917521 RMI917521 RWE917521 SGA917521 SPW917521 SZS917521 TJO917521 TTK917521 UDG917521 UNC917521 UWY917521 VGU917521 VQQ917521 WAM917521 WKI917521 WUE917521 L983059 HS983057 RO983057 ABK983057 ALG983057 AVC983057 BEY983057 BOU983057 BYQ983057 CIM983057 CSI983057 DCE983057 DMA983057 DVW983057 EFS983057 EPO983057 EZK983057 FJG983057 FTC983057 GCY983057 GMU983057 GWQ983057 HGM983057 HQI983057 IAE983057 IKA983057 ITW983057 JDS983057 JNO983057 JXK983057 KHG983057 KRC983057 LAY983057 LKU983057 LUQ983057 MEM983057 MOI983057 MYE983057 NIA983057 NRW983057 OBS983057 OLO983057 OVK983057 PFG983057 PPC983057 PYY983057 QIU983057 QSQ983057 RCM983057 RMI983057 RWE983057 SGA983057 SPW983057 SZS983057 TJO983057 TTK983057 UDG983057 UNC983057 UWY983057 VGU983057 VQQ983057 WAM983057 WKI983057 WUE983057 O65555:O65559 HV65553:HV65557 RR65553:RR65557 ABN65553:ABN65557 ALJ65553:ALJ65557 AVF65553:AVF65557 BFB65553:BFB65557 BOX65553:BOX65557 BYT65553:BYT65557 CIP65553:CIP65557 CSL65553:CSL65557 DCH65553:DCH65557 DMD65553:DMD65557 DVZ65553:DVZ65557 EFV65553:EFV65557 EPR65553:EPR65557 EZN65553:EZN65557 FJJ65553:FJJ65557 FTF65553:FTF65557 GDB65553:GDB65557 GMX65553:GMX65557 GWT65553:GWT65557 HGP65553:HGP65557 HQL65553:HQL65557 IAH65553:IAH65557 IKD65553:IKD65557 ITZ65553:ITZ65557 JDV65553:JDV65557 JNR65553:JNR65557 JXN65553:JXN65557 KHJ65553:KHJ65557 KRF65553:KRF65557 LBB65553:LBB65557 LKX65553:LKX65557 LUT65553:LUT65557 MEP65553:MEP65557 MOL65553:MOL65557 MYH65553:MYH65557 NID65553:NID65557 NRZ65553:NRZ65557 OBV65553:OBV65557 OLR65553:OLR65557 OVN65553:OVN65557 PFJ65553:PFJ65557 PPF65553:PPF65557 PZB65553:PZB65557 QIX65553:QIX65557 QST65553:QST65557 RCP65553:RCP65557 RML65553:RML65557 RWH65553:RWH65557 SGD65553:SGD65557 SPZ65553:SPZ65557 SZV65553:SZV65557 TJR65553:TJR65557 TTN65553:TTN65557 UDJ65553:UDJ65557 UNF65553:UNF65557 UXB65553:UXB65557 VGX65553:VGX65557 VQT65553:VQT65557 WAP65553:WAP65557 WKL65553:WKL65557 WUH65553:WUH65557 O131091:O131095 HV131089:HV131093 RR131089:RR131093 ABN131089:ABN131093 ALJ131089:ALJ131093 AVF131089:AVF131093 BFB131089:BFB131093 BOX131089:BOX131093 BYT131089:BYT131093 CIP131089:CIP131093 CSL131089:CSL131093 DCH131089:DCH131093 DMD131089:DMD131093 DVZ131089:DVZ131093 EFV131089:EFV131093 EPR131089:EPR131093 EZN131089:EZN131093 FJJ131089:FJJ131093 FTF131089:FTF131093 GDB131089:GDB131093 GMX131089:GMX131093 GWT131089:GWT131093 HGP131089:HGP131093 HQL131089:HQL131093 IAH131089:IAH131093 IKD131089:IKD131093 ITZ131089:ITZ131093 JDV131089:JDV131093 JNR131089:JNR131093 JXN131089:JXN131093 KHJ131089:KHJ131093 KRF131089:KRF131093 LBB131089:LBB131093 LKX131089:LKX131093 LUT131089:LUT131093 MEP131089:MEP131093 MOL131089:MOL131093 MYH131089:MYH131093 NID131089:NID131093 NRZ131089:NRZ131093 OBV131089:OBV131093 OLR131089:OLR131093 OVN131089:OVN131093 PFJ131089:PFJ131093 PPF131089:PPF131093 PZB131089:PZB131093 QIX131089:QIX131093 QST131089:QST131093 RCP131089:RCP131093 RML131089:RML131093 RWH131089:RWH131093 SGD131089:SGD131093 SPZ131089:SPZ131093 SZV131089:SZV131093 TJR131089:TJR131093 TTN131089:TTN131093 UDJ131089:UDJ131093 UNF131089:UNF131093 UXB131089:UXB131093 VGX131089:VGX131093 VQT131089:VQT131093 WAP131089:WAP131093 WKL131089:WKL131093 WUH131089:WUH131093 O196627:O196631 HV196625:HV196629 RR196625:RR196629 ABN196625:ABN196629 ALJ196625:ALJ196629 AVF196625:AVF196629 BFB196625:BFB196629 BOX196625:BOX196629 BYT196625:BYT196629 CIP196625:CIP196629 CSL196625:CSL196629 DCH196625:DCH196629 DMD196625:DMD196629 DVZ196625:DVZ196629 EFV196625:EFV196629 EPR196625:EPR196629 EZN196625:EZN196629 FJJ196625:FJJ196629 FTF196625:FTF196629 GDB196625:GDB196629 GMX196625:GMX196629 GWT196625:GWT196629 HGP196625:HGP196629 HQL196625:HQL196629 IAH196625:IAH196629 IKD196625:IKD196629 ITZ196625:ITZ196629 JDV196625:JDV196629 JNR196625:JNR196629 JXN196625:JXN196629 KHJ196625:KHJ196629 KRF196625:KRF196629 LBB196625:LBB196629 LKX196625:LKX196629 LUT196625:LUT196629 MEP196625:MEP196629 MOL196625:MOL196629 MYH196625:MYH196629 NID196625:NID196629 NRZ196625:NRZ196629 OBV196625:OBV196629 OLR196625:OLR196629 OVN196625:OVN196629 PFJ196625:PFJ196629 PPF196625:PPF196629 PZB196625:PZB196629 QIX196625:QIX196629 QST196625:QST196629 RCP196625:RCP196629 RML196625:RML196629 RWH196625:RWH196629 SGD196625:SGD196629 SPZ196625:SPZ196629 SZV196625:SZV196629 TJR196625:TJR196629 TTN196625:TTN196629 UDJ196625:UDJ196629 UNF196625:UNF196629 UXB196625:UXB196629 VGX196625:VGX196629 VQT196625:VQT196629 WAP196625:WAP196629 WKL196625:WKL196629 WUH196625:WUH196629 O262163:O262167 HV262161:HV262165 RR262161:RR262165 ABN262161:ABN262165 ALJ262161:ALJ262165 AVF262161:AVF262165 BFB262161:BFB262165 BOX262161:BOX262165 BYT262161:BYT262165 CIP262161:CIP262165 CSL262161:CSL262165 DCH262161:DCH262165 DMD262161:DMD262165 DVZ262161:DVZ262165 EFV262161:EFV262165 EPR262161:EPR262165 EZN262161:EZN262165 FJJ262161:FJJ262165 FTF262161:FTF262165 GDB262161:GDB262165 GMX262161:GMX262165 GWT262161:GWT262165 HGP262161:HGP262165 HQL262161:HQL262165 IAH262161:IAH262165 IKD262161:IKD262165 ITZ262161:ITZ262165 JDV262161:JDV262165 JNR262161:JNR262165 JXN262161:JXN262165 KHJ262161:KHJ262165 KRF262161:KRF262165 LBB262161:LBB262165 LKX262161:LKX262165 LUT262161:LUT262165 MEP262161:MEP262165 MOL262161:MOL262165 MYH262161:MYH262165 NID262161:NID262165 NRZ262161:NRZ262165 OBV262161:OBV262165 OLR262161:OLR262165 OVN262161:OVN262165 PFJ262161:PFJ262165 PPF262161:PPF262165 PZB262161:PZB262165 QIX262161:QIX262165 QST262161:QST262165 RCP262161:RCP262165 RML262161:RML262165 RWH262161:RWH262165 SGD262161:SGD262165 SPZ262161:SPZ262165 SZV262161:SZV262165 TJR262161:TJR262165 TTN262161:TTN262165 UDJ262161:UDJ262165 UNF262161:UNF262165 UXB262161:UXB262165 VGX262161:VGX262165 VQT262161:VQT262165 WAP262161:WAP262165 WKL262161:WKL262165 WUH262161:WUH262165 O327699:O327703 HV327697:HV327701 RR327697:RR327701 ABN327697:ABN327701 ALJ327697:ALJ327701 AVF327697:AVF327701 BFB327697:BFB327701 BOX327697:BOX327701 BYT327697:BYT327701 CIP327697:CIP327701 CSL327697:CSL327701 DCH327697:DCH327701 DMD327697:DMD327701 DVZ327697:DVZ327701 EFV327697:EFV327701 EPR327697:EPR327701 EZN327697:EZN327701 FJJ327697:FJJ327701 FTF327697:FTF327701 GDB327697:GDB327701 GMX327697:GMX327701 GWT327697:GWT327701 HGP327697:HGP327701 HQL327697:HQL327701 IAH327697:IAH327701 IKD327697:IKD327701 ITZ327697:ITZ327701 JDV327697:JDV327701 JNR327697:JNR327701 JXN327697:JXN327701 KHJ327697:KHJ327701 KRF327697:KRF327701 LBB327697:LBB327701 LKX327697:LKX327701 LUT327697:LUT327701 MEP327697:MEP327701 MOL327697:MOL327701 MYH327697:MYH327701 NID327697:NID327701 NRZ327697:NRZ327701 OBV327697:OBV327701 OLR327697:OLR327701 OVN327697:OVN327701 PFJ327697:PFJ327701 PPF327697:PPF327701 PZB327697:PZB327701 QIX327697:QIX327701 QST327697:QST327701 RCP327697:RCP327701 RML327697:RML327701 RWH327697:RWH327701 SGD327697:SGD327701 SPZ327697:SPZ327701 SZV327697:SZV327701 TJR327697:TJR327701 TTN327697:TTN327701 UDJ327697:UDJ327701 UNF327697:UNF327701 UXB327697:UXB327701 VGX327697:VGX327701 VQT327697:VQT327701 WAP327697:WAP327701 WKL327697:WKL327701 WUH327697:WUH327701 O393235:O393239 HV393233:HV393237 RR393233:RR393237 ABN393233:ABN393237 ALJ393233:ALJ393237 AVF393233:AVF393237 BFB393233:BFB393237 BOX393233:BOX393237 BYT393233:BYT393237 CIP393233:CIP393237 CSL393233:CSL393237 DCH393233:DCH393237 DMD393233:DMD393237 DVZ393233:DVZ393237 EFV393233:EFV393237 EPR393233:EPR393237 EZN393233:EZN393237 FJJ393233:FJJ393237 FTF393233:FTF393237 GDB393233:GDB393237 GMX393233:GMX393237 GWT393233:GWT393237 HGP393233:HGP393237 HQL393233:HQL393237 IAH393233:IAH393237 IKD393233:IKD393237 ITZ393233:ITZ393237 JDV393233:JDV393237 JNR393233:JNR393237 JXN393233:JXN393237 KHJ393233:KHJ393237 KRF393233:KRF393237 LBB393233:LBB393237 LKX393233:LKX393237 LUT393233:LUT393237 MEP393233:MEP393237 MOL393233:MOL393237 MYH393233:MYH393237 NID393233:NID393237 NRZ393233:NRZ393237 OBV393233:OBV393237 OLR393233:OLR393237 OVN393233:OVN393237 PFJ393233:PFJ393237 PPF393233:PPF393237 PZB393233:PZB393237 QIX393233:QIX393237 QST393233:QST393237 RCP393233:RCP393237 RML393233:RML393237 RWH393233:RWH393237 SGD393233:SGD393237 SPZ393233:SPZ393237 SZV393233:SZV393237 TJR393233:TJR393237 TTN393233:TTN393237 UDJ393233:UDJ393237 UNF393233:UNF393237 UXB393233:UXB393237 VGX393233:VGX393237 VQT393233:VQT393237 WAP393233:WAP393237 WKL393233:WKL393237 WUH393233:WUH393237 O458771:O458775 HV458769:HV458773 RR458769:RR458773 ABN458769:ABN458773 ALJ458769:ALJ458773 AVF458769:AVF458773 BFB458769:BFB458773 BOX458769:BOX458773 BYT458769:BYT458773 CIP458769:CIP458773 CSL458769:CSL458773 DCH458769:DCH458773 DMD458769:DMD458773 DVZ458769:DVZ458773 EFV458769:EFV458773 EPR458769:EPR458773 EZN458769:EZN458773 FJJ458769:FJJ458773 FTF458769:FTF458773 GDB458769:GDB458773 GMX458769:GMX458773 GWT458769:GWT458773 HGP458769:HGP458773 HQL458769:HQL458773 IAH458769:IAH458773 IKD458769:IKD458773 ITZ458769:ITZ458773 JDV458769:JDV458773 JNR458769:JNR458773 JXN458769:JXN458773 KHJ458769:KHJ458773 KRF458769:KRF458773 LBB458769:LBB458773 LKX458769:LKX458773 LUT458769:LUT458773 MEP458769:MEP458773 MOL458769:MOL458773 MYH458769:MYH458773 NID458769:NID458773 NRZ458769:NRZ458773 OBV458769:OBV458773 OLR458769:OLR458773 OVN458769:OVN458773 PFJ458769:PFJ458773 PPF458769:PPF458773 PZB458769:PZB458773 QIX458769:QIX458773 QST458769:QST458773 RCP458769:RCP458773 RML458769:RML458773 RWH458769:RWH458773 SGD458769:SGD458773 SPZ458769:SPZ458773 SZV458769:SZV458773 TJR458769:TJR458773 TTN458769:TTN458773 UDJ458769:UDJ458773 UNF458769:UNF458773 UXB458769:UXB458773 VGX458769:VGX458773 VQT458769:VQT458773 WAP458769:WAP458773 WKL458769:WKL458773 WUH458769:WUH458773 O524307:O524311 HV524305:HV524309 RR524305:RR524309 ABN524305:ABN524309 ALJ524305:ALJ524309 AVF524305:AVF524309 BFB524305:BFB524309 BOX524305:BOX524309 BYT524305:BYT524309 CIP524305:CIP524309 CSL524305:CSL524309 DCH524305:DCH524309 DMD524305:DMD524309 DVZ524305:DVZ524309 EFV524305:EFV524309 EPR524305:EPR524309 EZN524305:EZN524309 FJJ524305:FJJ524309 FTF524305:FTF524309 GDB524305:GDB524309 GMX524305:GMX524309 GWT524305:GWT524309 HGP524305:HGP524309 HQL524305:HQL524309 IAH524305:IAH524309 IKD524305:IKD524309 ITZ524305:ITZ524309 JDV524305:JDV524309 JNR524305:JNR524309 JXN524305:JXN524309 KHJ524305:KHJ524309 KRF524305:KRF524309 LBB524305:LBB524309 LKX524305:LKX524309 LUT524305:LUT524309 MEP524305:MEP524309 MOL524305:MOL524309 MYH524305:MYH524309 NID524305:NID524309 NRZ524305:NRZ524309 OBV524305:OBV524309 OLR524305:OLR524309 OVN524305:OVN524309 PFJ524305:PFJ524309 PPF524305:PPF524309 PZB524305:PZB524309 QIX524305:QIX524309 QST524305:QST524309 RCP524305:RCP524309 RML524305:RML524309 RWH524305:RWH524309 SGD524305:SGD524309 SPZ524305:SPZ524309 SZV524305:SZV524309 TJR524305:TJR524309 TTN524305:TTN524309 UDJ524305:UDJ524309 UNF524305:UNF524309 UXB524305:UXB524309 VGX524305:VGX524309 VQT524305:VQT524309 WAP524305:WAP524309 WKL524305:WKL524309 WUH524305:WUH524309 O589843:O589847 HV589841:HV589845 RR589841:RR589845 ABN589841:ABN589845 ALJ589841:ALJ589845 AVF589841:AVF589845 BFB589841:BFB589845 BOX589841:BOX589845 BYT589841:BYT589845 CIP589841:CIP589845 CSL589841:CSL589845 DCH589841:DCH589845 DMD589841:DMD589845 DVZ589841:DVZ589845 EFV589841:EFV589845 EPR589841:EPR589845 EZN589841:EZN589845 FJJ589841:FJJ589845 FTF589841:FTF589845 GDB589841:GDB589845 GMX589841:GMX589845 GWT589841:GWT589845 HGP589841:HGP589845 HQL589841:HQL589845 IAH589841:IAH589845 IKD589841:IKD589845 ITZ589841:ITZ589845 JDV589841:JDV589845 JNR589841:JNR589845 JXN589841:JXN589845 KHJ589841:KHJ589845 KRF589841:KRF589845 LBB589841:LBB589845 LKX589841:LKX589845 LUT589841:LUT589845 MEP589841:MEP589845 MOL589841:MOL589845 MYH589841:MYH589845 NID589841:NID589845 NRZ589841:NRZ589845 OBV589841:OBV589845 OLR589841:OLR589845 OVN589841:OVN589845 PFJ589841:PFJ589845 PPF589841:PPF589845 PZB589841:PZB589845 QIX589841:QIX589845 QST589841:QST589845 RCP589841:RCP589845 RML589841:RML589845 RWH589841:RWH589845 SGD589841:SGD589845 SPZ589841:SPZ589845 SZV589841:SZV589845 TJR589841:TJR589845 TTN589841:TTN589845 UDJ589841:UDJ589845 UNF589841:UNF589845 UXB589841:UXB589845 VGX589841:VGX589845 VQT589841:VQT589845 WAP589841:WAP589845 WKL589841:WKL589845 WUH589841:WUH589845 O655379:O655383 HV655377:HV655381 RR655377:RR655381 ABN655377:ABN655381 ALJ655377:ALJ655381 AVF655377:AVF655381 BFB655377:BFB655381 BOX655377:BOX655381 BYT655377:BYT655381 CIP655377:CIP655381 CSL655377:CSL655381 DCH655377:DCH655381 DMD655377:DMD655381 DVZ655377:DVZ655381 EFV655377:EFV655381 EPR655377:EPR655381 EZN655377:EZN655381 FJJ655377:FJJ655381 FTF655377:FTF655381 GDB655377:GDB655381 GMX655377:GMX655381 GWT655377:GWT655381 HGP655377:HGP655381 HQL655377:HQL655381 IAH655377:IAH655381 IKD655377:IKD655381 ITZ655377:ITZ655381 JDV655377:JDV655381 JNR655377:JNR655381 JXN655377:JXN655381 KHJ655377:KHJ655381 KRF655377:KRF655381 LBB655377:LBB655381 LKX655377:LKX655381 LUT655377:LUT655381 MEP655377:MEP655381 MOL655377:MOL655381 MYH655377:MYH655381 NID655377:NID655381 NRZ655377:NRZ655381 OBV655377:OBV655381 OLR655377:OLR655381 OVN655377:OVN655381 PFJ655377:PFJ655381 PPF655377:PPF655381 PZB655377:PZB655381 QIX655377:QIX655381 QST655377:QST655381 RCP655377:RCP655381 RML655377:RML655381 RWH655377:RWH655381 SGD655377:SGD655381 SPZ655377:SPZ655381 SZV655377:SZV655381 TJR655377:TJR655381 TTN655377:TTN655381 UDJ655377:UDJ655381 UNF655377:UNF655381 UXB655377:UXB655381 VGX655377:VGX655381 VQT655377:VQT655381 WAP655377:WAP655381 WKL655377:WKL655381 WUH655377:WUH655381 O720915:O720919 HV720913:HV720917 RR720913:RR720917 ABN720913:ABN720917 ALJ720913:ALJ720917 AVF720913:AVF720917 BFB720913:BFB720917 BOX720913:BOX720917 BYT720913:BYT720917 CIP720913:CIP720917 CSL720913:CSL720917 DCH720913:DCH720917 DMD720913:DMD720917 DVZ720913:DVZ720917 EFV720913:EFV720917 EPR720913:EPR720917 EZN720913:EZN720917 FJJ720913:FJJ720917 FTF720913:FTF720917 GDB720913:GDB720917 GMX720913:GMX720917 GWT720913:GWT720917 HGP720913:HGP720917 HQL720913:HQL720917 IAH720913:IAH720917 IKD720913:IKD720917 ITZ720913:ITZ720917 JDV720913:JDV720917 JNR720913:JNR720917 JXN720913:JXN720917 KHJ720913:KHJ720917 KRF720913:KRF720917 LBB720913:LBB720917 LKX720913:LKX720917 LUT720913:LUT720917 MEP720913:MEP720917 MOL720913:MOL720917 MYH720913:MYH720917 NID720913:NID720917 NRZ720913:NRZ720917 OBV720913:OBV720917 OLR720913:OLR720917 OVN720913:OVN720917 PFJ720913:PFJ720917 PPF720913:PPF720917 PZB720913:PZB720917 QIX720913:QIX720917 QST720913:QST720917 RCP720913:RCP720917 RML720913:RML720917 RWH720913:RWH720917 SGD720913:SGD720917 SPZ720913:SPZ720917 SZV720913:SZV720917 TJR720913:TJR720917 TTN720913:TTN720917 UDJ720913:UDJ720917 UNF720913:UNF720917 UXB720913:UXB720917 VGX720913:VGX720917 VQT720913:VQT720917 WAP720913:WAP720917 WKL720913:WKL720917 WUH720913:WUH720917 O786451:O786455 HV786449:HV786453 RR786449:RR786453 ABN786449:ABN786453 ALJ786449:ALJ786453 AVF786449:AVF786453 BFB786449:BFB786453 BOX786449:BOX786453 BYT786449:BYT786453 CIP786449:CIP786453 CSL786449:CSL786453 DCH786449:DCH786453 DMD786449:DMD786453 DVZ786449:DVZ786453 EFV786449:EFV786453 EPR786449:EPR786453 EZN786449:EZN786453 FJJ786449:FJJ786453 FTF786449:FTF786453 GDB786449:GDB786453 GMX786449:GMX786453 GWT786449:GWT786453 HGP786449:HGP786453 HQL786449:HQL786453 IAH786449:IAH786453 IKD786449:IKD786453 ITZ786449:ITZ786453 JDV786449:JDV786453 JNR786449:JNR786453 JXN786449:JXN786453 KHJ786449:KHJ786453 KRF786449:KRF786453 LBB786449:LBB786453 LKX786449:LKX786453 LUT786449:LUT786453 MEP786449:MEP786453 MOL786449:MOL786453 MYH786449:MYH786453 NID786449:NID786453 NRZ786449:NRZ786453 OBV786449:OBV786453 OLR786449:OLR786453 OVN786449:OVN786453 PFJ786449:PFJ786453 PPF786449:PPF786453 PZB786449:PZB786453 QIX786449:QIX786453 QST786449:QST786453 RCP786449:RCP786453 RML786449:RML786453 RWH786449:RWH786453 SGD786449:SGD786453 SPZ786449:SPZ786453 SZV786449:SZV786453 TJR786449:TJR786453 TTN786449:TTN786453 UDJ786449:UDJ786453 UNF786449:UNF786453 UXB786449:UXB786453 VGX786449:VGX786453 VQT786449:VQT786453 WAP786449:WAP786453 WKL786449:WKL786453 WUH786449:WUH786453 O851987:O851991 HV851985:HV851989 RR851985:RR851989 ABN851985:ABN851989 ALJ851985:ALJ851989 AVF851985:AVF851989 BFB851985:BFB851989 BOX851985:BOX851989 BYT851985:BYT851989 CIP851985:CIP851989 CSL851985:CSL851989 DCH851985:DCH851989 DMD851985:DMD851989 DVZ851985:DVZ851989 EFV851985:EFV851989 EPR851985:EPR851989 EZN851985:EZN851989 FJJ851985:FJJ851989 FTF851985:FTF851989 GDB851985:GDB851989 GMX851985:GMX851989 GWT851985:GWT851989 HGP851985:HGP851989 HQL851985:HQL851989 IAH851985:IAH851989 IKD851985:IKD851989 ITZ851985:ITZ851989 JDV851985:JDV851989 JNR851985:JNR851989 JXN851985:JXN851989 KHJ851985:KHJ851989 KRF851985:KRF851989 LBB851985:LBB851989 LKX851985:LKX851989 LUT851985:LUT851989 MEP851985:MEP851989 MOL851985:MOL851989 MYH851985:MYH851989 NID851985:NID851989 NRZ851985:NRZ851989 OBV851985:OBV851989 OLR851985:OLR851989 OVN851985:OVN851989 PFJ851985:PFJ851989 PPF851985:PPF851989 PZB851985:PZB851989 QIX851985:QIX851989 QST851985:QST851989 RCP851985:RCP851989 RML851985:RML851989 RWH851985:RWH851989 SGD851985:SGD851989 SPZ851985:SPZ851989 SZV851985:SZV851989 TJR851985:TJR851989 TTN851985:TTN851989 UDJ851985:UDJ851989 UNF851985:UNF851989 UXB851985:UXB851989 VGX851985:VGX851989 VQT851985:VQT851989 WAP851985:WAP851989 WKL851985:WKL851989 WUH851985:WUH851989 O917523:O917527 HV917521:HV917525 RR917521:RR917525 ABN917521:ABN917525 ALJ917521:ALJ917525 AVF917521:AVF917525 BFB917521:BFB917525 BOX917521:BOX917525 BYT917521:BYT917525 CIP917521:CIP917525 CSL917521:CSL917525 DCH917521:DCH917525 DMD917521:DMD917525 DVZ917521:DVZ917525 EFV917521:EFV917525 EPR917521:EPR917525 EZN917521:EZN917525 FJJ917521:FJJ917525 FTF917521:FTF917525 GDB917521:GDB917525 GMX917521:GMX917525 GWT917521:GWT917525 HGP917521:HGP917525 HQL917521:HQL917525 IAH917521:IAH917525 IKD917521:IKD917525 ITZ917521:ITZ917525 JDV917521:JDV917525 JNR917521:JNR917525 JXN917521:JXN917525 KHJ917521:KHJ917525 KRF917521:KRF917525 LBB917521:LBB917525 LKX917521:LKX917525 LUT917521:LUT917525 MEP917521:MEP917525 MOL917521:MOL917525 MYH917521:MYH917525 NID917521:NID917525 NRZ917521:NRZ917525 OBV917521:OBV917525 OLR917521:OLR917525 OVN917521:OVN917525 PFJ917521:PFJ917525 PPF917521:PPF917525 PZB917521:PZB917525 QIX917521:QIX917525 QST917521:QST917525 RCP917521:RCP917525 RML917521:RML917525 RWH917521:RWH917525 SGD917521:SGD917525 SPZ917521:SPZ917525 SZV917521:SZV917525 TJR917521:TJR917525 TTN917521:TTN917525 UDJ917521:UDJ917525 UNF917521:UNF917525 UXB917521:UXB917525 VGX917521:VGX917525 VQT917521:VQT917525 WAP917521:WAP917525 WKL917521:WKL917525 WUH917521:WUH917525 O983059:O983063 HV983057:HV983061 RR983057:RR983061 ABN983057:ABN983061 ALJ983057:ALJ983061 AVF983057:AVF983061 BFB983057:BFB983061 BOX983057:BOX983061 BYT983057:BYT983061 CIP983057:CIP983061 CSL983057:CSL983061 DCH983057:DCH983061 DMD983057:DMD983061 DVZ983057:DVZ983061 EFV983057:EFV983061 EPR983057:EPR983061 EZN983057:EZN983061 FJJ983057:FJJ983061 FTF983057:FTF983061 GDB983057:GDB983061 GMX983057:GMX983061 GWT983057:GWT983061 HGP983057:HGP983061 HQL983057:HQL983061 IAH983057:IAH983061 IKD983057:IKD983061 ITZ983057:ITZ983061 JDV983057:JDV983061 JNR983057:JNR983061 JXN983057:JXN983061 KHJ983057:KHJ983061 KRF983057:KRF983061 LBB983057:LBB983061 LKX983057:LKX983061 LUT983057:LUT983061 MEP983057:MEP983061 MOL983057:MOL983061 MYH983057:MYH983061 NID983057:NID983061 NRZ983057:NRZ983061 OBV983057:OBV983061 OLR983057:OLR983061 OVN983057:OVN983061 PFJ983057:PFJ983061 PPF983057:PPF983061 PZB983057:PZB983061 QIX983057:QIX983061 QST983057:QST983061 RCP983057:RCP983061 RML983057:RML983061 RWH983057:RWH983061 SGD983057:SGD983061 SPZ983057:SPZ983061 SZV983057:SZV983061 TJR983057:TJR983061 TTN983057:TTN983061 UDJ983057:UDJ983061 UNF983057:UNF983061 UXB983057:UXB983061 VGX983057:VGX983061 VQT983057:VQT983061 WAP983057:WAP983061 WKL983057:WKL983061 WUH983057:WUH983061 P65558:AA65559 HW65556:IK65557 RS65556:SG65557 ABO65556:ACC65557 ALK65556:ALY65557 AVG65556:AVU65557 BFC65556:BFQ65557 BOY65556:BPM65557 BYU65556:BZI65557 CIQ65556:CJE65557 CSM65556:CTA65557 DCI65556:DCW65557 DME65556:DMS65557 DWA65556:DWO65557 EFW65556:EGK65557 EPS65556:EQG65557 EZO65556:FAC65557 FJK65556:FJY65557 FTG65556:FTU65557 GDC65556:GDQ65557 GMY65556:GNM65557 GWU65556:GXI65557 HGQ65556:HHE65557 HQM65556:HRA65557 IAI65556:IAW65557 IKE65556:IKS65557 IUA65556:IUO65557 JDW65556:JEK65557 JNS65556:JOG65557 JXO65556:JYC65557 KHK65556:KHY65557 KRG65556:KRU65557 LBC65556:LBQ65557 LKY65556:LLM65557 LUU65556:LVI65557 MEQ65556:MFE65557 MOM65556:MPA65557 MYI65556:MYW65557 NIE65556:NIS65557 NSA65556:NSO65557 OBW65556:OCK65557 OLS65556:OMG65557 OVO65556:OWC65557 PFK65556:PFY65557 PPG65556:PPU65557 PZC65556:PZQ65557 QIY65556:QJM65557 QSU65556:QTI65557 RCQ65556:RDE65557 RMM65556:RNA65557 RWI65556:RWW65557 SGE65556:SGS65557 SQA65556:SQO65557 SZW65556:TAK65557 TJS65556:TKG65557 TTO65556:TUC65557 UDK65556:UDY65557 UNG65556:UNU65557 UXC65556:UXQ65557 VGY65556:VHM65557 VQU65556:VRI65557 WAQ65556:WBE65557 WKM65556:WLA65557 WUI65556:WUW65557 P131094:AA131095 HW131092:IK131093 RS131092:SG131093 ABO131092:ACC131093 ALK131092:ALY131093 AVG131092:AVU131093 BFC131092:BFQ131093 BOY131092:BPM131093 BYU131092:BZI131093 CIQ131092:CJE131093 CSM131092:CTA131093 DCI131092:DCW131093 DME131092:DMS131093 DWA131092:DWO131093 EFW131092:EGK131093 EPS131092:EQG131093 EZO131092:FAC131093 FJK131092:FJY131093 FTG131092:FTU131093 GDC131092:GDQ131093 GMY131092:GNM131093 GWU131092:GXI131093 HGQ131092:HHE131093 HQM131092:HRA131093 IAI131092:IAW131093 IKE131092:IKS131093 IUA131092:IUO131093 JDW131092:JEK131093 JNS131092:JOG131093 JXO131092:JYC131093 KHK131092:KHY131093 KRG131092:KRU131093 LBC131092:LBQ131093 LKY131092:LLM131093 LUU131092:LVI131093 MEQ131092:MFE131093 MOM131092:MPA131093 MYI131092:MYW131093 NIE131092:NIS131093 NSA131092:NSO131093 OBW131092:OCK131093 OLS131092:OMG131093 OVO131092:OWC131093 PFK131092:PFY131093 PPG131092:PPU131093 PZC131092:PZQ131093 QIY131092:QJM131093 QSU131092:QTI131093 RCQ131092:RDE131093 RMM131092:RNA131093 RWI131092:RWW131093 SGE131092:SGS131093 SQA131092:SQO131093 SZW131092:TAK131093 TJS131092:TKG131093 TTO131092:TUC131093 UDK131092:UDY131093 UNG131092:UNU131093 UXC131092:UXQ131093 VGY131092:VHM131093 VQU131092:VRI131093 WAQ131092:WBE131093 WKM131092:WLA131093 WUI131092:WUW131093 P196630:AA196631 HW196628:IK196629 RS196628:SG196629 ABO196628:ACC196629 ALK196628:ALY196629 AVG196628:AVU196629 BFC196628:BFQ196629 BOY196628:BPM196629 BYU196628:BZI196629 CIQ196628:CJE196629 CSM196628:CTA196629 DCI196628:DCW196629 DME196628:DMS196629 DWA196628:DWO196629 EFW196628:EGK196629 EPS196628:EQG196629 EZO196628:FAC196629 FJK196628:FJY196629 FTG196628:FTU196629 GDC196628:GDQ196629 GMY196628:GNM196629 GWU196628:GXI196629 HGQ196628:HHE196629 HQM196628:HRA196629 IAI196628:IAW196629 IKE196628:IKS196629 IUA196628:IUO196629 JDW196628:JEK196629 JNS196628:JOG196629 JXO196628:JYC196629 KHK196628:KHY196629 KRG196628:KRU196629 LBC196628:LBQ196629 LKY196628:LLM196629 LUU196628:LVI196629 MEQ196628:MFE196629 MOM196628:MPA196629 MYI196628:MYW196629 NIE196628:NIS196629 NSA196628:NSO196629 OBW196628:OCK196629 OLS196628:OMG196629 OVO196628:OWC196629 PFK196628:PFY196629 PPG196628:PPU196629 PZC196628:PZQ196629 QIY196628:QJM196629 QSU196628:QTI196629 RCQ196628:RDE196629 RMM196628:RNA196629 RWI196628:RWW196629 SGE196628:SGS196629 SQA196628:SQO196629 SZW196628:TAK196629 TJS196628:TKG196629 TTO196628:TUC196629 UDK196628:UDY196629 UNG196628:UNU196629 UXC196628:UXQ196629 VGY196628:VHM196629 VQU196628:VRI196629 WAQ196628:WBE196629 WKM196628:WLA196629 WUI196628:WUW196629 P262166:AA262167 HW262164:IK262165 RS262164:SG262165 ABO262164:ACC262165 ALK262164:ALY262165 AVG262164:AVU262165 BFC262164:BFQ262165 BOY262164:BPM262165 BYU262164:BZI262165 CIQ262164:CJE262165 CSM262164:CTA262165 DCI262164:DCW262165 DME262164:DMS262165 DWA262164:DWO262165 EFW262164:EGK262165 EPS262164:EQG262165 EZO262164:FAC262165 FJK262164:FJY262165 FTG262164:FTU262165 GDC262164:GDQ262165 GMY262164:GNM262165 GWU262164:GXI262165 HGQ262164:HHE262165 HQM262164:HRA262165 IAI262164:IAW262165 IKE262164:IKS262165 IUA262164:IUO262165 JDW262164:JEK262165 JNS262164:JOG262165 JXO262164:JYC262165 KHK262164:KHY262165 KRG262164:KRU262165 LBC262164:LBQ262165 LKY262164:LLM262165 LUU262164:LVI262165 MEQ262164:MFE262165 MOM262164:MPA262165 MYI262164:MYW262165 NIE262164:NIS262165 NSA262164:NSO262165 OBW262164:OCK262165 OLS262164:OMG262165 OVO262164:OWC262165 PFK262164:PFY262165 PPG262164:PPU262165 PZC262164:PZQ262165 QIY262164:QJM262165 QSU262164:QTI262165 RCQ262164:RDE262165 RMM262164:RNA262165 RWI262164:RWW262165 SGE262164:SGS262165 SQA262164:SQO262165 SZW262164:TAK262165 TJS262164:TKG262165 TTO262164:TUC262165 UDK262164:UDY262165 UNG262164:UNU262165 UXC262164:UXQ262165 VGY262164:VHM262165 VQU262164:VRI262165 WAQ262164:WBE262165 WKM262164:WLA262165 WUI262164:WUW262165 P327702:AA327703 HW327700:IK327701 RS327700:SG327701 ABO327700:ACC327701 ALK327700:ALY327701 AVG327700:AVU327701 BFC327700:BFQ327701 BOY327700:BPM327701 BYU327700:BZI327701 CIQ327700:CJE327701 CSM327700:CTA327701 DCI327700:DCW327701 DME327700:DMS327701 DWA327700:DWO327701 EFW327700:EGK327701 EPS327700:EQG327701 EZO327700:FAC327701 FJK327700:FJY327701 FTG327700:FTU327701 GDC327700:GDQ327701 GMY327700:GNM327701 GWU327700:GXI327701 HGQ327700:HHE327701 HQM327700:HRA327701 IAI327700:IAW327701 IKE327700:IKS327701 IUA327700:IUO327701 JDW327700:JEK327701 JNS327700:JOG327701 JXO327700:JYC327701 KHK327700:KHY327701 KRG327700:KRU327701 LBC327700:LBQ327701 LKY327700:LLM327701 LUU327700:LVI327701 MEQ327700:MFE327701 MOM327700:MPA327701 MYI327700:MYW327701 NIE327700:NIS327701 NSA327700:NSO327701 OBW327700:OCK327701 OLS327700:OMG327701 OVO327700:OWC327701 PFK327700:PFY327701 PPG327700:PPU327701 PZC327700:PZQ327701 QIY327700:QJM327701 QSU327700:QTI327701 RCQ327700:RDE327701 RMM327700:RNA327701 RWI327700:RWW327701 SGE327700:SGS327701 SQA327700:SQO327701 SZW327700:TAK327701 TJS327700:TKG327701 TTO327700:TUC327701 UDK327700:UDY327701 UNG327700:UNU327701 UXC327700:UXQ327701 VGY327700:VHM327701 VQU327700:VRI327701 WAQ327700:WBE327701 WKM327700:WLA327701 WUI327700:WUW327701 P393238:AA393239 HW393236:IK393237 RS393236:SG393237 ABO393236:ACC393237 ALK393236:ALY393237 AVG393236:AVU393237 BFC393236:BFQ393237 BOY393236:BPM393237 BYU393236:BZI393237 CIQ393236:CJE393237 CSM393236:CTA393237 DCI393236:DCW393237 DME393236:DMS393237 DWA393236:DWO393237 EFW393236:EGK393237 EPS393236:EQG393237 EZO393236:FAC393237 FJK393236:FJY393237 FTG393236:FTU393237 GDC393236:GDQ393237 GMY393236:GNM393237 GWU393236:GXI393237 HGQ393236:HHE393237 HQM393236:HRA393237 IAI393236:IAW393237 IKE393236:IKS393237 IUA393236:IUO393237 JDW393236:JEK393237 JNS393236:JOG393237 JXO393236:JYC393237 KHK393236:KHY393237 KRG393236:KRU393237 LBC393236:LBQ393237 LKY393236:LLM393237 LUU393236:LVI393237 MEQ393236:MFE393237 MOM393236:MPA393237 MYI393236:MYW393237 NIE393236:NIS393237 NSA393236:NSO393237 OBW393236:OCK393237 OLS393236:OMG393237 OVO393236:OWC393237 PFK393236:PFY393237 PPG393236:PPU393237 PZC393236:PZQ393237 QIY393236:QJM393237 QSU393236:QTI393237 RCQ393236:RDE393237 RMM393236:RNA393237 RWI393236:RWW393237 SGE393236:SGS393237 SQA393236:SQO393237 SZW393236:TAK393237 TJS393236:TKG393237 TTO393236:TUC393237 UDK393236:UDY393237 UNG393236:UNU393237 UXC393236:UXQ393237 VGY393236:VHM393237 VQU393236:VRI393237 WAQ393236:WBE393237 WKM393236:WLA393237 WUI393236:WUW393237 P458774:AA458775 HW458772:IK458773 RS458772:SG458773 ABO458772:ACC458773 ALK458772:ALY458773 AVG458772:AVU458773 BFC458772:BFQ458773 BOY458772:BPM458773 BYU458772:BZI458773 CIQ458772:CJE458773 CSM458772:CTA458773 DCI458772:DCW458773 DME458772:DMS458773 DWA458772:DWO458773 EFW458772:EGK458773 EPS458772:EQG458773 EZO458772:FAC458773 FJK458772:FJY458773 FTG458772:FTU458773 GDC458772:GDQ458773 GMY458772:GNM458773 GWU458772:GXI458773 HGQ458772:HHE458773 HQM458772:HRA458773 IAI458772:IAW458773 IKE458772:IKS458773 IUA458772:IUO458773 JDW458772:JEK458773 JNS458772:JOG458773 JXO458772:JYC458773 KHK458772:KHY458773 KRG458772:KRU458773 LBC458772:LBQ458773 LKY458772:LLM458773 LUU458772:LVI458773 MEQ458772:MFE458773 MOM458772:MPA458773 MYI458772:MYW458773 NIE458772:NIS458773 NSA458772:NSO458773 OBW458772:OCK458773 OLS458772:OMG458773 OVO458772:OWC458773 PFK458772:PFY458773 PPG458772:PPU458773 PZC458772:PZQ458773 QIY458772:QJM458773 QSU458772:QTI458773 RCQ458772:RDE458773 RMM458772:RNA458773 RWI458772:RWW458773 SGE458772:SGS458773 SQA458772:SQO458773 SZW458772:TAK458773 TJS458772:TKG458773 TTO458772:TUC458773 UDK458772:UDY458773 UNG458772:UNU458773 UXC458772:UXQ458773 VGY458772:VHM458773 VQU458772:VRI458773 WAQ458772:WBE458773 WKM458772:WLA458773 WUI458772:WUW458773 P524310:AA524311 HW524308:IK524309 RS524308:SG524309 ABO524308:ACC524309 ALK524308:ALY524309 AVG524308:AVU524309 BFC524308:BFQ524309 BOY524308:BPM524309 BYU524308:BZI524309 CIQ524308:CJE524309 CSM524308:CTA524309 DCI524308:DCW524309 DME524308:DMS524309 DWA524308:DWO524309 EFW524308:EGK524309 EPS524308:EQG524309 EZO524308:FAC524309 FJK524308:FJY524309 FTG524308:FTU524309 GDC524308:GDQ524309 GMY524308:GNM524309 GWU524308:GXI524309 HGQ524308:HHE524309 HQM524308:HRA524309 IAI524308:IAW524309 IKE524308:IKS524309 IUA524308:IUO524309 JDW524308:JEK524309 JNS524308:JOG524309 JXO524308:JYC524309 KHK524308:KHY524309 KRG524308:KRU524309 LBC524308:LBQ524309 LKY524308:LLM524309 LUU524308:LVI524309 MEQ524308:MFE524309 MOM524308:MPA524309 MYI524308:MYW524309 NIE524308:NIS524309 NSA524308:NSO524309 OBW524308:OCK524309 OLS524308:OMG524309 OVO524308:OWC524309 PFK524308:PFY524309 PPG524308:PPU524309 PZC524308:PZQ524309 QIY524308:QJM524309 QSU524308:QTI524309 RCQ524308:RDE524309 RMM524308:RNA524309 RWI524308:RWW524309 SGE524308:SGS524309 SQA524308:SQO524309 SZW524308:TAK524309 TJS524308:TKG524309 TTO524308:TUC524309 UDK524308:UDY524309 UNG524308:UNU524309 UXC524308:UXQ524309 VGY524308:VHM524309 VQU524308:VRI524309 WAQ524308:WBE524309 WKM524308:WLA524309 WUI524308:WUW524309 P589846:AA589847 HW589844:IK589845 RS589844:SG589845 ABO589844:ACC589845 ALK589844:ALY589845 AVG589844:AVU589845 BFC589844:BFQ589845 BOY589844:BPM589845 BYU589844:BZI589845 CIQ589844:CJE589845 CSM589844:CTA589845 DCI589844:DCW589845 DME589844:DMS589845 DWA589844:DWO589845 EFW589844:EGK589845 EPS589844:EQG589845 EZO589844:FAC589845 FJK589844:FJY589845 FTG589844:FTU589845 GDC589844:GDQ589845 GMY589844:GNM589845 GWU589844:GXI589845 HGQ589844:HHE589845 HQM589844:HRA589845 IAI589844:IAW589845 IKE589844:IKS589845 IUA589844:IUO589845 JDW589844:JEK589845 JNS589844:JOG589845 JXO589844:JYC589845 KHK589844:KHY589845 KRG589844:KRU589845 LBC589844:LBQ589845 LKY589844:LLM589845 LUU589844:LVI589845 MEQ589844:MFE589845 MOM589844:MPA589845 MYI589844:MYW589845 NIE589844:NIS589845 NSA589844:NSO589845 OBW589844:OCK589845 OLS589844:OMG589845 OVO589844:OWC589845 PFK589844:PFY589845 PPG589844:PPU589845 PZC589844:PZQ589845 QIY589844:QJM589845 QSU589844:QTI589845 RCQ589844:RDE589845 RMM589844:RNA589845 RWI589844:RWW589845 SGE589844:SGS589845 SQA589844:SQO589845 SZW589844:TAK589845 TJS589844:TKG589845 TTO589844:TUC589845 UDK589844:UDY589845 UNG589844:UNU589845 UXC589844:UXQ589845 VGY589844:VHM589845 VQU589844:VRI589845 WAQ589844:WBE589845 WKM589844:WLA589845 WUI589844:WUW589845 P655382:AA655383 HW655380:IK655381 RS655380:SG655381 ABO655380:ACC655381 ALK655380:ALY655381 AVG655380:AVU655381 BFC655380:BFQ655381 BOY655380:BPM655381 BYU655380:BZI655381 CIQ655380:CJE655381 CSM655380:CTA655381 DCI655380:DCW655381 DME655380:DMS655381 DWA655380:DWO655381 EFW655380:EGK655381 EPS655380:EQG655381 EZO655380:FAC655381 FJK655380:FJY655381 FTG655380:FTU655381 GDC655380:GDQ655381 GMY655380:GNM655381 GWU655380:GXI655381 HGQ655380:HHE655381 HQM655380:HRA655381 IAI655380:IAW655381 IKE655380:IKS655381 IUA655380:IUO655381 JDW655380:JEK655381 JNS655380:JOG655381 JXO655380:JYC655381 KHK655380:KHY655381 KRG655380:KRU655381 LBC655380:LBQ655381 LKY655380:LLM655381 LUU655380:LVI655381 MEQ655380:MFE655381 MOM655380:MPA655381 MYI655380:MYW655381 NIE655380:NIS655381 NSA655380:NSO655381 OBW655380:OCK655381 OLS655380:OMG655381 OVO655380:OWC655381 PFK655380:PFY655381 PPG655380:PPU655381 PZC655380:PZQ655381 QIY655380:QJM655381 QSU655380:QTI655381 RCQ655380:RDE655381 RMM655380:RNA655381 RWI655380:RWW655381 SGE655380:SGS655381 SQA655380:SQO655381 SZW655380:TAK655381 TJS655380:TKG655381 TTO655380:TUC655381 UDK655380:UDY655381 UNG655380:UNU655381 UXC655380:UXQ655381 VGY655380:VHM655381 VQU655380:VRI655381 WAQ655380:WBE655381 WKM655380:WLA655381 WUI655380:WUW655381 P720918:AA720919 HW720916:IK720917 RS720916:SG720917 ABO720916:ACC720917 ALK720916:ALY720917 AVG720916:AVU720917 BFC720916:BFQ720917 BOY720916:BPM720917 BYU720916:BZI720917 CIQ720916:CJE720917 CSM720916:CTA720917 DCI720916:DCW720917 DME720916:DMS720917 DWA720916:DWO720917 EFW720916:EGK720917 EPS720916:EQG720917 EZO720916:FAC720917 FJK720916:FJY720917 FTG720916:FTU720917 GDC720916:GDQ720917 GMY720916:GNM720917 GWU720916:GXI720917 HGQ720916:HHE720917 HQM720916:HRA720917 IAI720916:IAW720917 IKE720916:IKS720917 IUA720916:IUO720917 JDW720916:JEK720917 JNS720916:JOG720917 JXO720916:JYC720917 KHK720916:KHY720917 KRG720916:KRU720917 LBC720916:LBQ720917 LKY720916:LLM720917 LUU720916:LVI720917 MEQ720916:MFE720917 MOM720916:MPA720917 MYI720916:MYW720917 NIE720916:NIS720917 NSA720916:NSO720917 OBW720916:OCK720917 OLS720916:OMG720917 OVO720916:OWC720917 PFK720916:PFY720917 PPG720916:PPU720917 PZC720916:PZQ720917 QIY720916:QJM720917 QSU720916:QTI720917 RCQ720916:RDE720917 RMM720916:RNA720917 RWI720916:RWW720917 SGE720916:SGS720917 SQA720916:SQO720917 SZW720916:TAK720917 TJS720916:TKG720917 TTO720916:TUC720917 UDK720916:UDY720917 UNG720916:UNU720917 UXC720916:UXQ720917 VGY720916:VHM720917 VQU720916:VRI720917 WAQ720916:WBE720917 WKM720916:WLA720917 WUI720916:WUW720917 P786454:AA786455 HW786452:IK786453 RS786452:SG786453 ABO786452:ACC786453 ALK786452:ALY786453 AVG786452:AVU786453 BFC786452:BFQ786453 BOY786452:BPM786453 BYU786452:BZI786453 CIQ786452:CJE786453 CSM786452:CTA786453 DCI786452:DCW786453 DME786452:DMS786453 DWA786452:DWO786453 EFW786452:EGK786453 EPS786452:EQG786453 EZO786452:FAC786453 FJK786452:FJY786453 FTG786452:FTU786453 GDC786452:GDQ786453 GMY786452:GNM786453 GWU786452:GXI786453 HGQ786452:HHE786453 HQM786452:HRA786453 IAI786452:IAW786453 IKE786452:IKS786453 IUA786452:IUO786453 JDW786452:JEK786453 JNS786452:JOG786453 JXO786452:JYC786453 KHK786452:KHY786453 KRG786452:KRU786453 LBC786452:LBQ786453 LKY786452:LLM786453 LUU786452:LVI786453 MEQ786452:MFE786453 MOM786452:MPA786453 MYI786452:MYW786453 NIE786452:NIS786453 NSA786452:NSO786453 OBW786452:OCK786453 OLS786452:OMG786453 OVO786452:OWC786453 PFK786452:PFY786453 PPG786452:PPU786453 PZC786452:PZQ786453 QIY786452:QJM786453 QSU786452:QTI786453 RCQ786452:RDE786453 RMM786452:RNA786453 RWI786452:RWW786453 SGE786452:SGS786453 SQA786452:SQO786453 SZW786452:TAK786453 TJS786452:TKG786453 TTO786452:TUC786453 UDK786452:UDY786453 UNG786452:UNU786453 UXC786452:UXQ786453 VGY786452:VHM786453 VQU786452:VRI786453 WAQ786452:WBE786453 WKM786452:WLA786453 WUI786452:WUW786453 P851990:AA851991 HW851988:IK851989 RS851988:SG851989 ABO851988:ACC851989 ALK851988:ALY851989 AVG851988:AVU851989 BFC851988:BFQ851989 BOY851988:BPM851989 BYU851988:BZI851989 CIQ851988:CJE851989 CSM851988:CTA851989 DCI851988:DCW851989 DME851988:DMS851989 DWA851988:DWO851989 EFW851988:EGK851989 EPS851988:EQG851989 EZO851988:FAC851989 FJK851988:FJY851989 FTG851988:FTU851989 GDC851988:GDQ851989 GMY851988:GNM851989 GWU851988:GXI851989 HGQ851988:HHE851989 HQM851988:HRA851989 IAI851988:IAW851989 IKE851988:IKS851989 IUA851988:IUO851989 JDW851988:JEK851989 JNS851988:JOG851989 JXO851988:JYC851989 KHK851988:KHY851989 KRG851988:KRU851989 LBC851988:LBQ851989 LKY851988:LLM851989 LUU851988:LVI851989 MEQ851988:MFE851989 MOM851988:MPA851989 MYI851988:MYW851989 NIE851988:NIS851989 NSA851988:NSO851989 OBW851988:OCK851989 OLS851988:OMG851989 OVO851988:OWC851989 PFK851988:PFY851989 PPG851988:PPU851989 PZC851988:PZQ851989 QIY851988:QJM851989 QSU851988:QTI851989 RCQ851988:RDE851989 RMM851988:RNA851989 RWI851988:RWW851989 SGE851988:SGS851989 SQA851988:SQO851989 SZW851988:TAK851989 TJS851988:TKG851989 TTO851988:TUC851989 UDK851988:UDY851989 UNG851988:UNU851989 UXC851988:UXQ851989 VGY851988:VHM851989 VQU851988:VRI851989 WAQ851988:WBE851989 WKM851988:WLA851989 WUI851988:WUW851989 P917526:AA917527 HW917524:IK917525 RS917524:SG917525 ABO917524:ACC917525 ALK917524:ALY917525 AVG917524:AVU917525 BFC917524:BFQ917525 BOY917524:BPM917525 BYU917524:BZI917525 CIQ917524:CJE917525 CSM917524:CTA917525 DCI917524:DCW917525 DME917524:DMS917525 DWA917524:DWO917525 EFW917524:EGK917525 EPS917524:EQG917525 EZO917524:FAC917525 FJK917524:FJY917525 FTG917524:FTU917525 GDC917524:GDQ917525 GMY917524:GNM917525 GWU917524:GXI917525 HGQ917524:HHE917525 HQM917524:HRA917525 IAI917524:IAW917525 IKE917524:IKS917525 IUA917524:IUO917525 JDW917524:JEK917525 JNS917524:JOG917525 JXO917524:JYC917525 KHK917524:KHY917525 KRG917524:KRU917525 LBC917524:LBQ917525 LKY917524:LLM917525 LUU917524:LVI917525 MEQ917524:MFE917525 MOM917524:MPA917525 MYI917524:MYW917525 NIE917524:NIS917525 NSA917524:NSO917525 OBW917524:OCK917525 OLS917524:OMG917525 OVO917524:OWC917525 PFK917524:PFY917525 PPG917524:PPU917525 PZC917524:PZQ917525 QIY917524:QJM917525 QSU917524:QTI917525 RCQ917524:RDE917525 RMM917524:RNA917525 RWI917524:RWW917525 SGE917524:SGS917525 SQA917524:SQO917525 SZW917524:TAK917525 TJS917524:TKG917525 TTO917524:TUC917525 UDK917524:UDY917525 UNG917524:UNU917525 UXC917524:UXQ917525 VGY917524:VHM917525 VQU917524:VRI917525 WAQ917524:WBE917525 WKM917524:WLA917525 WUI917524:WUW917525 P983062:AA983063 HW983060:IK983061 RS983060:SG983061 ABO983060:ACC983061 ALK983060:ALY983061 AVG983060:AVU983061 BFC983060:BFQ983061 BOY983060:BPM983061 BYU983060:BZI983061 CIQ983060:CJE983061 CSM983060:CTA983061 DCI983060:DCW983061 DME983060:DMS983061 DWA983060:DWO983061 EFW983060:EGK983061 EPS983060:EQG983061 EZO983060:FAC983061 FJK983060:FJY983061 FTG983060:FTU983061 GDC983060:GDQ983061 GMY983060:GNM983061 GWU983060:GXI983061 HGQ983060:HHE983061 HQM983060:HRA983061 IAI983060:IAW983061 IKE983060:IKS983061 IUA983060:IUO983061 JDW983060:JEK983061 JNS983060:JOG983061 JXO983060:JYC983061 KHK983060:KHY983061 KRG983060:KRU983061 LBC983060:LBQ983061 LKY983060:LLM983061 LUU983060:LVI983061 MEQ983060:MFE983061 MOM983060:MPA983061 MYI983060:MYW983061 NIE983060:NIS983061 NSA983060:NSO983061 OBW983060:OCK983061 OLS983060:OMG983061 OVO983060:OWC983061 PFK983060:PFY983061 PPG983060:PPU983061 PZC983060:PZQ983061 QIY983060:QJM983061 QSU983060:QTI983061 RCQ983060:RDE983061 RMM983060:RNA983061 RWI983060:RWW983061 SGE983060:SGS983061 SQA983060:SQO983061 SZW983060:TAK983061 TJS983060:TKG983061 TTO983060:TUC983061 UDK983060:UDY983061 UNG983060:UNU983061 UXC983060:UXQ983061 VGY983060:VHM983061 VQU983060:VRI983061 WAQ983060:WBE983061 WKM983060:WLA983061 WUI983060:WUW983061 O65550:AA65553 HV65548:IK65551 RR65548:SG65551 ABN65548:ACC65551 ALJ65548:ALY65551 AVF65548:AVU65551 BFB65548:BFQ65551 BOX65548:BPM65551 BYT65548:BZI65551 CIP65548:CJE65551 CSL65548:CTA65551 DCH65548:DCW65551 DMD65548:DMS65551 DVZ65548:DWO65551 EFV65548:EGK65551 EPR65548:EQG65551 EZN65548:FAC65551 FJJ65548:FJY65551 FTF65548:FTU65551 GDB65548:GDQ65551 GMX65548:GNM65551 GWT65548:GXI65551 HGP65548:HHE65551 HQL65548:HRA65551 IAH65548:IAW65551 IKD65548:IKS65551 ITZ65548:IUO65551 JDV65548:JEK65551 JNR65548:JOG65551 JXN65548:JYC65551 KHJ65548:KHY65551 KRF65548:KRU65551 LBB65548:LBQ65551 LKX65548:LLM65551 LUT65548:LVI65551 MEP65548:MFE65551 MOL65548:MPA65551 MYH65548:MYW65551 NID65548:NIS65551 NRZ65548:NSO65551 OBV65548:OCK65551 OLR65548:OMG65551 OVN65548:OWC65551 PFJ65548:PFY65551 PPF65548:PPU65551 PZB65548:PZQ65551 QIX65548:QJM65551 QST65548:QTI65551 RCP65548:RDE65551 RML65548:RNA65551 RWH65548:RWW65551 SGD65548:SGS65551 SPZ65548:SQO65551 SZV65548:TAK65551 TJR65548:TKG65551 TTN65548:TUC65551 UDJ65548:UDY65551 UNF65548:UNU65551 UXB65548:UXQ65551 VGX65548:VHM65551 VQT65548:VRI65551 WAP65548:WBE65551 WKL65548:WLA65551 WUH65548:WUW65551 O131086:AA131089 HV131084:IK131087 RR131084:SG131087 ABN131084:ACC131087 ALJ131084:ALY131087 AVF131084:AVU131087 BFB131084:BFQ131087 BOX131084:BPM131087 BYT131084:BZI131087 CIP131084:CJE131087 CSL131084:CTA131087 DCH131084:DCW131087 DMD131084:DMS131087 DVZ131084:DWO131087 EFV131084:EGK131087 EPR131084:EQG131087 EZN131084:FAC131087 FJJ131084:FJY131087 FTF131084:FTU131087 GDB131084:GDQ131087 GMX131084:GNM131087 GWT131084:GXI131087 HGP131084:HHE131087 HQL131084:HRA131087 IAH131084:IAW131087 IKD131084:IKS131087 ITZ131084:IUO131087 JDV131084:JEK131087 JNR131084:JOG131087 JXN131084:JYC131087 KHJ131084:KHY131087 KRF131084:KRU131087 LBB131084:LBQ131087 LKX131084:LLM131087 LUT131084:LVI131087 MEP131084:MFE131087 MOL131084:MPA131087 MYH131084:MYW131087 NID131084:NIS131087 NRZ131084:NSO131087 OBV131084:OCK131087 OLR131084:OMG131087 OVN131084:OWC131087 PFJ131084:PFY131087 PPF131084:PPU131087 PZB131084:PZQ131087 QIX131084:QJM131087 QST131084:QTI131087 RCP131084:RDE131087 RML131084:RNA131087 RWH131084:RWW131087 SGD131084:SGS131087 SPZ131084:SQO131087 SZV131084:TAK131087 TJR131084:TKG131087 TTN131084:TUC131087 UDJ131084:UDY131087 UNF131084:UNU131087 UXB131084:UXQ131087 VGX131084:VHM131087 VQT131084:VRI131087 WAP131084:WBE131087 WKL131084:WLA131087 WUH131084:WUW131087 O196622:AA196625 HV196620:IK196623 RR196620:SG196623 ABN196620:ACC196623 ALJ196620:ALY196623 AVF196620:AVU196623 BFB196620:BFQ196623 BOX196620:BPM196623 BYT196620:BZI196623 CIP196620:CJE196623 CSL196620:CTA196623 DCH196620:DCW196623 DMD196620:DMS196623 DVZ196620:DWO196623 EFV196620:EGK196623 EPR196620:EQG196623 EZN196620:FAC196623 FJJ196620:FJY196623 FTF196620:FTU196623 GDB196620:GDQ196623 GMX196620:GNM196623 GWT196620:GXI196623 HGP196620:HHE196623 HQL196620:HRA196623 IAH196620:IAW196623 IKD196620:IKS196623 ITZ196620:IUO196623 JDV196620:JEK196623 JNR196620:JOG196623 JXN196620:JYC196623 KHJ196620:KHY196623 KRF196620:KRU196623 LBB196620:LBQ196623 LKX196620:LLM196623 LUT196620:LVI196623 MEP196620:MFE196623 MOL196620:MPA196623 MYH196620:MYW196623 NID196620:NIS196623 NRZ196620:NSO196623 OBV196620:OCK196623 OLR196620:OMG196623 OVN196620:OWC196623 PFJ196620:PFY196623 PPF196620:PPU196623 PZB196620:PZQ196623 QIX196620:QJM196623 QST196620:QTI196623 RCP196620:RDE196623 RML196620:RNA196623 RWH196620:RWW196623 SGD196620:SGS196623 SPZ196620:SQO196623 SZV196620:TAK196623 TJR196620:TKG196623 TTN196620:TUC196623 UDJ196620:UDY196623 UNF196620:UNU196623 UXB196620:UXQ196623 VGX196620:VHM196623 VQT196620:VRI196623 WAP196620:WBE196623 WKL196620:WLA196623 WUH196620:WUW196623 O262158:AA262161 HV262156:IK262159 RR262156:SG262159 ABN262156:ACC262159 ALJ262156:ALY262159 AVF262156:AVU262159 BFB262156:BFQ262159 BOX262156:BPM262159 BYT262156:BZI262159 CIP262156:CJE262159 CSL262156:CTA262159 DCH262156:DCW262159 DMD262156:DMS262159 DVZ262156:DWO262159 EFV262156:EGK262159 EPR262156:EQG262159 EZN262156:FAC262159 FJJ262156:FJY262159 FTF262156:FTU262159 GDB262156:GDQ262159 GMX262156:GNM262159 GWT262156:GXI262159 HGP262156:HHE262159 HQL262156:HRA262159 IAH262156:IAW262159 IKD262156:IKS262159 ITZ262156:IUO262159 JDV262156:JEK262159 JNR262156:JOG262159 JXN262156:JYC262159 KHJ262156:KHY262159 KRF262156:KRU262159 LBB262156:LBQ262159 LKX262156:LLM262159 LUT262156:LVI262159 MEP262156:MFE262159 MOL262156:MPA262159 MYH262156:MYW262159 NID262156:NIS262159 NRZ262156:NSO262159 OBV262156:OCK262159 OLR262156:OMG262159 OVN262156:OWC262159 PFJ262156:PFY262159 PPF262156:PPU262159 PZB262156:PZQ262159 QIX262156:QJM262159 QST262156:QTI262159 RCP262156:RDE262159 RML262156:RNA262159 RWH262156:RWW262159 SGD262156:SGS262159 SPZ262156:SQO262159 SZV262156:TAK262159 TJR262156:TKG262159 TTN262156:TUC262159 UDJ262156:UDY262159 UNF262156:UNU262159 UXB262156:UXQ262159 VGX262156:VHM262159 VQT262156:VRI262159 WAP262156:WBE262159 WKL262156:WLA262159 WUH262156:WUW262159 O327694:AA327697 HV327692:IK327695 RR327692:SG327695 ABN327692:ACC327695 ALJ327692:ALY327695 AVF327692:AVU327695 BFB327692:BFQ327695 BOX327692:BPM327695 BYT327692:BZI327695 CIP327692:CJE327695 CSL327692:CTA327695 DCH327692:DCW327695 DMD327692:DMS327695 DVZ327692:DWO327695 EFV327692:EGK327695 EPR327692:EQG327695 EZN327692:FAC327695 FJJ327692:FJY327695 FTF327692:FTU327695 GDB327692:GDQ327695 GMX327692:GNM327695 GWT327692:GXI327695 HGP327692:HHE327695 HQL327692:HRA327695 IAH327692:IAW327695 IKD327692:IKS327695 ITZ327692:IUO327695 JDV327692:JEK327695 JNR327692:JOG327695 JXN327692:JYC327695 KHJ327692:KHY327695 KRF327692:KRU327695 LBB327692:LBQ327695 LKX327692:LLM327695 LUT327692:LVI327695 MEP327692:MFE327695 MOL327692:MPA327695 MYH327692:MYW327695 NID327692:NIS327695 NRZ327692:NSO327695 OBV327692:OCK327695 OLR327692:OMG327695 OVN327692:OWC327695 PFJ327692:PFY327695 PPF327692:PPU327695 PZB327692:PZQ327695 QIX327692:QJM327695 QST327692:QTI327695 RCP327692:RDE327695 RML327692:RNA327695 RWH327692:RWW327695 SGD327692:SGS327695 SPZ327692:SQO327695 SZV327692:TAK327695 TJR327692:TKG327695 TTN327692:TUC327695 UDJ327692:UDY327695 UNF327692:UNU327695 UXB327692:UXQ327695 VGX327692:VHM327695 VQT327692:VRI327695 WAP327692:WBE327695 WKL327692:WLA327695 WUH327692:WUW327695 O393230:AA393233 HV393228:IK393231 RR393228:SG393231 ABN393228:ACC393231 ALJ393228:ALY393231 AVF393228:AVU393231 BFB393228:BFQ393231 BOX393228:BPM393231 BYT393228:BZI393231 CIP393228:CJE393231 CSL393228:CTA393231 DCH393228:DCW393231 DMD393228:DMS393231 DVZ393228:DWO393231 EFV393228:EGK393231 EPR393228:EQG393231 EZN393228:FAC393231 FJJ393228:FJY393231 FTF393228:FTU393231 GDB393228:GDQ393231 GMX393228:GNM393231 GWT393228:GXI393231 HGP393228:HHE393231 HQL393228:HRA393231 IAH393228:IAW393231 IKD393228:IKS393231 ITZ393228:IUO393231 JDV393228:JEK393231 JNR393228:JOG393231 JXN393228:JYC393231 KHJ393228:KHY393231 KRF393228:KRU393231 LBB393228:LBQ393231 LKX393228:LLM393231 LUT393228:LVI393231 MEP393228:MFE393231 MOL393228:MPA393231 MYH393228:MYW393231 NID393228:NIS393231 NRZ393228:NSO393231 OBV393228:OCK393231 OLR393228:OMG393231 OVN393228:OWC393231 PFJ393228:PFY393231 PPF393228:PPU393231 PZB393228:PZQ393231 QIX393228:QJM393231 QST393228:QTI393231 RCP393228:RDE393231 RML393228:RNA393231 RWH393228:RWW393231 SGD393228:SGS393231 SPZ393228:SQO393231 SZV393228:TAK393231 TJR393228:TKG393231 TTN393228:TUC393231 UDJ393228:UDY393231 UNF393228:UNU393231 UXB393228:UXQ393231 VGX393228:VHM393231 VQT393228:VRI393231 WAP393228:WBE393231 WKL393228:WLA393231 WUH393228:WUW393231 O458766:AA458769 HV458764:IK458767 RR458764:SG458767 ABN458764:ACC458767 ALJ458764:ALY458767 AVF458764:AVU458767 BFB458764:BFQ458767 BOX458764:BPM458767 BYT458764:BZI458767 CIP458764:CJE458767 CSL458764:CTA458767 DCH458764:DCW458767 DMD458764:DMS458767 DVZ458764:DWO458767 EFV458764:EGK458767 EPR458764:EQG458767 EZN458764:FAC458767 FJJ458764:FJY458767 FTF458764:FTU458767 GDB458764:GDQ458767 GMX458764:GNM458767 GWT458764:GXI458767 HGP458764:HHE458767 HQL458764:HRA458767 IAH458764:IAW458767 IKD458764:IKS458767 ITZ458764:IUO458767 JDV458764:JEK458767 JNR458764:JOG458767 JXN458764:JYC458767 KHJ458764:KHY458767 KRF458764:KRU458767 LBB458764:LBQ458767 LKX458764:LLM458767 LUT458764:LVI458767 MEP458764:MFE458767 MOL458764:MPA458767 MYH458764:MYW458767 NID458764:NIS458767 NRZ458764:NSO458767 OBV458764:OCK458767 OLR458764:OMG458767 OVN458764:OWC458767 PFJ458764:PFY458767 PPF458764:PPU458767 PZB458764:PZQ458767 QIX458764:QJM458767 QST458764:QTI458767 RCP458764:RDE458767 RML458764:RNA458767 RWH458764:RWW458767 SGD458764:SGS458767 SPZ458764:SQO458767 SZV458764:TAK458767 TJR458764:TKG458767 TTN458764:TUC458767 UDJ458764:UDY458767 UNF458764:UNU458767 UXB458764:UXQ458767 VGX458764:VHM458767 VQT458764:VRI458767 WAP458764:WBE458767 WKL458764:WLA458767 WUH458764:WUW458767 O524302:AA524305 HV524300:IK524303 RR524300:SG524303 ABN524300:ACC524303 ALJ524300:ALY524303 AVF524300:AVU524303 BFB524300:BFQ524303 BOX524300:BPM524303 BYT524300:BZI524303 CIP524300:CJE524303 CSL524300:CTA524303 DCH524300:DCW524303 DMD524300:DMS524303 DVZ524300:DWO524303 EFV524300:EGK524303 EPR524300:EQG524303 EZN524300:FAC524303 FJJ524300:FJY524303 FTF524300:FTU524303 GDB524300:GDQ524303 GMX524300:GNM524303 GWT524300:GXI524303 HGP524300:HHE524303 HQL524300:HRA524303 IAH524300:IAW524303 IKD524300:IKS524303 ITZ524300:IUO524303 JDV524300:JEK524303 JNR524300:JOG524303 JXN524300:JYC524303 KHJ524300:KHY524303 KRF524300:KRU524303 LBB524300:LBQ524303 LKX524300:LLM524303 LUT524300:LVI524303 MEP524300:MFE524303 MOL524300:MPA524303 MYH524300:MYW524303 NID524300:NIS524303 NRZ524300:NSO524303 OBV524300:OCK524303 OLR524300:OMG524303 OVN524300:OWC524303 PFJ524300:PFY524303 PPF524300:PPU524303 PZB524300:PZQ524303 QIX524300:QJM524303 QST524300:QTI524303 RCP524300:RDE524303 RML524300:RNA524303 RWH524300:RWW524303 SGD524300:SGS524303 SPZ524300:SQO524303 SZV524300:TAK524303 TJR524300:TKG524303 TTN524300:TUC524303 UDJ524300:UDY524303 UNF524300:UNU524303 UXB524300:UXQ524303 VGX524300:VHM524303 VQT524300:VRI524303 WAP524300:WBE524303 WKL524300:WLA524303 WUH524300:WUW524303 O589838:AA589841 HV589836:IK589839 RR589836:SG589839 ABN589836:ACC589839 ALJ589836:ALY589839 AVF589836:AVU589839 BFB589836:BFQ589839 BOX589836:BPM589839 BYT589836:BZI589839 CIP589836:CJE589839 CSL589836:CTA589839 DCH589836:DCW589839 DMD589836:DMS589839 DVZ589836:DWO589839 EFV589836:EGK589839 EPR589836:EQG589839 EZN589836:FAC589839 FJJ589836:FJY589839 FTF589836:FTU589839 GDB589836:GDQ589839 GMX589836:GNM589839 GWT589836:GXI589839 HGP589836:HHE589839 HQL589836:HRA589839 IAH589836:IAW589839 IKD589836:IKS589839 ITZ589836:IUO589839 JDV589836:JEK589839 JNR589836:JOG589839 JXN589836:JYC589839 KHJ589836:KHY589839 KRF589836:KRU589839 LBB589836:LBQ589839 LKX589836:LLM589839 LUT589836:LVI589839 MEP589836:MFE589839 MOL589836:MPA589839 MYH589836:MYW589839 NID589836:NIS589839 NRZ589836:NSO589839 OBV589836:OCK589839 OLR589836:OMG589839 OVN589836:OWC589839 PFJ589836:PFY589839 PPF589836:PPU589839 PZB589836:PZQ589839 QIX589836:QJM589839 QST589836:QTI589839 RCP589836:RDE589839 RML589836:RNA589839 RWH589836:RWW589839 SGD589836:SGS589839 SPZ589836:SQO589839 SZV589836:TAK589839 TJR589836:TKG589839 TTN589836:TUC589839 UDJ589836:UDY589839 UNF589836:UNU589839 UXB589836:UXQ589839 VGX589836:VHM589839 VQT589836:VRI589839 WAP589836:WBE589839 WKL589836:WLA589839 WUH589836:WUW589839 O655374:AA655377 HV655372:IK655375 RR655372:SG655375 ABN655372:ACC655375 ALJ655372:ALY655375 AVF655372:AVU655375 BFB655372:BFQ655375 BOX655372:BPM655375 BYT655372:BZI655375 CIP655372:CJE655375 CSL655372:CTA655375 DCH655372:DCW655375 DMD655372:DMS655375 DVZ655372:DWO655375 EFV655372:EGK655375 EPR655372:EQG655375 EZN655372:FAC655375 FJJ655372:FJY655375 FTF655372:FTU655375 GDB655372:GDQ655375 GMX655372:GNM655375 GWT655372:GXI655375 HGP655372:HHE655375 HQL655372:HRA655375 IAH655372:IAW655375 IKD655372:IKS655375 ITZ655372:IUO655375 JDV655372:JEK655375 JNR655372:JOG655375 JXN655372:JYC655375 KHJ655372:KHY655375 KRF655372:KRU655375 LBB655372:LBQ655375 LKX655372:LLM655375 LUT655372:LVI655375 MEP655372:MFE655375 MOL655372:MPA655375 MYH655372:MYW655375 NID655372:NIS655375 NRZ655372:NSO655375 OBV655372:OCK655375 OLR655372:OMG655375 OVN655372:OWC655375 PFJ655372:PFY655375 PPF655372:PPU655375 PZB655372:PZQ655375 QIX655372:QJM655375 QST655372:QTI655375 RCP655372:RDE655375 RML655372:RNA655375 RWH655372:RWW655375 SGD655372:SGS655375 SPZ655372:SQO655375 SZV655372:TAK655375 TJR655372:TKG655375 TTN655372:TUC655375 UDJ655372:UDY655375 UNF655372:UNU655375 UXB655372:UXQ655375 VGX655372:VHM655375 VQT655372:VRI655375 WAP655372:WBE655375 WKL655372:WLA655375 WUH655372:WUW655375 O720910:AA720913 HV720908:IK720911 RR720908:SG720911 ABN720908:ACC720911 ALJ720908:ALY720911 AVF720908:AVU720911 BFB720908:BFQ720911 BOX720908:BPM720911 BYT720908:BZI720911 CIP720908:CJE720911 CSL720908:CTA720911 DCH720908:DCW720911 DMD720908:DMS720911 DVZ720908:DWO720911 EFV720908:EGK720911 EPR720908:EQG720911 EZN720908:FAC720911 FJJ720908:FJY720911 FTF720908:FTU720911 GDB720908:GDQ720911 GMX720908:GNM720911 GWT720908:GXI720911 HGP720908:HHE720911 HQL720908:HRA720911 IAH720908:IAW720911 IKD720908:IKS720911 ITZ720908:IUO720911 JDV720908:JEK720911 JNR720908:JOG720911 JXN720908:JYC720911 KHJ720908:KHY720911 KRF720908:KRU720911 LBB720908:LBQ720911 LKX720908:LLM720911 LUT720908:LVI720911 MEP720908:MFE720911 MOL720908:MPA720911 MYH720908:MYW720911 NID720908:NIS720911 NRZ720908:NSO720911 OBV720908:OCK720911 OLR720908:OMG720911 OVN720908:OWC720911 PFJ720908:PFY720911 PPF720908:PPU720911 PZB720908:PZQ720911 QIX720908:QJM720911 QST720908:QTI720911 RCP720908:RDE720911 RML720908:RNA720911 RWH720908:RWW720911 SGD720908:SGS720911 SPZ720908:SQO720911 SZV720908:TAK720911 TJR720908:TKG720911 TTN720908:TUC720911 UDJ720908:UDY720911 UNF720908:UNU720911 UXB720908:UXQ720911 VGX720908:VHM720911 VQT720908:VRI720911 WAP720908:WBE720911 WKL720908:WLA720911 WUH720908:WUW720911 O786446:AA786449 HV786444:IK786447 RR786444:SG786447 ABN786444:ACC786447 ALJ786444:ALY786447 AVF786444:AVU786447 BFB786444:BFQ786447 BOX786444:BPM786447 BYT786444:BZI786447 CIP786444:CJE786447 CSL786444:CTA786447 DCH786444:DCW786447 DMD786444:DMS786447 DVZ786444:DWO786447 EFV786444:EGK786447 EPR786444:EQG786447 EZN786444:FAC786447 FJJ786444:FJY786447 FTF786444:FTU786447 GDB786444:GDQ786447 GMX786444:GNM786447 GWT786444:GXI786447 HGP786444:HHE786447 HQL786444:HRA786447 IAH786444:IAW786447 IKD786444:IKS786447 ITZ786444:IUO786447 JDV786444:JEK786447 JNR786444:JOG786447 JXN786444:JYC786447 KHJ786444:KHY786447 KRF786444:KRU786447 LBB786444:LBQ786447 LKX786444:LLM786447 LUT786444:LVI786447 MEP786444:MFE786447 MOL786444:MPA786447 MYH786444:MYW786447 NID786444:NIS786447 NRZ786444:NSO786447 OBV786444:OCK786447 OLR786444:OMG786447 OVN786444:OWC786447 PFJ786444:PFY786447 PPF786444:PPU786447 PZB786444:PZQ786447 QIX786444:QJM786447 QST786444:QTI786447 RCP786444:RDE786447 RML786444:RNA786447 RWH786444:RWW786447 SGD786444:SGS786447 SPZ786444:SQO786447 SZV786444:TAK786447 TJR786444:TKG786447 TTN786444:TUC786447 UDJ786444:UDY786447 UNF786444:UNU786447 UXB786444:UXQ786447 VGX786444:VHM786447 VQT786444:VRI786447 WAP786444:WBE786447 WKL786444:WLA786447 WUH786444:WUW786447 O851982:AA851985 HV851980:IK851983 RR851980:SG851983 ABN851980:ACC851983 ALJ851980:ALY851983 AVF851980:AVU851983 BFB851980:BFQ851983 BOX851980:BPM851983 BYT851980:BZI851983 CIP851980:CJE851983 CSL851980:CTA851983 DCH851980:DCW851983 DMD851980:DMS851983 DVZ851980:DWO851983 EFV851980:EGK851983 EPR851980:EQG851983 EZN851980:FAC851983 FJJ851980:FJY851983 FTF851980:FTU851983 GDB851980:GDQ851983 GMX851980:GNM851983 GWT851980:GXI851983 HGP851980:HHE851983 HQL851980:HRA851983 IAH851980:IAW851983 IKD851980:IKS851983 ITZ851980:IUO851983 JDV851980:JEK851983 JNR851980:JOG851983 JXN851980:JYC851983 KHJ851980:KHY851983 KRF851980:KRU851983 LBB851980:LBQ851983 LKX851980:LLM851983 LUT851980:LVI851983 MEP851980:MFE851983 MOL851980:MPA851983 MYH851980:MYW851983 NID851980:NIS851983 NRZ851980:NSO851983 OBV851980:OCK851983 OLR851980:OMG851983 OVN851980:OWC851983 PFJ851980:PFY851983 PPF851980:PPU851983 PZB851980:PZQ851983 QIX851980:QJM851983 QST851980:QTI851983 RCP851980:RDE851983 RML851980:RNA851983 RWH851980:RWW851983 SGD851980:SGS851983 SPZ851980:SQO851983 SZV851980:TAK851983 TJR851980:TKG851983 TTN851980:TUC851983 UDJ851980:UDY851983 UNF851980:UNU851983 UXB851980:UXQ851983 VGX851980:VHM851983 VQT851980:VRI851983 WAP851980:WBE851983 WKL851980:WLA851983 WUH851980:WUW851983 O917518:AA917521 HV917516:IK917519 RR917516:SG917519 ABN917516:ACC917519 ALJ917516:ALY917519 AVF917516:AVU917519 BFB917516:BFQ917519 BOX917516:BPM917519 BYT917516:BZI917519 CIP917516:CJE917519 CSL917516:CTA917519 DCH917516:DCW917519 DMD917516:DMS917519 DVZ917516:DWO917519 EFV917516:EGK917519 EPR917516:EQG917519 EZN917516:FAC917519 FJJ917516:FJY917519 FTF917516:FTU917519 GDB917516:GDQ917519 GMX917516:GNM917519 GWT917516:GXI917519 HGP917516:HHE917519 HQL917516:HRA917519 IAH917516:IAW917519 IKD917516:IKS917519 ITZ917516:IUO917519 JDV917516:JEK917519 JNR917516:JOG917519 JXN917516:JYC917519 KHJ917516:KHY917519 KRF917516:KRU917519 LBB917516:LBQ917519 LKX917516:LLM917519 LUT917516:LVI917519 MEP917516:MFE917519 MOL917516:MPA917519 MYH917516:MYW917519 NID917516:NIS917519 NRZ917516:NSO917519 OBV917516:OCK917519 OLR917516:OMG917519 OVN917516:OWC917519 PFJ917516:PFY917519 PPF917516:PPU917519 PZB917516:PZQ917519 QIX917516:QJM917519 QST917516:QTI917519 RCP917516:RDE917519 RML917516:RNA917519 RWH917516:RWW917519 SGD917516:SGS917519 SPZ917516:SQO917519 SZV917516:TAK917519 TJR917516:TKG917519 TTN917516:TUC917519 UDJ917516:UDY917519 UNF917516:UNU917519 UXB917516:UXQ917519 VGX917516:VHM917519 VQT917516:VRI917519 WAP917516:WBE917519 WKL917516:WLA917519 WUH917516:WUW917519 O983054:AA983057 HV983052:IK983055 RR983052:SG983055 ABN983052:ACC983055 ALJ983052:ALY983055 AVF983052:AVU983055 BFB983052:BFQ983055 BOX983052:BPM983055 BYT983052:BZI983055 CIP983052:CJE983055 CSL983052:CTA983055 DCH983052:DCW983055 DMD983052:DMS983055 DVZ983052:DWO983055 EFV983052:EGK983055 EPR983052:EQG983055 EZN983052:FAC983055 FJJ983052:FJY983055 FTF983052:FTU983055 GDB983052:GDQ983055 GMX983052:GNM983055 GWT983052:GXI983055 HGP983052:HHE983055 HQL983052:HRA983055 IAH983052:IAW983055 IKD983052:IKS983055 ITZ983052:IUO983055 JDV983052:JEK983055 JNR983052:JOG983055 JXN983052:JYC983055 KHJ983052:KHY983055 KRF983052:KRU983055 LBB983052:LBQ983055 LKX983052:LLM983055 LUT983052:LVI983055 MEP983052:MFE983055 MOL983052:MPA983055 MYH983052:MYW983055 NID983052:NIS983055 NRZ983052:NSO983055 OBV983052:OCK983055 OLR983052:OMG983055 OVN983052:OWC983055 PFJ983052:PFY983055 PPF983052:PPU983055 PZB983052:PZQ983055 QIX983052:QJM983055 QST983052:QTI983055 RCP983052:RDE983055 RML983052:RNA983055 RWH983052:RWW983055 SGD983052:SGS983055 SPZ983052:SQO983055 SZV983052:TAK983055 TJR983052:TKG983055 TTN983052:TUC983055 UDJ983052:UDY983055 UNF983052:UNU983055 UXB983052:UXQ983055 VGX983052:VHM983055 VQT983052:VRI983055 WAP983052:WBE983055 WKL983052:WLA983055 WUH983052:WUW983055</xm:sqref>
        </x14:dataValidation>
        <x14:dataValidation imeMode="disabled" allowBlank="1" showInputMessage="1" showErrorMessage="1" xr:uid="{FA6AE6A8-BD54-41C6-96EA-159C318418DD}">
          <xm:sqref>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 IQ65576:IQ65577 SM65576:SM65577 ACI65576:ACI65577 AME65576:AME65577 AWA65576:AWA65577 BFW65576:BFW65577 BPS65576:BPS65577 BZO65576:BZO65577 CJK65576:CJK65577 CTG65576:CTG65577 DDC65576:DDC65577 DMY65576:DMY65577 DWU65576:DWU65577 EGQ65576:EGQ65577 EQM65576:EQM65577 FAI65576:FAI65577 FKE65576:FKE65577 FUA65576:FUA65577 GDW65576:GDW65577 GNS65576:GNS65577 GXO65576:GXO65577 HHK65576:HHK65577 HRG65576:HRG65577 IBC65576:IBC65577 IKY65576:IKY65577 IUU65576:IUU65577 JEQ65576:JEQ65577 JOM65576:JOM65577 JYI65576:JYI65577 KIE65576:KIE65577 KSA65576:KSA65577 LBW65576:LBW65577 LLS65576:LLS65577 LVO65576:LVO65577 MFK65576:MFK65577 MPG65576:MPG65577 MZC65576:MZC65577 NIY65576:NIY65577 NSU65576:NSU65577 OCQ65576:OCQ65577 OMM65576:OMM65577 OWI65576:OWI65577 PGE65576:PGE65577 PQA65576:PQA65577 PZW65576:PZW65577 QJS65576:QJS65577 QTO65576:QTO65577 RDK65576:RDK65577 RNG65576:RNG65577 RXC65576:RXC65577 SGY65576:SGY65577 SQU65576:SQU65577 TAQ65576:TAQ65577 TKM65576:TKM65577 TUI65576:TUI65577 UEE65576:UEE65577 UOA65576:UOA65577 UXW65576:UXW65577 VHS65576:VHS65577 VRO65576:VRO65577 WBK65576:WBK65577 WLG65576:WLG65577 WVC65576:WVC65577 IQ131112:IQ131113 SM131112:SM131113 ACI131112:ACI131113 AME131112:AME131113 AWA131112:AWA131113 BFW131112:BFW131113 BPS131112:BPS131113 BZO131112:BZO131113 CJK131112:CJK131113 CTG131112:CTG131113 DDC131112:DDC131113 DMY131112:DMY131113 DWU131112:DWU131113 EGQ131112:EGQ131113 EQM131112:EQM131113 FAI131112:FAI131113 FKE131112:FKE131113 FUA131112:FUA131113 GDW131112:GDW131113 GNS131112:GNS131113 GXO131112:GXO131113 HHK131112:HHK131113 HRG131112:HRG131113 IBC131112:IBC131113 IKY131112:IKY131113 IUU131112:IUU131113 JEQ131112:JEQ131113 JOM131112:JOM131113 JYI131112:JYI131113 KIE131112:KIE131113 KSA131112:KSA131113 LBW131112:LBW131113 LLS131112:LLS131113 LVO131112:LVO131113 MFK131112:MFK131113 MPG131112:MPG131113 MZC131112:MZC131113 NIY131112:NIY131113 NSU131112:NSU131113 OCQ131112:OCQ131113 OMM131112:OMM131113 OWI131112:OWI131113 PGE131112:PGE131113 PQA131112:PQA131113 PZW131112:PZW131113 QJS131112:QJS131113 QTO131112:QTO131113 RDK131112:RDK131113 RNG131112:RNG131113 RXC131112:RXC131113 SGY131112:SGY131113 SQU131112:SQU131113 TAQ131112:TAQ131113 TKM131112:TKM131113 TUI131112:TUI131113 UEE131112:UEE131113 UOA131112:UOA131113 UXW131112:UXW131113 VHS131112:VHS131113 VRO131112:VRO131113 WBK131112:WBK131113 WLG131112:WLG131113 WVC131112:WVC131113 IQ196648:IQ196649 SM196648:SM196649 ACI196648:ACI196649 AME196648:AME196649 AWA196648:AWA196649 BFW196648:BFW196649 BPS196648:BPS196649 BZO196648:BZO196649 CJK196648:CJK196649 CTG196648:CTG196649 DDC196648:DDC196649 DMY196648:DMY196649 DWU196648:DWU196649 EGQ196648:EGQ196649 EQM196648:EQM196649 FAI196648:FAI196649 FKE196648:FKE196649 FUA196648:FUA196649 GDW196648:GDW196649 GNS196648:GNS196649 GXO196648:GXO196649 HHK196648:HHK196649 HRG196648:HRG196649 IBC196648:IBC196649 IKY196648:IKY196649 IUU196648:IUU196649 JEQ196648:JEQ196649 JOM196648:JOM196649 JYI196648:JYI196649 KIE196648:KIE196649 KSA196648:KSA196649 LBW196648:LBW196649 LLS196648:LLS196649 LVO196648:LVO196649 MFK196648:MFK196649 MPG196648:MPG196649 MZC196648:MZC196649 NIY196648:NIY196649 NSU196648:NSU196649 OCQ196648:OCQ196649 OMM196648:OMM196649 OWI196648:OWI196649 PGE196648:PGE196649 PQA196648:PQA196649 PZW196648:PZW196649 QJS196648:QJS196649 QTO196648:QTO196649 RDK196648:RDK196649 RNG196648:RNG196649 RXC196648:RXC196649 SGY196648:SGY196649 SQU196648:SQU196649 TAQ196648:TAQ196649 TKM196648:TKM196649 TUI196648:TUI196649 UEE196648:UEE196649 UOA196648:UOA196649 UXW196648:UXW196649 VHS196648:VHS196649 VRO196648:VRO196649 WBK196648:WBK196649 WLG196648:WLG196649 WVC196648:WVC196649 IQ262184:IQ262185 SM262184:SM262185 ACI262184:ACI262185 AME262184:AME262185 AWA262184:AWA262185 BFW262184:BFW262185 BPS262184:BPS262185 BZO262184:BZO262185 CJK262184:CJK262185 CTG262184:CTG262185 DDC262184:DDC262185 DMY262184:DMY262185 DWU262184:DWU262185 EGQ262184:EGQ262185 EQM262184:EQM262185 FAI262184:FAI262185 FKE262184:FKE262185 FUA262184:FUA262185 GDW262184:GDW262185 GNS262184:GNS262185 GXO262184:GXO262185 HHK262184:HHK262185 HRG262184:HRG262185 IBC262184:IBC262185 IKY262184:IKY262185 IUU262184:IUU262185 JEQ262184:JEQ262185 JOM262184:JOM262185 JYI262184:JYI262185 KIE262184:KIE262185 KSA262184:KSA262185 LBW262184:LBW262185 LLS262184:LLS262185 LVO262184:LVO262185 MFK262184:MFK262185 MPG262184:MPG262185 MZC262184:MZC262185 NIY262184:NIY262185 NSU262184:NSU262185 OCQ262184:OCQ262185 OMM262184:OMM262185 OWI262184:OWI262185 PGE262184:PGE262185 PQA262184:PQA262185 PZW262184:PZW262185 QJS262184:QJS262185 QTO262184:QTO262185 RDK262184:RDK262185 RNG262184:RNG262185 RXC262184:RXC262185 SGY262184:SGY262185 SQU262184:SQU262185 TAQ262184:TAQ262185 TKM262184:TKM262185 TUI262184:TUI262185 UEE262184:UEE262185 UOA262184:UOA262185 UXW262184:UXW262185 VHS262184:VHS262185 VRO262184:VRO262185 WBK262184:WBK262185 WLG262184:WLG262185 WVC262184:WVC262185 IQ327720:IQ327721 SM327720:SM327721 ACI327720:ACI327721 AME327720:AME327721 AWA327720:AWA327721 BFW327720:BFW327721 BPS327720:BPS327721 BZO327720:BZO327721 CJK327720:CJK327721 CTG327720:CTG327721 DDC327720:DDC327721 DMY327720:DMY327721 DWU327720:DWU327721 EGQ327720:EGQ327721 EQM327720:EQM327721 FAI327720:FAI327721 FKE327720:FKE327721 FUA327720:FUA327721 GDW327720:GDW327721 GNS327720:GNS327721 GXO327720:GXO327721 HHK327720:HHK327721 HRG327720:HRG327721 IBC327720:IBC327721 IKY327720:IKY327721 IUU327720:IUU327721 JEQ327720:JEQ327721 JOM327720:JOM327721 JYI327720:JYI327721 KIE327720:KIE327721 KSA327720:KSA327721 LBW327720:LBW327721 LLS327720:LLS327721 LVO327720:LVO327721 MFK327720:MFK327721 MPG327720:MPG327721 MZC327720:MZC327721 NIY327720:NIY327721 NSU327720:NSU327721 OCQ327720:OCQ327721 OMM327720:OMM327721 OWI327720:OWI327721 PGE327720:PGE327721 PQA327720:PQA327721 PZW327720:PZW327721 QJS327720:QJS327721 QTO327720:QTO327721 RDK327720:RDK327721 RNG327720:RNG327721 RXC327720:RXC327721 SGY327720:SGY327721 SQU327720:SQU327721 TAQ327720:TAQ327721 TKM327720:TKM327721 TUI327720:TUI327721 UEE327720:UEE327721 UOA327720:UOA327721 UXW327720:UXW327721 VHS327720:VHS327721 VRO327720:VRO327721 WBK327720:WBK327721 WLG327720:WLG327721 WVC327720:WVC327721 IQ393256:IQ393257 SM393256:SM393257 ACI393256:ACI393257 AME393256:AME393257 AWA393256:AWA393257 BFW393256:BFW393257 BPS393256:BPS393257 BZO393256:BZO393257 CJK393256:CJK393257 CTG393256:CTG393257 DDC393256:DDC393257 DMY393256:DMY393257 DWU393256:DWU393257 EGQ393256:EGQ393257 EQM393256:EQM393257 FAI393256:FAI393257 FKE393256:FKE393257 FUA393256:FUA393257 GDW393256:GDW393257 GNS393256:GNS393257 GXO393256:GXO393257 HHK393256:HHK393257 HRG393256:HRG393257 IBC393256:IBC393257 IKY393256:IKY393257 IUU393256:IUU393257 JEQ393256:JEQ393257 JOM393256:JOM393257 JYI393256:JYI393257 KIE393256:KIE393257 KSA393256:KSA393257 LBW393256:LBW393257 LLS393256:LLS393257 LVO393256:LVO393257 MFK393256:MFK393257 MPG393256:MPG393257 MZC393256:MZC393257 NIY393256:NIY393257 NSU393256:NSU393257 OCQ393256:OCQ393257 OMM393256:OMM393257 OWI393256:OWI393257 PGE393256:PGE393257 PQA393256:PQA393257 PZW393256:PZW393257 QJS393256:QJS393257 QTO393256:QTO393257 RDK393256:RDK393257 RNG393256:RNG393257 RXC393256:RXC393257 SGY393256:SGY393257 SQU393256:SQU393257 TAQ393256:TAQ393257 TKM393256:TKM393257 TUI393256:TUI393257 UEE393256:UEE393257 UOA393256:UOA393257 UXW393256:UXW393257 VHS393256:VHS393257 VRO393256:VRO393257 WBK393256:WBK393257 WLG393256:WLG393257 WVC393256:WVC393257 IQ458792:IQ458793 SM458792:SM458793 ACI458792:ACI458793 AME458792:AME458793 AWA458792:AWA458793 BFW458792:BFW458793 BPS458792:BPS458793 BZO458792:BZO458793 CJK458792:CJK458793 CTG458792:CTG458793 DDC458792:DDC458793 DMY458792:DMY458793 DWU458792:DWU458793 EGQ458792:EGQ458793 EQM458792:EQM458793 FAI458792:FAI458793 FKE458792:FKE458793 FUA458792:FUA458793 GDW458792:GDW458793 GNS458792:GNS458793 GXO458792:GXO458793 HHK458792:HHK458793 HRG458792:HRG458793 IBC458792:IBC458793 IKY458792:IKY458793 IUU458792:IUU458793 JEQ458792:JEQ458793 JOM458792:JOM458793 JYI458792:JYI458793 KIE458792:KIE458793 KSA458792:KSA458793 LBW458792:LBW458793 LLS458792:LLS458793 LVO458792:LVO458793 MFK458792:MFK458793 MPG458792:MPG458793 MZC458792:MZC458793 NIY458792:NIY458793 NSU458792:NSU458793 OCQ458792:OCQ458793 OMM458792:OMM458793 OWI458792:OWI458793 PGE458792:PGE458793 PQA458792:PQA458793 PZW458792:PZW458793 QJS458792:QJS458793 QTO458792:QTO458793 RDK458792:RDK458793 RNG458792:RNG458793 RXC458792:RXC458793 SGY458792:SGY458793 SQU458792:SQU458793 TAQ458792:TAQ458793 TKM458792:TKM458793 TUI458792:TUI458793 UEE458792:UEE458793 UOA458792:UOA458793 UXW458792:UXW458793 VHS458792:VHS458793 VRO458792:VRO458793 WBK458792:WBK458793 WLG458792:WLG458793 WVC458792:WVC458793 IQ524328:IQ524329 SM524328:SM524329 ACI524328:ACI524329 AME524328:AME524329 AWA524328:AWA524329 BFW524328:BFW524329 BPS524328:BPS524329 BZO524328:BZO524329 CJK524328:CJK524329 CTG524328:CTG524329 DDC524328:DDC524329 DMY524328:DMY524329 DWU524328:DWU524329 EGQ524328:EGQ524329 EQM524328:EQM524329 FAI524328:FAI524329 FKE524328:FKE524329 FUA524328:FUA524329 GDW524328:GDW524329 GNS524328:GNS524329 GXO524328:GXO524329 HHK524328:HHK524329 HRG524328:HRG524329 IBC524328:IBC524329 IKY524328:IKY524329 IUU524328:IUU524329 JEQ524328:JEQ524329 JOM524328:JOM524329 JYI524328:JYI524329 KIE524328:KIE524329 KSA524328:KSA524329 LBW524328:LBW524329 LLS524328:LLS524329 LVO524328:LVO524329 MFK524328:MFK524329 MPG524328:MPG524329 MZC524328:MZC524329 NIY524328:NIY524329 NSU524328:NSU524329 OCQ524328:OCQ524329 OMM524328:OMM524329 OWI524328:OWI524329 PGE524328:PGE524329 PQA524328:PQA524329 PZW524328:PZW524329 QJS524328:QJS524329 QTO524328:QTO524329 RDK524328:RDK524329 RNG524328:RNG524329 RXC524328:RXC524329 SGY524328:SGY524329 SQU524328:SQU524329 TAQ524328:TAQ524329 TKM524328:TKM524329 TUI524328:TUI524329 UEE524328:UEE524329 UOA524328:UOA524329 UXW524328:UXW524329 VHS524328:VHS524329 VRO524328:VRO524329 WBK524328:WBK524329 WLG524328:WLG524329 WVC524328:WVC524329 IQ589864:IQ589865 SM589864:SM589865 ACI589864:ACI589865 AME589864:AME589865 AWA589864:AWA589865 BFW589864:BFW589865 BPS589864:BPS589865 BZO589864:BZO589865 CJK589864:CJK589865 CTG589864:CTG589865 DDC589864:DDC589865 DMY589864:DMY589865 DWU589864:DWU589865 EGQ589864:EGQ589865 EQM589864:EQM589865 FAI589864:FAI589865 FKE589864:FKE589865 FUA589864:FUA589865 GDW589864:GDW589865 GNS589864:GNS589865 GXO589864:GXO589865 HHK589864:HHK589865 HRG589864:HRG589865 IBC589864:IBC589865 IKY589864:IKY589865 IUU589864:IUU589865 JEQ589864:JEQ589865 JOM589864:JOM589865 JYI589864:JYI589865 KIE589864:KIE589865 KSA589864:KSA589865 LBW589864:LBW589865 LLS589864:LLS589865 LVO589864:LVO589865 MFK589864:MFK589865 MPG589864:MPG589865 MZC589864:MZC589865 NIY589864:NIY589865 NSU589864:NSU589865 OCQ589864:OCQ589865 OMM589864:OMM589865 OWI589864:OWI589865 PGE589864:PGE589865 PQA589864:PQA589865 PZW589864:PZW589865 QJS589864:QJS589865 QTO589864:QTO589865 RDK589864:RDK589865 RNG589864:RNG589865 RXC589864:RXC589865 SGY589864:SGY589865 SQU589864:SQU589865 TAQ589864:TAQ589865 TKM589864:TKM589865 TUI589864:TUI589865 UEE589864:UEE589865 UOA589864:UOA589865 UXW589864:UXW589865 VHS589864:VHS589865 VRO589864:VRO589865 WBK589864:WBK589865 WLG589864:WLG589865 WVC589864:WVC589865 IQ655400:IQ655401 SM655400:SM655401 ACI655400:ACI655401 AME655400:AME655401 AWA655400:AWA655401 BFW655400:BFW655401 BPS655400:BPS655401 BZO655400:BZO655401 CJK655400:CJK655401 CTG655400:CTG655401 DDC655400:DDC655401 DMY655400:DMY655401 DWU655400:DWU655401 EGQ655400:EGQ655401 EQM655400:EQM655401 FAI655400:FAI655401 FKE655400:FKE655401 FUA655400:FUA655401 GDW655400:GDW655401 GNS655400:GNS655401 GXO655400:GXO655401 HHK655400:HHK655401 HRG655400:HRG655401 IBC655400:IBC655401 IKY655400:IKY655401 IUU655400:IUU655401 JEQ655400:JEQ655401 JOM655400:JOM655401 JYI655400:JYI655401 KIE655400:KIE655401 KSA655400:KSA655401 LBW655400:LBW655401 LLS655400:LLS655401 LVO655400:LVO655401 MFK655400:MFK655401 MPG655400:MPG655401 MZC655400:MZC655401 NIY655400:NIY655401 NSU655400:NSU655401 OCQ655400:OCQ655401 OMM655400:OMM655401 OWI655400:OWI655401 PGE655400:PGE655401 PQA655400:PQA655401 PZW655400:PZW655401 QJS655400:QJS655401 QTO655400:QTO655401 RDK655400:RDK655401 RNG655400:RNG655401 RXC655400:RXC655401 SGY655400:SGY655401 SQU655400:SQU655401 TAQ655400:TAQ655401 TKM655400:TKM655401 TUI655400:TUI655401 UEE655400:UEE655401 UOA655400:UOA655401 UXW655400:UXW655401 VHS655400:VHS655401 VRO655400:VRO655401 WBK655400:WBK655401 WLG655400:WLG655401 WVC655400:WVC655401 IQ720936:IQ720937 SM720936:SM720937 ACI720936:ACI720937 AME720936:AME720937 AWA720936:AWA720937 BFW720936:BFW720937 BPS720936:BPS720937 BZO720936:BZO720937 CJK720936:CJK720937 CTG720936:CTG720937 DDC720936:DDC720937 DMY720936:DMY720937 DWU720936:DWU720937 EGQ720936:EGQ720937 EQM720936:EQM720937 FAI720936:FAI720937 FKE720936:FKE720937 FUA720936:FUA720937 GDW720936:GDW720937 GNS720936:GNS720937 GXO720936:GXO720937 HHK720936:HHK720937 HRG720936:HRG720937 IBC720936:IBC720937 IKY720936:IKY720937 IUU720936:IUU720937 JEQ720936:JEQ720937 JOM720936:JOM720937 JYI720936:JYI720937 KIE720936:KIE720937 KSA720936:KSA720937 LBW720936:LBW720937 LLS720936:LLS720937 LVO720936:LVO720937 MFK720936:MFK720937 MPG720936:MPG720937 MZC720936:MZC720937 NIY720936:NIY720937 NSU720936:NSU720937 OCQ720936:OCQ720937 OMM720936:OMM720937 OWI720936:OWI720937 PGE720936:PGE720937 PQA720936:PQA720937 PZW720936:PZW720937 QJS720936:QJS720937 QTO720936:QTO720937 RDK720936:RDK720937 RNG720936:RNG720937 RXC720936:RXC720937 SGY720936:SGY720937 SQU720936:SQU720937 TAQ720936:TAQ720937 TKM720936:TKM720937 TUI720936:TUI720937 UEE720936:UEE720937 UOA720936:UOA720937 UXW720936:UXW720937 VHS720936:VHS720937 VRO720936:VRO720937 WBK720936:WBK720937 WLG720936:WLG720937 WVC720936:WVC720937 IQ786472:IQ786473 SM786472:SM786473 ACI786472:ACI786473 AME786472:AME786473 AWA786472:AWA786473 BFW786472:BFW786473 BPS786472:BPS786473 BZO786472:BZO786473 CJK786472:CJK786473 CTG786472:CTG786473 DDC786472:DDC786473 DMY786472:DMY786473 DWU786472:DWU786473 EGQ786472:EGQ786473 EQM786472:EQM786473 FAI786472:FAI786473 FKE786472:FKE786473 FUA786472:FUA786473 GDW786472:GDW786473 GNS786472:GNS786473 GXO786472:GXO786473 HHK786472:HHK786473 HRG786472:HRG786473 IBC786472:IBC786473 IKY786472:IKY786473 IUU786472:IUU786473 JEQ786472:JEQ786473 JOM786472:JOM786473 JYI786472:JYI786473 KIE786472:KIE786473 KSA786472:KSA786473 LBW786472:LBW786473 LLS786472:LLS786473 LVO786472:LVO786473 MFK786472:MFK786473 MPG786472:MPG786473 MZC786472:MZC786473 NIY786472:NIY786473 NSU786472:NSU786473 OCQ786472:OCQ786473 OMM786472:OMM786473 OWI786472:OWI786473 PGE786472:PGE786473 PQA786472:PQA786473 PZW786472:PZW786473 QJS786472:QJS786473 QTO786472:QTO786473 RDK786472:RDK786473 RNG786472:RNG786473 RXC786472:RXC786473 SGY786472:SGY786473 SQU786472:SQU786473 TAQ786472:TAQ786473 TKM786472:TKM786473 TUI786472:TUI786473 UEE786472:UEE786473 UOA786472:UOA786473 UXW786472:UXW786473 VHS786472:VHS786473 VRO786472:VRO786473 WBK786472:WBK786473 WLG786472:WLG786473 WVC786472:WVC786473 IQ852008:IQ852009 SM852008:SM852009 ACI852008:ACI852009 AME852008:AME852009 AWA852008:AWA852009 BFW852008:BFW852009 BPS852008:BPS852009 BZO852008:BZO852009 CJK852008:CJK852009 CTG852008:CTG852009 DDC852008:DDC852009 DMY852008:DMY852009 DWU852008:DWU852009 EGQ852008:EGQ852009 EQM852008:EQM852009 FAI852008:FAI852009 FKE852008:FKE852009 FUA852008:FUA852009 GDW852008:GDW852009 GNS852008:GNS852009 GXO852008:GXO852009 HHK852008:HHK852009 HRG852008:HRG852009 IBC852008:IBC852009 IKY852008:IKY852009 IUU852008:IUU852009 JEQ852008:JEQ852009 JOM852008:JOM852009 JYI852008:JYI852009 KIE852008:KIE852009 KSA852008:KSA852009 LBW852008:LBW852009 LLS852008:LLS852009 LVO852008:LVO852009 MFK852008:MFK852009 MPG852008:MPG852009 MZC852008:MZC852009 NIY852008:NIY852009 NSU852008:NSU852009 OCQ852008:OCQ852009 OMM852008:OMM852009 OWI852008:OWI852009 PGE852008:PGE852009 PQA852008:PQA852009 PZW852008:PZW852009 QJS852008:QJS852009 QTO852008:QTO852009 RDK852008:RDK852009 RNG852008:RNG852009 RXC852008:RXC852009 SGY852008:SGY852009 SQU852008:SQU852009 TAQ852008:TAQ852009 TKM852008:TKM852009 TUI852008:TUI852009 UEE852008:UEE852009 UOA852008:UOA852009 UXW852008:UXW852009 VHS852008:VHS852009 VRO852008:VRO852009 WBK852008:WBK852009 WLG852008:WLG852009 WVC852008:WVC852009 IQ917544:IQ917545 SM917544:SM917545 ACI917544:ACI917545 AME917544:AME917545 AWA917544:AWA917545 BFW917544:BFW917545 BPS917544:BPS917545 BZO917544:BZO917545 CJK917544:CJK917545 CTG917544:CTG917545 DDC917544:DDC917545 DMY917544:DMY917545 DWU917544:DWU917545 EGQ917544:EGQ917545 EQM917544:EQM917545 FAI917544:FAI917545 FKE917544:FKE917545 FUA917544:FUA917545 GDW917544:GDW917545 GNS917544:GNS917545 GXO917544:GXO917545 HHK917544:HHK917545 HRG917544:HRG917545 IBC917544:IBC917545 IKY917544:IKY917545 IUU917544:IUU917545 JEQ917544:JEQ917545 JOM917544:JOM917545 JYI917544:JYI917545 KIE917544:KIE917545 KSA917544:KSA917545 LBW917544:LBW917545 LLS917544:LLS917545 LVO917544:LVO917545 MFK917544:MFK917545 MPG917544:MPG917545 MZC917544:MZC917545 NIY917544:NIY917545 NSU917544:NSU917545 OCQ917544:OCQ917545 OMM917544:OMM917545 OWI917544:OWI917545 PGE917544:PGE917545 PQA917544:PQA917545 PZW917544:PZW917545 QJS917544:QJS917545 QTO917544:QTO917545 RDK917544:RDK917545 RNG917544:RNG917545 RXC917544:RXC917545 SGY917544:SGY917545 SQU917544:SQU917545 TAQ917544:TAQ917545 TKM917544:TKM917545 TUI917544:TUI917545 UEE917544:UEE917545 UOA917544:UOA917545 UXW917544:UXW917545 VHS917544:VHS917545 VRO917544:VRO917545 WBK917544:WBK917545 WLG917544:WLG917545 WVC917544:WVC917545 IQ983080:IQ983081 SM983080:SM983081 ACI983080:ACI983081 AME983080:AME983081 AWA983080:AWA983081 BFW983080:BFW983081 BPS983080:BPS983081 BZO983080:BZO983081 CJK983080:CJK983081 CTG983080:CTG983081 DDC983080:DDC983081 DMY983080:DMY983081 DWU983080:DWU983081 EGQ983080:EGQ983081 EQM983080:EQM983081 FAI983080:FAI983081 FKE983080:FKE983081 FUA983080:FUA983081 GDW983080:GDW983081 GNS983080:GNS983081 GXO983080:GXO983081 HHK983080:HHK983081 HRG983080:HRG983081 IBC983080:IBC983081 IKY983080:IKY983081 IUU983080:IUU983081 JEQ983080:JEQ983081 JOM983080:JOM983081 JYI983080:JYI983081 KIE983080:KIE983081 KSA983080:KSA983081 LBW983080:LBW983081 LLS983080:LLS983081 LVO983080:LVO983081 MFK983080:MFK983081 MPG983080:MPG983081 MZC983080:MZC983081 NIY983080:NIY983081 NSU983080:NSU983081 OCQ983080:OCQ983081 OMM983080:OMM983081 OWI983080:OWI983081 PGE983080:PGE983081 PQA983080:PQA983081 PZW983080:PZW983081 QJS983080:QJS983081 QTO983080:QTO983081 RDK983080:RDK983081 RNG983080:RNG983081 RXC983080:RXC983081 SGY983080:SGY983081 SQU983080:SQU983081 TAQ983080:TAQ983081 TKM983080:TKM983081 TUI983080:TUI983081 UEE983080:UEE983081 UOA983080:UOA983081 UXW983080:UXW983081 VHS983080:VHS983081 VRO983080:VRO983081 WBK983080:WBK983081 WLG983080:WLG983081 WVC983080:WVC983081 IL65558 SH65558 ACD65558 ALZ65558 AVV65558 BFR65558 BPN65558 BZJ65558 CJF65558 CTB65558 DCX65558 DMT65558 DWP65558 EGL65558 EQH65558 FAD65558 FJZ65558 FTV65558 GDR65558 GNN65558 GXJ65558 HHF65558 HRB65558 IAX65558 IKT65558 IUP65558 JEL65558 JOH65558 JYD65558 KHZ65558 KRV65558 LBR65558 LLN65558 LVJ65558 MFF65558 MPB65558 MYX65558 NIT65558 NSP65558 OCL65558 OMH65558 OWD65558 PFZ65558 PPV65558 PZR65558 QJN65558 QTJ65558 RDF65558 RNB65558 RWX65558 SGT65558 SQP65558 TAL65558 TKH65558 TUD65558 UDZ65558 UNV65558 UXR65558 VHN65558 VRJ65558 WBF65558 WLB65558 WUX65558 IL131094 SH131094 ACD131094 ALZ131094 AVV131094 BFR131094 BPN131094 BZJ131094 CJF131094 CTB131094 DCX131094 DMT131094 DWP131094 EGL131094 EQH131094 FAD131094 FJZ131094 FTV131094 GDR131094 GNN131094 GXJ131094 HHF131094 HRB131094 IAX131094 IKT131094 IUP131094 JEL131094 JOH131094 JYD131094 KHZ131094 KRV131094 LBR131094 LLN131094 LVJ131094 MFF131094 MPB131094 MYX131094 NIT131094 NSP131094 OCL131094 OMH131094 OWD131094 PFZ131094 PPV131094 PZR131094 QJN131094 QTJ131094 RDF131094 RNB131094 RWX131094 SGT131094 SQP131094 TAL131094 TKH131094 TUD131094 UDZ131094 UNV131094 UXR131094 VHN131094 VRJ131094 WBF131094 WLB131094 WUX131094 IL196630 SH196630 ACD196630 ALZ196630 AVV196630 BFR196630 BPN196630 BZJ196630 CJF196630 CTB196630 DCX196630 DMT196630 DWP196630 EGL196630 EQH196630 FAD196630 FJZ196630 FTV196630 GDR196630 GNN196630 GXJ196630 HHF196630 HRB196630 IAX196630 IKT196630 IUP196630 JEL196630 JOH196630 JYD196630 KHZ196630 KRV196630 LBR196630 LLN196630 LVJ196630 MFF196630 MPB196630 MYX196630 NIT196630 NSP196630 OCL196630 OMH196630 OWD196630 PFZ196630 PPV196630 PZR196630 QJN196630 QTJ196630 RDF196630 RNB196630 RWX196630 SGT196630 SQP196630 TAL196630 TKH196630 TUD196630 UDZ196630 UNV196630 UXR196630 VHN196630 VRJ196630 WBF196630 WLB196630 WUX196630 IL262166 SH262166 ACD262166 ALZ262166 AVV262166 BFR262166 BPN262166 BZJ262166 CJF262166 CTB262166 DCX262166 DMT262166 DWP262166 EGL262166 EQH262166 FAD262166 FJZ262166 FTV262166 GDR262166 GNN262166 GXJ262166 HHF262166 HRB262166 IAX262166 IKT262166 IUP262166 JEL262166 JOH262166 JYD262166 KHZ262166 KRV262166 LBR262166 LLN262166 LVJ262166 MFF262166 MPB262166 MYX262166 NIT262166 NSP262166 OCL262166 OMH262166 OWD262166 PFZ262166 PPV262166 PZR262166 QJN262166 QTJ262166 RDF262166 RNB262166 RWX262166 SGT262166 SQP262166 TAL262166 TKH262166 TUD262166 UDZ262166 UNV262166 UXR262166 VHN262166 VRJ262166 WBF262166 WLB262166 WUX262166 IL327702 SH327702 ACD327702 ALZ327702 AVV327702 BFR327702 BPN327702 BZJ327702 CJF327702 CTB327702 DCX327702 DMT327702 DWP327702 EGL327702 EQH327702 FAD327702 FJZ327702 FTV327702 GDR327702 GNN327702 GXJ327702 HHF327702 HRB327702 IAX327702 IKT327702 IUP327702 JEL327702 JOH327702 JYD327702 KHZ327702 KRV327702 LBR327702 LLN327702 LVJ327702 MFF327702 MPB327702 MYX327702 NIT327702 NSP327702 OCL327702 OMH327702 OWD327702 PFZ327702 PPV327702 PZR327702 QJN327702 QTJ327702 RDF327702 RNB327702 RWX327702 SGT327702 SQP327702 TAL327702 TKH327702 TUD327702 UDZ327702 UNV327702 UXR327702 VHN327702 VRJ327702 WBF327702 WLB327702 WUX327702 IL393238 SH393238 ACD393238 ALZ393238 AVV393238 BFR393238 BPN393238 BZJ393238 CJF393238 CTB393238 DCX393238 DMT393238 DWP393238 EGL393238 EQH393238 FAD393238 FJZ393238 FTV393238 GDR393238 GNN393238 GXJ393238 HHF393238 HRB393238 IAX393238 IKT393238 IUP393238 JEL393238 JOH393238 JYD393238 KHZ393238 KRV393238 LBR393238 LLN393238 LVJ393238 MFF393238 MPB393238 MYX393238 NIT393238 NSP393238 OCL393238 OMH393238 OWD393238 PFZ393238 PPV393238 PZR393238 QJN393238 QTJ393238 RDF393238 RNB393238 RWX393238 SGT393238 SQP393238 TAL393238 TKH393238 TUD393238 UDZ393238 UNV393238 UXR393238 VHN393238 VRJ393238 WBF393238 WLB393238 WUX393238 IL458774 SH458774 ACD458774 ALZ458774 AVV458774 BFR458774 BPN458774 BZJ458774 CJF458774 CTB458774 DCX458774 DMT458774 DWP458774 EGL458774 EQH458774 FAD458774 FJZ458774 FTV458774 GDR458774 GNN458774 GXJ458774 HHF458774 HRB458774 IAX458774 IKT458774 IUP458774 JEL458774 JOH458774 JYD458774 KHZ458774 KRV458774 LBR458774 LLN458774 LVJ458774 MFF458774 MPB458774 MYX458774 NIT458774 NSP458774 OCL458774 OMH458774 OWD458774 PFZ458774 PPV458774 PZR458774 QJN458774 QTJ458774 RDF458774 RNB458774 RWX458774 SGT458774 SQP458774 TAL458774 TKH458774 TUD458774 UDZ458774 UNV458774 UXR458774 VHN458774 VRJ458774 WBF458774 WLB458774 WUX458774 IL524310 SH524310 ACD524310 ALZ524310 AVV524310 BFR524310 BPN524310 BZJ524310 CJF524310 CTB524310 DCX524310 DMT524310 DWP524310 EGL524310 EQH524310 FAD524310 FJZ524310 FTV524310 GDR524310 GNN524310 GXJ524310 HHF524310 HRB524310 IAX524310 IKT524310 IUP524310 JEL524310 JOH524310 JYD524310 KHZ524310 KRV524310 LBR524310 LLN524310 LVJ524310 MFF524310 MPB524310 MYX524310 NIT524310 NSP524310 OCL524310 OMH524310 OWD524310 PFZ524310 PPV524310 PZR524310 QJN524310 QTJ524310 RDF524310 RNB524310 RWX524310 SGT524310 SQP524310 TAL524310 TKH524310 TUD524310 UDZ524310 UNV524310 UXR524310 VHN524310 VRJ524310 WBF524310 WLB524310 WUX524310 IL589846 SH589846 ACD589846 ALZ589846 AVV589846 BFR589846 BPN589846 BZJ589846 CJF589846 CTB589846 DCX589846 DMT589846 DWP589846 EGL589846 EQH589846 FAD589846 FJZ589846 FTV589846 GDR589846 GNN589846 GXJ589846 HHF589846 HRB589846 IAX589846 IKT589846 IUP589846 JEL589846 JOH589846 JYD589846 KHZ589846 KRV589846 LBR589846 LLN589846 LVJ589846 MFF589846 MPB589846 MYX589846 NIT589846 NSP589846 OCL589846 OMH589846 OWD589846 PFZ589846 PPV589846 PZR589846 QJN589846 QTJ589846 RDF589846 RNB589846 RWX589846 SGT589846 SQP589846 TAL589846 TKH589846 TUD589846 UDZ589846 UNV589846 UXR589846 VHN589846 VRJ589846 WBF589846 WLB589846 WUX589846 IL655382 SH655382 ACD655382 ALZ655382 AVV655382 BFR655382 BPN655382 BZJ655382 CJF655382 CTB655382 DCX655382 DMT655382 DWP655382 EGL655382 EQH655382 FAD655382 FJZ655382 FTV655382 GDR655382 GNN655382 GXJ655382 HHF655382 HRB655382 IAX655382 IKT655382 IUP655382 JEL655382 JOH655382 JYD655382 KHZ655382 KRV655382 LBR655382 LLN655382 LVJ655382 MFF655382 MPB655382 MYX655382 NIT655382 NSP655382 OCL655382 OMH655382 OWD655382 PFZ655382 PPV655382 PZR655382 QJN655382 QTJ655382 RDF655382 RNB655382 RWX655382 SGT655382 SQP655382 TAL655382 TKH655382 TUD655382 UDZ655382 UNV655382 UXR655382 VHN655382 VRJ655382 WBF655382 WLB655382 WUX655382 IL720918 SH720918 ACD720918 ALZ720918 AVV720918 BFR720918 BPN720918 BZJ720918 CJF720918 CTB720918 DCX720918 DMT720918 DWP720918 EGL720918 EQH720918 FAD720918 FJZ720918 FTV720918 GDR720918 GNN720918 GXJ720918 HHF720918 HRB720918 IAX720918 IKT720918 IUP720918 JEL720918 JOH720918 JYD720918 KHZ720918 KRV720918 LBR720918 LLN720918 LVJ720918 MFF720918 MPB720918 MYX720918 NIT720918 NSP720918 OCL720918 OMH720918 OWD720918 PFZ720918 PPV720918 PZR720918 QJN720918 QTJ720918 RDF720918 RNB720918 RWX720918 SGT720918 SQP720918 TAL720918 TKH720918 TUD720918 UDZ720918 UNV720918 UXR720918 VHN720918 VRJ720918 WBF720918 WLB720918 WUX720918 IL786454 SH786454 ACD786454 ALZ786454 AVV786454 BFR786454 BPN786454 BZJ786454 CJF786454 CTB786454 DCX786454 DMT786454 DWP786454 EGL786454 EQH786454 FAD786454 FJZ786454 FTV786454 GDR786454 GNN786454 GXJ786454 HHF786454 HRB786454 IAX786454 IKT786454 IUP786454 JEL786454 JOH786454 JYD786454 KHZ786454 KRV786454 LBR786454 LLN786454 LVJ786454 MFF786454 MPB786454 MYX786454 NIT786454 NSP786454 OCL786454 OMH786454 OWD786454 PFZ786454 PPV786454 PZR786454 QJN786454 QTJ786454 RDF786454 RNB786454 RWX786454 SGT786454 SQP786454 TAL786454 TKH786454 TUD786454 UDZ786454 UNV786454 UXR786454 VHN786454 VRJ786454 WBF786454 WLB786454 WUX786454 IL851990 SH851990 ACD851990 ALZ851990 AVV851990 BFR851990 BPN851990 BZJ851990 CJF851990 CTB851990 DCX851990 DMT851990 DWP851990 EGL851990 EQH851990 FAD851990 FJZ851990 FTV851990 GDR851990 GNN851990 GXJ851990 HHF851990 HRB851990 IAX851990 IKT851990 IUP851990 JEL851990 JOH851990 JYD851990 KHZ851990 KRV851990 LBR851990 LLN851990 LVJ851990 MFF851990 MPB851990 MYX851990 NIT851990 NSP851990 OCL851990 OMH851990 OWD851990 PFZ851990 PPV851990 PZR851990 QJN851990 QTJ851990 RDF851990 RNB851990 RWX851990 SGT851990 SQP851990 TAL851990 TKH851990 TUD851990 UDZ851990 UNV851990 UXR851990 VHN851990 VRJ851990 WBF851990 WLB851990 WUX851990 IL917526 SH917526 ACD917526 ALZ917526 AVV917526 BFR917526 BPN917526 BZJ917526 CJF917526 CTB917526 DCX917526 DMT917526 DWP917526 EGL917526 EQH917526 FAD917526 FJZ917526 FTV917526 GDR917526 GNN917526 GXJ917526 HHF917526 HRB917526 IAX917526 IKT917526 IUP917526 JEL917526 JOH917526 JYD917526 KHZ917526 KRV917526 LBR917526 LLN917526 LVJ917526 MFF917526 MPB917526 MYX917526 NIT917526 NSP917526 OCL917526 OMH917526 OWD917526 PFZ917526 PPV917526 PZR917526 QJN917526 QTJ917526 RDF917526 RNB917526 RWX917526 SGT917526 SQP917526 TAL917526 TKH917526 TUD917526 UDZ917526 UNV917526 UXR917526 VHN917526 VRJ917526 WBF917526 WLB917526 WUX917526 IL983062 SH983062 ACD983062 ALZ983062 AVV983062 BFR983062 BPN983062 BZJ983062 CJF983062 CTB983062 DCX983062 DMT983062 DWP983062 EGL983062 EQH983062 FAD983062 FJZ983062 FTV983062 GDR983062 GNN983062 GXJ983062 HHF983062 HRB983062 IAX983062 IKT983062 IUP983062 JEL983062 JOH983062 JYD983062 KHZ983062 KRV983062 LBR983062 LLN983062 LVJ983062 MFF983062 MPB983062 MYX983062 NIT983062 NSP983062 OCL983062 OMH983062 OWD983062 PFZ983062 PPV983062 PZR983062 QJN983062 QTJ983062 RDF983062 RNB983062 RWX983062 SGT983062 SQP983062 TAL983062 TKH983062 TUD983062 UDZ983062 UNV983062 UXR983062 VHN983062 VRJ983062 WBF983062 WLB983062 WUX983062 II65563 SE65563 ACA65563 ALW65563 AVS65563 BFO65563 BPK65563 BZG65563 CJC65563 CSY65563 DCU65563 DMQ65563 DWM65563 EGI65563 EQE65563 FAA65563 FJW65563 FTS65563 GDO65563 GNK65563 GXG65563 HHC65563 HQY65563 IAU65563 IKQ65563 IUM65563 JEI65563 JOE65563 JYA65563 KHW65563 KRS65563 LBO65563 LLK65563 LVG65563 MFC65563 MOY65563 MYU65563 NIQ65563 NSM65563 OCI65563 OME65563 OWA65563 PFW65563 PPS65563 PZO65563 QJK65563 QTG65563 RDC65563 RMY65563 RWU65563 SGQ65563 SQM65563 TAI65563 TKE65563 TUA65563 UDW65563 UNS65563 UXO65563 VHK65563 VRG65563 WBC65563 WKY65563 WUU65563 II131099 SE131099 ACA131099 ALW131099 AVS131099 BFO131099 BPK131099 BZG131099 CJC131099 CSY131099 DCU131099 DMQ131099 DWM131099 EGI131099 EQE131099 FAA131099 FJW131099 FTS131099 GDO131099 GNK131099 GXG131099 HHC131099 HQY131099 IAU131099 IKQ131099 IUM131099 JEI131099 JOE131099 JYA131099 KHW131099 KRS131099 LBO131099 LLK131099 LVG131099 MFC131099 MOY131099 MYU131099 NIQ131099 NSM131099 OCI131099 OME131099 OWA131099 PFW131099 PPS131099 PZO131099 QJK131099 QTG131099 RDC131099 RMY131099 RWU131099 SGQ131099 SQM131099 TAI131099 TKE131099 TUA131099 UDW131099 UNS131099 UXO131099 VHK131099 VRG131099 WBC131099 WKY131099 WUU131099 II196635 SE196635 ACA196635 ALW196635 AVS196635 BFO196635 BPK196635 BZG196635 CJC196635 CSY196635 DCU196635 DMQ196635 DWM196635 EGI196635 EQE196635 FAA196635 FJW196635 FTS196635 GDO196635 GNK196635 GXG196635 HHC196635 HQY196635 IAU196635 IKQ196635 IUM196635 JEI196635 JOE196635 JYA196635 KHW196635 KRS196635 LBO196635 LLK196635 LVG196635 MFC196635 MOY196635 MYU196635 NIQ196635 NSM196635 OCI196635 OME196635 OWA196635 PFW196635 PPS196635 PZO196635 QJK196635 QTG196635 RDC196635 RMY196635 RWU196635 SGQ196635 SQM196635 TAI196635 TKE196635 TUA196635 UDW196635 UNS196635 UXO196635 VHK196635 VRG196635 WBC196635 WKY196635 WUU196635 II262171 SE262171 ACA262171 ALW262171 AVS262171 BFO262171 BPK262171 BZG262171 CJC262171 CSY262171 DCU262171 DMQ262171 DWM262171 EGI262171 EQE262171 FAA262171 FJW262171 FTS262171 GDO262171 GNK262171 GXG262171 HHC262171 HQY262171 IAU262171 IKQ262171 IUM262171 JEI262171 JOE262171 JYA262171 KHW262171 KRS262171 LBO262171 LLK262171 LVG262171 MFC262171 MOY262171 MYU262171 NIQ262171 NSM262171 OCI262171 OME262171 OWA262171 PFW262171 PPS262171 PZO262171 QJK262171 QTG262171 RDC262171 RMY262171 RWU262171 SGQ262171 SQM262171 TAI262171 TKE262171 TUA262171 UDW262171 UNS262171 UXO262171 VHK262171 VRG262171 WBC262171 WKY262171 WUU262171 II327707 SE327707 ACA327707 ALW327707 AVS327707 BFO327707 BPK327707 BZG327707 CJC327707 CSY327707 DCU327707 DMQ327707 DWM327707 EGI327707 EQE327707 FAA327707 FJW327707 FTS327707 GDO327707 GNK327707 GXG327707 HHC327707 HQY327707 IAU327707 IKQ327707 IUM327707 JEI327707 JOE327707 JYA327707 KHW327707 KRS327707 LBO327707 LLK327707 LVG327707 MFC327707 MOY327707 MYU327707 NIQ327707 NSM327707 OCI327707 OME327707 OWA327707 PFW327707 PPS327707 PZO327707 QJK327707 QTG327707 RDC327707 RMY327707 RWU327707 SGQ327707 SQM327707 TAI327707 TKE327707 TUA327707 UDW327707 UNS327707 UXO327707 VHK327707 VRG327707 WBC327707 WKY327707 WUU327707 II393243 SE393243 ACA393243 ALW393243 AVS393243 BFO393243 BPK393243 BZG393243 CJC393243 CSY393243 DCU393243 DMQ393243 DWM393243 EGI393243 EQE393243 FAA393243 FJW393243 FTS393243 GDO393243 GNK393243 GXG393243 HHC393243 HQY393243 IAU393243 IKQ393243 IUM393243 JEI393243 JOE393243 JYA393243 KHW393243 KRS393243 LBO393243 LLK393243 LVG393243 MFC393243 MOY393243 MYU393243 NIQ393243 NSM393243 OCI393243 OME393243 OWA393243 PFW393243 PPS393243 PZO393243 QJK393243 QTG393243 RDC393243 RMY393243 RWU393243 SGQ393243 SQM393243 TAI393243 TKE393243 TUA393243 UDW393243 UNS393243 UXO393243 VHK393243 VRG393243 WBC393243 WKY393243 WUU393243 II458779 SE458779 ACA458779 ALW458779 AVS458779 BFO458779 BPK458779 BZG458779 CJC458779 CSY458779 DCU458779 DMQ458779 DWM458779 EGI458779 EQE458779 FAA458779 FJW458779 FTS458779 GDO458779 GNK458779 GXG458779 HHC458779 HQY458779 IAU458779 IKQ458779 IUM458779 JEI458779 JOE458779 JYA458779 KHW458779 KRS458779 LBO458779 LLK458779 LVG458779 MFC458779 MOY458779 MYU458779 NIQ458779 NSM458779 OCI458779 OME458779 OWA458779 PFW458779 PPS458779 PZO458779 QJK458779 QTG458779 RDC458779 RMY458779 RWU458779 SGQ458779 SQM458779 TAI458779 TKE458779 TUA458779 UDW458779 UNS458779 UXO458779 VHK458779 VRG458779 WBC458779 WKY458779 WUU458779 II524315 SE524315 ACA524315 ALW524315 AVS524315 BFO524315 BPK524315 BZG524315 CJC524315 CSY524315 DCU524315 DMQ524315 DWM524315 EGI524315 EQE524315 FAA524315 FJW524315 FTS524315 GDO524315 GNK524315 GXG524315 HHC524315 HQY524315 IAU524315 IKQ524315 IUM524315 JEI524315 JOE524315 JYA524315 KHW524315 KRS524315 LBO524315 LLK524315 LVG524315 MFC524315 MOY524315 MYU524315 NIQ524315 NSM524315 OCI524315 OME524315 OWA524315 PFW524315 PPS524315 PZO524315 QJK524315 QTG524315 RDC524315 RMY524315 RWU524315 SGQ524315 SQM524315 TAI524315 TKE524315 TUA524315 UDW524315 UNS524315 UXO524315 VHK524315 VRG524315 WBC524315 WKY524315 WUU524315 II589851 SE589851 ACA589851 ALW589851 AVS589851 BFO589851 BPK589851 BZG589851 CJC589851 CSY589851 DCU589851 DMQ589851 DWM589851 EGI589851 EQE589851 FAA589851 FJW589851 FTS589851 GDO589851 GNK589851 GXG589851 HHC589851 HQY589851 IAU589851 IKQ589851 IUM589851 JEI589851 JOE589851 JYA589851 KHW589851 KRS589851 LBO589851 LLK589851 LVG589851 MFC589851 MOY589851 MYU589851 NIQ589851 NSM589851 OCI589851 OME589851 OWA589851 PFW589851 PPS589851 PZO589851 QJK589851 QTG589851 RDC589851 RMY589851 RWU589851 SGQ589851 SQM589851 TAI589851 TKE589851 TUA589851 UDW589851 UNS589851 UXO589851 VHK589851 VRG589851 WBC589851 WKY589851 WUU589851 II655387 SE655387 ACA655387 ALW655387 AVS655387 BFO655387 BPK655387 BZG655387 CJC655387 CSY655387 DCU655387 DMQ655387 DWM655387 EGI655387 EQE655387 FAA655387 FJW655387 FTS655387 GDO655387 GNK655387 GXG655387 HHC655387 HQY655387 IAU655387 IKQ655387 IUM655387 JEI655387 JOE655387 JYA655387 KHW655387 KRS655387 LBO655387 LLK655387 LVG655387 MFC655387 MOY655387 MYU655387 NIQ655387 NSM655387 OCI655387 OME655387 OWA655387 PFW655387 PPS655387 PZO655387 QJK655387 QTG655387 RDC655387 RMY655387 RWU655387 SGQ655387 SQM655387 TAI655387 TKE655387 TUA655387 UDW655387 UNS655387 UXO655387 VHK655387 VRG655387 WBC655387 WKY655387 WUU655387 II720923 SE720923 ACA720923 ALW720923 AVS720923 BFO720923 BPK720923 BZG720923 CJC720923 CSY720923 DCU720923 DMQ720923 DWM720923 EGI720923 EQE720923 FAA720923 FJW720923 FTS720923 GDO720923 GNK720923 GXG720923 HHC720923 HQY720923 IAU720923 IKQ720923 IUM720923 JEI720923 JOE720923 JYA720923 KHW720923 KRS720923 LBO720923 LLK720923 LVG720923 MFC720923 MOY720923 MYU720923 NIQ720923 NSM720923 OCI720923 OME720923 OWA720923 PFW720923 PPS720923 PZO720923 QJK720923 QTG720923 RDC720923 RMY720923 RWU720923 SGQ720923 SQM720923 TAI720923 TKE720923 TUA720923 UDW720923 UNS720923 UXO720923 VHK720923 VRG720923 WBC720923 WKY720923 WUU720923 II786459 SE786459 ACA786459 ALW786459 AVS786459 BFO786459 BPK786459 BZG786459 CJC786459 CSY786459 DCU786459 DMQ786459 DWM786459 EGI786459 EQE786459 FAA786459 FJW786459 FTS786459 GDO786459 GNK786459 GXG786459 HHC786459 HQY786459 IAU786459 IKQ786459 IUM786459 JEI786459 JOE786459 JYA786459 KHW786459 KRS786459 LBO786459 LLK786459 LVG786459 MFC786459 MOY786459 MYU786459 NIQ786459 NSM786459 OCI786459 OME786459 OWA786459 PFW786459 PPS786459 PZO786459 QJK786459 QTG786459 RDC786459 RMY786459 RWU786459 SGQ786459 SQM786459 TAI786459 TKE786459 TUA786459 UDW786459 UNS786459 UXO786459 VHK786459 VRG786459 WBC786459 WKY786459 WUU786459 II851995 SE851995 ACA851995 ALW851995 AVS851995 BFO851995 BPK851995 BZG851995 CJC851995 CSY851995 DCU851995 DMQ851995 DWM851995 EGI851995 EQE851995 FAA851995 FJW851995 FTS851995 GDO851995 GNK851995 GXG851995 HHC851995 HQY851995 IAU851995 IKQ851995 IUM851995 JEI851995 JOE851995 JYA851995 KHW851995 KRS851995 LBO851995 LLK851995 LVG851995 MFC851995 MOY851995 MYU851995 NIQ851995 NSM851995 OCI851995 OME851995 OWA851995 PFW851995 PPS851995 PZO851995 QJK851995 QTG851995 RDC851995 RMY851995 RWU851995 SGQ851995 SQM851995 TAI851995 TKE851995 TUA851995 UDW851995 UNS851995 UXO851995 VHK851995 VRG851995 WBC851995 WKY851995 WUU851995 II917531 SE917531 ACA917531 ALW917531 AVS917531 BFO917531 BPK917531 BZG917531 CJC917531 CSY917531 DCU917531 DMQ917531 DWM917531 EGI917531 EQE917531 FAA917531 FJW917531 FTS917531 GDO917531 GNK917531 GXG917531 HHC917531 HQY917531 IAU917531 IKQ917531 IUM917531 JEI917531 JOE917531 JYA917531 KHW917531 KRS917531 LBO917531 LLK917531 LVG917531 MFC917531 MOY917531 MYU917531 NIQ917531 NSM917531 OCI917531 OME917531 OWA917531 PFW917531 PPS917531 PZO917531 QJK917531 QTG917531 RDC917531 RMY917531 RWU917531 SGQ917531 SQM917531 TAI917531 TKE917531 TUA917531 UDW917531 UNS917531 UXO917531 VHK917531 VRG917531 WBC917531 WKY917531 WUU917531 II983067 SE983067 ACA983067 ALW983067 AVS983067 BFO983067 BPK983067 BZG983067 CJC983067 CSY983067 DCU983067 DMQ983067 DWM983067 EGI983067 EQE983067 FAA983067 FJW983067 FTS983067 GDO983067 GNK983067 GXG983067 HHC983067 HQY983067 IAU983067 IKQ983067 IUM983067 JEI983067 JOE983067 JYA983067 KHW983067 KRS983067 LBO983067 LLK983067 LVG983067 MFC983067 MOY983067 MYU983067 NIQ983067 NSM983067 OCI983067 OME983067 OWA983067 PFW983067 PPS983067 PZO983067 QJK983067 QTG983067 RDC983067 RMY983067 RWU983067 SGQ983067 SQM983067 TAI983067 TKE983067 TUA983067 UDW983067 UNS983067 UXO983067 VHK983067 VRG983067 WBC983067 WKY983067 WUU983067 IL65552 SH65552 ACD65552 ALZ65552 AVV65552 BFR65552 BPN65552 BZJ65552 CJF65552 CTB65552 DCX65552 DMT65552 DWP65552 EGL65552 EQH65552 FAD65552 FJZ65552 FTV65552 GDR65552 GNN65552 GXJ65552 HHF65552 HRB65552 IAX65552 IKT65552 IUP65552 JEL65552 JOH65552 JYD65552 KHZ65552 KRV65552 LBR65552 LLN65552 LVJ65552 MFF65552 MPB65552 MYX65552 NIT65552 NSP65552 OCL65552 OMH65552 OWD65552 PFZ65552 PPV65552 PZR65552 QJN65552 QTJ65552 RDF65552 RNB65552 RWX65552 SGT65552 SQP65552 TAL65552 TKH65552 TUD65552 UDZ65552 UNV65552 UXR65552 VHN65552 VRJ65552 WBF65552 WLB65552 WUX65552 IL131088 SH131088 ACD131088 ALZ131088 AVV131088 BFR131088 BPN131088 BZJ131088 CJF131088 CTB131088 DCX131088 DMT131088 DWP131088 EGL131088 EQH131088 FAD131088 FJZ131088 FTV131088 GDR131088 GNN131088 GXJ131088 HHF131088 HRB131088 IAX131088 IKT131088 IUP131088 JEL131088 JOH131088 JYD131088 KHZ131088 KRV131088 LBR131088 LLN131088 LVJ131088 MFF131088 MPB131088 MYX131088 NIT131088 NSP131088 OCL131088 OMH131088 OWD131088 PFZ131088 PPV131088 PZR131088 QJN131088 QTJ131088 RDF131088 RNB131088 RWX131088 SGT131088 SQP131088 TAL131088 TKH131088 TUD131088 UDZ131088 UNV131088 UXR131088 VHN131088 VRJ131088 WBF131088 WLB131088 WUX131088 IL196624 SH196624 ACD196624 ALZ196624 AVV196624 BFR196624 BPN196624 BZJ196624 CJF196624 CTB196624 DCX196624 DMT196624 DWP196624 EGL196624 EQH196624 FAD196624 FJZ196624 FTV196624 GDR196624 GNN196624 GXJ196624 HHF196624 HRB196624 IAX196624 IKT196624 IUP196624 JEL196624 JOH196624 JYD196624 KHZ196624 KRV196624 LBR196624 LLN196624 LVJ196624 MFF196624 MPB196624 MYX196624 NIT196624 NSP196624 OCL196624 OMH196624 OWD196624 PFZ196624 PPV196624 PZR196624 QJN196624 QTJ196624 RDF196624 RNB196624 RWX196624 SGT196624 SQP196624 TAL196624 TKH196624 TUD196624 UDZ196624 UNV196624 UXR196624 VHN196624 VRJ196624 WBF196624 WLB196624 WUX196624 IL262160 SH262160 ACD262160 ALZ262160 AVV262160 BFR262160 BPN262160 BZJ262160 CJF262160 CTB262160 DCX262160 DMT262160 DWP262160 EGL262160 EQH262160 FAD262160 FJZ262160 FTV262160 GDR262160 GNN262160 GXJ262160 HHF262160 HRB262160 IAX262160 IKT262160 IUP262160 JEL262160 JOH262160 JYD262160 KHZ262160 KRV262160 LBR262160 LLN262160 LVJ262160 MFF262160 MPB262160 MYX262160 NIT262160 NSP262160 OCL262160 OMH262160 OWD262160 PFZ262160 PPV262160 PZR262160 QJN262160 QTJ262160 RDF262160 RNB262160 RWX262160 SGT262160 SQP262160 TAL262160 TKH262160 TUD262160 UDZ262160 UNV262160 UXR262160 VHN262160 VRJ262160 WBF262160 WLB262160 WUX262160 IL327696 SH327696 ACD327696 ALZ327696 AVV327696 BFR327696 BPN327696 BZJ327696 CJF327696 CTB327696 DCX327696 DMT327696 DWP327696 EGL327696 EQH327696 FAD327696 FJZ327696 FTV327696 GDR327696 GNN327696 GXJ327696 HHF327696 HRB327696 IAX327696 IKT327696 IUP327696 JEL327696 JOH327696 JYD327696 KHZ327696 KRV327696 LBR327696 LLN327696 LVJ327696 MFF327696 MPB327696 MYX327696 NIT327696 NSP327696 OCL327696 OMH327696 OWD327696 PFZ327696 PPV327696 PZR327696 QJN327696 QTJ327696 RDF327696 RNB327696 RWX327696 SGT327696 SQP327696 TAL327696 TKH327696 TUD327696 UDZ327696 UNV327696 UXR327696 VHN327696 VRJ327696 WBF327696 WLB327696 WUX327696 IL393232 SH393232 ACD393232 ALZ393232 AVV393232 BFR393232 BPN393232 BZJ393232 CJF393232 CTB393232 DCX393232 DMT393232 DWP393232 EGL393232 EQH393232 FAD393232 FJZ393232 FTV393232 GDR393232 GNN393232 GXJ393232 HHF393232 HRB393232 IAX393232 IKT393232 IUP393232 JEL393232 JOH393232 JYD393232 KHZ393232 KRV393232 LBR393232 LLN393232 LVJ393232 MFF393232 MPB393232 MYX393232 NIT393232 NSP393232 OCL393232 OMH393232 OWD393232 PFZ393232 PPV393232 PZR393232 QJN393232 QTJ393232 RDF393232 RNB393232 RWX393232 SGT393232 SQP393232 TAL393232 TKH393232 TUD393232 UDZ393232 UNV393232 UXR393232 VHN393232 VRJ393232 WBF393232 WLB393232 WUX393232 IL458768 SH458768 ACD458768 ALZ458768 AVV458768 BFR458768 BPN458768 BZJ458768 CJF458768 CTB458768 DCX458768 DMT458768 DWP458768 EGL458768 EQH458768 FAD458768 FJZ458768 FTV458768 GDR458768 GNN458768 GXJ458768 HHF458768 HRB458768 IAX458768 IKT458768 IUP458768 JEL458768 JOH458768 JYD458768 KHZ458768 KRV458768 LBR458768 LLN458768 LVJ458768 MFF458768 MPB458768 MYX458768 NIT458768 NSP458768 OCL458768 OMH458768 OWD458768 PFZ458768 PPV458768 PZR458768 QJN458768 QTJ458768 RDF458768 RNB458768 RWX458768 SGT458768 SQP458768 TAL458768 TKH458768 TUD458768 UDZ458768 UNV458768 UXR458768 VHN458768 VRJ458768 WBF458768 WLB458768 WUX458768 IL524304 SH524304 ACD524304 ALZ524304 AVV524304 BFR524304 BPN524304 BZJ524304 CJF524304 CTB524304 DCX524304 DMT524304 DWP524304 EGL524304 EQH524304 FAD524304 FJZ524304 FTV524304 GDR524304 GNN524304 GXJ524304 HHF524304 HRB524304 IAX524304 IKT524304 IUP524304 JEL524304 JOH524304 JYD524304 KHZ524304 KRV524304 LBR524304 LLN524304 LVJ524304 MFF524304 MPB524304 MYX524304 NIT524304 NSP524304 OCL524304 OMH524304 OWD524304 PFZ524304 PPV524304 PZR524304 QJN524304 QTJ524304 RDF524304 RNB524304 RWX524304 SGT524304 SQP524304 TAL524304 TKH524304 TUD524304 UDZ524304 UNV524304 UXR524304 VHN524304 VRJ524304 WBF524304 WLB524304 WUX524304 IL589840 SH589840 ACD589840 ALZ589840 AVV589840 BFR589840 BPN589840 BZJ589840 CJF589840 CTB589840 DCX589840 DMT589840 DWP589840 EGL589840 EQH589840 FAD589840 FJZ589840 FTV589840 GDR589840 GNN589840 GXJ589840 HHF589840 HRB589840 IAX589840 IKT589840 IUP589840 JEL589840 JOH589840 JYD589840 KHZ589840 KRV589840 LBR589840 LLN589840 LVJ589840 MFF589840 MPB589840 MYX589840 NIT589840 NSP589840 OCL589840 OMH589840 OWD589840 PFZ589840 PPV589840 PZR589840 QJN589840 QTJ589840 RDF589840 RNB589840 RWX589840 SGT589840 SQP589840 TAL589840 TKH589840 TUD589840 UDZ589840 UNV589840 UXR589840 VHN589840 VRJ589840 WBF589840 WLB589840 WUX589840 IL655376 SH655376 ACD655376 ALZ655376 AVV655376 BFR655376 BPN655376 BZJ655376 CJF655376 CTB655376 DCX655376 DMT655376 DWP655376 EGL655376 EQH655376 FAD655376 FJZ655376 FTV655376 GDR655376 GNN655376 GXJ655376 HHF655376 HRB655376 IAX655376 IKT655376 IUP655376 JEL655376 JOH655376 JYD655376 KHZ655376 KRV655376 LBR655376 LLN655376 LVJ655376 MFF655376 MPB655376 MYX655376 NIT655376 NSP655376 OCL655376 OMH655376 OWD655376 PFZ655376 PPV655376 PZR655376 QJN655376 QTJ655376 RDF655376 RNB655376 RWX655376 SGT655376 SQP655376 TAL655376 TKH655376 TUD655376 UDZ655376 UNV655376 UXR655376 VHN655376 VRJ655376 WBF655376 WLB655376 WUX655376 IL720912 SH720912 ACD720912 ALZ720912 AVV720912 BFR720912 BPN720912 BZJ720912 CJF720912 CTB720912 DCX720912 DMT720912 DWP720912 EGL720912 EQH720912 FAD720912 FJZ720912 FTV720912 GDR720912 GNN720912 GXJ720912 HHF720912 HRB720912 IAX720912 IKT720912 IUP720912 JEL720912 JOH720912 JYD720912 KHZ720912 KRV720912 LBR720912 LLN720912 LVJ720912 MFF720912 MPB720912 MYX720912 NIT720912 NSP720912 OCL720912 OMH720912 OWD720912 PFZ720912 PPV720912 PZR720912 QJN720912 QTJ720912 RDF720912 RNB720912 RWX720912 SGT720912 SQP720912 TAL720912 TKH720912 TUD720912 UDZ720912 UNV720912 UXR720912 VHN720912 VRJ720912 WBF720912 WLB720912 WUX720912 IL786448 SH786448 ACD786448 ALZ786448 AVV786448 BFR786448 BPN786448 BZJ786448 CJF786448 CTB786448 DCX786448 DMT786448 DWP786448 EGL786448 EQH786448 FAD786448 FJZ786448 FTV786448 GDR786448 GNN786448 GXJ786448 HHF786448 HRB786448 IAX786448 IKT786448 IUP786448 JEL786448 JOH786448 JYD786448 KHZ786448 KRV786448 LBR786448 LLN786448 LVJ786448 MFF786448 MPB786448 MYX786448 NIT786448 NSP786448 OCL786448 OMH786448 OWD786448 PFZ786448 PPV786448 PZR786448 QJN786448 QTJ786448 RDF786448 RNB786448 RWX786448 SGT786448 SQP786448 TAL786448 TKH786448 TUD786448 UDZ786448 UNV786448 UXR786448 VHN786448 VRJ786448 WBF786448 WLB786448 WUX786448 IL851984 SH851984 ACD851984 ALZ851984 AVV851984 BFR851984 BPN851984 BZJ851984 CJF851984 CTB851984 DCX851984 DMT851984 DWP851984 EGL851984 EQH851984 FAD851984 FJZ851984 FTV851984 GDR851984 GNN851984 GXJ851984 HHF851984 HRB851984 IAX851984 IKT851984 IUP851984 JEL851984 JOH851984 JYD851984 KHZ851984 KRV851984 LBR851984 LLN851984 LVJ851984 MFF851984 MPB851984 MYX851984 NIT851984 NSP851984 OCL851984 OMH851984 OWD851984 PFZ851984 PPV851984 PZR851984 QJN851984 QTJ851984 RDF851984 RNB851984 RWX851984 SGT851984 SQP851984 TAL851984 TKH851984 TUD851984 UDZ851984 UNV851984 UXR851984 VHN851984 VRJ851984 WBF851984 WLB851984 WUX851984 IL917520 SH917520 ACD917520 ALZ917520 AVV917520 BFR917520 BPN917520 BZJ917520 CJF917520 CTB917520 DCX917520 DMT917520 DWP917520 EGL917520 EQH917520 FAD917520 FJZ917520 FTV917520 GDR917520 GNN917520 GXJ917520 HHF917520 HRB917520 IAX917520 IKT917520 IUP917520 JEL917520 JOH917520 JYD917520 KHZ917520 KRV917520 LBR917520 LLN917520 LVJ917520 MFF917520 MPB917520 MYX917520 NIT917520 NSP917520 OCL917520 OMH917520 OWD917520 PFZ917520 PPV917520 PZR917520 QJN917520 QTJ917520 RDF917520 RNB917520 RWX917520 SGT917520 SQP917520 TAL917520 TKH917520 TUD917520 UDZ917520 UNV917520 UXR917520 VHN917520 VRJ917520 WBF917520 WLB917520 WUX917520 IL983056 SH983056 ACD983056 ALZ983056 AVV983056 BFR983056 BPN983056 BZJ983056 CJF983056 CTB983056 DCX983056 DMT983056 DWP983056 EGL983056 EQH983056 FAD983056 FJZ983056 FTV983056 GDR983056 GNN983056 GXJ983056 HHF983056 HRB983056 IAX983056 IKT983056 IUP983056 JEL983056 JOH983056 JYD983056 KHZ983056 KRV983056 LBR983056 LLN983056 LVJ983056 MFF983056 MPB983056 MYX983056 NIT983056 NSP983056 OCL983056 OMH983056 OWD983056 PFZ983056 PPV983056 PZR983056 QJN983056 QTJ983056 RDF983056 RNB983056 RWX983056 SGT983056 SQP983056 TAL983056 TKH983056 TUD983056 UDZ983056 UNV983056 UXR983056 VHN983056 VRJ983056 WBF983056 WLB983056 WUX983056 IL65580:IN65580 SH65580:SJ65580 ACD65580:ACF65580 ALZ65580:AMB65580 AVV65580:AVX65580 BFR65580:BFT65580 BPN65580:BPP65580 BZJ65580:BZL65580 CJF65580:CJH65580 CTB65580:CTD65580 DCX65580:DCZ65580 DMT65580:DMV65580 DWP65580:DWR65580 EGL65580:EGN65580 EQH65580:EQJ65580 FAD65580:FAF65580 FJZ65580:FKB65580 FTV65580:FTX65580 GDR65580:GDT65580 GNN65580:GNP65580 GXJ65580:GXL65580 HHF65580:HHH65580 HRB65580:HRD65580 IAX65580:IAZ65580 IKT65580:IKV65580 IUP65580:IUR65580 JEL65580:JEN65580 JOH65580:JOJ65580 JYD65580:JYF65580 KHZ65580:KIB65580 KRV65580:KRX65580 LBR65580:LBT65580 LLN65580:LLP65580 LVJ65580:LVL65580 MFF65580:MFH65580 MPB65580:MPD65580 MYX65580:MYZ65580 NIT65580:NIV65580 NSP65580:NSR65580 OCL65580:OCN65580 OMH65580:OMJ65580 OWD65580:OWF65580 PFZ65580:PGB65580 PPV65580:PPX65580 PZR65580:PZT65580 QJN65580:QJP65580 QTJ65580:QTL65580 RDF65580:RDH65580 RNB65580:RND65580 RWX65580:RWZ65580 SGT65580:SGV65580 SQP65580:SQR65580 TAL65580:TAN65580 TKH65580:TKJ65580 TUD65580:TUF65580 UDZ65580:UEB65580 UNV65580:UNX65580 UXR65580:UXT65580 VHN65580:VHP65580 VRJ65580:VRL65580 WBF65580:WBH65580 WLB65580:WLD65580 WUX65580:WUZ65580 IL131116:IN131116 SH131116:SJ131116 ACD131116:ACF131116 ALZ131116:AMB131116 AVV131116:AVX131116 BFR131116:BFT131116 BPN131116:BPP131116 BZJ131116:BZL131116 CJF131116:CJH131116 CTB131116:CTD131116 DCX131116:DCZ131116 DMT131116:DMV131116 DWP131116:DWR131116 EGL131116:EGN131116 EQH131116:EQJ131116 FAD131116:FAF131116 FJZ131116:FKB131116 FTV131116:FTX131116 GDR131116:GDT131116 GNN131116:GNP131116 GXJ131116:GXL131116 HHF131116:HHH131116 HRB131116:HRD131116 IAX131116:IAZ131116 IKT131116:IKV131116 IUP131116:IUR131116 JEL131116:JEN131116 JOH131116:JOJ131116 JYD131116:JYF131116 KHZ131116:KIB131116 KRV131116:KRX131116 LBR131116:LBT131116 LLN131116:LLP131116 LVJ131116:LVL131116 MFF131116:MFH131116 MPB131116:MPD131116 MYX131116:MYZ131116 NIT131116:NIV131116 NSP131116:NSR131116 OCL131116:OCN131116 OMH131116:OMJ131116 OWD131116:OWF131116 PFZ131116:PGB131116 PPV131116:PPX131116 PZR131116:PZT131116 QJN131116:QJP131116 QTJ131116:QTL131116 RDF131116:RDH131116 RNB131116:RND131116 RWX131116:RWZ131116 SGT131116:SGV131116 SQP131116:SQR131116 TAL131116:TAN131116 TKH131116:TKJ131116 TUD131116:TUF131116 UDZ131116:UEB131116 UNV131116:UNX131116 UXR131116:UXT131116 VHN131116:VHP131116 VRJ131116:VRL131116 WBF131116:WBH131116 WLB131116:WLD131116 WUX131116:WUZ131116 IL196652:IN196652 SH196652:SJ196652 ACD196652:ACF196652 ALZ196652:AMB196652 AVV196652:AVX196652 BFR196652:BFT196652 BPN196652:BPP196652 BZJ196652:BZL196652 CJF196652:CJH196652 CTB196652:CTD196652 DCX196652:DCZ196652 DMT196652:DMV196652 DWP196652:DWR196652 EGL196652:EGN196652 EQH196652:EQJ196652 FAD196652:FAF196652 FJZ196652:FKB196652 FTV196652:FTX196652 GDR196652:GDT196652 GNN196652:GNP196652 GXJ196652:GXL196652 HHF196652:HHH196652 HRB196652:HRD196652 IAX196652:IAZ196652 IKT196652:IKV196652 IUP196652:IUR196652 JEL196652:JEN196652 JOH196652:JOJ196652 JYD196652:JYF196652 KHZ196652:KIB196652 KRV196652:KRX196652 LBR196652:LBT196652 LLN196652:LLP196652 LVJ196652:LVL196652 MFF196652:MFH196652 MPB196652:MPD196652 MYX196652:MYZ196652 NIT196652:NIV196652 NSP196652:NSR196652 OCL196652:OCN196652 OMH196652:OMJ196652 OWD196652:OWF196652 PFZ196652:PGB196652 PPV196652:PPX196652 PZR196652:PZT196652 QJN196652:QJP196652 QTJ196652:QTL196652 RDF196652:RDH196652 RNB196652:RND196652 RWX196652:RWZ196652 SGT196652:SGV196652 SQP196652:SQR196652 TAL196652:TAN196652 TKH196652:TKJ196652 TUD196652:TUF196652 UDZ196652:UEB196652 UNV196652:UNX196652 UXR196652:UXT196652 VHN196652:VHP196652 VRJ196652:VRL196652 WBF196652:WBH196652 WLB196652:WLD196652 WUX196652:WUZ196652 IL262188:IN262188 SH262188:SJ262188 ACD262188:ACF262188 ALZ262188:AMB262188 AVV262188:AVX262188 BFR262188:BFT262188 BPN262188:BPP262188 BZJ262188:BZL262188 CJF262188:CJH262188 CTB262188:CTD262188 DCX262188:DCZ262188 DMT262188:DMV262188 DWP262188:DWR262188 EGL262188:EGN262188 EQH262188:EQJ262188 FAD262188:FAF262188 FJZ262188:FKB262188 FTV262188:FTX262188 GDR262188:GDT262188 GNN262188:GNP262188 GXJ262188:GXL262188 HHF262188:HHH262188 HRB262188:HRD262188 IAX262188:IAZ262188 IKT262188:IKV262188 IUP262188:IUR262188 JEL262188:JEN262188 JOH262188:JOJ262188 JYD262188:JYF262188 KHZ262188:KIB262188 KRV262188:KRX262188 LBR262188:LBT262188 LLN262188:LLP262188 LVJ262188:LVL262188 MFF262188:MFH262188 MPB262188:MPD262188 MYX262188:MYZ262188 NIT262188:NIV262188 NSP262188:NSR262188 OCL262188:OCN262188 OMH262188:OMJ262188 OWD262188:OWF262188 PFZ262188:PGB262188 PPV262188:PPX262188 PZR262188:PZT262188 QJN262188:QJP262188 QTJ262188:QTL262188 RDF262188:RDH262188 RNB262188:RND262188 RWX262188:RWZ262188 SGT262188:SGV262188 SQP262188:SQR262188 TAL262188:TAN262188 TKH262188:TKJ262188 TUD262188:TUF262188 UDZ262188:UEB262188 UNV262188:UNX262188 UXR262188:UXT262188 VHN262188:VHP262188 VRJ262188:VRL262188 WBF262188:WBH262188 WLB262188:WLD262188 WUX262188:WUZ262188 IL327724:IN327724 SH327724:SJ327724 ACD327724:ACF327724 ALZ327724:AMB327724 AVV327724:AVX327724 BFR327724:BFT327724 BPN327724:BPP327724 BZJ327724:BZL327724 CJF327724:CJH327724 CTB327724:CTD327724 DCX327724:DCZ327724 DMT327724:DMV327724 DWP327724:DWR327724 EGL327724:EGN327724 EQH327724:EQJ327724 FAD327724:FAF327724 FJZ327724:FKB327724 FTV327724:FTX327724 GDR327724:GDT327724 GNN327724:GNP327724 GXJ327724:GXL327724 HHF327724:HHH327724 HRB327724:HRD327724 IAX327724:IAZ327724 IKT327724:IKV327724 IUP327724:IUR327724 JEL327724:JEN327724 JOH327724:JOJ327724 JYD327724:JYF327724 KHZ327724:KIB327724 KRV327724:KRX327724 LBR327724:LBT327724 LLN327724:LLP327724 LVJ327724:LVL327724 MFF327724:MFH327724 MPB327724:MPD327724 MYX327724:MYZ327724 NIT327724:NIV327724 NSP327724:NSR327724 OCL327724:OCN327724 OMH327724:OMJ327724 OWD327724:OWF327724 PFZ327724:PGB327724 PPV327724:PPX327724 PZR327724:PZT327724 QJN327724:QJP327724 QTJ327724:QTL327724 RDF327724:RDH327724 RNB327724:RND327724 RWX327724:RWZ327724 SGT327724:SGV327724 SQP327724:SQR327724 TAL327724:TAN327724 TKH327724:TKJ327724 TUD327724:TUF327724 UDZ327724:UEB327724 UNV327724:UNX327724 UXR327724:UXT327724 VHN327724:VHP327724 VRJ327724:VRL327724 WBF327724:WBH327724 WLB327724:WLD327724 WUX327724:WUZ327724 IL393260:IN393260 SH393260:SJ393260 ACD393260:ACF393260 ALZ393260:AMB393260 AVV393260:AVX393260 BFR393260:BFT393260 BPN393260:BPP393260 BZJ393260:BZL393260 CJF393260:CJH393260 CTB393260:CTD393260 DCX393260:DCZ393260 DMT393260:DMV393260 DWP393260:DWR393260 EGL393260:EGN393260 EQH393260:EQJ393260 FAD393260:FAF393260 FJZ393260:FKB393260 FTV393260:FTX393260 GDR393260:GDT393260 GNN393260:GNP393260 GXJ393260:GXL393260 HHF393260:HHH393260 HRB393260:HRD393260 IAX393260:IAZ393260 IKT393260:IKV393260 IUP393260:IUR393260 JEL393260:JEN393260 JOH393260:JOJ393260 JYD393260:JYF393260 KHZ393260:KIB393260 KRV393260:KRX393260 LBR393260:LBT393260 LLN393260:LLP393260 LVJ393260:LVL393260 MFF393260:MFH393260 MPB393260:MPD393260 MYX393260:MYZ393260 NIT393260:NIV393260 NSP393260:NSR393260 OCL393260:OCN393260 OMH393260:OMJ393260 OWD393260:OWF393260 PFZ393260:PGB393260 PPV393260:PPX393260 PZR393260:PZT393260 QJN393260:QJP393260 QTJ393260:QTL393260 RDF393260:RDH393260 RNB393260:RND393260 RWX393260:RWZ393260 SGT393260:SGV393260 SQP393260:SQR393260 TAL393260:TAN393260 TKH393260:TKJ393260 TUD393260:TUF393260 UDZ393260:UEB393260 UNV393260:UNX393260 UXR393260:UXT393260 VHN393260:VHP393260 VRJ393260:VRL393260 WBF393260:WBH393260 WLB393260:WLD393260 WUX393260:WUZ393260 IL458796:IN458796 SH458796:SJ458796 ACD458796:ACF458796 ALZ458796:AMB458796 AVV458796:AVX458796 BFR458796:BFT458796 BPN458796:BPP458796 BZJ458796:BZL458796 CJF458796:CJH458796 CTB458796:CTD458796 DCX458796:DCZ458796 DMT458796:DMV458796 DWP458796:DWR458796 EGL458796:EGN458796 EQH458796:EQJ458796 FAD458796:FAF458796 FJZ458796:FKB458796 FTV458796:FTX458796 GDR458796:GDT458796 GNN458796:GNP458796 GXJ458796:GXL458796 HHF458796:HHH458796 HRB458796:HRD458796 IAX458796:IAZ458796 IKT458796:IKV458796 IUP458796:IUR458796 JEL458796:JEN458796 JOH458796:JOJ458796 JYD458796:JYF458796 KHZ458796:KIB458796 KRV458796:KRX458796 LBR458796:LBT458796 LLN458796:LLP458796 LVJ458796:LVL458796 MFF458796:MFH458796 MPB458796:MPD458796 MYX458796:MYZ458796 NIT458796:NIV458796 NSP458796:NSR458796 OCL458796:OCN458796 OMH458796:OMJ458796 OWD458796:OWF458796 PFZ458796:PGB458796 PPV458796:PPX458796 PZR458796:PZT458796 QJN458796:QJP458796 QTJ458796:QTL458796 RDF458796:RDH458796 RNB458796:RND458796 RWX458796:RWZ458796 SGT458796:SGV458796 SQP458796:SQR458796 TAL458796:TAN458796 TKH458796:TKJ458796 TUD458796:TUF458796 UDZ458796:UEB458796 UNV458796:UNX458796 UXR458796:UXT458796 VHN458796:VHP458796 VRJ458796:VRL458796 WBF458796:WBH458796 WLB458796:WLD458796 WUX458796:WUZ458796 IL524332:IN524332 SH524332:SJ524332 ACD524332:ACF524332 ALZ524332:AMB524332 AVV524332:AVX524332 BFR524332:BFT524332 BPN524332:BPP524332 BZJ524332:BZL524332 CJF524332:CJH524332 CTB524332:CTD524332 DCX524332:DCZ524332 DMT524332:DMV524332 DWP524332:DWR524332 EGL524332:EGN524332 EQH524332:EQJ524332 FAD524332:FAF524332 FJZ524332:FKB524332 FTV524332:FTX524332 GDR524332:GDT524332 GNN524332:GNP524332 GXJ524332:GXL524332 HHF524332:HHH524332 HRB524332:HRD524332 IAX524332:IAZ524332 IKT524332:IKV524332 IUP524332:IUR524332 JEL524332:JEN524332 JOH524332:JOJ524332 JYD524332:JYF524332 KHZ524332:KIB524332 KRV524332:KRX524332 LBR524332:LBT524332 LLN524332:LLP524332 LVJ524332:LVL524332 MFF524332:MFH524332 MPB524332:MPD524332 MYX524332:MYZ524332 NIT524332:NIV524332 NSP524332:NSR524332 OCL524332:OCN524332 OMH524332:OMJ524332 OWD524332:OWF524332 PFZ524332:PGB524332 PPV524332:PPX524332 PZR524332:PZT524332 QJN524332:QJP524332 QTJ524332:QTL524332 RDF524332:RDH524332 RNB524332:RND524332 RWX524332:RWZ524332 SGT524332:SGV524332 SQP524332:SQR524332 TAL524332:TAN524332 TKH524332:TKJ524332 TUD524332:TUF524332 UDZ524332:UEB524332 UNV524332:UNX524332 UXR524332:UXT524332 VHN524332:VHP524332 VRJ524332:VRL524332 WBF524332:WBH524332 WLB524332:WLD524332 WUX524332:WUZ524332 IL589868:IN589868 SH589868:SJ589868 ACD589868:ACF589868 ALZ589868:AMB589868 AVV589868:AVX589868 BFR589868:BFT589868 BPN589868:BPP589868 BZJ589868:BZL589868 CJF589868:CJH589868 CTB589868:CTD589868 DCX589868:DCZ589868 DMT589868:DMV589868 DWP589868:DWR589868 EGL589868:EGN589868 EQH589868:EQJ589868 FAD589868:FAF589868 FJZ589868:FKB589868 FTV589868:FTX589868 GDR589868:GDT589868 GNN589868:GNP589868 GXJ589868:GXL589868 HHF589868:HHH589868 HRB589868:HRD589868 IAX589868:IAZ589868 IKT589868:IKV589868 IUP589868:IUR589868 JEL589868:JEN589868 JOH589868:JOJ589868 JYD589868:JYF589868 KHZ589868:KIB589868 KRV589868:KRX589868 LBR589868:LBT589868 LLN589868:LLP589868 LVJ589868:LVL589868 MFF589868:MFH589868 MPB589868:MPD589868 MYX589868:MYZ589868 NIT589868:NIV589868 NSP589868:NSR589868 OCL589868:OCN589868 OMH589868:OMJ589868 OWD589868:OWF589868 PFZ589868:PGB589868 PPV589868:PPX589868 PZR589868:PZT589868 QJN589868:QJP589868 QTJ589868:QTL589868 RDF589868:RDH589868 RNB589868:RND589868 RWX589868:RWZ589868 SGT589868:SGV589868 SQP589868:SQR589868 TAL589868:TAN589868 TKH589868:TKJ589868 TUD589868:TUF589868 UDZ589868:UEB589868 UNV589868:UNX589868 UXR589868:UXT589868 VHN589868:VHP589868 VRJ589868:VRL589868 WBF589868:WBH589868 WLB589868:WLD589868 WUX589868:WUZ589868 IL655404:IN655404 SH655404:SJ655404 ACD655404:ACF655404 ALZ655404:AMB655404 AVV655404:AVX655404 BFR655404:BFT655404 BPN655404:BPP655404 BZJ655404:BZL655404 CJF655404:CJH655404 CTB655404:CTD655404 DCX655404:DCZ655404 DMT655404:DMV655404 DWP655404:DWR655404 EGL655404:EGN655404 EQH655404:EQJ655404 FAD655404:FAF655404 FJZ655404:FKB655404 FTV655404:FTX655404 GDR655404:GDT655404 GNN655404:GNP655404 GXJ655404:GXL655404 HHF655404:HHH655404 HRB655404:HRD655404 IAX655404:IAZ655404 IKT655404:IKV655404 IUP655404:IUR655404 JEL655404:JEN655404 JOH655404:JOJ655404 JYD655404:JYF655404 KHZ655404:KIB655404 KRV655404:KRX655404 LBR655404:LBT655404 LLN655404:LLP655404 LVJ655404:LVL655404 MFF655404:MFH655404 MPB655404:MPD655404 MYX655404:MYZ655404 NIT655404:NIV655404 NSP655404:NSR655404 OCL655404:OCN655404 OMH655404:OMJ655404 OWD655404:OWF655404 PFZ655404:PGB655404 PPV655404:PPX655404 PZR655404:PZT655404 QJN655404:QJP655404 QTJ655404:QTL655404 RDF655404:RDH655404 RNB655404:RND655404 RWX655404:RWZ655404 SGT655404:SGV655404 SQP655404:SQR655404 TAL655404:TAN655404 TKH655404:TKJ655404 TUD655404:TUF655404 UDZ655404:UEB655404 UNV655404:UNX655404 UXR655404:UXT655404 VHN655404:VHP655404 VRJ655404:VRL655404 WBF655404:WBH655404 WLB655404:WLD655404 WUX655404:WUZ655404 IL720940:IN720940 SH720940:SJ720940 ACD720940:ACF720940 ALZ720940:AMB720940 AVV720940:AVX720940 BFR720940:BFT720940 BPN720940:BPP720940 BZJ720940:BZL720940 CJF720940:CJH720940 CTB720940:CTD720940 DCX720940:DCZ720940 DMT720940:DMV720940 DWP720940:DWR720940 EGL720940:EGN720940 EQH720940:EQJ720940 FAD720940:FAF720940 FJZ720940:FKB720940 FTV720940:FTX720940 GDR720940:GDT720940 GNN720940:GNP720940 GXJ720940:GXL720940 HHF720940:HHH720940 HRB720940:HRD720940 IAX720940:IAZ720940 IKT720940:IKV720940 IUP720940:IUR720940 JEL720940:JEN720940 JOH720940:JOJ720940 JYD720940:JYF720940 KHZ720940:KIB720940 KRV720940:KRX720940 LBR720940:LBT720940 LLN720940:LLP720940 LVJ720940:LVL720940 MFF720940:MFH720940 MPB720940:MPD720940 MYX720940:MYZ720940 NIT720940:NIV720940 NSP720940:NSR720940 OCL720940:OCN720940 OMH720940:OMJ720940 OWD720940:OWF720940 PFZ720940:PGB720940 PPV720940:PPX720940 PZR720940:PZT720940 QJN720940:QJP720940 QTJ720940:QTL720940 RDF720940:RDH720940 RNB720940:RND720940 RWX720940:RWZ720940 SGT720940:SGV720940 SQP720940:SQR720940 TAL720940:TAN720940 TKH720940:TKJ720940 TUD720940:TUF720940 UDZ720940:UEB720940 UNV720940:UNX720940 UXR720940:UXT720940 VHN720940:VHP720940 VRJ720940:VRL720940 WBF720940:WBH720940 WLB720940:WLD720940 WUX720940:WUZ720940 IL786476:IN786476 SH786476:SJ786476 ACD786476:ACF786476 ALZ786476:AMB786476 AVV786476:AVX786476 BFR786476:BFT786476 BPN786476:BPP786476 BZJ786476:BZL786476 CJF786476:CJH786476 CTB786476:CTD786476 DCX786476:DCZ786476 DMT786476:DMV786476 DWP786476:DWR786476 EGL786476:EGN786476 EQH786476:EQJ786476 FAD786476:FAF786476 FJZ786476:FKB786476 FTV786476:FTX786476 GDR786476:GDT786476 GNN786476:GNP786476 GXJ786476:GXL786476 HHF786476:HHH786476 HRB786476:HRD786476 IAX786476:IAZ786476 IKT786476:IKV786476 IUP786476:IUR786476 JEL786476:JEN786476 JOH786476:JOJ786476 JYD786476:JYF786476 KHZ786476:KIB786476 KRV786476:KRX786476 LBR786476:LBT786476 LLN786476:LLP786476 LVJ786476:LVL786476 MFF786476:MFH786476 MPB786476:MPD786476 MYX786476:MYZ786476 NIT786476:NIV786476 NSP786476:NSR786476 OCL786476:OCN786476 OMH786476:OMJ786476 OWD786476:OWF786476 PFZ786476:PGB786476 PPV786476:PPX786476 PZR786476:PZT786476 QJN786476:QJP786476 QTJ786476:QTL786476 RDF786476:RDH786476 RNB786476:RND786476 RWX786476:RWZ786476 SGT786476:SGV786476 SQP786476:SQR786476 TAL786476:TAN786476 TKH786476:TKJ786476 TUD786476:TUF786476 UDZ786476:UEB786476 UNV786476:UNX786476 UXR786476:UXT786476 VHN786476:VHP786476 VRJ786476:VRL786476 WBF786476:WBH786476 WLB786476:WLD786476 WUX786476:WUZ786476 IL852012:IN852012 SH852012:SJ852012 ACD852012:ACF852012 ALZ852012:AMB852012 AVV852012:AVX852012 BFR852012:BFT852012 BPN852012:BPP852012 BZJ852012:BZL852012 CJF852012:CJH852012 CTB852012:CTD852012 DCX852012:DCZ852012 DMT852012:DMV852012 DWP852012:DWR852012 EGL852012:EGN852012 EQH852012:EQJ852012 FAD852012:FAF852012 FJZ852012:FKB852012 FTV852012:FTX852012 GDR852012:GDT852012 GNN852012:GNP852012 GXJ852012:GXL852012 HHF852012:HHH852012 HRB852012:HRD852012 IAX852012:IAZ852012 IKT852012:IKV852012 IUP852012:IUR852012 JEL852012:JEN852012 JOH852012:JOJ852012 JYD852012:JYF852012 KHZ852012:KIB852012 KRV852012:KRX852012 LBR852012:LBT852012 LLN852012:LLP852012 LVJ852012:LVL852012 MFF852012:MFH852012 MPB852012:MPD852012 MYX852012:MYZ852012 NIT852012:NIV852012 NSP852012:NSR852012 OCL852012:OCN852012 OMH852012:OMJ852012 OWD852012:OWF852012 PFZ852012:PGB852012 PPV852012:PPX852012 PZR852012:PZT852012 QJN852012:QJP852012 QTJ852012:QTL852012 RDF852012:RDH852012 RNB852012:RND852012 RWX852012:RWZ852012 SGT852012:SGV852012 SQP852012:SQR852012 TAL852012:TAN852012 TKH852012:TKJ852012 TUD852012:TUF852012 UDZ852012:UEB852012 UNV852012:UNX852012 UXR852012:UXT852012 VHN852012:VHP852012 VRJ852012:VRL852012 WBF852012:WBH852012 WLB852012:WLD852012 WUX852012:WUZ852012 IL917548:IN917548 SH917548:SJ917548 ACD917548:ACF917548 ALZ917548:AMB917548 AVV917548:AVX917548 BFR917548:BFT917548 BPN917548:BPP917548 BZJ917548:BZL917548 CJF917548:CJH917548 CTB917548:CTD917548 DCX917548:DCZ917548 DMT917548:DMV917548 DWP917548:DWR917548 EGL917548:EGN917548 EQH917548:EQJ917548 FAD917548:FAF917548 FJZ917548:FKB917548 FTV917548:FTX917548 GDR917548:GDT917548 GNN917548:GNP917548 GXJ917548:GXL917548 HHF917548:HHH917548 HRB917548:HRD917548 IAX917548:IAZ917548 IKT917548:IKV917548 IUP917548:IUR917548 JEL917548:JEN917548 JOH917548:JOJ917548 JYD917548:JYF917548 KHZ917548:KIB917548 KRV917548:KRX917548 LBR917548:LBT917548 LLN917548:LLP917548 LVJ917548:LVL917548 MFF917548:MFH917548 MPB917548:MPD917548 MYX917548:MYZ917548 NIT917548:NIV917548 NSP917548:NSR917548 OCL917548:OCN917548 OMH917548:OMJ917548 OWD917548:OWF917548 PFZ917548:PGB917548 PPV917548:PPX917548 PZR917548:PZT917548 QJN917548:QJP917548 QTJ917548:QTL917548 RDF917548:RDH917548 RNB917548:RND917548 RWX917548:RWZ917548 SGT917548:SGV917548 SQP917548:SQR917548 TAL917548:TAN917548 TKH917548:TKJ917548 TUD917548:TUF917548 UDZ917548:UEB917548 UNV917548:UNX917548 UXR917548:UXT917548 VHN917548:VHP917548 VRJ917548:VRL917548 WBF917548:WBH917548 WLB917548:WLD917548 WUX917548:WUZ917548 IL983084:IN983084 SH983084:SJ983084 ACD983084:ACF983084 ALZ983084:AMB983084 AVV983084:AVX983084 BFR983084:BFT983084 BPN983084:BPP983084 BZJ983084:BZL983084 CJF983084:CJH983084 CTB983084:CTD983084 DCX983084:DCZ983084 DMT983084:DMV983084 DWP983084:DWR983084 EGL983084:EGN983084 EQH983084:EQJ983084 FAD983084:FAF983084 FJZ983084:FKB983084 FTV983084:FTX983084 GDR983084:GDT983084 GNN983084:GNP983084 GXJ983084:GXL983084 HHF983084:HHH983084 HRB983084:HRD983084 IAX983084:IAZ983084 IKT983084:IKV983084 IUP983084:IUR983084 JEL983084:JEN983084 JOH983084:JOJ983084 JYD983084:JYF983084 KHZ983084:KIB983084 KRV983084:KRX983084 LBR983084:LBT983084 LLN983084:LLP983084 LVJ983084:LVL983084 MFF983084:MFH983084 MPB983084:MPD983084 MYX983084:MYZ983084 NIT983084:NIV983084 NSP983084:NSR983084 OCL983084:OCN983084 OMH983084:OMJ983084 OWD983084:OWF983084 PFZ983084:PGB983084 PPV983084:PPX983084 PZR983084:PZT983084 QJN983084:QJP983084 QTJ983084:QTL983084 RDF983084:RDH983084 RNB983084:RND983084 RWX983084:RWZ983084 SGT983084:SGV983084 SQP983084:SQR983084 TAL983084:TAN983084 TKH983084:TKJ983084 TUD983084:TUF983084 UDZ983084:UEB983084 UNV983084:UNX983084 UXR983084:UXT983084 VHN983084:VHP983084 VRJ983084:VRL983084 WBF983084:WBH983084 WLB983084:WLD983084 WUX983084:WUZ983084 IQ65578:IS65579 SM65578:SO65579 ACI65578:ACK65579 AME65578:AMG65579 AWA65578:AWC65579 BFW65578:BFY65579 BPS65578:BPU65579 BZO65578:BZQ65579 CJK65578:CJM65579 CTG65578:CTI65579 DDC65578:DDE65579 DMY65578:DNA65579 DWU65578:DWW65579 EGQ65578:EGS65579 EQM65578:EQO65579 FAI65578:FAK65579 FKE65578:FKG65579 FUA65578:FUC65579 GDW65578:GDY65579 GNS65578:GNU65579 GXO65578:GXQ65579 HHK65578:HHM65579 HRG65578:HRI65579 IBC65578:IBE65579 IKY65578:ILA65579 IUU65578:IUW65579 JEQ65578:JES65579 JOM65578:JOO65579 JYI65578:JYK65579 KIE65578:KIG65579 KSA65578:KSC65579 LBW65578:LBY65579 LLS65578:LLU65579 LVO65578:LVQ65579 MFK65578:MFM65579 MPG65578:MPI65579 MZC65578:MZE65579 NIY65578:NJA65579 NSU65578:NSW65579 OCQ65578:OCS65579 OMM65578:OMO65579 OWI65578:OWK65579 PGE65578:PGG65579 PQA65578:PQC65579 PZW65578:PZY65579 QJS65578:QJU65579 QTO65578:QTQ65579 RDK65578:RDM65579 RNG65578:RNI65579 RXC65578:RXE65579 SGY65578:SHA65579 SQU65578:SQW65579 TAQ65578:TAS65579 TKM65578:TKO65579 TUI65578:TUK65579 UEE65578:UEG65579 UOA65578:UOC65579 UXW65578:UXY65579 VHS65578:VHU65579 VRO65578:VRQ65579 WBK65578:WBM65579 WLG65578:WLI65579 WVC65578:WVE65579 IQ131114:IS131115 SM131114:SO131115 ACI131114:ACK131115 AME131114:AMG131115 AWA131114:AWC131115 BFW131114:BFY131115 BPS131114:BPU131115 BZO131114:BZQ131115 CJK131114:CJM131115 CTG131114:CTI131115 DDC131114:DDE131115 DMY131114:DNA131115 DWU131114:DWW131115 EGQ131114:EGS131115 EQM131114:EQO131115 FAI131114:FAK131115 FKE131114:FKG131115 FUA131114:FUC131115 GDW131114:GDY131115 GNS131114:GNU131115 GXO131114:GXQ131115 HHK131114:HHM131115 HRG131114:HRI131115 IBC131114:IBE131115 IKY131114:ILA131115 IUU131114:IUW131115 JEQ131114:JES131115 JOM131114:JOO131115 JYI131114:JYK131115 KIE131114:KIG131115 KSA131114:KSC131115 LBW131114:LBY131115 LLS131114:LLU131115 LVO131114:LVQ131115 MFK131114:MFM131115 MPG131114:MPI131115 MZC131114:MZE131115 NIY131114:NJA131115 NSU131114:NSW131115 OCQ131114:OCS131115 OMM131114:OMO131115 OWI131114:OWK131115 PGE131114:PGG131115 PQA131114:PQC131115 PZW131114:PZY131115 QJS131114:QJU131115 QTO131114:QTQ131115 RDK131114:RDM131115 RNG131114:RNI131115 RXC131114:RXE131115 SGY131114:SHA131115 SQU131114:SQW131115 TAQ131114:TAS131115 TKM131114:TKO131115 TUI131114:TUK131115 UEE131114:UEG131115 UOA131114:UOC131115 UXW131114:UXY131115 VHS131114:VHU131115 VRO131114:VRQ131115 WBK131114:WBM131115 WLG131114:WLI131115 WVC131114:WVE131115 IQ196650:IS196651 SM196650:SO196651 ACI196650:ACK196651 AME196650:AMG196651 AWA196650:AWC196651 BFW196650:BFY196651 BPS196650:BPU196651 BZO196650:BZQ196651 CJK196650:CJM196651 CTG196650:CTI196651 DDC196650:DDE196651 DMY196650:DNA196651 DWU196650:DWW196651 EGQ196650:EGS196651 EQM196650:EQO196651 FAI196650:FAK196651 FKE196650:FKG196651 FUA196650:FUC196651 GDW196650:GDY196651 GNS196650:GNU196651 GXO196650:GXQ196651 HHK196650:HHM196651 HRG196650:HRI196651 IBC196650:IBE196651 IKY196650:ILA196651 IUU196650:IUW196651 JEQ196650:JES196651 JOM196650:JOO196651 JYI196650:JYK196651 KIE196650:KIG196651 KSA196650:KSC196651 LBW196650:LBY196651 LLS196650:LLU196651 LVO196650:LVQ196651 MFK196650:MFM196651 MPG196650:MPI196651 MZC196650:MZE196651 NIY196650:NJA196651 NSU196650:NSW196651 OCQ196650:OCS196651 OMM196650:OMO196651 OWI196650:OWK196651 PGE196650:PGG196651 PQA196650:PQC196651 PZW196650:PZY196651 QJS196650:QJU196651 QTO196650:QTQ196651 RDK196650:RDM196651 RNG196650:RNI196651 RXC196650:RXE196651 SGY196650:SHA196651 SQU196650:SQW196651 TAQ196650:TAS196651 TKM196650:TKO196651 TUI196650:TUK196651 UEE196650:UEG196651 UOA196650:UOC196651 UXW196650:UXY196651 VHS196650:VHU196651 VRO196650:VRQ196651 WBK196650:WBM196651 WLG196650:WLI196651 WVC196650:WVE196651 IQ262186:IS262187 SM262186:SO262187 ACI262186:ACK262187 AME262186:AMG262187 AWA262186:AWC262187 BFW262186:BFY262187 BPS262186:BPU262187 BZO262186:BZQ262187 CJK262186:CJM262187 CTG262186:CTI262187 DDC262186:DDE262187 DMY262186:DNA262187 DWU262186:DWW262187 EGQ262186:EGS262187 EQM262186:EQO262187 FAI262186:FAK262187 FKE262186:FKG262187 FUA262186:FUC262187 GDW262186:GDY262187 GNS262186:GNU262187 GXO262186:GXQ262187 HHK262186:HHM262187 HRG262186:HRI262187 IBC262186:IBE262187 IKY262186:ILA262187 IUU262186:IUW262187 JEQ262186:JES262187 JOM262186:JOO262187 JYI262186:JYK262187 KIE262186:KIG262187 KSA262186:KSC262187 LBW262186:LBY262187 LLS262186:LLU262187 LVO262186:LVQ262187 MFK262186:MFM262187 MPG262186:MPI262187 MZC262186:MZE262187 NIY262186:NJA262187 NSU262186:NSW262187 OCQ262186:OCS262187 OMM262186:OMO262187 OWI262186:OWK262187 PGE262186:PGG262187 PQA262186:PQC262187 PZW262186:PZY262187 QJS262186:QJU262187 QTO262186:QTQ262187 RDK262186:RDM262187 RNG262186:RNI262187 RXC262186:RXE262187 SGY262186:SHA262187 SQU262186:SQW262187 TAQ262186:TAS262187 TKM262186:TKO262187 TUI262186:TUK262187 UEE262186:UEG262187 UOA262186:UOC262187 UXW262186:UXY262187 VHS262186:VHU262187 VRO262186:VRQ262187 WBK262186:WBM262187 WLG262186:WLI262187 WVC262186:WVE262187 IQ327722:IS327723 SM327722:SO327723 ACI327722:ACK327723 AME327722:AMG327723 AWA327722:AWC327723 BFW327722:BFY327723 BPS327722:BPU327723 BZO327722:BZQ327723 CJK327722:CJM327723 CTG327722:CTI327723 DDC327722:DDE327723 DMY327722:DNA327723 DWU327722:DWW327723 EGQ327722:EGS327723 EQM327722:EQO327723 FAI327722:FAK327723 FKE327722:FKG327723 FUA327722:FUC327723 GDW327722:GDY327723 GNS327722:GNU327723 GXO327722:GXQ327723 HHK327722:HHM327723 HRG327722:HRI327723 IBC327722:IBE327723 IKY327722:ILA327723 IUU327722:IUW327723 JEQ327722:JES327723 JOM327722:JOO327723 JYI327722:JYK327723 KIE327722:KIG327723 KSA327722:KSC327723 LBW327722:LBY327723 LLS327722:LLU327723 LVO327722:LVQ327723 MFK327722:MFM327723 MPG327722:MPI327723 MZC327722:MZE327723 NIY327722:NJA327723 NSU327722:NSW327723 OCQ327722:OCS327723 OMM327722:OMO327723 OWI327722:OWK327723 PGE327722:PGG327723 PQA327722:PQC327723 PZW327722:PZY327723 QJS327722:QJU327723 QTO327722:QTQ327723 RDK327722:RDM327723 RNG327722:RNI327723 RXC327722:RXE327723 SGY327722:SHA327723 SQU327722:SQW327723 TAQ327722:TAS327723 TKM327722:TKO327723 TUI327722:TUK327723 UEE327722:UEG327723 UOA327722:UOC327723 UXW327722:UXY327723 VHS327722:VHU327723 VRO327722:VRQ327723 WBK327722:WBM327723 WLG327722:WLI327723 WVC327722:WVE327723 IQ393258:IS393259 SM393258:SO393259 ACI393258:ACK393259 AME393258:AMG393259 AWA393258:AWC393259 BFW393258:BFY393259 BPS393258:BPU393259 BZO393258:BZQ393259 CJK393258:CJM393259 CTG393258:CTI393259 DDC393258:DDE393259 DMY393258:DNA393259 DWU393258:DWW393259 EGQ393258:EGS393259 EQM393258:EQO393259 FAI393258:FAK393259 FKE393258:FKG393259 FUA393258:FUC393259 GDW393258:GDY393259 GNS393258:GNU393259 GXO393258:GXQ393259 HHK393258:HHM393259 HRG393258:HRI393259 IBC393258:IBE393259 IKY393258:ILA393259 IUU393258:IUW393259 JEQ393258:JES393259 JOM393258:JOO393259 JYI393258:JYK393259 KIE393258:KIG393259 KSA393258:KSC393259 LBW393258:LBY393259 LLS393258:LLU393259 LVO393258:LVQ393259 MFK393258:MFM393259 MPG393258:MPI393259 MZC393258:MZE393259 NIY393258:NJA393259 NSU393258:NSW393259 OCQ393258:OCS393259 OMM393258:OMO393259 OWI393258:OWK393259 PGE393258:PGG393259 PQA393258:PQC393259 PZW393258:PZY393259 QJS393258:QJU393259 QTO393258:QTQ393259 RDK393258:RDM393259 RNG393258:RNI393259 RXC393258:RXE393259 SGY393258:SHA393259 SQU393258:SQW393259 TAQ393258:TAS393259 TKM393258:TKO393259 TUI393258:TUK393259 UEE393258:UEG393259 UOA393258:UOC393259 UXW393258:UXY393259 VHS393258:VHU393259 VRO393258:VRQ393259 WBK393258:WBM393259 WLG393258:WLI393259 WVC393258:WVE393259 IQ458794:IS458795 SM458794:SO458795 ACI458794:ACK458795 AME458794:AMG458795 AWA458794:AWC458795 BFW458794:BFY458795 BPS458794:BPU458795 BZO458794:BZQ458795 CJK458794:CJM458795 CTG458794:CTI458795 DDC458794:DDE458795 DMY458794:DNA458795 DWU458794:DWW458795 EGQ458794:EGS458795 EQM458794:EQO458795 FAI458794:FAK458795 FKE458794:FKG458795 FUA458794:FUC458795 GDW458794:GDY458795 GNS458794:GNU458795 GXO458794:GXQ458795 HHK458794:HHM458795 HRG458794:HRI458795 IBC458794:IBE458795 IKY458794:ILA458795 IUU458794:IUW458795 JEQ458794:JES458795 JOM458794:JOO458795 JYI458794:JYK458795 KIE458794:KIG458795 KSA458794:KSC458795 LBW458794:LBY458795 LLS458794:LLU458795 LVO458794:LVQ458795 MFK458794:MFM458795 MPG458794:MPI458795 MZC458794:MZE458795 NIY458794:NJA458795 NSU458794:NSW458795 OCQ458794:OCS458795 OMM458794:OMO458795 OWI458794:OWK458795 PGE458794:PGG458795 PQA458794:PQC458795 PZW458794:PZY458795 QJS458794:QJU458795 QTO458794:QTQ458795 RDK458794:RDM458795 RNG458794:RNI458795 RXC458794:RXE458795 SGY458794:SHA458795 SQU458794:SQW458795 TAQ458794:TAS458795 TKM458794:TKO458795 TUI458794:TUK458795 UEE458794:UEG458795 UOA458794:UOC458795 UXW458794:UXY458795 VHS458794:VHU458795 VRO458794:VRQ458795 WBK458794:WBM458795 WLG458794:WLI458795 WVC458794:WVE458795 IQ524330:IS524331 SM524330:SO524331 ACI524330:ACK524331 AME524330:AMG524331 AWA524330:AWC524331 BFW524330:BFY524331 BPS524330:BPU524331 BZO524330:BZQ524331 CJK524330:CJM524331 CTG524330:CTI524331 DDC524330:DDE524331 DMY524330:DNA524331 DWU524330:DWW524331 EGQ524330:EGS524331 EQM524330:EQO524331 FAI524330:FAK524331 FKE524330:FKG524331 FUA524330:FUC524331 GDW524330:GDY524331 GNS524330:GNU524331 GXO524330:GXQ524331 HHK524330:HHM524331 HRG524330:HRI524331 IBC524330:IBE524331 IKY524330:ILA524331 IUU524330:IUW524331 JEQ524330:JES524331 JOM524330:JOO524331 JYI524330:JYK524331 KIE524330:KIG524331 KSA524330:KSC524331 LBW524330:LBY524331 LLS524330:LLU524331 LVO524330:LVQ524331 MFK524330:MFM524331 MPG524330:MPI524331 MZC524330:MZE524331 NIY524330:NJA524331 NSU524330:NSW524331 OCQ524330:OCS524331 OMM524330:OMO524331 OWI524330:OWK524331 PGE524330:PGG524331 PQA524330:PQC524331 PZW524330:PZY524331 QJS524330:QJU524331 QTO524330:QTQ524331 RDK524330:RDM524331 RNG524330:RNI524331 RXC524330:RXE524331 SGY524330:SHA524331 SQU524330:SQW524331 TAQ524330:TAS524331 TKM524330:TKO524331 TUI524330:TUK524331 UEE524330:UEG524331 UOA524330:UOC524331 UXW524330:UXY524331 VHS524330:VHU524331 VRO524330:VRQ524331 WBK524330:WBM524331 WLG524330:WLI524331 WVC524330:WVE524331 IQ589866:IS589867 SM589866:SO589867 ACI589866:ACK589867 AME589866:AMG589867 AWA589866:AWC589867 BFW589866:BFY589867 BPS589866:BPU589867 BZO589866:BZQ589867 CJK589866:CJM589867 CTG589866:CTI589867 DDC589866:DDE589867 DMY589866:DNA589867 DWU589866:DWW589867 EGQ589866:EGS589867 EQM589866:EQO589867 FAI589866:FAK589867 FKE589866:FKG589867 FUA589866:FUC589867 GDW589866:GDY589867 GNS589866:GNU589867 GXO589866:GXQ589867 HHK589866:HHM589867 HRG589866:HRI589867 IBC589866:IBE589867 IKY589866:ILA589867 IUU589866:IUW589867 JEQ589866:JES589867 JOM589866:JOO589867 JYI589866:JYK589867 KIE589866:KIG589867 KSA589866:KSC589867 LBW589866:LBY589867 LLS589866:LLU589867 LVO589866:LVQ589867 MFK589866:MFM589867 MPG589866:MPI589867 MZC589866:MZE589867 NIY589866:NJA589867 NSU589866:NSW589867 OCQ589866:OCS589867 OMM589866:OMO589867 OWI589866:OWK589867 PGE589866:PGG589867 PQA589866:PQC589867 PZW589866:PZY589867 QJS589866:QJU589867 QTO589866:QTQ589867 RDK589866:RDM589867 RNG589866:RNI589867 RXC589866:RXE589867 SGY589866:SHA589867 SQU589866:SQW589867 TAQ589866:TAS589867 TKM589866:TKO589867 TUI589866:TUK589867 UEE589866:UEG589867 UOA589866:UOC589867 UXW589866:UXY589867 VHS589866:VHU589867 VRO589866:VRQ589867 WBK589866:WBM589867 WLG589866:WLI589867 WVC589866:WVE589867 IQ655402:IS655403 SM655402:SO655403 ACI655402:ACK655403 AME655402:AMG655403 AWA655402:AWC655403 BFW655402:BFY655403 BPS655402:BPU655403 BZO655402:BZQ655403 CJK655402:CJM655403 CTG655402:CTI655403 DDC655402:DDE655403 DMY655402:DNA655403 DWU655402:DWW655403 EGQ655402:EGS655403 EQM655402:EQO655403 FAI655402:FAK655403 FKE655402:FKG655403 FUA655402:FUC655403 GDW655402:GDY655403 GNS655402:GNU655403 GXO655402:GXQ655403 HHK655402:HHM655403 HRG655402:HRI655403 IBC655402:IBE655403 IKY655402:ILA655403 IUU655402:IUW655403 JEQ655402:JES655403 JOM655402:JOO655403 JYI655402:JYK655403 KIE655402:KIG655403 KSA655402:KSC655403 LBW655402:LBY655403 LLS655402:LLU655403 LVO655402:LVQ655403 MFK655402:MFM655403 MPG655402:MPI655403 MZC655402:MZE655403 NIY655402:NJA655403 NSU655402:NSW655403 OCQ655402:OCS655403 OMM655402:OMO655403 OWI655402:OWK655403 PGE655402:PGG655403 PQA655402:PQC655403 PZW655402:PZY655403 QJS655402:QJU655403 QTO655402:QTQ655403 RDK655402:RDM655403 RNG655402:RNI655403 RXC655402:RXE655403 SGY655402:SHA655403 SQU655402:SQW655403 TAQ655402:TAS655403 TKM655402:TKO655403 TUI655402:TUK655403 UEE655402:UEG655403 UOA655402:UOC655403 UXW655402:UXY655403 VHS655402:VHU655403 VRO655402:VRQ655403 WBK655402:WBM655403 WLG655402:WLI655403 WVC655402:WVE655403 IQ720938:IS720939 SM720938:SO720939 ACI720938:ACK720939 AME720938:AMG720939 AWA720938:AWC720939 BFW720938:BFY720939 BPS720938:BPU720939 BZO720938:BZQ720939 CJK720938:CJM720939 CTG720938:CTI720939 DDC720938:DDE720939 DMY720938:DNA720939 DWU720938:DWW720939 EGQ720938:EGS720939 EQM720938:EQO720939 FAI720938:FAK720939 FKE720938:FKG720939 FUA720938:FUC720939 GDW720938:GDY720939 GNS720938:GNU720939 GXO720938:GXQ720939 HHK720938:HHM720939 HRG720938:HRI720939 IBC720938:IBE720939 IKY720938:ILA720939 IUU720938:IUW720939 JEQ720938:JES720939 JOM720938:JOO720939 JYI720938:JYK720939 KIE720938:KIG720939 KSA720938:KSC720939 LBW720938:LBY720939 LLS720938:LLU720939 LVO720938:LVQ720939 MFK720938:MFM720939 MPG720938:MPI720939 MZC720938:MZE720939 NIY720938:NJA720939 NSU720938:NSW720939 OCQ720938:OCS720939 OMM720938:OMO720939 OWI720938:OWK720939 PGE720938:PGG720939 PQA720938:PQC720939 PZW720938:PZY720939 QJS720938:QJU720939 QTO720938:QTQ720939 RDK720938:RDM720939 RNG720938:RNI720939 RXC720938:RXE720939 SGY720938:SHA720939 SQU720938:SQW720939 TAQ720938:TAS720939 TKM720938:TKO720939 TUI720938:TUK720939 UEE720938:UEG720939 UOA720938:UOC720939 UXW720938:UXY720939 VHS720938:VHU720939 VRO720938:VRQ720939 WBK720938:WBM720939 WLG720938:WLI720939 WVC720938:WVE720939 IQ786474:IS786475 SM786474:SO786475 ACI786474:ACK786475 AME786474:AMG786475 AWA786474:AWC786475 BFW786474:BFY786475 BPS786474:BPU786475 BZO786474:BZQ786475 CJK786474:CJM786475 CTG786474:CTI786475 DDC786474:DDE786475 DMY786474:DNA786475 DWU786474:DWW786475 EGQ786474:EGS786475 EQM786474:EQO786475 FAI786474:FAK786475 FKE786474:FKG786475 FUA786474:FUC786475 GDW786474:GDY786475 GNS786474:GNU786475 GXO786474:GXQ786475 HHK786474:HHM786475 HRG786474:HRI786475 IBC786474:IBE786475 IKY786474:ILA786475 IUU786474:IUW786475 JEQ786474:JES786475 JOM786474:JOO786475 JYI786474:JYK786475 KIE786474:KIG786475 KSA786474:KSC786475 LBW786474:LBY786475 LLS786474:LLU786475 LVO786474:LVQ786475 MFK786474:MFM786475 MPG786474:MPI786475 MZC786474:MZE786475 NIY786474:NJA786475 NSU786474:NSW786475 OCQ786474:OCS786475 OMM786474:OMO786475 OWI786474:OWK786475 PGE786474:PGG786475 PQA786474:PQC786475 PZW786474:PZY786475 QJS786474:QJU786475 QTO786474:QTQ786475 RDK786474:RDM786475 RNG786474:RNI786475 RXC786474:RXE786475 SGY786474:SHA786475 SQU786474:SQW786475 TAQ786474:TAS786475 TKM786474:TKO786475 TUI786474:TUK786475 UEE786474:UEG786475 UOA786474:UOC786475 UXW786474:UXY786475 VHS786474:VHU786475 VRO786474:VRQ786475 WBK786474:WBM786475 WLG786474:WLI786475 WVC786474:WVE786475 IQ852010:IS852011 SM852010:SO852011 ACI852010:ACK852011 AME852010:AMG852011 AWA852010:AWC852011 BFW852010:BFY852011 BPS852010:BPU852011 BZO852010:BZQ852011 CJK852010:CJM852011 CTG852010:CTI852011 DDC852010:DDE852011 DMY852010:DNA852011 DWU852010:DWW852011 EGQ852010:EGS852011 EQM852010:EQO852011 FAI852010:FAK852011 FKE852010:FKG852011 FUA852010:FUC852011 GDW852010:GDY852011 GNS852010:GNU852011 GXO852010:GXQ852011 HHK852010:HHM852011 HRG852010:HRI852011 IBC852010:IBE852011 IKY852010:ILA852011 IUU852010:IUW852011 JEQ852010:JES852011 JOM852010:JOO852011 JYI852010:JYK852011 KIE852010:KIG852011 KSA852010:KSC852011 LBW852010:LBY852011 LLS852010:LLU852011 LVO852010:LVQ852011 MFK852010:MFM852011 MPG852010:MPI852011 MZC852010:MZE852011 NIY852010:NJA852011 NSU852010:NSW852011 OCQ852010:OCS852011 OMM852010:OMO852011 OWI852010:OWK852011 PGE852010:PGG852011 PQA852010:PQC852011 PZW852010:PZY852011 QJS852010:QJU852011 QTO852010:QTQ852011 RDK852010:RDM852011 RNG852010:RNI852011 RXC852010:RXE852011 SGY852010:SHA852011 SQU852010:SQW852011 TAQ852010:TAS852011 TKM852010:TKO852011 TUI852010:TUK852011 UEE852010:UEG852011 UOA852010:UOC852011 UXW852010:UXY852011 VHS852010:VHU852011 VRO852010:VRQ852011 WBK852010:WBM852011 WLG852010:WLI852011 WVC852010:WVE852011 IQ917546:IS917547 SM917546:SO917547 ACI917546:ACK917547 AME917546:AMG917547 AWA917546:AWC917547 BFW917546:BFY917547 BPS917546:BPU917547 BZO917546:BZQ917547 CJK917546:CJM917547 CTG917546:CTI917547 DDC917546:DDE917547 DMY917546:DNA917547 DWU917546:DWW917547 EGQ917546:EGS917547 EQM917546:EQO917547 FAI917546:FAK917547 FKE917546:FKG917547 FUA917546:FUC917547 GDW917546:GDY917547 GNS917546:GNU917547 GXO917546:GXQ917547 HHK917546:HHM917547 HRG917546:HRI917547 IBC917546:IBE917547 IKY917546:ILA917547 IUU917546:IUW917547 JEQ917546:JES917547 JOM917546:JOO917547 JYI917546:JYK917547 KIE917546:KIG917547 KSA917546:KSC917547 LBW917546:LBY917547 LLS917546:LLU917547 LVO917546:LVQ917547 MFK917546:MFM917547 MPG917546:MPI917547 MZC917546:MZE917547 NIY917546:NJA917547 NSU917546:NSW917547 OCQ917546:OCS917547 OMM917546:OMO917547 OWI917546:OWK917547 PGE917546:PGG917547 PQA917546:PQC917547 PZW917546:PZY917547 QJS917546:QJU917547 QTO917546:QTQ917547 RDK917546:RDM917547 RNG917546:RNI917547 RXC917546:RXE917547 SGY917546:SHA917547 SQU917546:SQW917547 TAQ917546:TAS917547 TKM917546:TKO917547 TUI917546:TUK917547 UEE917546:UEG917547 UOA917546:UOC917547 UXW917546:UXY917547 VHS917546:VHU917547 VRO917546:VRQ917547 WBK917546:WBM917547 WLG917546:WLI917547 WVC917546:WVE917547 IQ983082:IS983083 SM983082:SO983083 ACI983082:ACK983083 AME983082:AMG983083 AWA983082:AWC983083 BFW983082:BFY983083 BPS983082:BPU983083 BZO983082:BZQ983083 CJK983082:CJM983083 CTG983082:CTI983083 DDC983082:DDE983083 DMY983082:DNA983083 DWU983082:DWW983083 EGQ983082:EGS983083 EQM983082:EQO983083 FAI983082:FAK983083 FKE983082:FKG983083 FUA983082:FUC983083 GDW983082:GDY983083 GNS983082:GNU983083 GXO983082:GXQ983083 HHK983082:HHM983083 HRG983082:HRI983083 IBC983082:IBE983083 IKY983082:ILA983083 IUU983082:IUW983083 JEQ983082:JES983083 JOM983082:JOO983083 JYI983082:JYK983083 KIE983082:KIG983083 KSA983082:KSC983083 LBW983082:LBY983083 LLS983082:LLU983083 LVO983082:LVQ983083 MFK983082:MFM983083 MPG983082:MPI983083 MZC983082:MZE983083 NIY983082:NJA983083 NSU983082:NSW983083 OCQ983082:OCS983083 OMM983082:OMO983083 OWI983082:OWK983083 PGE983082:PGG983083 PQA983082:PQC983083 PZW983082:PZY983083 QJS983082:QJU983083 QTO983082:QTQ983083 RDK983082:RDM983083 RNG983082:RNI983083 RXC983082:RXE983083 SGY983082:SHA983083 SQU983082:SQW983083 TAQ983082:TAS983083 TKM983082:TKO983083 TUI983082:TUK983083 UEE983082:UEG983083 UOA983082:UOC983083 UXW983082:UXY983083 VHS983082:VHU983083 VRO983082:VRQ983083 WBK983082:WBM983083 WLG983082:WLI983083 WVC983082:WVE983083 P65543 HW65541 RS65541 ABO65541 ALK65541 AVG65541 BFC65541 BOY65541 BYU65541 CIQ65541 CSM65541 DCI65541 DME65541 DWA65541 EFW65541 EPS65541 EZO65541 FJK65541 FTG65541 GDC65541 GMY65541 GWU65541 HGQ65541 HQM65541 IAI65541 IKE65541 IUA65541 JDW65541 JNS65541 JXO65541 KHK65541 KRG65541 LBC65541 LKY65541 LUU65541 MEQ65541 MOM65541 MYI65541 NIE65541 NSA65541 OBW65541 OLS65541 OVO65541 PFK65541 PPG65541 PZC65541 QIY65541 QSU65541 RCQ65541 RMM65541 RWI65541 SGE65541 SQA65541 SZW65541 TJS65541 TTO65541 UDK65541 UNG65541 UXC65541 VGY65541 VQU65541 WAQ65541 WKM65541 WUI65541 P131079 HW131077 RS131077 ABO131077 ALK131077 AVG131077 BFC131077 BOY131077 BYU131077 CIQ131077 CSM131077 DCI131077 DME131077 DWA131077 EFW131077 EPS131077 EZO131077 FJK131077 FTG131077 GDC131077 GMY131077 GWU131077 HGQ131077 HQM131077 IAI131077 IKE131077 IUA131077 JDW131077 JNS131077 JXO131077 KHK131077 KRG131077 LBC131077 LKY131077 LUU131077 MEQ131077 MOM131077 MYI131077 NIE131077 NSA131077 OBW131077 OLS131077 OVO131077 PFK131077 PPG131077 PZC131077 QIY131077 QSU131077 RCQ131077 RMM131077 RWI131077 SGE131077 SQA131077 SZW131077 TJS131077 TTO131077 UDK131077 UNG131077 UXC131077 VGY131077 VQU131077 WAQ131077 WKM131077 WUI131077 P196615 HW196613 RS196613 ABO196613 ALK196613 AVG196613 BFC196613 BOY196613 BYU196613 CIQ196613 CSM196613 DCI196613 DME196613 DWA196613 EFW196613 EPS196613 EZO196613 FJK196613 FTG196613 GDC196613 GMY196613 GWU196613 HGQ196613 HQM196613 IAI196613 IKE196613 IUA196613 JDW196613 JNS196613 JXO196613 KHK196613 KRG196613 LBC196613 LKY196613 LUU196613 MEQ196613 MOM196613 MYI196613 NIE196613 NSA196613 OBW196613 OLS196613 OVO196613 PFK196613 PPG196613 PZC196613 QIY196613 QSU196613 RCQ196613 RMM196613 RWI196613 SGE196613 SQA196613 SZW196613 TJS196613 TTO196613 UDK196613 UNG196613 UXC196613 VGY196613 VQU196613 WAQ196613 WKM196613 WUI196613 P262151 HW262149 RS262149 ABO262149 ALK262149 AVG262149 BFC262149 BOY262149 BYU262149 CIQ262149 CSM262149 DCI262149 DME262149 DWA262149 EFW262149 EPS262149 EZO262149 FJK262149 FTG262149 GDC262149 GMY262149 GWU262149 HGQ262149 HQM262149 IAI262149 IKE262149 IUA262149 JDW262149 JNS262149 JXO262149 KHK262149 KRG262149 LBC262149 LKY262149 LUU262149 MEQ262149 MOM262149 MYI262149 NIE262149 NSA262149 OBW262149 OLS262149 OVO262149 PFK262149 PPG262149 PZC262149 QIY262149 QSU262149 RCQ262149 RMM262149 RWI262149 SGE262149 SQA262149 SZW262149 TJS262149 TTO262149 UDK262149 UNG262149 UXC262149 VGY262149 VQU262149 WAQ262149 WKM262149 WUI262149 P327687 HW327685 RS327685 ABO327685 ALK327685 AVG327685 BFC327685 BOY327685 BYU327685 CIQ327685 CSM327685 DCI327685 DME327685 DWA327685 EFW327685 EPS327685 EZO327685 FJK327685 FTG327685 GDC327685 GMY327685 GWU327685 HGQ327685 HQM327685 IAI327685 IKE327685 IUA327685 JDW327685 JNS327685 JXO327685 KHK327685 KRG327685 LBC327685 LKY327685 LUU327685 MEQ327685 MOM327685 MYI327685 NIE327685 NSA327685 OBW327685 OLS327685 OVO327685 PFK327685 PPG327685 PZC327685 QIY327685 QSU327685 RCQ327685 RMM327685 RWI327685 SGE327685 SQA327685 SZW327685 TJS327685 TTO327685 UDK327685 UNG327685 UXC327685 VGY327685 VQU327685 WAQ327685 WKM327685 WUI327685 P393223 HW393221 RS393221 ABO393221 ALK393221 AVG393221 BFC393221 BOY393221 BYU393221 CIQ393221 CSM393221 DCI393221 DME393221 DWA393221 EFW393221 EPS393221 EZO393221 FJK393221 FTG393221 GDC393221 GMY393221 GWU393221 HGQ393221 HQM393221 IAI393221 IKE393221 IUA393221 JDW393221 JNS393221 JXO393221 KHK393221 KRG393221 LBC393221 LKY393221 LUU393221 MEQ393221 MOM393221 MYI393221 NIE393221 NSA393221 OBW393221 OLS393221 OVO393221 PFK393221 PPG393221 PZC393221 QIY393221 QSU393221 RCQ393221 RMM393221 RWI393221 SGE393221 SQA393221 SZW393221 TJS393221 TTO393221 UDK393221 UNG393221 UXC393221 VGY393221 VQU393221 WAQ393221 WKM393221 WUI393221 P458759 HW458757 RS458757 ABO458757 ALK458757 AVG458757 BFC458757 BOY458757 BYU458757 CIQ458757 CSM458757 DCI458757 DME458757 DWA458757 EFW458757 EPS458757 EZO458757 FJK458757 FTG458757 GDC458757 GMY458757 GWU458757 HGQ458757 HQM458757 IAI458757 IKE458757 IUA458757 JDW458757 JNS458757 JXO458757 KHK458757 KRG458757 LBC458757 LKY458757 LUU458757 MEQ458757 MOM458757 MYI458757 NIE458757 NSA458757 OBW458757 OLS458757 OVO458757 PFK458757 PPG458757 PZC458757 QIY458757 QSU458757 RCQ458757 RMM458757 RWI458757 SGE458757 SQA458757 SZW458757 TJS458757 TTO458757 UDK458757 UNG458757 UXC458757 VGY458757 VQU458757 WAQ458757 WKM458757 WUI458757 P524295 HW524293 RS524293 ABO524293 ALK524293 AVG524293 BFC524293 BOY524293 BYU524293 CIQ524293 CSM524293 DCI524293 DME524293 DWA524293 EFW524293 EPS524293 EZO524293 FJK524293 FTG524293 GDC524293 GMY524293 GWU524293 HGQ524293 HQM524293 IAI524293 IKE524293 IUA524293 JDW524293 JNS524293 JXO524293 KHK524293 KRG524293 LBC524293 LKY524293 LUU524293 MEQ524293 MOM524293 MYI524293 NIE524293 NSA524293 OBW524293 OLS524293 OVO524293 PFK524293 PPG524293 PZC524293 QIY524293 QSU524293 RCQ524293 RMM524293 RWI524293 SGE524293 SQA524293 SZW524293 TJS524293 TTO524293 UDK524293 UNG524293 UXC524293 VGY524293 VQU524293 WAQ524293 WKM524293 WUI524293 P589831 HW589829 RS589829 ABO589829 ALK589829 AVG589829 BFC589829 BOY589829 BYU589829 CIQ589829 CSM589829 DCI589829 DME589829 DWA589829 EFW589829 EPS589829 EZO589829 FJK589829 FTG589829 GDC589829 GMY589829 GWU589829 HGQ589829 HQM589829 IAI589829 IKE589829 IUA589829 JDW589829 JNS589829 JXO589829 KHK589829 KRG589829 LBC589829 LKY589829 LUU589829 MEQ589829 MOM589829 MYI589829 NIE589829 NSA589829 OBW589829 OLS589829 OVO589829 PFK589829 PPG589829 PZC589829 QIY589829 QSU589829 RCQ589829 RMM589829 RWI589829 SGE589829 SQA589829 SZW589829 TJS589829 TTO589829 UDK589829 UNG589829 UXC589829 VGY589829 VQU589829 WAQ589829 WKM589829 WUI589829 P655367 HW655365 RS655365 ABO655365 ALK655365 AVG655365 BFC655365 BOY655365 BYU655365 CIQ655365 CSM655365 DCI655365 DME655365 DWA655365 EFW655365 EPS655365 EZO655365 FJK655365 FTG655365 GDC655365 GMY655365 GWU655365 HGQ655365 HQM655365 IAI655365 IKE655365 IUA655365 JDW655365 JNS655365 JXO655365 KHK655365 KRG655365 LBC655365 LKY655365 LUU655365 MEQ655365 MOM655365 MYI655365 NIE655365 NSA655365 OBW655365 OLS655365 OVO655365 PFK655365 PPG655365 PZC655365 QIY655365 QSU655365 RCQ655365 RMM655365 RWI655365 SGE655365 SQA655365 SZW655365 TJS655365 TTO655365 UDK655365 UNG655365 UXC655365 VGY655365 VQU655365 WAQ655365 WKM655365 WUI655365 P720903 HW720901 RS720901 ABO720901 ALK720901 AVG720901 BFC720901 BOY720901 BYU720901 CIQ720901 CSM720901 DCI720901 DME720901 DWA720901 EFW720901 EPS720901 EZO720901 FJK720901 FTG720901 GDC720901 GMY720901 GWU720901 HGQ720901 HQM720901 IAI720901 IKE720901 IUA720901 JDW720901 JNS720901 JXO720901 KHK720901 KRG720901 LBC720901 LKY720901 LUU720901 MEQ720901 MOM720901 MYI720901 NIE720901 NSA720901 OBW720901 OLS720901 OVO720901 PFK720901 PPG720901 PZC720901 QIY720901 QSU720901 RCQ720901 RMM720901 RWI720901 SGE720901 SQA720901 SZW720901 TJS720901 TTO720901 UDK720901 UNG720901 UXC720901 VGY720901 VQU720901 WAQ720901 WKM720901 WUI720901 P786439 HW786437 RS786437 ABO786437 ALK786437 AVG786437 BFC786437 BOY786437 BYU786437 CIQ786437 CSM786437 DCI786437 DME786437 DWA786437 EFW786437 EPS786437 EZO786437 FJK786437 FTG786437 GDC786437 GMY786437 GWU786437 HGQ786437 HQM786437 IAI786437 IKE786437 IUA786437 JDW786437 JNS786437 JXO786437 KHK786437 KRG786437 LBC786437 LKY786437 LUU786437 MEQ786437 MOM786437 MYI786437 NIE786437 NSA786437 OBW786437 OLS786437 OVO786437 PFK786437 PPG786437 PZC786437 QIY786437 QSU786437 RCQ786437 RMM786437 RWI786437 SGE786437 SQA786437 SZW786437 TJS786437 TTO786437 UDK786437 UNG786437 UXC786437 VGY786437 VQU786437 WAQ786437 WKM786437 WUI786437 P851975 HW851973 RS851973 ABO851973 ALK851973 AVG851973 BFC851973 BOY851973 BYU851973 CIQ851973 CSM851973 DCI851973 DME851973 DWA851973 EFW851973 EPS851973 EZO851973 FJK851973 FTG851973 GDC851973 GMY851973 GWU851973 HGQ851973 HQM851973 IAI851973 IKE851973 IUA851973 JDW851973 JNS851973 JXO851973 KHK851973 KRG851973 LBC851973 LKY851973 LUU851973 MEQ851973 MOM851973 MYI851973 NIE851973 NSA851973 OBW851973 OLS851973 OVO851973 PFK851973 PPG851973 PZC851973 QIY851973 QSU851973 RCQ851973 RMM851973 RWI851973 SGE851973 SQA851973 SZW851973 TJS851973 TTO851973 UDK851973 UNG851973 UXC851973 VGY851973 VQU851973 WAQ851973 WKM851973 WUI851973 P917511 HW917509 RS917509 ABO917509 ALK917509 AVG917509 BFC917509 BOY917509 BYU917509 CIQ917509 CSM917509 DCI917509 DME917509 DWA917509 EFW917509 EPS917509 EZO917509 FJK917509 FTG917509 GDC917509 GMY917509 GWU917509 HGQ917509 HQM917509 IAI917509 IKE917509 IUA917509 JDW917509 JNS917509 JXO917509 KHK917509 KRG917509 LBC917509 LKY917509 LUU917509 MEQ917509 MOM917509 MYI917509 NIE917509 NSA917509 OBW917509 OLS917509 OVO917509 PFK917509 PPG917509 PZC917509 QIY917509 QSU917509 RCQ917509 RMM917509 RWI917509 SGE917509 SQA917509 SZW917509 TJS917509 TTO917509 UDK917509 UNG917509 UXC917509 VGY917509 VQU917509 WAQ917509 WKM917509 WUI917509 P983047 HW983045 RS983045 ABO983045 ALK983045 AVG983045 BFC983045 BOY983045 BYU983045 CIQ983045 CSM983045 DCI983045 DME983045 DWA983045 EFW983045 EPS983045 EZO983045 FJK983045 FTG983045 GDC983045 GMY983045 GWU983045 HGQ983045 HQM983045 IAI983045 IKE983045 IUA983045 JDW983045 JNS983045 JXO983045 KHK983045 KRG983045 LBC983045 LKY983045 LUU983045 MEQ983045 MOM983045 MYI983045 NIE983045 NSA983045 OBW983045 OLS983045 OVO983045 PFK983045 PPG983045 PZC983045 QIY983045 QSU983045 RCQ983045 RMM983045 RWI983045 SGE983045 SQA983045 SZW983045 TJS983045 TTO983045 UDK983045 UNG983045 UXC983045 VGY983045 VQU983045 WAQ983045 WKM983045 WUI983045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IQ65574:IS65574 SM65574:SO65574 ACI65574:ACK65574 AME65574:AMG65574 AWA65574:AWC65574 BFW65574:BFY65574 BPS65574:BPU65574 BZO65574:BZQ65574 CJK65574:CJM65574 CTG65574:CTI65574 DDC65574:DDE65574 DMY65574:DNA65574 DWU65574:DWW65574 EGQ65574:EGS65574 EQM65574:EQO65574 FAI65574:FAK65574 FKE65574:FKG65574 FUA65574:FUC65574 GDW65574:GDY65574 GNS65574:GNU65574 GXO65574:GXQ65574 HHK65574:HHM65574 HRG65574:HRI65574 IBC65574:IBE65574 IKY65574:ILA65574 IUU65574:IUW65574 JEQ65574:JES65574 JOM65574:JOO65574 JYI65574:JYK65574 KIE65574:KIG65574 KSA65574:KSC65574 LBW65574:LBY65574 LLS65574:LLU65574 LVO65574:LVQ65574 MFK65574:MFM65574 MPG65574:MPI65574 MZC65574:MZE65574 NIY65574:NJA65574 NSU65574:NSW65574 OCQ65574:OCS65574 OMM65574:OMO65574 OWI65574:OWK65574 PGE65574:PGG65574 PQA65574:PQC65574 PZW65574:PZY65574 QJS65574:QJU65574 QTO65574:QTQ65574 RDK65574:RDM65574 RNG65574:RNI65574 RXC65574:RXE65574 SGY65574:SHA65574 SQU65574:SQW65574 TAQ65574:TAS65574 TKM65574:TKO65574 TUI65574:TUK65574 UEE65574:UEG65574 UOA65574:UOC65574 UXW65574:UXY65574 VHS65574:VHU65574 VRO65574:VRQ65574 WBK65574:WBM65574 WLG65574:WLI65574 WVC65574:WVE65574 IQ131110:IS131110 SM131110:SO131110 ACI131110:ACK131110 AME131110:AMG131110 AWA131110:AWC131110 BFW131110:BFY131110 BPS131110:BPU131110 BZO131110:BZQ131110 CJK131110:CJM131110 CTG131110:CTI131110 DDC131110:DDE131110 DMY131110:DNA131110 DWU131110:DWW131110 EGQ131110:EGS131110 EQM131110:EQO131110 FAI131110:FAK131110 FKE131110:FKG131110 FUA131110:FUC131110 GDW131110:GDY131110 GNS131110:GNU131110 GXO131110:GXQ131110 HHK131110:HHM131110 HRG131110:HRI131110 IBC131110:IBE131110 IKY131110:ILA131110 IUU131110:IUW131110 JEQ131110:JES131110 JOM131110:JOO131110 JYI131110:JYK131110 KIE131110:KIG131110 KSA131110:KSC131110 LBW131110:LBY131110 LLS131110:LLU131110 LVO131110:LVQ131110 MFK131110:MFM131110 MPG131110:MPI131110 MZC131110:MZE131110 NIY131110:NJA131110 NSU131110:NSW131110 OCQ131110:OCS131110 OMM131110:OMO131110 OWI131110:OWK131110 PGE131110:PGG131110 PQA131110:PQC131110 PZW131110:PZY131110 QJS131110:QJU131110 QTO131110:QTQ131110 RDK131110:RDM131110 RNG131110:RNI131110 RXC131110:RXE131110 SGY131110:SHA131110 SQU131110:SQW131110 TAQ131110:TAS131110 TKM131110:TKO131110 TUI131110:TUK131110 UEE131110:UEG131110 UOA131110:UOC131110 UXW131110:UXY131110 VHS131110:VHU131110 VRO131110:VRQ131110 WBK131110:WBM131110 WLG131110:WLI131110 WVC131110:WVE131110 IQ196646:IS196646 SM196646:SO196646 ACI196646:ACK196646 AME196646:AMG196646 AWA196646:AWC196646 BFW196646:BFY196646 BPS196646:BPU196646 BZO196646:BZQ196646 CJK196646:CJM196646 CTG196646:CTI196646 DDC196646:DDE196646 DMY196646:DNA196646 DWU196646:DWW196646 EGQ196646:EGS196646 EQM196646:EQO196646 FAI196646:FAK196646 FKE196646:FKG196646 FUA196646:FUC196646 GDW196646:GDY196646 GNS196646:GNU196646 GXO196646:GXQ196646 HHK196646:HHM196646 HRG196646:HRI196646 IBC196646:IBE196646 IKY196646:ILA196646 IUU196646:IUW196646 JEQ196646:JES196646 JOM196646:JOO196646 JYI196646:JYK196646 KIE196646:KIG196646 KSA196646:KSC196646 LBW196646:LBY196646 LLS196646:LLU196646 LVO196646:LVQ196646 MFK196646:MFM196646 MPG196646:MPI196646 MZC196646:MZE196646 NIY196646:NJA196646 NSU196646:NSW196646 OCQ196646:OCS196646 OMM196646:OMO196646 OWI196646:OWK196646 PGE196646:PGG196646 PQA196646:PQC196646 PZW196646:PZY196646 QJS196646:QJU196646 QTO196646:QTQ196646 RDK196646:RDM196646 RNG196646:RNI196646 RXC196646:RXE196646 SGY196646:SHA196646 SQU196646:SQW196646 TAQ196646:TAS196646 TKM196646:TKO196646 TUI196646:TUK196646 UEE196646:UEG196646 UOA196646:UOC196646 UXW196646:UXY196646 VHS196646:VHU196646 VRO196646:VRQ196646 WBK196646:WBM196646 WLG196646:WLI196646 WVC196646:WVE196646 IQ262182:IS262182 SM262182:SO262182 ACI262182:ACK262182 AME262182:AMG262182 AWA262182:AWC262182 BFW262182:BFY262182 BPS262182:BPU262182 BZO262182:BZQ262182 CJK262182:CJM262182 CTG262182:CTI262182 DDC262182:DDE262182 DMY262182:DNA262182 DWU262182:DWW262182 EGQ262182:EGS262182 EQM262182:EQO262182 FAI262182:FAK262182 FKE262182:FKG262182 FUA262182:FUC262182 GDW262182:GDY262182 GNS262182:GNU262182 GXO262182:GXQ262182 HHK262182:HHM262182 HRG262182:HRI262182 IBC262182:IBE262182 IKY262182:ILA262182 IUU262182:IUW262182 JEQ262182:JES262182 JOM262182:JOO262182 JYI262182:JYK262182 KIE262182:KIG262182 KSA262182:KSC262182 LBW262182:LBY262182 LLS262182:LLU262182 LVO262182:LVQ262182 MFK262182:MFM262182 MPG262182:MPI262182 MZC262182:MZE262182 NIY262182:NJA262182 NSU262182:NSW262182 OCQ262182:OCS262182 OMM262182:OMO262182 OWI262182:OWK262182 PGE262182:PGG262182 PQA262182:PQC262182 PZW262182:PZY262182 QJS262182:QJU262182 QTO262182:QTQ262182 RDK262182:RDM262182 RNG262182:RNI262182 RXC262182:RXE262182 SGY262182:SHA262182 SQU262182:SQW262182 TAQ262182:TAS262182 TKM262182:TKO262182 TUI262182:TUK262182 UEE262182:UEG262182 UOA262182:UOC262182 UXW262182:UXY262182 VHS262182:VHU262182 VRO262182:VRQ262182 WBK262182:WBM262182 WLG262182:WLI262182 WVC262182:WVE262182 IQ327718:IS327718 SM327718:SO327718 ACI327718:ACK327718 AME327718:AMG327718 AWA327718:AWC327718 BFW327718:BFY327718 BPS327718:BPU327718 BZO327718:BZQ327718 CJK327718:CJM327718 CTG327718:CTI327718 DDC327718:DDE327718 DMY327718:DNA327718 DWU327718:DWW327718 EGQ327718:EGS327718 EQM327718:EQO327718 FAI327718:FAK327718 FKE327718:FKG327718 FUA327718:FUC327718 GDW327718:GDY327718 GNS327718:GNU327718 GXO327718:GXQ327718 HHK327718:HHM327718 HRG327718:HRI327718 IBC327718:IBE327718 IKY327718:ILA327718 IUU327718:IUW327718 JEQ327718:JES327718 JOM327718:JOO327718 JYI327718:JYK327718 KIE327718:KIG327718 KSA327718:KSC327718 LBW327718:LBY327718 LLS327718:LLU327718 LVO327718:LVQ327718 MFK327718:MFM327718 MPG327718:MPI327718 MZC327718:MZE327718 NIY327718:NJA327718 NSU327718:NSW327718 OCQ327718:OCS327718 OMM327718:OMO327718 OWI327718:OWK327718 PGE327718:PGG327718 PQA327718:PQC327718 PZW327718:PZY327718 QJS327718:QJU327718 QTO327718:QTQ327718 RDK327718:RDM327718 RNG327718:RNI327718 RXC327718:RXE327718 SGY327718:SHA327718 SQU327718:SQW327718 TAQ327718:TAS327718 TKM327718:TKO327718 TUI327718:TUK327718 UEE327718:UEG327718 UOA327718:UOC327718 UXW327718:UXY327718 VHS327718:VHU327718 VRO327718:VRQ327718 WBK327718:WBM327718 WLG327718:WLI327718 WVC327718:WVE327718 IQ393254:IS393254 SM393254:SO393254 ACI393254:ACK393254 AME393254:AMG393254 AWA393254:AWC393254 BFW393254:BFY393254 BPS393254:BPU393254 BZO393254:BZQ393254 CJK393254:CJM393254 CTG393254:CTI393254 DDC393254:DDE393254 DMY393254:DNA393254 DWU393254:DWW393254 EGQ393254:EGS393254 EQM393254:EQO393254 FAI393254:FAK393254 FKE393254:FKG393254 FUA393254:FUC393254 GDW393254:GDY393254 GNS393254:GNU393254 GXO393254:GXQ393254 HHK393254:HHM393254 HRG393254:HRI393254 IBC393254:IBE393254 IKY393254:ILA393254 IUU393254:IUW393254 JEQ393254:JES393254 JOM393254:JOO393254 JYI393254:JYK393254 KIE393254:KIG393254 KSA393254:KSC393254 LBW393254:LBY393254 LLS393254:LLU393254 LVO393254:LVQ393254 MFK393254:MFM393254 MPG393254:MPI393254 MZC393254:MZE393254 NIY393254:NJA393254 NSU393254:NSW393254 OCQ393254:OCS393254 OMM393254:OMO393254 OWI393254:OWK393254 PGE393254:PGG393254 PQA393254:PQC393254 PZW393254:PZY393254 QJS393254:QJU393254 QTO393254:QTQ393254 RDK393254:RDM393254 RNG393254:RNI393254 RXC393254:RXE393254 SGY393254:SHA393254 SQU393254:SQW393254 TAQ393254:TAS393254 TKM393254:TKO393254 TUI393254:TUK393254 UEE393254:UEG393254 UOA393254:UOC393254 UXW393254:UXY393254 VHS393254:VHU393254 VRO393254:VRQ393254 WBK393254:WBM393254 WLG393254:WLI393254 WVC393254:WVE393254 IQ458790:IS458790 SM458790:SO458790 ACI458790:ACK458790 AME458790:AMG458790 AWA458790:AWC458790 BFW458790:BFY458790 BPS458790:BPU458790 BZO458790:BZQ458790 CJK458790:CJM458790 CTG458790:CTI458790 DDC458790:DDE458790 DMY458790:DNA458790 DWU458790:DWW458790 EGQ458790:EGS458790 EQM458790:EQO458790 FAI458790:FAK458790 FKE458790:FKG458790 FUA458790:FUC458790 GDW458790:GDY458790 GNS458790:GNU458790 GXO458790:GXQ458790 HHK458790:HHM458790 HRG458790:HRI458790 IBC458790:IBE458790 IKY458790:ILA458790 IUU458790:IUW458790 JEQ458790:JES458790 JOM458790:JOO458790 JYI458790:JYK458790 KIE458790:KIG458790 KSA458790:KSC458790 LBW458790:LBY458790 LLS458790:LLU458790 LVO458790:LVQ458790 MFK458790:MFM458790 MPG458790:MPI458790 MZC458790:MZE458790 NIY458790:NJA458790 NSU458790:NSW458790 OCQ458790:OCS458790 OMM458790:OMO458790 OWI458790:OWK458790 PGE458790:PGG458790 PQA458790:PQC458790 PZW458790:PZY458790 QJS458790:QJU458790 QTO458790:QTQ458790 RDK458790:RDM458790 RNG458790:RNI458790 RXC458790:RXE458790 SGY458790:SHA458790 SQU458790:SQW458790 TAQ458790:TAS458790 TKM458790:TKO458790 TUI458790:TUK458790 UEE458790:UEG458790 UOA458790:UOC458790 UXW458790:UXY458790 VHS458790:VHU458790 VRO458790:VRQ458790 WBK458790:WBM458790 WLG458790:WLI458790 WVC458790:WVE458790 IQ524326:IS524326 SM524326:SO524326 ACI524326:ACK524326 AME524326:AMG524326 AWA524326:AWC524326 BFW524326:BFY524326 BPS524326:BPU524326 BZO524326:BZQ524326 CJK524326:CJM524326 CTG524326:CTI524326 DDC524326:DDE524326 DMY524326:DNA524326 DWU524326:DWW524326 EGQ524326:EGS524326 EQM524326:EQO524326 FAI524326:FAK524326 FKE524326:FKG524326 FUA524326:FUC524326 GDW524326:GDY524326 GNS524326:GNU524326 GXO524326:GXQ524326 HHK524326:HHM524326 HRG524326:HRI524326 IBC524326:IBE524326 IKY524326:ILA524326 IUU524326:IUW524326 JEQ524326:JES524326 JOM524326:JOO524326 JYI524326:JYK524326 KIE524326:KIG524326 KSA524326:KSC524326 LBW524326:LBY524326 LLS524326:LLU524326 LVO524326:LVQ524326 MFK524326:MFM524326 MPG524326:MPI524326 MZC524326:MZE524326 NIY524326:NJA524326 NSU524326:NSW524326 OCQ524326:OCS524326 OMM524326:OMO524326 OWI524326:OWK524326 PGE524326:PGG524326 PQA524326:PQC524326 PZW524326:PZY524326 QJS524326:QJU524326 QTO524326:QTQ524326 RDK524326:RDM524326 RNG524326:RNI524326 RXC524326:RXE524326 SGY524326:SHA524326 SQU524326:SQW524326 TAQ524326:TAS524326 TKM524326:TKO524326 TUI524326:TUK524326 UEE524326:UEG524326 UOA524326:UOC524326 UXW524326:UXY524326 VHS524326:VHU524326 VRO524326:VRQ524326 WBK524326:WBM524326 WLG524326:WLI524326 WVC524326:WVE524326 IQ589862:IS589862 SM589862:SO589862 ACI589862:ACK589862 AME589862:AMG589862 AWA589862:AWC589862 BFW589862:BFY589862 BPS589862:BPU589862 BZO589862:BZQ589862 CJK589862:CJM589862 CTG589862:CTI589862 DDC589862:DDE589862 DMY589862:DNA589862 DWU589862:DWW589862 EGQ589862:EGS589862 EQM589862:EQO589862 FAI589862:FAK589862 FKE589862:FKG589862 FUA589862:FUC589862 GDW589862:GDY589862 GNS589862:GNU589862 GXO589862:GXQ589862 HHK589862:HHM589862 HRG589862:HRI589862 IBC589862:IBE589862 IKY589862:ILA589862 IUU589862:IUW589862 JEQ589862:JES589862 JOM589862:JOO589862 JYI589862:JYK589862 KIE589862:KIG589862 KSA589862:KSC589862 LBW589862:LBY589862 LLS589862:LLU589862 LVO589862:LVQ589862 MFK589862:MFM589862 MPG589862:MPI589862 MZC589862:MZE589862 NIY589862:NJA589862 NSU589862:NSW589862 OCQ589862:OCS589862 OMM589862:OMO589862 OWI589862:OWK589862 PGE589862:PGG589862 PQA589862:PQC589862 PZW589862:PZY589862 QJS589862:QJU589862 QTO589862:QTQ589862 RDK589862:RDM589862 RNG589862:RNI589862 RXC589862:RXE589862 SGY589862:SHA589862 SQU589862:SQW589862 TAQ589862:TAS589862 TKM589862:TKO589862 TUI589862:TUK589862 UEE589862:UEG589862 UOA589862:UOC589862 UXW589862:UXY589862 VHS589862:VHU589862 VRO589862:VRQ589862 WBK589862:WBM589862 WLG589862:WLI589862 WVC589862:WVE589862 IQ655398:IS655398 SM655398:SO655398 ACI655398:ACK655398 AME655398:AMG655398 AWA655398:AWC655398 BFW655398:BFY655398 BPS655398:BPU655398 BZO655398:BZQ655398 CJK655398:CJM655398 CTG655398:CTI655398 DDC655398:DDE655398 DMY655398:DNA655398 DWU655398:DWW655398 EGQ655398:EGS655398 EQM655398:EQO655398 FAI655398:FAK655398 FKE655398:FKG655398 FUA655398:FUC655398 GDW655398:GDY655398 GNS655398:GNU655398 GXO655398:GXQ655398 HHK655398:HHM655398 HRG655398:HRI655398 IBC655398:IBE655398 IKY655398:ILA655398 IUU655398:IUW655398 JEQ655398:JES655398 JOM655398:JOO655398 JYI655398:JYK655398 KIE655398:KIG655398 KSA655398:KSC655398 LBW655398:LBY655398 LLS655398:LLU655398 LVO655398:LVQ655398 MFK655398:MFM655398 MPG655398:MPI655398 MZC655398:MZE655398 NIY655398:NJA655398 NSU655398:NSW655398 OCQ655398:OCS655398 OMM655398:OMO655398 OWI655398:OWK655398 PGE655398:PGG655398 PQA655398:PQC655398 PZW655398:PZY655398 QJS655398:QJU655398 QTO655398:QTQ655398 RDK655398:RDM655398 RNG655398:RNI655398 RXC655398:RXE655398 SGY655398:SHA655398 SQU655398:SQW655398 TAQ655398:TAS655398 TKM655398:TKO655398 TUI655398:TUK655398 UEE655398:UEG655398 UOA655398:UOC655398 UXW655398:UXY655398 VHS655398:VHU655398 VRO655398:VRQ655398 WBK655398:WBM655398 WLG655398:WLI655398 WVC655398:WVE655398 IQ720934:IS720934 SM720934:SO720934 ACI720934:ACK720934 AME720934:AMG720934 AWA720934:AWC720934 BFW720934:BFY720934 BPS720934:BPU720934 BZO720934:BZQ720934 CJK720934:CJM720934 CTG720934:CTI720934 DDC720934:DDE720934 DMY720934:DNA720934 DWU720934:DWW720934 EGQ720934:EGS720934 EQM720934:EQO720934 FAI720934:FAK720934 FKE720934:FKG720934 FUA720934:FUC720934 GDW720934:GDY720934 GNS720934:GNU720934 GXO720934:GXQ720934 HHK720934:HHM720934 HRG720934:HRI720934 IBC720934:IBE720934 IKY720934:ILA720934 IUU720934:IUW720934 JEQ720934:JES720934 JOM720934:JOO720934 JYI720934:JYK720934 KIE720934:KIG720934 KSA720934:KSC720934 LBW720934:LBY720934 LLS720934:LLU720934 LVO720934:LVQ720934 MFK720934:MFM720934 MPG720934:MPI720934 MZC720934:MZE720934 NIY720934:NJA720934 NSU720934:NSW720934 OCQ720934:OCS720934 OMM720934:OMO720934 OWI720934:OWK720934 PGE720934:PGG720934 PQA720934:PQC720934 PZW720934:PZY720934 QJS720934:QJU720934 QTO720934:QTQ720934 RDK720934:RDM720934 RNG720934:RNI720934 RXC720934:RXE720934 SGY720934:SHA720934 SQU720934:SQW720934 TAQ720934:TAS720934 TKM720934:TKO720934 TUI720934:TUK720934 UEE720934:UEG720934 UOA720934:UOC720934 UXW720934:UXY720934 VHS720934:VHU720934 VRO720934:VRQ720934 WBK720934:WBM720934 WLG720934:WLI720934 WVC720934:WVE720934 IQ786470:IS786470 SM786470:SO786470 ACI786470:ACK786470 AME786470:AMG786470 AWA786470:AWC786470 BFW786470:BFY786470 BPS786470:BPU786470 BZO786470:BZQ786470 CJK786470:CJM786470 CTG786470:CTI786470 DDC786470:DDE786470 DMY786470:DNA786470 DWU786470:DWW786470 EGQ786470:EGS786470 EQM786470:EQO786470 FAI786470:FAK786470 FKE786470:FKG786470 FUA786470:FUC786470 GDW786470:GDY786470 GNS786470:GNU786470 GXO786470:GXQ786470 HHK786470:HHM786470 HRG786470:HRI786470 IBC786470:IBE786470 IKY786470:ILA786470 IUU786470:IUW786470 JEQ786470:JES786470 JOM786470:JOO786470 JYI786470:JYK786470 KIE786470:KIG786470 KSA786470:KSC786470 LBW786470:LBY786470 LLS786470:LLU786470 LVO786470:LVQ786470 MFK786470:MFM786470 MPG786470:MPI786470 MZC786470:MZE786470 NIY786470:NJA786470 NSU786470:NSW786470 OCQ786470:OCS786470 OMM786470:OMO786470 OWI786470:OWK786470 PGE786470:PGG786470 PQA786470:PQC786470 PZW786470:PZY786470 QJS786470:QJU786470 QTO786470:QTQ786470 RDK786470:RDM786470 RNG786470:RNI786470 RXC786470:RXE786470 SGY786470:SHA786470 SQU786470:SQW786470 TAQ786470:TAS786470 TKM786470:TKO786470 TUI786470:TUK786470 UEE786470:UEG786470 UOA786470:UOC786470 UXW786470:UXY786470 VHS786470:VHU786470 VRO786470:VRQ786470 WBK786470:WBM786470 WLG786470:WLI786470 WVC786470:WVE786470 IQ852006:IS852006 SM852006:SO852006 ACI852006:ACK852006 AME852006:AMG852006 AWA852006:AWC852006 BFW852006:BFY852006 BPS852006:BPU852006 BZO852006:BZQ852006 CJK852006:CJM852006 CTG852006:CTI852006 DDC852006:DDE852006 DMY852006:DNA852006 DWU852006:DWW852006 EGQ852006:EGS852006 EQM852006:EQO852006 FAI852006:FAK852006 FKE852006:FKG852006 FUA852006:FUC852006 GDW852006:GDY852006 GNS852006:GNU852006 GXO852006:GXQ852006 HHK852006:HHM852006 HRG852006:HRI852006 IBC852006:IBE852006 IKY852006:ILA852006 IUU852006:IUW852006 JEQ852006:JES852006 JOM852006:JOO852006 JYI852006:JYK852006 KIE852006:KIG852006 KSA852006:KSC852006 LBW852006:LBY852006 LLS852006:LLU852006 LVO852006:LVQ852006 MFK852006:MFM852006 MPG852006:MPI852006 MZC852006:MZE852006 NIY852006:NJA852006 NSU852006:NSW852006 OCQ852006:OCS852006 OMM852006:OMO852006 OWI852006:OWK852006 PGE852006:PGG852006 PQA852006:PQC852006 PZW852006:PZY852006 QJS852006:QJU852006 QTO852006:QTQ852006 RDK852006:RDM852006 RNG852006:RNI852006 RXC852006:RXE852006 SGY852006:SHA852006 SQU852006:SQW852006 TAQ852006:TAS852006 TKM852006:TKO852006 TUI852006:TUK852006 UEE852006:UEG852006 UOA852006:UOC852006 UXW852006:UXY852006 VHS852006:VHU852006 VRO852006:VRQ852006 WBK852006:WBM852006 WLG852006:WLI852006 WVC852006:WVE852006 IQ917542:IS917542 SM917542:SO917542 ACI917542:ACK917542 AME917542:AMG917542 AWA917542:AWC917542 BFW917542:BFY917542 BPS917542:BPU917542 BZO917542:BZQ917542 CJK917542:CJM917542 CTG917542:CTI917542 DDC917542:DDE917542 DMY917542:DNA917542 DWU917542:DWW917542 EGQ917542:EGS917542 EQM917542:EQO917542 FAI917542:FAK917542 FKE917542:FKG917542 FUA917542:FUC917542 GDW917542:GDY917542 GNS917542:GNU917542 GXO917542:GXQ917542 HHK917542:HHM917542 HRG917542:HRI917542 IBC917542:IBE917542 IKY917542:ILA917542 IUU917542:IUW917542 JEQ917542:JES917542 JOM917542:JOO917542 JYI917542:JYK917542 KIE917542:KIG917542 KSA917542:KSC917542 LBW917542:LBY917542 LLS917542:LLU917542 LVO917542:LVQ917542 MFK917542:MFM917542 MPG917542:MPI917542 MZC917542:MZE917542 NIY917542:NJA917542 NSU917542:NSW917542 OCQ917542:OCS917542 OMM917542:OMO917542 OWI917542:OWK917542 PGE917542:PGG917542 PQA917542:PQC917542 PZW917542:PZY917542 QJS917542:QJU917542 QTO917542:QTQ917542 RDK917542:RDM917542 RNG917542:RNI917542 RXC917542:RXE917542 SGY917542:SHA917542 SQU917542:SQW917542 TAQ917542:TAS917542 TKM917542:TKO917542 TUI917542:TUK917542 UEE917542:UEG917542 UOA917542:UOC917542 UXW917542:UXY917542 VHS917542:VHU917542 VRO917542:VRQ917542 WBK917542:WBM917542 WLG917542:WLI917542 WVC917542:WVE917542 IQ983078:IS983078 SM983078:SO983078 ACI983078:ACK983078 AME983078:AMG983078 AWA983078:AWC983078 BFW983078:BFY983078 BPS983078:BPU983078 BZO983078:BZQ983078 CJK983078:CJM983078 CTG983078:CTI983078 DDC983078:DDE983078 DMY983078:DNA983078 DWU983078:DWW983078 EGQ983078:EGS983078 EQM983078:EQO983078 FAI983078:FAK983078 FKE983078:FKG983078 FUA983078:FUC983078 GDW983078:GDY983078 GNS983078:GNU983078 GXO983078:GXQ983078 HHK983078:HHM983078 HRG983078:HRI983078 IBC983078:IBE983078 IKY983078:ILA983078 IUU983078:IUW983078 JEQ983078:JES983078 JOM983078:JOO983078 JYI983078:JYK983078 KIE983078:KIG983078 KSA983078:KSC983078 LBW983078:LBY983078 LLS983078:LLU983078 LVO983078:LVQ983078 MFK983078:MFM983078 MPG983078:MPI983078 MZC983078:MZE983078 NIY983078:NJA983078 NSU983078:NSW983078 OCQ983078:OCS983078 OMM983078:OMO983078 OWI983078:OWK983078 PGE983078:PGG983078 PQA983078:PQC983078 PZW983078:PZY983078 QJS983078:QJU983078 QTO983078:QTQ983078 RDK983078:RDM983078 RNG983078:RNI983078 RXC983078:RXE983078 SGY983078:SHA983078 SQU983078:SQW983078 TAQ983078:TAS983078 TKM983078:TKO983078 TUI983078:TUK983078 UEE983078:UEG983078 UOA983078:UOC983078 UXW983078:UXY983078 VHS983078:VHU983078 VRO983078:VRQ983078 WBK983078:WBM983078 WLG983078:WLI983078 WVC983078:WVE983078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IV65583 SR65583 ACN65583 AMJ65583 AWF65583 BGB65583 BPX65583 BZT65583 CJP65583 CTL65583 DDH65583 DND65583 DWZ65583 EGV65583 EQR65583 FAN65583 FKJ65583 FUF65583 GEB65583 GNX65583 GXT65583 HHP65583 HRL65583 IBH65583 ILD65583 IUZ65583 JEV65583 JOR65583 JYN65583 KIJ65583 KSF65583 LCB65583 LLX65583 LVT65583 MFP65583 MPL65583 MZH65583 NJD65583 NSZ65583 OCV65583 OMR65583 OWN65583 PGJ65583 PQF65583 QAB65583 QJX65583 QTT65583 RDP65583 RNL65583 RXH65583 SHD65583 SQZ65583 TAV65583 TKR65583 TUN65583 UEJ65583 UOF65583 UYB65583 VHX65583 VRT65583 WBP65583 WLL65583 WVH65583 IV131119 SR131119 ACN131119 AMJ131119 AWF131119 BGB131119 BPX131119 BZT131119 CJP131119 CTL131119 DDH131119 DND131119 DWZ131119 EGV131119 EQR131119 FAN131119 FKJ131119 FUF131119 GEB131119 GNX131119 GXT131119 HHP131119 HRL131119 IBH131119 ILD131119 IUZ131119 JEV131119 JOR131119 JYN131119 KIJ131119 KSF131119 LCB131119 LLX131119 LVT131119 MFP131119 MPL131119 MZH131119 NJD131119 NSZ131119 OCV131119 OMR131119 OWN131119 PGJ131119 PQF131119 QAB131119 QJX131119 QTT131119 RDP131119 RNL131119 RXH131119 SHD131119 SQZ131119 TAV131119 TKR131119 TUN131119 UEJ131119 UOF131119 UYB131119 VHX131119 VRT131119 WBP131119 WLL131119 WVH131119 IV196655 SR196655 ACN196655 AMJ196655 AWF196655 BGB196655 BPX196655 BZT196655 CJP196655 CTL196655 DDH196655 DND196655 DWZ196655 EGV196655 EQR196655 FAN196655 FKJ196655 FUF196655 GEB196655 GNX196655 GXT196655 HHP196655 HRL196655 IBH196655 ILD196655 IUZ196655 JEV196655 JOR196655 JYN196655 KIJ196655 KSF196655 LCB196655 LLX196655 LVT196655 MFP196655 MPL196655 MZH196655 NJD196655 NSZ196655 OCV196655 OMR196655 OWN196655 PGJ196655 PQF196655 QAB196655 QJX196655 QTT196655 RDP196655 RNL196655 RXH196655 SHD196655 SQZ196655 TAV196655 TKR196655 TUN196655 UEJ196655 UOF196655 UYB196655 VHX196655 VRT196655 WBP196655 WLL196655 WVH196655 IV262191 SR262191 ACN262191 AMJ262191 AWF262191 BGB262191 BPX262191 BZT262191 CJP262191 CTL262191 DDH262191 DND262191 DWZ262191 EGV262191 EQR262191 FAN262191 FKJ262191 FUF262191 GEB262191 GNX262191 GXT262191 HHP262191 HRL262191 IBH262191 ILD262191 IUZ262191 JEV262191 JOR262191 JYN262191 KIJ262191 KSF262191 LCB262191 LLX262191 LVT262191 MFP262191 MPL262191 MZH262191 NJD262191 NSZ262191 OCV262191 OMR262191 OWN262191 PGJ262191 PQF262191 QAB262191 QJX262191 QTT262191 RDP262191 RNL262191 RXH262191 SHD262191 SQZ262191 TAV262191 TKR262191 TUN262191 UEJ262191 UOF262191 UYB262191 VHX262191 VRT262191 WBP262191 WLL262191 WVH262191 IV327727 SR327727 ACN327727 AMJ327727 AWF327727 BGB327727 BPX327727 BZT327727 CJP327727 CTL327727 DDH327727 DND327727 DWZ327727 EGV327727 EQR327727 FAN327727 FKJ327727 FUF327727 GEB327727 GNX327727 GXT327727 HHP327727 HRL327727 IBH327727 ILD327727 IUZ327727 JEV327727 JOR327727 JYN327727 KIJ327727 KSF327727 LCB327727 LLX327727 LVT327727 MFP327727 MPL327727 MZH327727 NJD327727 NSZ327727 OCV327727 OMR327727 OWN327727 PGJ327727 PQF327727 QAB327727 QJX327727 QTT327727 RDP327727 RNL327727 RXH327727 SHD327727 SQZ327727 TAV327727 TKR327727 TUN327727 UEJ327727 UOF327727 UYB327727 VHX327727 VRT327727 WBP327727 WLL327727 WVH327727 IV393263 SR393263 ACN393263 AMJ393263 AWF393263 BGB393263 BPX393263 BZT393263 CJP393263 CTL393263 DDH393263 DND393263 DWZ393263 EGV393263 EQR393263 FAN393263 FKJ393263 FUF393263 GEB393263 GNX393263 GXT393263 HHP393263 HRL393263 IBH393263 ILD393263 IUZ393263 JEV393263 JOR393263 JYN393263 KIJ393263 KSF393263 LCB393263 LLX393263 LVT393263 MFP393263 MPL393263 MZH393263 NJD393263 NSZ393263 OCV393263 OMR393263 OWN393263 PGJ393263 PQF393263 QAB393263 QJX393263 QTT393263 RDP393263 RNL393263 RXH393263 SHD393263 SQZ393263 TAV393263 TKR393263 TUN393263 UEJ393263 UOF393263 UYB393263 VHX393263 VRT393263 WBP393263 WLL393263 WVH393263 IV458799 SR458799 ACN458799 AMJ458799 AWF458799 BGB458799 BPX458799 BZT458799 CJP458799 CTL458799 DDH458799 DND458799 DWZ458799 EGV458799 EQR458799 FAN458799 FKJ458799 FUF458799 GEB458799 GNX458799 GXT458799 HHP458799 HRL458799 IBH458799 ILD458799 IUZ458799 JEV458799 JOR458799 JYN458799 KIJ458799 KSF458799 LCB458799 LLX458799 LVT458799 MFP458799 MPL458799 MZH458799 NJD458799 NSZ458799 OCV458799 OMR458799 OWN458799 PGJ458799 PQF458799 QAB458799 QJX458799 QTT458799 RDP458799 RNL458799 RXH458799 SHD458799 SQZ458799 TAV458799 TKR458799 TUN458799 UEJ458799 UOF458799 UYB458799 VHX458799 VRT458799 WBP458799 WLL458799 WVH458799 IV524335 SR524335 ACN524335 AMJ524335 AWF524335 BGB524335 BPX524335 BZT524335 CJP524335 CTL524335 DDH524335 DND524335 DWZ524335 EGV524335 EQR524335 FAN524335 FKJ524335 FUF524335 GEB524335 GNX524335 GXT524335 HHP524335 HRL524335 IBH524335 ILD524335 IUZ524335 JEV524335 JOR524335 JYN524335 KIJ524335 KSF524335 LCB524335 LLX524335 LVT524335 MFP524335 MPL524335 MZH524335 NJD524335 NSZ524335 OCV524335 OMR524335 OWN524335 PGJ524335 PQF524335 QAB524335 QJX524335 QTT524335 RDP524335 RNL524335 RXH524335 SHD524335 SQZ524335 TAV524335 TKR524335 TUN524335 UEJ524335 UOF524335 UYB524335 VHX524335 VRT524335 WBP524335 WLL524335 WVH524335 IV589871 SR589871 ACN589871 AMJ589871 AWF589871 BGB589871 BPX589871 BZT589871 CJP589871 CTL589871 DDH589871 DND589871 DWZ589871 EGV589871 EQR589871 FAN589871 FKJ589871 FUF589871 GEB589871 GNX589871 GXT589871 HHP589871 HRL589871 IBH589871 ILD589871 IUZ589871 JEV589871 JOR589871 JYN589871 KIJ589871 KSF589871 LCB589871 LLX589871 LVT589871 MFP589871 MPL589871 MZH589871 NJD589871 NSZ589871 OCV589871 OMR589871 OWN589871 PGJ589871 PQF589871 QAB589871 QJX589871 QTT589871 RDP589871 RNL589871 RXH589871 SHD589871 SQZ589871 TAV589871 TKR589871 TUN589871 UEJ589871 UOF589871 UYB589871 VHX589871 VRT589871 WBP589871 WLL589871 WVH589871 IV655407 SR655407 ACN655407 AMJ655407 AWF655407 BGB655407 BPX655407 BZT655407 CJP655407 CTL655407 DDH655407 DND655407 DWZ655407 EGV655407 EQR655407 FAN655407 FKJ655407 FUF655407 GEB655407 GNX655407 GXT655407 HHP655407 HRL655407 IBH655407 ILD655407 IUZ655407 JEV655407 JOR655407 JYN655407 KIJ655407 KSF655407 LCB655407 LLX655407 LVT655407 MFP655407 MPL655407 MZH655407 NJD655407 NSZ655407 OCV655407 OMR655407 OWN655407 PGJ655407 PQF655407 QAB655407 QJX655407 QTT655407 RDP655407 RNL655407 RXH655407 SHD655407 SQZ655407 TAV655407 TKR655407 TUN655407 UEJ655407 UOF655407 UYB655407 VHX655407 VRT655407 WBP655407 WLL655407 WVH655407 IV720943 SR720943 ACN720943 AMJ720943 AWF720943 BGB720943 BPX720943 BZT720943 CJP720943 CTL720943 DDH720943 DND720943 DWZ720943 EGV720943 EQR720943 FAN720943 FKJ720943 FUF720943 GEB720943 GNX720943 GXT720943 HHP720943 HRL720943 IBH720943 ILD720943 IUZ720943 JEV720943 JOR720943 JYN720943 KIJ720943 KSF720943 LCB720943 LLX720943 LVT720943 MFP720943 MPL720943 MZH720943 NJD720943 NSZ720943 OCV720943 OMR720943 OWN720943 PGJ720943 PQF720943 QAB720943 QJX720943 QTT720943 RDP720943 RNL720943 RXH720943 SHD720943 SQZ720943 TAV720943 TKR720943 TUN720943 UEJ720943 UOF720943 UYB720943 VHX720943 VRT720943 WBP720943 WLL720943 WVH720943 IV786479 SR786479 ACN786479 AMJ786479 AWF786479 BGB786479 BPX786479 BZT786479 CJP786479 CTL786479 DDH786479 DND786479 DWZ786479 EGV786479 EQR786479 FAN786479 FKJ786479 FUF786479 GEB786479 GNX786479 GXT786479 HHP786479 HRL786479 IBH786479 ILD786479 IUZ786479 JEV786479 JOR786479 JYN786479 KIJ786479 KSF786479 LCB786479 LLX786479 LVT786479 MFP786479 MPL786479 MZH786479 NJD786479 NSZ786479 OCV786479 OMR786479 OWN786479 PGJ786479 PQF786479 QAB786479 QJX786479 QTT786479 RDP786479 RNL786479 RXH786479 SHD786479 SQZ786479 TAV786479 TKR786479 TUN786479 UEJ786479 UOF786479 UYB786479 VHX786479 VRT786479 WBP786479 WLL786479 WVH786479 IV852015 SR852015 ACN852015 AMJ852015 AWF852015 BGB852015 BPX852015 BZT852015 CJP852015 CTL852015 DDH852015 DND852015 DWZ852015 EGV852015 EQR852015 FAN852015 FKJ852015 FUF852015 GEB852015 GNX852015 GXT852015 HHP852015 HRL852015 IBH852015 ILD852015 IUZ852015 JEV852015 JOR852015 JYN852015 KIJ852015 KSF852015 LCB852015 LLX852015 LVT852015 MFP852015 MPL852015 MZH852015 NJD852015 NSZ852015 OCV852015 OMR852015 OWN852015 PGJ852015 PQF852015 QAB852015 QJX852015 QTT852015 RDP852015 RNL852015 RXH852015 SHD852015 SQZ852015 TAV852015 TKR852015 TUN852015 UEJ852015 UOF852015 UYB852015 VHX852015 VRT852015 WBP852015 WLL852015 WVH852015 IV917551 SR917551 ACN917551 AMJ917551 AWF917551 BGB917551 BPX917551 BZT917551 CJP917551 CTL917551 DDH917551 DND917551 DWZ917551 EGV917551 EQR917551 FAN917551 FKJ917551 FUF917551 GEB917551 GNX917551 GXT917551 HHP917551 HRL917551 IBH917551 ILD917551 IUZ917551 JEV917551 JOR917551 JYN917551 KIJ917551 KSF917551 LCB917551 LLX917551 LVT917551 MFP917551 MPL917551 MZH917551 NJD917551 NSZ917551 OCV917551 OMR917551 OWN917551 PGJ917551 PQF917551 QAB917551 QJX917551 QTT917551 RDP917551 RNL917551 RXH917551 SHD917551 SQZ917551 TAV917551 TKR917551 TUN917551 UEJ917551 UOF917551 UYB917551 VHX917551 VRT917551 WBP917551 WLL917551 WVH917551 IV983087 SR983087 ACN983087 AMJ983087 AWF983087 BGB983087 BPX983087 BZT983087 CJP983087 CTL983087 DDH983087 DND983087 DWZ983087 EGV983087 EQR983087 FAN983087 FKJ983087 FUF983087 GEB983087 GNX983087 GXT983087 HHP983087 HRL983087 IBH983087 ILD983087 IUZ983087 JEV983087 JOR983087 JYN983087 KIJ983087 KSF983087 LCB983087 LLX983087 LVT983087 MFP983087 MPL983087 MZH983087 NJD983087 NSZ983087 OCV983087 OMR983087 OWN983087 PGJ983087 PQF983087 QAB983087 QJX983087 QTT983087 RDP983087 RNL983087 RXH983087 SHD983087 SQZ983087 TAV983087 TKR983087 TUN983087 UEJ983087 UOF983087 UYB983087 VHX983087 VRT983087 WBP983087 WLL983087 WVH983087 IP65547 SL65547 ACH65547 AMD65547 AVZ65547 BFV65547 BPR65547 BZN65547 CJJ65547 CTF65547 DDB65547 DMX65547 DWT65547 EGP65547 EQL65547 FAH65547 FKD65547 FTZ65547 GDV65547 GNR65547 GXN65547 HHJ65547 HRF65547 IBB65547 IKX65547 IUT65547 JEP65547 JOL65547 JYH65547 KID65547 KRZ65547 LBV65547 LLR65547 LVN65547 MFJ65547 MPF65547 MZB65547 NIX65547 NST65547 OCP65547 OML65547 OWH65547 PGD65547 PPZ65547 PZV65547 QJR65547 QTN65547 RDJ65547 RNF65547 RXB65547 SGX65547 SQT65547 TAP65547 TKL65547 TUH65547 UED65547 UNZ65547 UXV65547 VHR65547 VRN65547 WBJ65547 WLF65547 WVB65547 IP131083 SL131083 ACH131083 AMD131083 AVZ131083 BFV131083 BPR131083 BZN131083 CJJ131083 CTF131083 DDB131083 DMX131083 DWT131083 EGP131083 EQL131083 FAH131083 FKD131083 FTZ131083 GDV131083 GNR131083 GXN131083 HHJ131083 HRF131083 IBB131083 IKX131083 IUT131083 JEP131083 JOL131083 JYH131083 KID131083 KRZ131083 LBV131083 LLR131083 LVN131083 MFJ131083 MPF131083 MZB131083 NIX131083 NST131083 OCP131083 OML131083 OWH131083 PGD131083 PPZ131083 PZV131083 QJR131083 QTN131083 RDJ131083 RNF131083 RXB131083 SGX131083 SQT131083 TAP131083 TKL131083 TUH131083 UED131083 UNZ131083 UXV131083 VHR131083 VRN131083 WBJ131083 WLF131083 WVB131083 IP196619 SL196619 ACH196619 AMD196619 AVZ196619 BFV196619 BPR196619 BZN196619 CJJ196619 CTF196619 DDB196619 DMX196619 DWT196619 EGP196619 EQL196619 FAH196619 FKD196619 FTZ196619 GDV196619 GNR196619 GXN196619 HHJ196619 HRF196619 IBB196619 IKX196619 IUT196619 JEP196619 JOL196619 JYH196619 KID196619 KRZ196619 LBV196619 LLR196619 LVN196619 MFJ196619 MPF196619 MZB196619 NIX196619 NST196619 OCP196619 OML196619 OWH196619 PGD196619 PPZ196619 PZV196619 QJR196619 QTN196619 RDJ196619 RNF196619 RXB196619 SGX196619 SQT196619 TAP196619 TKL196619 TUH196619 UED196619 UNZ196619 UXV196619 VHR196619 VRN196619 WBJ196619 WLF196619 WVB196619 IP262155 SL262155 ACH262155 AMD262155 AVZ262155 BFV262155 BPR262155 BZN262155 CJJ262155 CTF262155 DDB262155 DMX262155 DWT262155 EGP262155 EQL262155 FAH262155 FKD262155 FTZ262155 GDV262155 GNR262155 GXN262155 HHJ262155 HRF262155 IBB262155 IKX262155 IUT262155 JEP262155 JOL262155 JYH262155 KID262155 KRZ262155 LBV262155 LLR262155 LVN262155 MFJ262155 MPF262155 MZB262155 NIX262155 NST262155 OCP262155 OML262155 OWH262155 PGD262155 PPZ262155 PZV262155 QJR262155 QTN262155 RDJ262155 RNF262155 RXB262155 SGX262155 SQT262155 TAP262155 TKL262155 TUH262155 UED262155 UNZ262155 UXV262155 VHR262155 VRN262155 WBJ262155 WLF262155 WVB262155 IP327691 SL327691 ACH327691 AMD327691 AVZ327691 BFV327691 BPR327691 BZN327691 CJJ327691 CTF327691 DDB327691 DMX327691 DWT327691 EGP327691 EQL327691 FAH327691 FKD327691 FTZ327691 GDV327691 GNR327691 GXN327691 HHJ327691 HRF327691 IBB327691 IKX327691 IUT327691 JEP327691 JOL327691 JYH327691 KID327691 KRZ327691 LBV327691 LLR327691 LVN327691 MFJ327691 MPF327691 MZB327691 NIX327691 NST327691 OCP327691 OML327691 OWH327691 PGD327691 PPZ327691 PZV327691 QJR327691 QTN327691 RDJ327691 RNF327691 RXB327691 SGX327691 SQT327691 TAP327691 TKL327691 TUH327691 UED327691 UNZ327691 UXV327691 VHR327691 VRN327691 WBJ327691 WLF327691 WVB327691 IP393227 SL393227 ACH393227 AMD393227 AVZ393227 BFV393227 BPR393227 BZN393227 CJJ393227 CTF393227 DDB393227 DMX393227 DWT393227 EGP393227 EQL393227 FAH393227 FKD393227 FTZ393227 GDV393227 GNR393227 GXN393227 HHJ393227 HRF393227 IBB393227 IKX393227 IUT393227 JEP393227 JOL393227 JYH393227 KID393227 KRZ393227 LBV393227 LLR393227 LVN393227 MFJ393227 MPF393227 MZB393227 NIX393227 NST393227 OCP393227 OML393227 OWH393227 PGD393227 PPZ393227 PZV393227 QJR393227 QTN393227 RDJ393227 RNF393227 RXB393227 SGX393227 SQT393227 TAP393227 TKL393227 TUH393227 UED393227 UNZ393227 UXV393227 VHR393227 VRN393227 WBJ393227 WLF393227 WVB393227 IP458763 SL458763 ACH458763 AMD458763 AVZ458763 BFV458763 BPR458763 BZN458763 CJJ458763 CTF458763 DDB458763 DMX458763 DWT458763 EGP458763 EQL458763 FAH458763 FKD458763 FTZ458763 GDV458763 GNR458763 GXN458763 HHJ458763 HRF458763 IBB458763 IKX458763 IUT458763 JEP458763 JOL458763 JYH458763 KID458763 KRZ458763 LBV458763 LLR458763 LVN458763 MFJ458763 MPF458763 MZB458763 NIX458763 NST458763 OCP458763 OML458763 OWH458763 PGD458763 PPZ458763 PZV458763 QJR458763 QTN458763 RDJ458763 RNF458763 RXB458763 SGX458763 SQT458763 TAP458763 TKL458763 TUH458763 UED458763 UNZ458763 UXV458763 VHR458763 VRN458763 WBJ458763 WLF458763 WVB458763 IP524299 SL524299 ACH524299 AMD524299 AVZ524299 BFV524299 BPR524299 BZN524299 CJJ524299 CTF524299 DDB524299 DMX524299 DWT524299 EGP524299 EQL524299 FAH524299 FKD524299 FTZ524299 GDV524299 GNR524299 GXN524299 HHJ524299 HRF524299 IBB524299 IKX524299 IUT524299 JEP524299 JOL524299 JYH524299 KID524299 KRZ524299 LBV524299 LLR524299 LVN524299 MFJ524299 MPF524299 MZB524299 NIX524299 NST524299 OCP524299 OML524299 OWH524299 PGD524299 PPZ524299 PZV524299 QJR524299 QTN524299 RDJ524299 RNF524299 RXB524299 SGX524299 SQT524299 TAP524299 TKL524299 TUH524299 UED524299 UNZ524299 UXV524299 VHR524299 VRN524299 WBJ524299 WLF524299 WVB524299 IP589835 SL589835 ACH589835 AMD589835 AVZ589835 BFV589835 BPR589835 BZN589835 CJJ589835 CTF589835 DDB589835 DMX589835 DWT589835 EGP589835 EQL589835 FAH589835 FKD589835 FTZ589835 GDV589835 GNR589835 GXN589835 HHJ589835 HRF589835 IBB589835 IKX589835 IUT589835 JEP589835 JOL589835 JYH589835 KID589835 KRZ589835 LBV589835 LLR589835 LVN589835 MFJ589835 MPF589835 MZB589835 NIX589835 NST589835 OCP589835 OML589835 OWH589835 PGD589835 PPZ589835 PZV589835 QJR589835 QTN589835 RDJ589835 RNF589835 RXB589835 SGX589835 SQT589835 TAP589835 TKL589835 TUH589835 UED589835 UNZ589835 UXV589835 VHR589835 VRN589835 WBJ589835 WLF589835 WVB589835 IP655371 SL655371 ACH655371 AMD655371 AVZ655371 BFV655371 BPR655371 BZN655371 CJJ655371 CTF655371 DDB655371 DMX655371 DWT655371 EGP655371 EQL655371 FAH655371 FKD655371 FTZ655371 GDV655371 GNR655371 GXN655371 HHJ655371 HRF655371 IBB655371 IKX655371 IUT655371 JEP655371 JOL655371 JYH655371 KID655371 KRZ655371 LBV655371 LLR655371 LVN655371 MFJ655371 MPF655371 MZB655371 NIX655371 NST655371 OCP655371 OML655371 OWH655371 PGD655371 PPZ655371 PZV655371 QJR655371 QTN655371 RDJ655371 RNF655371 RXB655371 SGX655371 SQT655371 TAP655371 TKL655371 TUH655371 UED655371 UNZ655371 UXV655371 VHR655371 VRN655371 WBJ655371 WLF655371 WVB655371 IP720907 SL720907 ACH720907 AMD720907 AVZ720907 BFV720907 BPR720907 BZN720907 CJJ720907 CTF720907 DDB720907 DMX720907 DWT720907 EGP720907 EQL720907 FAH720907 FKD720907 FTZ720907 GDV720907 GNR720907 GXN720907 HHJ720907 HRF720907 IBB720907 IKX720907 IUT720907 JEP720907 JOL720907 JYH720907 KID720907 KRZ720907 LBV720907 LLR720907 LVN720907 MFJ720907 MPF720907 MZB720907 NIX720907 NST720907 OCP720907 OML720907 OWH720907 PGD720907 PPZ720907 PZV720907 QJR720907 QTN720907 RDJ720907 RNF720907 RXB720907 SGX720907 SQT720907 TAP720907 TKL720907 TUH720907 UED720907 UNZ720907 UXV720907 VHR720907 VRN720907 WBJ720907 WLF720907 WVB720907 IP786443 SL786443 ACH786443 AMD786443 AVZ786443 BFV786443 BPR786443 BZN786443 CJJ786443 CTF786443 DDB786443 DMX786443 DWT786443 EGP786443 EQL786443 FAH786443 FKD786443 FTZ786443 GDV786443 GNR786443 GXN786443 HHJ786443 HRF786443 IBB786443 IKX786443 IUT786443 JEP786443 JOL786443 JYH786443 KID786443 KRZ786443 LBV786443 LLR786443 LVN786443 MFJ786443 MPF786443 MZB786443 NIX786443 NST786443 OCP786443 OML786443 OWH786443 PGD786443 PPZ786443 PZV786443 QJR786443 QTN786443 RDJ786443 RNF786443 RXB786443 SGX786443 SQT786443 TAP786443 TKL786443 TUH786443 UED786443 UNZ786443 UXV786443 VHR786443 VRN786443 WBJ786443 WLF786443 WVB786443 IP851979 SL851979 ACH851979 AMD851979 AVZ851979 BFV851979 BPR851979 BZN851979 CJJ851979 CTF851979 DDB851979 DMX851979 DWT851979 EGP851979 EQL851979 FAH851979 FKD851979 FTZ851979 GDV851979 GNR851979 GXN851979 HHJ851979 HRF851979 IBB851979 IKX851979 IUT851979 JEP851979 JOL851979 JYH851979 KID851979 KRZ851979 LBV851979 LLR851979 LVN851979 MFJ851979 MPF851979 MZB851979 NIX851979 NST851979 OCP851979 OML851979 OWH851979 PGD851979 PPZ851979 PZV851979 QJR851979 QTN851979 RDJ851979 RNF851979 RXB851979 SGX851979 SQT851979 TAP851979 TKL851979 TUH851979 UED851979 UNZ851979 UXV851979 VHR851979 VRN851979 WBJ851979 WLF851979 WVB851979 IP917515 SL917515 ACH917515 AMD917515 AVZ917515 BFV917515 BPR917515 BZN917515 CJJ917515 CTF917515 DDB917515 DMX917515 DWT917515 EGP917515 EQL917515 FAH917515 FKD917515 FTZ917515 GDV917515 GNR917515 GXN917515 HHJ917515 HRF917515 IBB917515 IKX917515 IUT917515 JEP917515 JOL917515 JYH917515 KID917515 KRZ917515 LBV917515 LLR917515 LVN917515 MFJ917515 MPF917515 MZB917515 NIX917515 NST917515 OCP917515 OML917515 OWH917515 PGD917515 PPZ917515 PZV917515 QJR917515 QTN917515 RDJ917515 RNF917515 RXB917515 SGX917515 SQT917515 TAP917515 TKL917515 TUH917515 UED917515 UNZ917515 UXV917515 VHR917515 VRN917515 WBJ917515 WLF917515 WVB917515 IP983051 SL983051 ACH983051 AMD983051 AVZ983051 BFV983051 BPR983051 BZN983051 CJJ983051 CTF983051 DDB983051 DMX983051 DWT983051 EGP983051 EQL983051 FAH983051 FKD983051 FTZ983051 GDV983051 GNR983051 GXN983051 HHJ983051 HRF983051 IBB983051 IKX983051 IUT983051 JEP983051 JOL983051 JYH983051 KID983051 KRZ983051 LBV983051 LLR983051 LVN983051 MFJ983051 MPF983051 MZB983051 NIX983051 NST983051 OCP983051 OML983051 OWH983051 PGD983051 PPZ983051 PZV983051 QJR983051 QTN983051 RDJ983051 RNF983051 RXB983051 SGX983051 SQT983051 TAP983051 TKL983051 TUH983051 UED983051 UNZ983051 UXV983051 VHR983051 VRN983051 WBJ983051 WLF983051 WVB983051 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4ABC8-06FC-45B8-BEB0-3B3A1B16D452}">
  <sheetPr>
    <pageSetUpPr fitToPage="1"/>
  </sheetPr>
  <dimension ref="B1:AS204"/>
  <sheetViews>
    <sheetView showGridLines="0" view="pageBreakPreview" zoomScale="115" zoomScaleNormal="100" zoomScaleSheetLayoutView="115" workbookViewId="0">
      <selection activeCell="J11" sqref="J11"/>
    </sheetView>
  </sheetViews>
  <sheetFormatPr defaultRowHeight="20.100000000000001" customHeight="1"/>
  <cols>
    <col min="1" max="1" width="1.125" style="297" customWidth="1"/>
    <col min="2" max="2" width="1.5" style="297" customWidth="1"/>
    <col min="3" max="3" width="2.5" style="297" customWidth="1"/>
    <col min="4" max="23" width="3.875" style="297" customWidth="1"/>
    <col min="24" max="24" width="3.125" style="297" customWidth="1"/>
    <col min="25" max="25" width="3.875" style="297" customWidth="1"/>
    <col min="26" max="26" width="3.75" style="297" customWidth="1"/>
    <col min="27" max="27" width="2" style="297" customWidth="1"/>
    <col min="28" max="28" width="2.625" style="452" customWidth="1"/>
    <col min="29" max="29" width="9" style="501" customWidth="1"/>
    <col min="30" max="30" width="9" style="628" customWidth="1"/>
    <col min="31" max="31" width="9" style="297" customWidth="1"/>
    <col min="32" max="43" width="9" style="297"/>
    <col min="44" max="44" width="16.875" style="297" bestFit="1" customWidth="1"/>
    <col min="45" max="45" width="13.375" style="297" customWidth="1"/>
    <col min="46" max="217" width="9" style="297"/>
    <col min="218" max="241" width="3.75" style="297" customWidth="1"/>
    <col min="242" max="250" width="9" style="297" customWidth="1"/>
    <col min="251" max="251" width="2" style="297" customWidth="1"/>
    <col min="252" max="473" width="9" style="297"/>
    <col min="474" max="497" width="3.75" style="297" customWidth="1"/>
    <col min="498" max="506" width="9" style="297" customWidth="1"/>
    <col min="507" max="507" width="2" style="297" customWidth="1"/>
    <col min="508" max="729" width="9" style="297"/>
    <col min="730" max="753" width="3.75" style="297" customWidth="1"/>
    <col min="754" max="762" width="9" style="297" customWidth="1"/>
    <col min="763" max="763" width="2" style="297" customWidth="1"/>
    <col min="764" max="985" width="9" style="297"/>
    <col min="986" max="1009" width="3.75" style="297" customWidth="1"/>
    <col min="1010" max="1018" width="9" style="297" customWidth="1"/>
    <col min="1019" max="1019" width="2" style="297" customWidth="1"/>
    <col min="1020" max="1241" width="9" style="297"/>
    <col min="1242" max="1265" width="3.75" style="297" customWidth="1"/>
    <col min="1266" max="1274" width="9" style="297" customWidth="1"/>
    <col min="1275" max="1275" width="2" style="297" customWidth="1"/>
    <col min="1276" max="1497" width="9" style="297"/>
    <col min="1498" max="1521" width="3.75" style="297" customWidth="1"/>
    <col min="1522" max="1530" width="9" style="297" customWidth="1"/>
    <col min="1531" max="1531" width="2" style="297" customWidth="1"/>
    <col min="1532" max="1753" width="9" style="297"/>
    <col min="1754" max="1777" width="3.75" style="297" customWidth="1"/>
    <col min="1778" max="1786" width="9" style="297" customWidth="1"/>
    <col min="1787" max="1787" width="2" style="297" customWidth="1"/>
    <col min="1788" max="2009" width="9" style="297"/>
    <col min="2010" max="2033" width="3.75" style="297" customWidth="1"/>
    <col min="2034" max="2042" width="9" style="297" customWidth="1"/>
    <col min="2043" max="2043" width="2" style="297" customWidth="1"/>
    <col min="2044" max="2265" width="9" style="297"/>
    <col min="2266" max="2289" width="3.75" style="297" customWidth="1"/>
    <col min="2290" max="2298" width="9" style="297" customWidth="1"/>
    <col min="2299" max="2299" width="2" style="297" customWidth="1"/>
    <col min="2300" max="2521" width="9" style="297"/>
    <col min="2522" max="2545" width="3.75" style="297" customWidth="1"/>
    <col min="2546" max="2554" width="9" style="297" customWidth="1"/>
    <col min="2555" max="2555" width="2" style="297" customWidth="1"/>
    <col min="2556" max="2777" width="9" style="297"/>
    <col min="2778" max="2801" width="3.75" style="297" customWidth="1"/>
    <col min="2802" max="2810" width="9" style="297" customWidth="1"/>
    <col min="2811" max="2811" width="2" style="297" customWidth="1"/>
    <col min="2812" max="3033" width="9" style="297"/>
    <col min="3034" max="3057" width="3.75" style="297" customWidth="1"/>
    <col min="3058" max="3066" width="9" style="297" customWidth="1"/>
    <col min="3067" max="3067" width="2" style="297" customWidth="1"/>
    <col min="3068" max="3289" width="9" style="297"/>
    <col min="3290" max="3313" width="3.75" style="297" customWidth="1"/>
    <col min="3314" max="3322" width="9" style="297" customWidth="1"/>
    <col min="3323" max="3323" width="2" style="297" customWidth="1"/>
    <col min="3324" max="3545" width="9" style="297"/>
    <col min="3546" max="3569" width="3.75" style="297" customWidth="1"/>
    <col min="3570" max="3578" width="9" style="297" customWidth="1"/>
    <col min="3579" max="3579" width="2" style="297" customWidth="1"/>
    <col min="3580" max="3801" width="9" style="297"/>
    <col min="3802" max="3825" width="3.75" style="297" customWidth="1"/>
    <col min="3826" max="3834" width="9" style="297" customWidth="1"/>
    <col min="3835" max="3835" width="2" style="297" customWidth="1"/>
    <col min="3836" max="4057" width="9" style="297"/>
    <col min="4058" max="4081" width="3.75" style="297" customWidth="1"/>
    <col min="4082" max="4090" width="9" style="297" customWidth="1"/>
    <col min="4091" max="4091" width="2" style="297" customWidth="1"/>
    <col min="4092" max="4313" width="9" style="297"/>
    <col min="4314" max="4337" width="3.75" style="297" customWidth="1"/>
    <col min="4338" max="4346" width="9" style="297" customWidth="1"/>
    <col min="4347" max="4347" width="2" style="297" customWidth="1"/>
    <col min="4348" max="4569" width="9" style="297"/>
    <col min="4570" max="4593" width="3.75" style="297" customWidth="1"/>
    <col min="4594" max="4602" width="9" style="297" customWidth="1"/>
    <col min="4603" max="4603" width="2" style="297" customWidth="1"/>
    <col min="4604" max="4825" width="9" style="297"/>
    <col min="4826" max="4849" width="3.75" style="297" customWidth="1"/>
    <col min="4850" max="4858" width="9" style="297" customWidth="1"/>
    <col min="4859" max="4859" width="2" style="297" customWidth="1"/>
    <col min="4860" max="5081" width="9" style="297"/>
    <col min="5082" max="5105" width="3.75" style="297" customWidth="1"/>
    <col min="5106" max="5114" width="9" style="297" customWidth="1"/>
    <col min="5115" max="5115" width="2" style="297" customWidth="1"/>
    <col min="5116" max="5337" width="9" style="297"/>
    <col min="5338" max="5361" width="3.75" style="297" customWidth="1"/>
    <col min="5362" max="5370" width="9" style="297" customWidth="1"/>
    <col min="5371" max="5371" width="2" style="297" customWidth="1"/>
    <col min="5372" max="5593" width="9" style="297"/>
    <col min="5594" max="5617" width="3.75" style="297" customWidth="1"/>
    <col min="5618" max="5626" width="9" style="297" customWidth="1"/>
    <col min="5627" max="5627" width="2" style="297" customWidth="1"/>
    <col min="5628" max="5849" width="9" style="297"/>
    <col min="5850" max="5873" width="3.75" style="297" customWidth="1"/>
    <col min="5874" max="5882" width="9" style="297" customWidth="1"/>
    <col min="5883" max="5883" width="2" style="297" customWidth="1"/>
    <col min="5884" max="6105" width="9" style="297"/>
    <col min="6106" max="6129" width="3.75" style="297" customWidth="1"/>
    <col min="6130" max="6138" width="9" style="297" customWidth="1"/>
    <col min="6139" max="6139" width="2" style="297" customWidth="1"/>
    <col min="6140" max="6361" width="9" style="297"/>
    <col min="6362" max="6385" width="3.75" style="297" customWidth="1"/>
    <col min="6386" max="6394" width="9" style="297" customWidth="1"/>
    <col min="6395" max="6395" width="2" style="297" customWidth="1"/>
    <col min="6396" max="6617" width="9" style="297"/>
    <col min="6618" max="6641" width="3.75" style="297" customWidth="1"/>
    <col min="6642" max="6650" width="9" style="297" customWidth="1"/>
    <col min="6651" max="6651" width="2" style="297" customWidth="1"/>
    <col min="6652" max="6873" width="9" style="297"/>
    <col min="6874" max="6897" width="3.75" style="297" customWidth="1"/>
    <col min="6898" max="6906" width="9" style="297" customWidth="1"/>
    <col min="6907" max="6907" width="2" style="297" customWidth="1"/>
    <col min="6908" max="7129" width="9" style="297"/>
    <col min="7130" max="7153" width="3.75" style="297" customWidth="1"/>
    <col min="7154" max="7162" width="9" style="297" customWidth="1"/>
    <col min="7163" max="7163" width="2" style="297" customWidth="1"/>
    <col min="7164" max="7385" width="9" style="297"/>
    <col min="7386" max="7409" width="3.75" style="297" customWidth="1"/>
    <col min="7410" max="7418" width="9" style="297" customWidth="1"/>
    <col min="7419" max="7419" width="2" style="297" customWidth="1"/>
    <col min="7420" max="7641" width="9" style="297"/>
    <col min="7642" max="7665" width="3.75" style="297" customWidth="1"/>
    <col min="7666" max="7674" width="9" style="297" customWidth="1"/>
    <col min="7675" max="7675" width="2" style="297" customWidth="1"/>
    <col min="7676" max="7897" width="9" style="297"/>
    <col min="7898" max="7921" width="3.75" style="297" customWidth="1"/>
    <col min="7922" max="7930" width="9" style="297" customWidth="1"/>
    <col min="7931" max="7931" width="2" style="297" customWidth="1"/>
    <col min="7932" max="8153" width="9" style="297"/>
    <col min="8154" max="8177" width="3.75" style="297" customWidth="1"/>
    <col min="8178" max="8186" width="9" style="297" customWidth="1"/>
    <col min="8187" max="8187" width="2" style="297" customWidth="1"/>
    <col min="8188" max="8409" width="9" style="297"/>
    <col min="8410" max="8433" width="3.75" style="297" customWidth="1"/>
    <col min="8434" max="8442" width="9" style="297" customWidth="1"/>
    <col min="8443" max="8443" width="2" style="297" customWidth="1"/>
    <col min="8444" max="8665" width="9" style="297"/>
    <col min="8666" max="8689" width="3.75" style="297" customWidth="1"/>
    <col min="8690" max="8698" width="9" style="297" customWidth="1"/>
    <col min="8699" max="8699" width="2" style="297" customWidth="1"/>
    <col min="8700" max="8921" width="9" style="297"/>
    <col min="8922" max="8945" width="3.75" style="297" customWidth="1"/>
    <col min="8946" max="8954" width="9" style="297" customWidth="1"/>
    <col min="8955" max="8955" width="2" style="297" customWidth="1"/>
    <col min="8956" max="9177" width="9" style="297"/>
    <col min="9178" max="9201" width="3.75" style="297" customWidth="1"/>
    <col min="9202" max="9210" width="9" style="297" customWidth="1"/>
    <col min="9211" max="9211" width="2" style="297" customWidth="1"/>
    <col min="9212" max="9433" width="9" style="297"/>
    <col min="9434" max="9457" width="3.75" style="297" customWidth="1"/>
    <col min="9458" max="9466" width="9" style="297" customWidth="1"/>
    <col min="9467" max="9467" width="2" style="297" customWidth="1"/>
    <col min="9468" max="9689" width="9" style="297"/>
    <col min="9690" max="9713" width="3.75" style="297" customWidth="1"/>
    <col min="9714" max="9722" width="9" style="297" customWidth="1"/>
    <col min="9723" max="9723" width="2" style="297" customWidth="1"/>
    <col min="9724" max="9945" width="9" style="297"/>
    <col min="9946" max="9969" width="3.75" style="297" customWidth="1"/>
    <col min="9970" max="9978" width="9" style="297" customWidth="1"/>
    <col min="9979" max="9979" width="2" style="297" customWidth="1"/>
    <col min="9980" max="10201" width="9" style="297"/>
    <col min="10202" max="10225" width="3.75" style="297" customWidth="1"/>
    <col min="10226" max="10234" width="9" style="297" customWidth="1"/>
    <col min="10235" max="10235" width="2" style="297" customWidth="1"/>
    <col min="10236" max="10457" width="9" style="297"/>
    <col min="10458" max="10481" width="3.75" style="297" customWidth="1"/>
    <col min="10482" max="10490" width="9" style="297" customWidth="1"/>
    <col min="10491" max="10491" width="2" style="297" customWidth="1"/>
    <col min="10492" max="10713" width="9" style="297"/>
    <col min="10714" max="10737" width="3.75" style="297" customWidth="1"/>
    <col min="10738" max="10746" width="9" style="297" customWidth="1"/>
    <col min="10747" max="10747" width="2" style="297" customWidth="1"/>
    <col min="10748" max="10969" width="9" style="297"/>
    <col min="10970" max="10993" width="3.75" style="297" customWidth="1"/>
    <col min="10994" max="11002" width="9" style="297" customWidth="1"/>
    <col min="11003" max="11003" width="2" style="297" customWidth="1"/>
    <col min="11004" max="11225" width="9" style="297"/>
    <col min="11226" max="11249" width="3.75" style="297" customWidth="1"/>
    <col min="11250" max="11258" width="9" style="297" customWidth="1"/>
    <col min="11259" max="11259" width="2" style="297" customWidth="1"/>
    <col min="11260" max="11481" width="9" style="297"/>
    <col min="11482" max="11505" width="3.75" style="297" customWidth="1"/>
    <col min="11506" max="11514" width="9" style="297" customWidth="1"/>
    <col min="11515" max="11515" width="2" style="297" customWidth="1"/>
    <col min="11516" max="11737" width="9" style="297"/>
    <col min="11738" max="11761" width="3.75" style="297" customWidth="1"/>
    <col min="11762" max="11770" width="9" style="297" customWidth="1"/>
    <col min="11771" max="11771" width="2" style="297" customWidth="1"/>
    <col min="11772" max="11993" width="9" style="297"/>
    <col min="11994" max="12017" width="3.75" style="297" customWidth="1"/>
    <col min="12018" max="12026" width="9" style="297" customWidth="1"/>
    <col min="12027" max="12027" width="2" style="297" customWidth="1"/>
    <col min="12028" max="12249" width="9" style="297"/>
    <col min="12250" max="12273" width="3.75" style="297" customWidth="1"/>
    <col min="12274" max="12282" width="9" style="297" customWidth="1"/>
    <col min="12283" max="12283" width="2" style="297" customWidth="1"/>
    <col min="12284" max="12505" width="9" style="297"/>
    <col min="12506" max="12529" width="3.75" style="297" customWidth="1"/>
    <col min="12530" max="12538" width="9" style="297" customWidth="1"/>
    <col min="12539" max="12539" width="2" style="297" customWidth="1"/>
    <col min="12540" max="12761" width="9" style="297"/>
    <col min="12762" max="12785" width="3.75" style="297" customWidth="1"/>
    <col min="12786" max="12794" width="9" style="297" customWidth="1"/>
    <col min="12795" max="12795" width="2" style="297" customWidth="1"/>
    <col min="12796" max="13017" width="9" style="297"/>
    <col min="13018" max="13041" width="3.75" style="297" customWidth="1"/>
    <col min="13042" max="13050" width="9" style="297" customWidth="1"/>
    <col min="13051" max="13051" width="2" style="297" customWidth="1"/>
    <col min="13052" max="13273" width="9" style="297"/>
    <col min="13274" max="13297" width="3.75" style="297" customWidth="1"/>
    <col min="13298" max="13306" width="9" style="297" customWidth="1"/>
    <col min="13307" max="13307" width="2" style="297" customWidth="1"/>
    <col min="13308" max="13529" width="9" style="297"/>
    <col min="13530" max="13553" width="3.75" style="297" customWidth="1"/>
    <col min="13554" max="13562" width="9" style="297" customWidth="1"/>
    <col min="13563" max="13563" width="2" style="297" customWidth="1"/>
    <col min="13564" max="13785" width="9" style="297"/>
    <col min="13786" max="13809" width="3.75" style="297" customWidth="1"/>
    <col min="13810" max="13818" width="9" style="297" customWidth="1"/>
    <col min="13819" max="13819" width="2" style="297" customWidth="1"/>
    <col min="13820" max="14041" width="9" style="297"/>
    <col min="14042" max="14065" width="3.75" style="297" customWidth="1"/>
    <col min="14066" max="14074" width="9" style="297" customWidth="1"/>
    <col min="14075" max="14075" width="2" style="297" customWidth="1"/>
    <col min="14076" max="14297" width="9" style="297"/>
    <col min="14298" max="14321" width="3.75" style="297" customWidth="1"/>
    <col min="14322" max="14330" width="9" style="297" customWidth="1"/>
    <col min="14331" max="14331" width="2" style="297" customWidth="1"/>
    <col min="14332" max="14553" width="9" style="297"/>
    <col min="14554" max="14577" width="3.75" style="297" customWidth="1"/>
    <col min="14578" max="14586" width="9" style="297" customWidth="1"/>
    <col min="14587" max="14587" width="2" style="297" customWidth="1"/>
    <col min="14588" max="14809" width="9" style="297"/>
    <col min="14810" max="14833" width="3.75" style="297" customWidth="1"/>
    <col min="14834" max="14842" width="9" style="297" customWidth="1"/>
    <col min="14843" max="14843" width="2" style="297" customWidth="1"/>
    <col min="14844" max="15065" width="9" style="297"/>
    <col min="15066" max="15089" width="3.75" style="297" customWidth="1"/>
    <col min="15090" max="15098" width="9" style="297" customWidth="1"/>
    <col min="15099" max="15099" width="2" style="297" customWidth="1"/>
    <col min="15100" max="15321" width="9" style="297"/>
    <col min="15322" max="15345" width="3.75" style="297" customWidth="1"/>
    <col min="15346" max="15354" width="9" style="297" customWidth="1"/>
    <col min="15355" max="15355" width="2" style="297" customWidth="1"/>
    <col min="15356" max="15577" width="9" style="297"/>
    <col min="15578" max="15601" width="3.75" style="297" customWidth="1"/>
    <col min="15602" max="15610" width="9" style="297" customWidth="1"/>
    <col min="15611" max="15611" width="2" style="297" customWidth="1"/>
    <col min="15612" max="15833" width="9" style="297"/>
    <col min="15834" max="15857" width="3.75" style="297" customWidth="1"/>
    <col min="15858" max="15866" width="9" style="297" customWidth="1"/>
    <col min="15867" max="15867" width="2" style="297" customWidth="1"/>
    <col min="15868" max="16089" width="9" style="297"/>
    <col min="16090" max="16113" width="3.75" style="297" customWidth="1"/>
    <col min="16114" max="16122" width="9" style="297" customWidth="1"/>
    <col min="16123" max="16123" width="2" style="297" customWidth="1"/>
    <col min="16124" max="16384" width="9" style="297"/>
  </cols>
  <sheetData>
    <row r="1" spans="2:45" ht="20.100000000000001" customHeight="1">
      <c r="B1" s="505" t="s">
        <v>504</v>
      </c>
    </row>
    <row r="2" spans="2:45" ht="20.100000000000001" customHeight="1">
      <c r="B2" s="505" t="s">
        <v>853</v>
      </c>
    </row>
    <row r="3" spans="2:45" ht="20.100000000000001" customHeight="1">
      <c r="B3" s="505" t="s">
        <v>858</v>
      </c>
    </row>
    <row r="4" spans="2:45" ht="7.5" customHeight="1">
      <c r="B4" s="629"/>
      <c r="C4" s="629"/>
      <c r="D4" s="629"/>
      <c r="E4" s="629"/>
      <c r="F4" s="629"/>
      <c r="G4" s="629"/>
      <c r="H4" s="629"/>
      <c r="I4" s="629"/>
      <c r="J4" s="629"/>
      <c r="K4" s="629"/>
      <c r="L4" s="629"/>
      <c r="M4" s="629"/>
      <c r="N4" s="629"/>
      <c r="O4" s="629"/>
      <c r="P4" s="629"/>
      <c r="Q4" s="630"/>
      <c r="R4" s="629"/>
      <c r="S4" s="629"/>
      <c r="T4" s="629"/>
      <c r="U4" s="629"/>
      <c r="V4" s="629"/>
      <c r="W4" s="629"/>
      <c r="X4" s="629"/>
      <c r="Y4" s="630"/>
      <c r="Z4" s="631"/>
      <c r="AA4" s="631"/>
    </row>
    <row r="5" spans="2:45" ht="19.5" customHeight="1">
      <c r="B5" s="632" t="s">
        <v>758</v>
      </c>
      <c r="C5" s="629"/>
      <c r="D5" s="633"/>
      <c r="E5" s="633"/>
      <c r="F5" s="633"/>
      <c r="G5" s="633"/>
      <c r="H5" s="633"/>
      <c r="I5" s="633"/>
      <c r="J5" s="633"/>
      <c r="K5" s="633"/>
      <c r="L5" s="633"/>
      <c r="M5" s="633"/>
      <c r="N5" s="633"/>
      <c r="O5" s="633"/>
      <c r="P5" s="633"/>
      <c r="Q5" s="633"/>
      <c r="R5" s="633"/>
      <c r="S5" s="633"/>
      <c r="T5" s="633"/>
      <c r="U5" s="633"/>
      <c r="V5" s="633"/>
      <c r="W5" s="633"/>
      <c r="X5" s="633"/>
      <c r="Y5" s="633"/>
      <c r="Z5" s="634" t="str">
        <f>IF('[1]様式第1_ZEH+_交付申請書'!$U$11="","",'[1]様式第1_ZEH+_交付申請書'!$U$11&amp;"邸"&amp;'[1]様式第1_ZEH+_交付申請書'!$V$8&amp;'[1]様式第1_ZEH+_交付申請書'!$Y$8)</f>
        <v/>
      </c>
      <c r="AA5" s="634"/>
    </row>
    <row r="6" spans="2:45" ht="15.75" customHeight="1">
      <c r="B6" s="629"/>
      <c r="C6" s="635"/>
      <c r="D6" s="636"/>
      <c r="E6" s="636"/>
      <c r="F6" s="636"/>
      <c r="G6" s="636"/>
      <c r="H6" s="636"/>
      <c r="I6" s="633"/>
      <c r="J6" s="633"/>
      <c r="K6" s="633"/>
      <c r="L6" s="633"/>
      <c r="M6" s="633"/>
      <c r="N6" s="633"/>
      <c r="O6" s="633"/>
      <c r="P6" s="633"/>
      <c r="Q6" s="633"/>
      <c r="R6" s="633"/>
      <c r="S6" s="633"/>
      <c r="T6" s="633"/>
      <c r="U6" s="633"/>
      <c r="V6" s="633"/>
      <c r="W6" s="633"/>
      <c r="X6" s="633"/>
      <c r="Y6" s="633"/>
      <c r="Z6" s="629"/>
      <c r="AA6" s="629"/>
    </row>
    <row r="7" spans="2:45" s="300" customFormat="1" ht="15" customHeight="1">
      <c r="B7" s="637"/>
      <c r="C7" s="478" t="s">
        <v>625</v>
      </c>
      <c r="D7" s="638"/>
      <c r="E7" s="639"/>
      <c r="F7" s="639"/>
      <c r="G7" s="639"/>
      <c r="H7" s="639"/>
      <c r="I7" s="639"/>
      <c r="J7" s="639"/>
      <c r="K7" s="639"/>
      <c r="L7" s="639"/>
      <c r="M7" s="639"/>
      <c r="N7" s="639"/>
      <c r="O7" s="639"/>
      <c r="P7" s="639"/>
      <c r="Q7" s="639"/>
      <c r="R7" s="639"/>
      <c r="S7" s="639"/>
      <c r="T7" s="639"/>
      <c r="U7" s="640"/>
      <c r="V7" s="639"/>
      <c r="W7" s="639"/>
      <c r="X7" s="639"/>
      <c r="Y7" s="639"/>
      <c r="Z7" s="637"/>
      <c r="AA7" s="637"/>
      <c r="AB7" s="453"/>
      <c r="AC7" s="501"/>
      <c r="AD7" s="628"/>
      <c r="AR7" s="628"/>
      <c r="AS7" s="641"/>
    </row>
    <row r="8" spans="2:45" s="303" customFormat="1" ht="21.75" customHeight="1">
      <c r="B8" s="642"/>
      <c r="C8" s="635"/>
      <c r="D8" s="1852" t="s">
        <v>624</v>
      </c>
      <c r="E8" s="1853"/>
      <c r="F8" s="1853"/>
      <c r="G8" s="1853"/>
      <c r="H8" s="1853"/>
      <c r="I8" s="1854"/>
      <c r="J8" s="1855" t="str">
        <f>IF(入力シート!M11="","",入力シート!M11)&amp;"低層ＺＥＨ－Ｍ促進事業"</f>
        <v>低層ＺＥＨ－Ｍ促進事業</v>
      </c>
      <c r="K8" s="1855"/>
      <c r="L8" s="1855"/>
      <c r="M8" s="1855"/>
      <c r="N8" s="1855"/>
      <c r="O8" s="1855"/>
      <c r="P8" s="1855"/>
      <c r="Q8" s="1855"/>
      <c r="R8" s="1855"/>
      <c r="S8" s="1855"/>
      <c r="T8" s="1855"/>
      <c r="U8" s="1855"/>
      <c r="V8" s="1856"/>
      <c r="W8" s="789"/>
      <c r="X8" s="789"/>
      <c r="Y8" s="789"/>
      <c r="Z8" s="642"/>
      <c r="AA8" s="642"/>
      <c r="AB8" s="417"/>
      <c r="AC8" s="501"/>
      <c r="AD8" s="628"/>
    </row>
    <row r="9" spans="2:45" s="303" customFormat="1" ht="15" customHeight="1">
      <c r="B9" s="642"/>
      <c r="C9" s="635"/>
      <c r="D9" s="643"/>
      <c r="E9" s="643"/>
      <c r="F9" s="643"/>
      <c r="G9" s="643"/>
      <c r="H9" s="643"/>
      <c r="I9" s="643"/>
      <c r="J9" s="643"/>
      <c r="K9" s="643"/>
      <c r="L9" s="643"/>
      <c r="M9" s="643"/>
      <c r="N9" s="643"/>
      <c r="O9" s="643"/>
      <c r="P9" s="643"/>
      <c r="Q9" s="643"/>
      <c r="R9" s="643"/>
      <c r="S9" s="643"/>
      <c r="T9" s="643"/>
      <c r="U9" s="643"/>
      <c r="V9" s="643"/>
      <c r="W9" s="789"/>
      <c r="X9" s="789"/>
      <c r="Y9" s="789"/>
      <c r="Z9" s="642"/>
      <c r="AA9" s="642"/>
      <c r="AB9" s="417"/>
      <c r="AC9" s="501"/>
      <c r="AD9" s="628"/>
    </row>
    <row r="10" spans="2:45" s="300" customFormat="1" ht="15">
      <c r="B10" s="637"/>
      <c r="C10" s="478" t="s">
        <v>708</v>
      </c>
      <c r="D10" s="638"/>
      <c r="E10" s="639"/>
      <c r="F10" s="639"/>
      <c r="G10" s="639"/>
      <c r="H10" s="639"/>
      <c r="I10" s="639"/>
      <c r="J10" s="639"/>
      <c r="K10" s="639"/>
      <c r="L10" s="639"/>
      <c r="M10" s="639"/>
      <c r="N10" s="639"/>
      <c r="O10" s="639"/>
      <c r="P10" s="639"/>
      <c r="Q10" s="639"/>
      <c r="R10" s="639"/>
      <c r="S10" s="639"/>
      <c r="T10" s="639"/>
      <c r="U10" s="640"/>
      <c r="V10" s="639"/>
      <c r="W10" s="639"/>
      <c r="X10" s="639"/>
      <c r="Y10" s="639"/>
      <c r="Z10" s="637"/>
      <c r="AA10" s="637"/>
      <c r="AB10" s="453"/>
      <c r="AC10" s="501"/>
      <c r="AD10" s="628"/>
    </row>
    <row r="11" spans="2:45" s="303" customFormat="1" ht="18" customHeight="1">
      <c r="B11" s="642"/>
      <c r="C11" s="635"/>
      <c r="D11" s="1852" t="s">
        <v>594</v>
      </c>
      <c r="E11" s="1853"/>
      <c r="F11" s="1853"/>
      <c r="G11" s="1853"/>
      <c r="H11" s="1853"/>
      <c r="I11" s="1854"/>
      <c r="J11" s="689" t="s">
        <v>50</v>
      </c>
      <c r="K11" s="669" t="s">
        <v>595</v>
      </c>
      <c r="L11" s="644"/>
      <c r="M11" s="644"/>
      <c r="N11" s="644"/>
      <c r="O11" s="644"/>
      <c r="P11" s="644"/>
      <c r="Q11" s="690" t="s">
        <v>50</v>
      </c>
      <c r="R11" s="669" t="s">
        <v>656</v>
      </c>
      <c r="S11" s="669"/>
      <c r="T11" s="644"/>
      <c r="U11" s="644"/>
      <c r="V11" s="645"/>
      <c r="W11" s="789"/>
      <c r="X11" s="789"/>
      <c r="Y11" s="789"/>
      <c r="Z11" s="642"/>
      <c r="AA11" s="642"/>
      <c r="AB11" s="417"/>
      <c r="AC11" s="672"/>
      <c r="AD11" s="628"/>
    </row>
    <row r="12" spans="2:45" s="303" customFormat="1" ht="18" customHeight="1">
      <c r="B12" s="642"/>
      <c r="C12" s="635"/>
      <c r="D12" s="1852" t="s">
        <v>626</v>
      </c>
      <c r="E12" s="1853"/>
      <c r="F12" s="1853"/>
      <c r="G12" s="1853"/>
      <c r="H12" s="1853"/>
      <c r="I12" s="1854"/>
      <c r="J12" s="1893"/>
      <c r="K12" s="1894"/>
      <c r="L12" s="1894"/>
      <c r="M12" s="1894"/>
      <c r="N12" s="1894"/>
      <c r="O12" s="1894"/>
      <c r="P12" s="1894"/>
      <c r="Q12" s="1894"/>
      <c r="R12" s="1894"/>
      <c r="S12" s="1894"/>
      <c r="T12" s="1894"/>
      <c r="U12" s="1894"/>
      <c r="V12" s="1920"/>
      <c r="W12" s="646" t="s">
        <v>618</v>
      </c>
      <c r="X12" s="789" t="s">
        <v>593</v>
      </c>
      <c r="Y12" s="789"/>
      <c r="Z12" s="642"/>
      <c r="AA12" s="642"/>
      <c r="AB12" s="417"/>
      <c r="AC12" s="501"/>
      <c r="AD12" s="628"/>
    </row>
    <row r="13" spans="2:45" s="303" customFormat="1" ht="15" customHeight="1">
      <c r="B13" s="642"/>
      <c r="C13" s="635"/>
      <c r="D13" s="647"/>
      <c r="E13" s="647"/>
      <c r="F13" s="648"/>
      <c r="G13" s="649"/>
      <c r="H13" s="649"/>
      <c r="I13" s="649"/>
      <c r="J13" s="649"/>
      <c r="K13" s="649"/>
      <c r="L13" s="578"/>
      <c r="M13" s="578"/>
      <c r="N13" s="578"/>
      <c r="O13" s="578"/>
      <c r="P13" s="578"/>
      <c r="Q13" s="578"/>
      <c r="R13" s="578"/>
      <c r="S13" s="578"/>
      <c r="T13" s="578"/>
      <c r="U13" s="578"/>
      <c r="V13" s="578"/>
      <c r="W13" s="578"/>
      <c r="X13" s="578"/>
      <c r="Y13" s="578"/>
      <c r="Z13" s="642"/>
      <c r="AA13" s="642"/>
      <c r="AB13" s="417"/>
      <c r="AC13" s="501"/>
      <c r="AD13" s="628"/>
    </row>
    <row r="14" spans="2:45" s="300" customFormat="1" ht="15">
      <c r="B14" s="637"/>
      <c r="C14" s="478" t="s">
        <v>707</v>
      </c>
      <c r="D14" s="638"/>
      <c r="E14" s="639"/>
      <c r="F14" s="639"/>
      <c r="G14" s="639"/>
      <c r="H14" s="639"/>
      <c r="I14" s="639"/>
      <c r="J14" s="639"/>
      <c r="K14" s="639"/>
      <c r="L14" s="639"/>
      <c r="M14" s="639"/>
      <c r="N14" s="639"/>
      <c r="O14" s="639"/>
      <c r="P14" s="639"/>
      <c r="Q14" s="639"/>
      <c r="R14" s="639"/>
      <c r="S14" s="639"/>
      <c r="T14" s="639"/>
      <c r="U14" s="640"/>
      <c r="V14" s="639"/>
      <c r="W14" s="639"/>
      <c r="X14" s="639"/>
      <c r="Y14" s="639"/>
      <c r="Z14" s="637"/>
      <c r="AA14" s="637"/>
      <c r="AB14" s="453"/>
      <c r="AC14" s="501"/>
      <c r="AD14" s="628"/>
    </row>
    <row r="15" spans="2:45" s="303" customFormat="1" ht="18" customHeight="1">
      <c r="B15" s="642"/>
      <c r="C15" s="635"/>
      <c r="D15" s="1852" t="s">
        <v>265</v>
      </c>
      <c r="E15" s="1853"/>
      <c r="F15" s="1853"/>
      <c r="G15" s="1853"/>
      <c r="H15" s="1853"/>
      <c r="I15" s="1854"/>
      <c r="J15" s="1864"/>
      <c r="K15" s="1865"/>
      <c r="L15" s="1865"/>
      <c r="M15" s="1865"/>
      <c r="N15" s="1865"/>
      <c r="O15" s="1865"/>
      <c r="P15" s="1865"/>
      <c r="Q15" s="1865"/>
      <c r="R15" s="1865"/>
      <c r="S15" s="1865"/>
      <c r="T15" s="1865"/>
      <c r="U15" s="1865"/>
      <c r="V15" s="1866"/>
      <c r="W15" s="789"/>
      <c r="X15" s="789"/>
      <c r="Y15" s="789"/>
      <c r="Z15" s="642"/>
      <c r="AA15" s="642"/>
      <c r="AB15" s="417"/>
      <c r="AC15" s="672"/>
      <c r="AD15" s="628"/>
    </row>
    <row r="16" spans="2:45" s="303" customFormat="1" ht="18" customHeight="1">
      <c r="B16" s="642"/>
      <c r="C16" s="635"/>
      <c r="D16" s="1852" t="s">
        <v>592</v>
      </c>
      <c r="E16" s="1853"/>
      <c r="F16" s="1853"/>
      <c r="G16" s="1853"/>
      <c r="H16" s="1853"/>
      <c r="I16" s="1854"/>
      <c r="J16" s="1864"/>
      <c r="K16" s="1865"/>
      <c r="L16" s="1865"/>
      <c r="M16" s="1865"/>
      <c r="N16" s="1865"/>
      <c r="O16" s="1865"/>
      <c r="P16" s="1865"/>
      <c r="Q16" s="1865"/>
      <c r="R16" s="1865"/>
      <c r="S16" s="1865"/>
      <c r="T16" s="1865"/>
      <c r="U16" s="1865"/>
      <c r="V16" s="1866"/>
      <c r="W16" s="789"/>
      <c r="X16" s="789"/>
      <c r="Y16" s="789"/>
      <c r="Z16" s="642"/>
      <c r="AA16" s="642"/>
      <c r="AB16" s="417"/>
      <c r="AC16" s="501"/>
      <c r="AD16" s="628"/>
    </row>
    <row r="17" spans="2:30" s="303" customFormat="1" ht="15" customHeight="1">
      <c r="B17" s="642"/>
      <c r="C17" s="635"/>
      <c r="D17" s="647"/>
      <c r="E17" s="647"/>
      <c r="F17" s="648"/>
      <c r="G17" s="649"/>
      <c r="H17" s="649"/>
      <c r="I17" s="649"/>
      <c r="J17" s="649"/>
      <c r="K17" s="649"/>
      <c r="L17" s="578"/>
      <c r="M17" s="578"/>
      <c r="N17" s="578"/>
      <c r="O17" s="578"/>
      <c r="P17" s="578"/>
      <c r="Q17" s="578"/>
      <c r="R17" s="578"/>
      <c r="S17" s="578"/>
      <c r="T17" s="578"/>
      <c r="U17" s="578"/>
      <c r="V17" s="578"/>
      <c r="W17" s="578"/>
      <c r="X17" s="578"/>
      <c r="Y17" s="578"/>
      <c r="Z17" s="642"/>
      <c r="AA17" s="642"/>
      <c r="AB17" s="417"/>
      <c r="AC17" s="501"/>
      <c r="AD17" s="628"/>
    </row>
    <row r="18" spans="2:30" s="303" customFormat="1" ht="39.950000000000003" customHeight="1">
      <c r="B18" s="642"/>
      <c r="C18" s="635"/>
      <c r="D18" s="1924" t="s">
        <v>824</v>
      </c>
      <c r="E18" s="1925"/>
      <c r="F18" s="1925"/>
      <c r="G18" s="1925"/>
      <c r="H18" s="1925"/>
      <c r="I18" s="1926"/>
      <c r="J18" s="1921"/>
      <c r="K18" s="1922"/>
      <c r="L18" s="1922"/>
      <c r="M18" s="1922"/>
      <c r="N18" s="1922"/>
      <c r="O18" s="1922"/>
      <c r="P18" s="1922"/>
      <c r="Q18" s="1922"/>
      <c r="R18" s="1923"/>
      <c r="S18" s="650" t="s">
        <v>114</v>
      </c>
      <c r="T18" s="478" t="s">
        <v>628</v>
      </c>
      <c r="U18" s="478"/>
      <c r="V18" s="478"/>
      <c r="W18" s="478"/>
      <c r="X18" s="478"/>
      <c r="Y18" s="478"/>
      <c r="Z18" s="642"/>
      <c r="AA18" s="642"/>
      <c r="AB18" s="417"/>
      <c r="AC18" s="501"/>
      <c r="AD18" s="628"/>
    </row>
    <row r="19" spans="2:30" s="303" customFormat="1" ht="15" customHeight="1">
      <c r="B19" s="642"/>
      <c r="C19" s="635"/>
      <c r="D19" s="787" t="s">
        <v>827</v>
      </c>
      <c r="E19" s="647"/>
      <c r="F19" s="648"/>
      <c r="G19" s="649"/>
      <c r="H19" s="649"/>
      <c r="I19" s="649"/>
      <c r="J19" s="649"/>
      <c r="K19" s="649"/>
      <c r="L19" s="578"/>
      <c r="M19" s="578"/>
      <c r="N19" s="578"/>
      <c r="O19" s="578"/>
      <c r="P19" s="578"/>
      <c r="Q19" s="578"/>
      <c r="R19" s="578"/>
      <c r="S19" s="578"/>
      <c r="T19" s="578"/>
      <c r="U19" s="578"/>
      <c r="V19" s="578"/>
      <c r="W19" s="578"/>
      <c r="X19" s="578"/>
      <c r="Y19" s="578"/>
      <c r="Z19" s="642"/>
      <c r="AA19" s="642"/>
      <c r="AB19" s="417"/>
      <c r="AC19" s="501"/>
      <c r="AD19" s="628"/>
    </row>
    <row r="20" spans="2:30" s="303" customFormat="1" ht="2.25" customHeight="1">
      <c r="B20" s="642"/>
      <c r="C20" s="635"/>
      <c r="D20" s="647"/>
      <c r="E20" s="647"/>
      <c r="F20" s="648"/>
      <c r="G20" s="649"/>
      <c r="H20" s="649"/>
      <c r="I20" s="649"/>
      <c r="J20" s="649"/>
      <c r="K20" s="649"/>
      <c r="L20" s="578"/>
      <c r="M20" s="578"/>
      <c r="N20" s="578"/>
      <c r="O20" s="578"/>
      <c r="P20" s="578"/>
      <c r="Q20" s="578"/>
      <c r="R20" s="578"/>
      <c r="S20" s="578"/>
      <c r="T20" s="578"/>
      <c r="U20" s="578"/>
      <c r="V20" s="578"/>
      <c r="W20" s="578"/>
      <c r="X20" s="578"/>
      <c r="Y20" s="578"/>
      <c r="Z20" s="642"/>
      <c r="AA20" s="642"/>
      <c r="AB20" s="417"/>
      <c r="AC20" s="501"/>
      <c r="AD20" s="628"/>
    </row>
    <row r="21" spans="2:30" s="303" customFormat="1" ht="24.95" customHeight="1">
      <c r="B21" s="642"/>
      <c r="C21" s="635"/>
      <c r="D21" s="1852" t="s">
        <v>483</v>
      </c>
      <c r="E21" s="1853"/>
      <c r="F21" s="1853"/>
      <c r="G21" s="1853"/>
      <c r="H21" s="1853"/>
      <c r="I21" s="1854"/>
      <c r="J21" s="1928" t="str">
        <f>IF(J18="","",ROUNDDOWN(J18/3,-3))</f>
        <v/>
      </c>
      <c r="K21" s="1929"/>
      <c r="L21" s="1929"/>
      <c r="M21" s="1929"/>
      <c r="N21" s="1929"/>
      <c r="O21" s="1929"/>
      <c r="P21" s="1929"/>
      <c r="Q21" s="1929"/>
      <c r="R21" s="1930"/>
      <c r="S21" s="650" t="s">
        <v>114</v>
      </c>
      <c r="T21" s="1927" t="s">
        <v>706</v>
      </c>
      <c r="U21" s="1927"/>
      <c r="V21" s="1927"/>
      <c r="W21" s="1927"/>
      <c r="X21" s="1927"/>
      <c r="Y21" s="1927"/>
      <c r="Z21" s="635"/>
      <c r="AA21" s="635"/>
      <c r="AB21" s="417"/>
      <c r="AC21" s="501"/>
      <c r="AD21" s="628"/>
    </row>
    <row r="22" spans="2:30" s="303" customFormat="1" ht="15" customHeight="1">
      <c r="B22" s="642"/>
      <c r="C22" s="635"/>
      <c r="D22" s="647"/>
      <c r="E22" s="647"/>
      <c r="F22" s="648"/>
      <c r="G22" s="649"/>
      <c r="H22" s="649"/>
      <c r="I22" s="649"/>
      <c r="J22" s="787"/>
      <c r="K22" s="649"/>
      <c r="L22" s="578"/>
      <c r="M22" s="578"/>
      <c r="N22" s="578"/>
      <c r="O22" s="578"/>
      <c r="P22" s="578"/>
      <c r="Q22" s="578"/>
      <c r="R22" s="578"/>
      <c r="S22" s="578"/>
      <c r="T22" s="578"/>
      <c r="U22" s="578"/>
      <c r="V22" s="578"/>
      <c r="W22" s="578"/>
      <c r="X22" s="578"/>
      <c r="Y22" s="578"/>
      <c r="Z22" s="642"/>
      <c r="AA22" s="642"/>
      <c r="AB22" s="417"/>
      <c r="AC22" s="501"/>
      <c r="AD22" s="628"/>
    </row>
    <row r="23" spans="2:30" s="303" customFormat="1" ht="39.950000000000003" customHeight="1">
      <c r="B23" s="642"/>
      <c r="C23" s="635"/>
      <c r="D23" s="1924" t="s">
        <v>825</v>
      </c>
      <c r="E23" s="1925"/>
      <c r="F23" s="1925"/>
      <c r="G23" s="1925"/>
      <c r="H23" s="1925"/>
      <c r="I23" s="1926"/>
      <c r="J23" s="1921"/>
      <c r="K23" s="1922"/>
      <c r="L23" s="1922"/>
      <c r="M23" s="1922"/>
      <c r="N23" s="1922"/>
      <c r="O23" s="1922"/>
      <c r="P23" s="1922"/>
      <c r="Q23" s="1922"/>
      <c r="R23" s="1923"/>
      <c r="S23" s="650" t="s">
        <v>114</v>
      </c>
      <c r="T23" s="478" t="s">
        <v>828</v>
      </c>
      <c r="U23" s="478"/>
      <c r="V23" s="478"/>
      <c r="W23" s="478"/>
      <c r="X23" s="478"/>
      <c r="Y23" s="478"/>
      <c r="Z23" s="642"/>
      <c r="AA23" s="642"/>
      <c r="AB23" s="505" t="s">
        <v>859</v>
      </c>
      <c r="AC23" s="501"/>
      <c r="AD23" s="628"/>
    </row>
    <row r="24" spans="2:30" s="303" customFormat="1" ht="12.75" customHeight="1">
      <c r="B24" s="642"/>
      <c r="C24" s="635"/>
      <c r="D24" s="651" t="s">
        <v>826</v>
      </c>
      <c r="E24" s="652" t="s">
        <v>821</v>
      </c>
      <c r="F24" s="653"/>
      <c r="G24" s="651"/>
      <c r="H24" s="651"/>
      <c r="I24" s="651"/>
      <c r="J24" s="654"/>
      <c r="K24" s="654"/>
      <c r="L24" s="654"/>
      <c r="M24" s="654"/>
      <c r="N24" s="654"/>
      <c r="O24" s="654"/>
      <c r="P24" s="654"/>
      <c r="Q24" s="654"/>
      <c r="R24" s="654"/>
      <c r="S24" s="652"/>
      <c r="T24" s="652"/>
      <c r="U24" s="652"/>
      <c r="V24" s="478"/>
      <c r="W24" s="478"/>
      <c r="X24" s="787"/>
      <c r="Y24" s="787"/>
      <c r="Z24" s="642"/>
      <c r="AA24" s="642"/>
      <c r="AB24" s="417"/>
      <c r="AC24" s="501"/>
      <c r="AD24" s="628"/>
    </row>
    <row r="25" spans="2:30" s="303" customFormat="1" ht="56.25" customHeight="1">
      <c r="B25" s="642"/>
      <c r="C25" s="635"/>
      <c r="D25" s="788" t="s">
        <v>822</v>
      </c>
      <c r="E25" s="1945" t="str">
        <f>IF(Q11="■","一般社団法人次世代自動車振興センターが執行する「令和３年度補正予算クリーンエネルギー自動車・インフラ導入促進補助金」で今後登録を予定している機器又は「令和３年度クリーンエネルギー自動車導入促進補助金（車両・充電インフラ等導入事業）」に登録されている機器であること。","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f>
        <v>一般社団法人次世代自動車振興センターが執行する「令和４年度 クリーンエネルギー自動車導入促進補助金」で今後登録を予定している機器又は「令和２年度第３次補正予算災害時にも活用可能なクリーンエネルギー自動車導入事業費補助金」に登録（予定含む）されている機器　（「基礎」金額を参照）のうち、ＥＣＨＯＮＥＴ　Ｌｉｔｅ規格の認証登録番号を取得しているもの。</v>
      </c>
      <c r="F25" s="1945"/>
      <c r="G25" s="1945"/>
      <c r="H25" s="1945"/>
      <c r="I25" s="1945"/>
      <c r="J25" s="1945"/>
      <c r="K25" s="1945"/>
      <c r="L25" s="1945"/>
      <c r="M25" s="1945"/>
      <c r="N25" s="1945"/>
      <c r="O25" s="1945"/>
      <c r="P25" s="1945"/>
      <c r="Q25" s="1945"/>
      <c r="R25" s="1945"/>
      <c r="S25" s="652"/>
      <c r="T25" s="652"/>
      <c r="U25" s="652"/>
      <c r="V25" s="478"/>
      <c r="W25" s="478"/>
      <c r="X25" s="787"/>
      <c r="Y25" s="787"/>
      <c r="Z25" s="642"/>
      <c r="AA25" s="642"/>
      <c r="AB25" s="417"/>
      <c r="AC25" s="501"/>
      <c r="AD25" s="628"/>
    </row>
    <row r="26" spans="2:30" s="303" customFormat="1" ht="12.75" customHeight="1">
      <c r="B26" s="642"/>
      <c r="C26" s="635"/>
      <c r="D26" s="656" t="s">
        <v>822</v>
      </c>
      <c r="E26" s="1946" t="s">
        <v>823</v>
      </c>
      <c r="F26" s="1946"/>
      <c r="G26" s="1946"/>
      <c r="H26" s="1946"/>
      <c r="I26" s="1946"/>
      <c r="J26" s="1946"/>
      <c r="K26" s="1946"/>
      <c r="L26" s="1946"/>
      <c r="M26" s="1946"/>
      <c r="N26" s="1946"/>
      <c r="O26" s="1946"/>
      <c r="P26" s="1946"/>
      <c r="Q26" s="1946"/>
      <c r="R26" s="1946"/>
      <c r="S26" s="652"/>
      <c r="T26" s="652"/>
      <c r="U26" s="652"/>
      <c r="V26" s="478"/>
      <c r="W26" s="478"/>
      <c r="X26" s="787"/>
      <c r="Y26" s="787"/>
      <c r="Z26" s="642"/>
      <c r="AA26" s="642"/>
      <c r="AB26" s="417"/>
      <c r="AC26" s="501"/>
      <c r="AD26" s="628"/>
    </row>
    <row r="27" spans="2:30" s="303" customFormat="1" ht="2.25" customHeight="1">
      <c r="B27" s="642"/>
      <c r="C27" s="635"/>
      <c r="D27" s="647"/>
      <c r="E27" s="647"/>
      <c r="F27" s="648"/>
      <c r="G27" s="649"/>
      <c r="H27" s="649"/>
      <c r="I27" s="649"/>
      <c r="J27" s="649"/>
      <c r="K27" s="649"/>
      <c r="L27" s="578"/>
      <c r="M27" s="578"/>
      <c r="N27" s="578"/>
      <c r="O27" s="578"/>
      <c r="P27" s="578"/>
      <c r="Q27" s="578"/>
      <c r="R27" s="578"/>
      <c r="S27" s="578"/>
      <c r="T27" s="578"/>
      <c r="U27" s="578"/>
      <c r="V27" s="578"/>
      <c r="W27" s="578"/>
      <c r="X27" s="578"/>
      <c r="Y27" s="578"/>
      <c r="Z27" s="642"/>
      <c r="AA27" s="642"/>
      <c r="AB27" s="417"/>
      <c r="AC27" s="501"/>
      <c r="AD27" s="628"/>
    </row>
    <row r="28" spans="2:30" s="303" customFormat="1" ht="24.95" customHeight="1">
      <c r="B28" s="642"/>
      <c r="C28" s="635"/>
      <c r="D28" s="1852" t="s">
        <v>483</v>
      </c>
      <c r="E28" s="1853"/>
      <c r="F28" s="1853"/>
      <c r="G28" s="1853"/>
      <c r="H28" s="1853"/>
      <c r="I28" s="1854"/>
      <c r="J28" s="1928" t="str">
        <f>IF(J23="","",ROUNDDOWN(J23/3,-3))</f>
        <v/>
      </c>
      <c r="K28" s="1929"/>
      <c r="L28" s="1929"/>
      <c r="M28" s="1929"/>
      <c r="N28" s="1929"/>
      <c r="O28" s="1929"/>
      <c r="P28" s="1929"/>
      <c r="Q28" s="1929"/>
      <c r="R28" s="1930"/>
      <c r="S28" s="650" t="s">
        <v>114</v>
      </c>
      <c r="T28" s="1927" t="s">
        <v>829</v>
      </c>
      <c r="U28" s="1927"/>
      <c r="V28" s="1927"/>
      <c r="W28" s="1927"/>
      <c r="X28" s="1927"/>
      <c r="Y28" s="1927"/>
      <c r="Z28" s="635"/>
      <c r="AA28" s="635"/>
      <c r="AB28" s="417"/>
      <c r="AC28" s="501"/>
      <c r="AD28" s="628"/>
    </row>
    <row r="29" spans="2:30" s="303" customFormat="1" ht="15" customHeight="1">
      <c r="B29" s="642"/>
      <c r="C29" s="635"/>
      <c r="D29" s="635"/>
      <c r="E29" s="635"/>
      <c r="F29" s="656"/>
      <c r="G29" s="656"/>
      <c r="H29" s="656"/>
      <c r="I29" s="656"/>
      <c r="J29" s="656"/>
      <c r="K29" s="656"/>
      <c r="L29" s="656"/>
      <c r="M29" s="656"/>
      <c r="N29" s="656"/>
      <c r="O29" s="656"/>
      <c r="P29" s="656"/>
      <c r="Q29" s="656"/>
      <c r="R29" s="656"/>
      <c r="S29" s="656"/>
      <c r="T29" s="656"/>
      <c r="U29" s="656"/>
      <c r="V29" s="656"/>
      <c r="W29" s="656"/>
      <c r="X29" s="787"/>
      <c r="Y29" s="787"/>
      <c r="Z29" s="642"/>
      <c r="AA29" s="642"/>
      <c r="AB29" s="417"/>
      <c r="AC29" s="501"/>
      <c r="AD29" s="628"/>
    </row>
    <row r="30" spans="2:30" s="300" customFormat="1" ht="15">
      <c r="B30" s="637"/>
      <c r="C30" s="478" t="s">
        <v>709</v>
      </c>
      <c r="D30" s="638"/>
      <c r="E30" s="639"/>
      <c r="F30" s="639"/>
      <c r="G30" s="639"/>
      <c r="H30" s="639"/>
      <c r="I30" s="639"/>
      <c r="J30" s="639"/>
      <c r="K30" s="639"/>
      <c r="L30" s="639"/>
      <c r="M30" s="639"/>
      <c r="N30" s="639"/>
      <c r="O30" s="639"/>
      <c r="P30" s="639"/>
      <c r="Q30" s="639"/>
      <c r="R30" s="639"/>
      <c r="S30" s="639"/>
      <c r="T30" s="639"/>
      <c r="U30" s="640"/>
      <c r="V30" s="639"/>
      <c r="W30" s="639"/>
      <c r="X30" s="639"/>
      <c r="Y30" s="639"/>
      <c r="Z30" s="637"/>
      <c r="AA30" s="637"/>
      <c r="AB30" s="453"/>
      <c r="AC30" s="501"/>
      <c r="AD30" s="628"/>
    </row>
    <row r="31" spans="2:30" s="303" customFormat="1" ht="24.95" customHeight="1">
      <c r="B31" s="642"/>
      <c r="C31" s="635"/>
      <c r="D31" s="1852" t="s">
        <v>324</v>
      </c>
      <c r="E31" s="1853"/>
      <c r="F31" s="1853"/>
      <c r="G31" s="1853"/>
      <c r="H31" s="1853"/>
      <c r="I31" s="1854"/>
      <c r="J31" s="1941">
        <v>800000</v>
      </c>
      <c r="K31" s="1942"/>
      <c r="L31" s="1942"/>
      <c r="M31" s="1942"/>
      <c r="N31" s="1942"/>
      <c r="O31" s="1942"/>
      <c r="P31" s="1942"/>
      <c r="Q31" s="1942"/>
      <c r="R31" s="1943"/>
      <c r="S31" s="650" t="s">
        <v>114</v>
      </c>
      <c r="T31" s="1937" t="s">
        <v>830</v>
      </c>
      <c r="U31" s="1937"/>
      <c r="V31" s="1937"/>
      <c r="W31" s="1937"/>
      <c r="X31" s="1937"/>
      <c r="Y31" s="1937"/>
      <c r="Z31" s="642"/>
      <c r="AA31" s="642"/>
      <c r="AB31" s="417"/>
      <c r="AC31" s="501"/>
      <c r="AD31" s="628"/>
    </row>
    <row r="32" spans="2:30" s="303" customFormat="1" ht="15" customHeight="1">
      <c r="B32" s="642"/>
      <c r="C32" s="635"/>
      <c r="D32" s="635"/>
      <c r="E32" s="635"/>
      <c r="F32" s="656"/>
      <c r="G32" s="656"/>
      <c r="H32" s="656"/>
      <c r="I32" s="656"/>
      <c r="J32" s="656"/>
      <c r="K32" s="656"/>
      <c r="L32" s="656"/>
      <c r="M32" s="656"/>
      <c r="N32" s="656"/>
      <c r="O32" s="656"/>
      <c r="P32" s="656"/>
      <c r="Q32" s="656"/>
      <c r="R32" s="656"/>
      <c r="S32" s="656"/>
      <c r="T32" s="656"/>
      <c r="U32" s="656"/>
      <c r="V32" s="656"/>
      <c r="W32" s="656"/>
      <c r="X32" s="787"/>
      <c r="Y32" s="787"/>
      <c r="Z32" s="642"/>
      <c r="AA32" s="642"/>
      <c r="AB32" s="417"/>
      <c r="AC32" s="501"/>
      <c r="AD32" s="628"/>
    </row>
    <row r="33" spans="2:30" s="300" customFormat="1" ht="15">
      <c r="B33" s="637"/>
      <c r="C33" s="478" t="s">
        <v>710</v>
      </c>
      <c r="D33" s="638"/>
      <c r="E33" s="639"/>
      <c r="F33" s="639"/>
      <c r="G33" s="639"/>
      <c r="H33" s="639"/>
      <c r="I33" s="639"/>
      <c r="J33" s="639"/>
      <c r="K33" s="639"/>
      <c r="L33" s="639"/>
      <c r="M33" s="639"/>
      <c r="N33" s="639"/>
      <c r="O33" s="639"/>
      <c r="P33" s="639"/>
      <c r="Q33" s="639"/>
      <c r="R33" s="639"/>
      <c r="S33" s="639"/>
      <c r="T33" s="639"/>
      <c r="U33" s="640"/>
      <c r="V33" s="639"/>
      <c r="W33" s="639"/>
      <c r="X33" s="639"/>
      <c r="Y33" s="639"/>
      <c r="Z33" s="637"/>
      <c r="AA33" s="637"/>
      <c r="AB33" s="453"/>
      <c r="AC33" s="501"/>
      <c r="AD33" s="628"/>
    </row>
    <row r="34" spans="2:30" s="303" customFormat="1" ht="25.5" customHeight="1">
      <c r="B34" s="642"/>
      <c r="C34" s="642"/>
      <c r="D34" s="1895" t="s">
        <v>680</v>
      </c>
      <c r="E34" s="1931"/>
      <c r="F34" s="1931"/>
      <c r="G34" s="1931"/>
      <c r="H34" s="1931"/>
      <c r="I34" s="1932"/>
      <c r="J34" s="1938" t="str">
        <f>IF(J28="","",MIN(J21,J28,J31))</f>
        <v/>
      </c>
      <c r="K34" s="1939"/>
      <c r="L34" s="1939"/>
      <c r="M34" s="1939"/>
      <c r="N34" s="1939"/>
      <c r="O34" s="1939"/>
      <c r="P34" s="1939"/>
      <c r="Q34" s="1939"/>
      <c r="R34" s="1940"/>
      <c r="S34" s="657" t="s">
        <v>114</v>
      </c>
      <c r="T34" s="1944" t="s">
        <v>831</v>
      </c>
      <c r="U34" s="1944"/>
      <c r="V34" s="1944"/>
      <c r="W34" s="1944"/>
      <c r="X34" s="1944"/>
      <c r="Y34" s="1944"/>
      <c r="Z34" s="1944"/>
      <c r="AA34" s="793"/>
      <c r="AB34" s="417"/>
      <c r="AC34" s="501"/>
      <c r="AD34" s="628"/>
    </row>
    <row r="35" spans="2:30" s="303" customFormat="1" ht="9.75" customHeight="1">
      <c r="B35" s="642"/>
      <c r="C35" s="658"/>
      <c r="D35" s="659"/>
      <c r="E35" s="659"/>
      <c r="F35" s="659"/>
      <c r="G35" s="659"/>
      <c r="H35" s="659"/>
      <c r="I35" s="659"/>
      <c r="J35" s="660"/>
      <c r="K35" s="660"/>
      <c r="L35" s="660"/>
      <c r="M35" s="660"/>
      <c r="N35" s="660"/>
      <c r="O35" s="660"/>
      <c r="P35" s="660"/>
      <c r="Q35" s="660"/>
      <c r="R35" s="660"/>
      <c r="S35" s="661"/>
      <c r="T35" s="662"/>
      <c r="U35" s="662"/>
      <c r="V35" s="662"/>
      <c r="W35" s="662"/>
      <c r="X35" s="662"/>
      <c r="Y35" s="662"/>
      <c r="Z35" s="642"/>
      <c r="AA35" s="642"/>
      <c r="AB35" s="417"/>
      <c r="AC35" s="501"/>
      <c r="AD35" s="628"/>
    </row>
    <row r="36" spans="2:30" s="303" customFormat="1" ht="39.950000000000003" customHeight="1">
      <c r="B36" s="642"/>
      <c r="C36" s="642"/>
      <c r="D36" s="1895" t="s">
        <v>681</v>
      </c>
      <c r="E36" s="1931"/>
      <c r="F36" s="1931"/>
      <c r="G36" s="1931"/>
      <c r="H36" s="1931"/>
      <c r="I36" s="1932"/>
      <c r="J36" s="1933" t="str">
        <f>IF(J34="","",J34*J12)</f>
        <v/>
      </c>
      <c r="K36" s="1934"/>
      <c r="L36" s="1934"/>
      <c r="M36" s="1934"/>
      <c r="N36" s="1934"/>
      <c r="O36" s="1934"/>
      <c r="P36" s="1934"/>
      <c r="Q36" s="1934"/>
      <c r="R36" s="1935"/>
      <c r="S36" s="657" t="s">
        <v>114</v>
      </c>
      <c r="T36" s="1936" t="s">
        <v>832</v>
      </c>
      <c r="U36" s="1936"/>
      <c r="V36" s="1936"/>
      <c r="W36" s="1936"/>
      <c r="X36" s="1936"/>
      <c r="Y36" s="1936"/>
      <c r="Z36" s="642"/>
      <c r="AA36" s="642"/>
      <c r="AB36" s="417"/>
      <c r="AC36" s="501"/>
      <c r="AD36" s="628"/>
    </row>
    <row r="37" spans="2:30" s="300" customFormat="1" ht="15">
      <c r="B37" s="637"/>
      <c r="C37" s="478"/>
      <c r="D37" s="638"/>
      <c r="E37" s="639"/>
      <c r="F37" s="639"/>
      <c r="G37" s="639"/>
      <c r="H37" s="639"/>
      <c r="I37" s="639"/>
      <c r="J37" s="639"/>
      <c r="K37" s="639"/>
      <c r="L37" s="639"/>
      <c r="M37" s="639"/>
      <c r="N37" s="639"/>
      <c r="O37" s="639"/>
      <c r="P37" s="639"/>
      <c r="Q37" s="639"/>
      <c r="R37" s="639"/>
      <c r="S37" s="639"/>
      <c r="T37" s="639"/>
      <c r="U37" s="640"/>
      <c r="V37" s="639"/>
      <c r="W37" s="639"/>
      <c r="X37" s="639"/>
      <c r="Y37" s="639"/>
      <c r="Z37" s="637"/>
      <c r="AA37" s="637"/>
      <c r="AB37" s="453"/>
      <c r="AC37" s="501"/>
      <c r="AD37" s="628"/>
    </row>
    <row r="38" spans="2:30" s="300" customFormat="1" ht="15">
      <c r="B38" s="637"/>
      <c r="C38" s="478"/>
      <c r="D38" s="638"/>
      <c r="E38" s="639"/>
      <c r="F38" s="639"/>
      <c r="G38" s="639"/>
      <c r="H38" s="639"/>
      <c r="I38" s="639"/>
      <c r="J38" s="639"/>
      <c r="K38" s="639"/>
      <c r="L38" s="639"/>
      <c r="M38" s="639"/>
      <c r="N38" s="639"/>
      <c r="O38" s="639"/>
      <c r="P38" s="639"/>
      <c r="Q38" s="639"/>
      <c r="R38" s="639"/>
      <c r="S38" s="639"/>
      <c r="T38" s="639"/>
      <c r="U38" s="640"/>
      <c r="V38" s="639"/>
      <c r="W38" s="639"/>
      <c r="X38" s="639"/>
      <c r="Y38" s="639"/>
      <c r="Z38" s="637"/>
      <c r="AA38" s="637"/>
      <c r="AB38" s="453"/>
      <c r="AC38" s="501"/>
      <c r="AD38" s="628"/>
    </row>
    <row r="39" spans="2:30" s="300" customFormat="1" ht="15">
      <c r="B39" s="637"/>
      <c r="C39" s="478"/>
      <c r="D39" s="638"/>
      <c r="E39" s="639"/>
      <c r="F39" s="639"/>
      <c r="G39" s="639"/>
      <c r="H39" s="639"/>
      <c r="I39" s="639"/>
      <c r="J39" s="639"/>
      <c r="K39" s="639"/>
      <c r="L39" s="639"/>
      <c r="M39" s="639"/>
      <c r="N39" s="639"/>
      <c r="O39" s="639"/>
      <c r="P39" s="639"/>
      <c r="Q39" s="639"/>
      <c r="R39" s="639"/>
      <c r="S39" s="639"/>
      <c r="T39" s="639"/>
      <c r="U39" s="640"/>
      <c r="V39" s="639"/>
      <c r="W39" s="639"/>
      <c r="X39" s="639"/>
      <c r="Y39" s="639"/>
      <c r="Z39" s="637"/>
      <c r="AA39" s="637"/>
      <c r="AB39" s="453"/>
      <c r="AC39" s="501"/>
      <c r="AD39" s="628"/>
    </row>
    <row r="40" spans="2:30" s="300" customFormat="1" ht="15">
      <c r="B40" s="637"/>
      <c r="C40" s="478"/>
      <c r="D40" s="638"/>
      <c r="E40" s="639"/>
      <c r="F40" s="639"/>
      <c r="G40" s="639"/>
      <c r="H40" s="639"/>
      <c r="I40" s="639"/>
      <c r="J40" s="639"/>
      <c r="K40" s="639"/>
      <c r="L40" s="639"/>
      <c r="M40" s="639"/>
      <c r="N40" s="639"/>
      <c r="O40" s="639"/>
      <c r="P40" s="639"/>
      <c r="Q40" s="639"/>
      <c r="R40" s="639"/>
      <c r="S40" s="639"/>
      <c r="T40" s="639"/>
      <c r="U40" s="640"/>
      <c r="V40" s="639"/>
      <c r="W40" s="639"/>
      <c r="X40" s="639"/>
      <c r="Y40" s="639"/>
      <c r="Z40" s="637"/>
      <c r="AA40" s="637"/>
      <c r="AB40" s="453"/>
      <c r="AC40" s="501"/>
      <c r="AD40" s="628"/>
    </row>
    <row r="41" spans="2:30" s="300" customFormat="1" ht="15">
      <c r="B41" s="637"/>
      <c r="C41" s="478"/>
      <c r="D41" s="638"/>
      <c r="E41" s="639"/>
      <c r="F41" s="639"/>
      <c r="G41" s="639"/>
      <c r="H41" s="639"/>
      <c r="I41" s="639"/>
      <c r="J41" s="639"/>
      <c r="K41" s="639"/>
      <c r="L41" s="639"/>
      <c r="M41" s="639"/>
      <c r="N41" s="639"/>
      <c r="O41" s="639"/>
      <c r="P41" s="639"/>
      <c r="Q41" s="639"/>
      <c r="R41" s="639"/>
      <c r="S41" s="639"/>
      <c r="T41" s="639"/>
      <c r="U41" s="640"/>
      <c r="V41" s="639"/>
      <c r="W41" s="639"/>
      <c r="X41" s="639"/>
      <c r="Y41" s="639"/>
      <c r="Z41" s="637"/>
      <c r="AA41" s="637"/>
      <c r="AB41" s="453"/>
      <c r="AC41" s="501"/>
      <c r="AD41" s="628"/>
    </row>
    <row r="42" spans="2:30" s="300" customFormat="1" ht="15">
      <c r="B42" s="637"/>
      <c r="C42" s="478"/>
      <c r="D42" s="638"/>
      <c r="E42" s="639"/>
      <c r="F42" s="639"/>
      <c r="G42" s="639"/>
      <c r="H42" s="639"/>
      <c r="I42" s="639"/>
      <c r="J42" s="639"/>
      <c r="K42" s="639"/>
      <c r="L42" s="639"/>
      <c r="M42" s="639"/>
      <c r="N42" s="639"/>
      <c r="O42" s="639"/>
      <c r="P42" s="639"/>
      <c r="Q42" s="639"/>
      <c r="R42" s="639"/>
      <c r="S42" s="639"/>
      <c r="T42" s="639"/>
      <c r="U42" s="640"/>
      <c r="V42" s="639"/>
      <c r="W42" s="639"/>
      <c r="X42" s="639"/>
      <c r="Y42" s="639"/>
      <c r="Z42" s="637"/>
      <c r="AA42" s="637"/>
      <c r="AB42" s="453"/>
      <c r="AC42" s="501"/>
      <c r="AD42" s="628"/>
    </row>
    <row r="43" spans="2:30" s="300" customFormat="1" ht="15">
      <c r="B43" s="637"/>
      <c r="C43" s="478"/>
      <c r="D43" s="638"/>
      <c r="E43" s="639"/>
      <c r="F43" s="639"/>
      <c r="G43" s="639"/>
      <c r="H43" s="639"/>
      <c r="I43" s="639"/>
      <c r="J43" s="639"/>
      <c r="K43" s="639"/>
      <c r="L43" s="639"/>
      <c r="M43" s="639"/>
      <c r="N43" s="639"/>
      <c r="O43" s="639"/>
      <c r="P43" s="639"/>
      <c r="Q43" s="639"/>
      <c r="R43" s="639"/>
      <c r="S43" s="639"/>
      <c r="T43" s="639"/>
      <c r="U43" s="640"/>
      <c r="V43" s="639"/>
      <c r="W43" s="639"/>
      <c r="X43" s="639"/>
      <c r="Y43" s="639"/>
      <c r="Z43" s="637"/>
      <c r="AA43" s="637"/>
      <c r="AB43" s="453"/>
      <c r="AC43" s="501"/>
      <c r="AD43" s="628"/>
    </row>
    <row r="44" spans="2:30" s="300" customFormat="1" ht="15">
      <c r="B44" s="637"/>
      <c r="C44" s="478"/>
      <c r="D44" s="638"/>
      <c r="E44" s="639"/>
      <c r="F44" s="639"/>
      <c r="G44" s="639"/>
      <c r="H44" s="639"/>
      <c r="I44" s="639"/>
      <c r="J44" s="639"/>
      <c r="K44" s="639"/>
      <c r="L44" s="639"/>
      <c r="M44" s="639"/>
      <c r="N44" s="639"/>
      <c r="O44" s="639"/>
      <c r="P44" s="639"/>
      <c r="Q44" s="639"/>
      <c r="R44" s="639"/>
      <c r="S44" s="639"/>
      <c r="T44" s="639"/>
      <c r="U44" s="640"/>
      <c r="V44" s="639"/>
      <c r="W44" s="639"/>
      <c r="X44" s="639"/>
      <c r="Y44" s="639"/>
      <c r="Z44" s="637"/>
      <c r="AA44" s="637"/>
      <c r="AB44" s="453"/>
      <c r="AC44" s="501"/>
      <c r="AD44" s="628"/>
    </row>
    <row r="45" spans="2:30" s="300" customFormat="1" ht="15">
      <c r="B45" s="637"/>
      <c r="C45" s="478"/>
      <c r="D45" s="638"/>
      <c r="E45" s="639"/>
      <c r="F45" s="639"/>
      <c r="G45" s="639"/>
      <c r="H45" s="639"/>
      <c r="I45" s="639"/>
      <c r="J45" s="639"/>
      <c r="K45" s="639"/>
      <c r="L45" s="639"/>
      <c r="M45" s="639"/>
      <c r="N45" s="639"/>
      <c r="O45" s="639"/>
      <c r="P45" s="639"/>
      <c r="Q45" s="639"/>
      <c r="R45" s="639"/>
      <c r="S45" s="639"/>
      <c r="T45" s="639"/>
      <c r="U45" s="640"/>
      <c r="V45" s="639"/>
      <c r="W45" s="639"/>
      <c r="X45" s="639"/>
      <c r="Y45" s="639"/>
      <c r="Z45" s="637"/>
      <c r="AA45" s="637"/>
      <c r="AB45" s="453"/>
      <c r="AC45" s="501"/>
      <c r="AD45" s="628"/>
    </row>
    <row r="46" spans="2:30" s="300" customFormat="1" ht="15">
      <c r="B46" s="637"/>
      <c r="C46" s="478"/>
      <c r="D46" s="638"/>
      <c r="E46" s="639"/>
      <c r="F46" s="639"/>
      <c r="G46" s="639"/>
      <c r="H46" s="639"/>
      <c r="I46" s="639"/>
      <c r="J46" s="639"/>
      <c r="K46" s="639"/>
      <c r="L46" s="639"/>
      <c r="M46" s="639"/>
      <c r="N46" s="639"/>
      <c r="O46" s="639"/>
      <c r="P46" s="639"/>
      <c r="Q46" s="639"/>
      <c r="R46" s="639"/>
      <c r="S46" s="639"/>
      <c r="T46" s="639"/>
      <c r="U46" s="640"/>
      <c r="V46" s="639"/>
      <c r="W46" s="639"/>
      <c r="X46" s="639"/>
      <c r="Y46" s="639"/>
      <c r="Z46" s="637"/>
      <c r="AA46" s="637"/>
      <c r="AB46" s="453"/>
      <c r="AC46" s="501"/>
      <c r="AD46" s="628"/>
    </row>
    <row r="47" spans="2:30" s="300" customFormat="1" ht="15">
      <c r="B47" s="637"/>
      <c r="C47" s="478"/>
      <c r="D47" s="638"/>
      <c r="E47" s="639"/>
      <c r="F47" s="639"/>
      <c r="G47" s="639"/>
      <c r="H47" s="639"/>
      <c r="I47" s="639"/>
      <c r="J47" s="639"/>
      <c r="K47" s="639"/>
      <c r="L47" s="639"/>
      <c r="M47" s="639"/>
      <c r="N47" s="639"/>
      <c r="O47" s="639"/>
      <c r="P47" s="639"/>
      <c r="Q47" s="639"/>
      <c r="R47" s="639"/>
      <c r="S47" s="639"/>
      <c r="T47" s="639"/>
      <c r="U47" s="640"/>
      <c r="V47" s="639"/>
      <c r="W47" s="639"/>
      <c r="X47" s="639"/>
      <c r="Y47" s="639"/>
      <c r="Z47" s="637"/>
      <c r="AA47" s="637"/>
      <c r="AB47" s="453"/>
      <c r="AC47" s="501"/>
      <c r="AD47" s="628"/>
    </row>
    <row r="48" spans="2:30" s="300" customFormat="1" ht="15">
      <c r="B48" s="637"/>
      <c r="C48" s="478"/>
      <c r="D48" s="638"/>
      <c r="E48" s="639"/>
      <c r="F48" s="639"/>
      <c r="G48" s="639"/>
      <c r="H48" s="639"/>
      <c r="I48" s="639"/>
      <c r="J48" s="639"/>
      <c r="K48" s="639"/>
      <c r="L48" s="639"/>
      <c r="M48" s="639"/>
      <c r="N48" s="639"/>
      <c r="O48" s="639"/>
      <c r="P48" s="639"/>
      <c r="Q48" s="639"/>
      <c r="R48" s="639"/>
      <c r="S48" s="639"/>
      <c r="T48" s="639"/>
      <c r="U48" s="640"/>
      <c r="V48" s="639"/>
      <c r="W48" s="639"/>
      <c r="X48" s="639"/>
      <c r="Y48" s="639"/>
      <c r="Z48" s="637"/>
      <c r="AA48" s="637"/>
      <c r="AB48" s="453"/>
      <c r="AC48" s="501"/>
      <c r="AD48" s="628"/>
    </row>
    <row r="49" spans="2:31" s="300" customFormat="1" ht="15">
      <c r="B49" s="637"/>
      <c r="C49" s="478"/>
      <c r="D49" s="638"/>
      <c r="E49" s="639"/>
      <c r="F49" s="639"/>
      <c r="G49" s="639"/>
      <c r="H49" s="639"/>
      <c r="I49" s="639"/>
      <c r="J49" s="639"/>
      <c r="K49" s="639"/>
      <c r="L49" s="639"/>
      <c r="M49" s="639"/>
      <c r="N49" s="639"/>
      <c r="O49" s="639"/>
      <c r="P49" s="639"/>
      <c r="Q49" s="639"/>
      <c r="R49" s="639"/>
      <c r="S49" s="639"/>
      <c r="T49" s="639"/>
      <c r="U49" s="640"/>
      <c r="V49" s="639"/>
      <c r="W49" s="639"/>
      <c r="X49" s="639"/>
      <c r="Y49" s="639"/>
      <c r="Z49" s="637"/>
      <c r="AA49" s="637"/>
      <c r="AB49" s="453"/>
      <c r="AC49" s="501"/>
      <c r="AD49" s="628"/>
    </row>
    <row r="50" spans="2:31" s="300" customFormat="1" ht="15">
      <c r="B50" s="637"/>
      <c r="C50" s="478"/>
      <c r="D50" s="638"/>
      <c r="E50" s="639"/>
      <c r="F50" s="639"/>
      <c r="G50" s="639"/>
      <c r="H50" s="639"/>
      <c r="I50" s="639"/>
      <c r="J50" s="639"/>
      <c r="K50" s="639"/>
      <c r="L50" s="639"/>
      <c r="M50" s="639"/>
      <c r="N50" s="639"/>
      <c r="O50" s="639"/>
      <c r="P50" s="639"/>
      <c r="Q50" s="639"/>
      <c r="R50" s="639"/>
      <c r="S50" s="639"/>
      <c r="T50" s="639"/>
      <c r="U50" s="640"/>
      <c r="V50" s="639"/>
      <c r="W50" s="639"/>
      <c r="X50" s="639"/>
      <c r="Y50" s="639"/>
      <c r="Z50" s="637"/>
      <c r="AA50" s="637"/>
      <c r="AB50" s="453"/>
      <c r="AC50" s="501"/>
      <c r="AD50" s="628"/>
    </row>
    <row r="51" spans="2:31" s="300" customFormat="1" ht="15">
      <c r="B51" s="637"/>
      <c r="C51" s="478"/>
      <c r="D51" s="638"/>
      <c r="E51" s="639"/>
      <c r="F51" s="639"/>
      <c r="G51" s="639"/>
      <c r="H51" s="639"/>
      <c r="I51" s="639"/>
      <c r="J51" s="639"/>
      <c r="K51" s="639"/>
      <c r="L51" s="639"/>
      <c r="M51" s="639"/>
      <c r="N51" s="639"/>
      <c r="O51" s="639"/>
      <c r="P51" s="639"/>
      <c r="Q51" s="639"/>
      <c r="R51" s="639"/>
      <c r="S51" s="639"/>
      <c r="T51" s="639"/>
      <c r="U51" s="640"/>
      <c r="V51" s="639"/>
      <c r="W51" s="639"/>
      <c r="X51" s="639"/>
      <c r="Y51" s="639"/>
      <c r="Z51" s="637"/>
      <c r="AA51" s="637"/>
      <c r="AB51" s="453"/>
      <c r="AC51" s="673"/>
      <c r="AD51" s="663"/>
    </row>
    <row r="52" spans="2:31" s="300" customFormat="1" ht="15">
      <c r="B52" s="637"/>
      <c r="C52" s="478"/>
      <c r="D52" s="638"/>
      <c r="E52" s="639"/>
      <c r="F52" s="639"/>
      <c r="G52" s="639"/>
      <c r="H52" s="639"/>
      <c r="I52" s="639"/>
      <c r="J52" s="639"/>
      <c r="K52" s="639"/>
      <c r="L52" s="639"/>
      <c r="M52" s="639"/>
      <c r="N52" s="639"/>
      <c r="O52" s="639"/>
      <c r="P52" s="639"/>
      <c r="Q52" s="639"/>
      <c r="R52" s="639"/>
      <c r="S52" s="639"/>
      <c r="T52" s="639"/>
      <c r="U52" s="640"/>
      <c r="V52" s="639"/>
      <c r="W52" s="639"/>
      <c r="X52" s="639"/>
      <c r="Y52" s="639"/>
      <c r="Z52" s="637"/>
      <c r="AA52" s="637"/>
      <c r="AB52" s="453"/>
      <c r="AC52" s="673"/>
      <c r="AD52" s="663"/>
    </row>
    <row r="53" spans="2:31" s="300" customFormat="1" ht="15">
      <c r="B53" s="637"/>
      <c r="C53" s="478"/>
      <c r="D53" s="638"/>
      <c r="E53" s="639"/>
      <c r="F53" s="639"/>
      <c r="G53" s="639"/>
      <c r="H53" s="639"/>
      <c r="I53" s="639"/>
      <c r="J53" s="639"/>
      <c r="K53" s="639"/>
      <c r="L53" s="639"/>
      <c r="M53" s="639"/>
      <c r="N53" s="639"/>
      <c r="O53" s="639"/>
      <c r="P53" s="639"/>
      <c r="Q53" s="639"/>
      <c r="R53" s="639"/>
      <c r="S53" s="639"/>
      <c r="T53" s="639"/>
      <c r="U53" s="640"/>
      <c r="V53" s="639"/>
      <c r="W53" s="639"/>
      <c r="X53" s="639"/>
      <c r="Y53" s="639"/>
      <c r="Z53" s="637"/>
      <c r="AA53" s="637"/>
      <c r="AB53" s="453"/>
      <c r="AC53" s="673"/>
      <c r="AD53" s="663"/>
    </row>
    <row r="54" spans="2:31" s="300" customFormat="1" ht="15">
      <c r="B54" s="637"/>
      <c r="C54" s="478"/>
      <c r="D54" s="638"/>
      <c r="E54" s="639"/>
      <c r="F54" s="639"/>
      <c r="G54" s="639"/>
      <c r="H54" s="639"/>
      <c r="I54" s="639"/>
      <c r="J54" s="639"/>
      <c r="K54" s="639"/>
      <c r="L54" s="639"/>
      <c r="M54" s="639"/>
      <c r="N54" s="639"/>
      <c r="O54" s="639"/>
      <c r="P54" s="639"/>
      <c r="Q54" s="639"/>
      <c r="R54" s="639"/>
      <c r="S54" s="639"/>
      <c r="T54" s="639"/>
      <c r="U54" s="640"/>
      <c r="V54" s="639"/>
      <c r="W54" s="639"/>
      <c r="X54" s="639"/>
      <c r="Y54" s="639"/>
      <c r="Z54" s="637"/>
      <c r="AA54" s="637"/>
      <c r="AB54" s="453"/>
      <c r="AC54" s="673"/>
      <c r="AD54" s="663"/>
    </row>
    <row r="55" spans="2:31" s="300" customFormat="1" ht="15">
      <c r="B55" s="637"/>
      <c r="C55" s="478"/>
      <c r="D55" s="638"/>
      <c r="E55" s="639"/>
      <c r="F55" s="639"/>
      <c r="G55" s="639"/>
      <c r="H55" s="639"/>
      <c r="I55" s="639"/>
      <c r="J55" s="639"/>
      <c r="K55" s="639"/>
      <c r="L55" s="639"/>
      <c r="M55" s="639"/>
      <c r="N55" s="639"/>
      <c r="O55" s="639"/>
      <c r="P55" s="639"/>
      <c r="Q55" s="639"/>
      <c r="R55" s="639"/>
      <c r="S55" s="639"/>
      <c r="T55" s="639"/>
      <c r="U55" s="640"/>
      <c r="V55" s="639"/>
      <c r="W55" s="639"/>
      <c r="X55" s="639"/>
      <c r="Y55" s="639"/>
      <c r="Z55" s="637"/>
      <c r="AA55" s="637"/>
      <c r="AB55" s="453"/>
      <c r="AC55" s="673"/>
      <c r="AD55" s="663"/>
    </row>
    <row r="56" spans="2:31" s="300" customFormat="1" ht="15">
      <c r="B56" s="637"/>
      <c r="C56" s="478"/>
      <c r="D56" s="638"/>
      <c r="E56" s="639"/>
      <c r="F56" s="639"/>
      <c r="G56" s="639"/>
      <c r="H56" s="639"/>
      <c r="I56" s="639"/>
      <c r="J56" s="639"/>
      <c r="K56" s="639"/>
      <c r="L56" s="639"/>
      <c r="M56" s="639"/>
      <c r="N56" s="639"/>
      <c r="O56" s="639"/>
      <c r="P56" s="639"/>
      <c r="Q56" s="639"/>
      <c r="R56" s="639"/>
      <c r="S56" s="639"/>
      <c r="T56" s="639"/>
      <c r="U56" s="640"/>
      <c r="V56" s="639"/>
      <c r="W56" s="639"/>
      <c r="X56" s="639"/>
      <c r="Y56" s="639"/>
      <c r="Z56" s="637"/>
      <c r="AA56" s="637"/>
      <c r="AB56" s="453"/>
      <c r="AC56" s="673"/>
      <c r="AD56" s="663"/>
    </row>
    <row r="57" spans="2:31" s="300" customFormat="1" ht="15">
      <c r="B57" s="637"/>
      <c r="C57" s="478"/>
      <c r="D57" s="638"/>
      <c r="E57" s="639"/>
      <c r="F57" s="639"/>
      <c r="G57" s="639"/>
      <c r="H57" s="639"/>
      <c r="I57" s="639"/>
      <c r="J57" s="639"/>
      <c r="K57" s="639"/>
      <c r="L57" s="639"/>
      <c r="M57" s="639"/>
      <c r="N57" s="639"/>
      <c r="O57" s="639"/>
      <c r="P57" s="639"/>
      <c r="Q57" s="639"/>
      <c r="R57" s="639"/>
      <c r="S57" s="639"/>
      <c r="T57" s="639"/>
      <c r="U57" s="640"/>
      <c r="V57" s="639"/>
      <c r="W57" s="639"/>
      <c r="X57" s="639"/>
      <c r="Y57" s="639"/>
      <c r="Z57" s="637"/>
      <c r="AA57" s="637"/>
      <c r="AB57" s="453"/>
      <c r="AC57" s="673"/>
      <c r="AD57" s="663"/>
    </row>
    <row r="58" spans="2:31" s="300" customFormat="1" ht="15">
      <c r="B58" s="637"/>
      <c r="C58" s="478"/>
      <c r="D58" s="638"/>
      <c r="E58" s="639"/>
      <c r="F58" s="639"/>
      <c r="G58" s="639"/>
      <c r="H58" s="639"/>
      <c r="I58" s="639"/>
      <c r="J58" s="639"/>
      <c r="K58" s="639"/>
      <c r="L58" s="639"/>
      <c r="M58" s="639"/>
      <c r="N58" s="639"/>
      <c r="O58" s="639"/>
      <c r="P58" s="639"/>
      <c r="Q58" s="639"/>
      <c r="R58" s="639"/>
      <c r="S58" s="639"/>
      <c r="T58" s="639"/>
      <c r="U58" s="640"/>
      <c r="V58" s="639"/>
      <c r="W58" s="639"/>
      <c r="X58" s="639"/>
      <c r="Y58" s="639"/>
      <c r="Z58" s="637"/>
      <c r="AA58" s="637"/>
      <c r="AB58" s="453"/>
      <c r="AC58" s="673"/>
      <c r="AD58" s="663"/>
    </row>
    <row r="59" spans="2:31" ht="12.75" customHeight="1">
      <c r="B59" s="629"/>
      <c r="C59" s="629"/>
      <c r="D59" s="629"/>
      <c r="E59" s="629"/>
      <c r="F59" s="629"/>
      <c r="G59" s="629"/>
      <c r="H59" s="629"/>
      <c r="I59" s="629"/>
      <c r="J59" s="629"/>
      <c r="K59" s="629"/>
      <c r="L59" s="629"/>
      <c r="M59" s="629"/>
      <c r="N59" s="629"/>
      <c r="O59" s="629"/>
      <c r="P59" s="629"/>
      <c r="Q59" s="629"/>
      <c r="R59" s="629"/>
      <c r="S59" s="629"/>
      <c r="T59" s="629"/>
      <c r="U59" s="629"/>
      <c r="V59" s="629"/>
      <c r="W59" s="629"/>
      <c r="X59" s="629"/>
      <c r="Y59" s="629"/>
      <c r="Z59" s="629"/>
      <c r="AA59" s="629"/>
      <c r="AC59" s="673"/>
      <c r="AD59" s="663"/>
    </row>
    <row r="60" spans="2:31" ht="20.100000000000001" customHeight="1">
      <c r="AC60" s="673"/>
      <c r="AD60" s="663"/>
    </row>
    <row r="61" spans="2:31" ht="20.100000000000001" customHeight="1">
      <c r="AC61" s="673"/>
      <c r="AD61" s="663"/>
    </row>
    <row r="62" spans="2:31" ht="20.100000000000001" customHeight="1">
      <c r="AC62" s="673"/>
      <c r="AD62" s="663"/>
    </row>
    <row r="63" spans="2:31" ht="20.100000000000001" customHeight="1">
      <c r="AC63" s="673"/>
      <c r="AD63" s="663"/>
    </row>
    <row r="64" spans="2:31" ht="20.100000000000001" customHeight="1">
      <c r="AC64" s="673"/>
      <c r="AD64" s="663"/>
      <c r="AE64" s="664"/>
    </row>
    <row r="65" spans="29:30" ht="20.100000000000001" customHeight="1">
      <c r="AC65" s="673"/>
      <c r="AD65" s="663"/>
    </row>
    <row r="66" spans="29:30" ht="20.100000000000001" customHeight="1">
      <c r="AC66" s="673"/>
      <c r="AD66" s="663"/>
    </row>
    <row r="67" spans="29:30" ht="20.100000000000001" customHeight="1">
      <c r="AC67" s="673"/>
      <c r="AD67" s="663"/>
    </row>
    <row r="68" spans="29:30" ht="20.100000000000001" customHeight="1">
      <c r="AC68" s="673"/>
      <c r="AD68" s="663"/>
    </row>
    <row r="69" spans="29:30" ht="20.100000000000001" customHeight="1">
      <c r="AC69" s="673"/>
      <c r="AD69" s="663"/>
    </row>
    <row r="70" spans="29:30" ht="20.100000000000001" customHeight="1">
      <c r="AC70" s="673"/>
      <c r="AD70" s="663"/>
    </row>
    <row r="71" spans="29:30" ht="20.100000000000001" customHeight="1">
      <c r="AC71" s="673"/>
      <c r="AD71" s="663"/>
    </row>
    <row r="72" spans="29:30" ht="20.100000000000001" customHeight="1">
      <c r="AC72" s="673"/>
      <c r="AD72" s="663"/>
    </row>
    <row r="73" spans="29:30" ht="20.100000000000001" customHeight="1">
      <c r="AC73" s="673"/>
      <c r="AD73" s="663"/>
    </row>
    <row r="74" spans="29:30" ht="20.100000000000001" customHeight="1">
      <c r="AC74" s="673"/>
      <c r="AD74" s="663"/>
    </row>
    <row r="75" spans="29:30" ht="20.100000000000001" customHeight="1">
      <c r="AC75" s="673"/>
      <c r="AD75" s="663"/>
    </row>
    <row r="76" spans="29:30" ht="20.100000000000001" customHeight="1">
      <c r="AC76" s="674"/>
      <c r="AD76" s="665"/>
    </row>
    <row r="77" spans="29:30" ht="20.100000000000001" customHeight="1">
      <c r="AC77" s="673"/>
      <c r="AD77" s="663"/>
    </row>
    <row r="78" spans="29:30" ht="20.100000000000001" customHeight="1">
      <c r="AC78" s="673"/>
      <c r="AD78" s="663"/>
    </row>
    <row r="79" spans="29:30" ht="20.100000000000001" customHeight="1">
      <c r="AC79" s="673"/>
      <c r="AD79" s="663"/>
    </row>
    <row r="80" spans="29:30" ht="20.100000000000001" customHeight="1">
      <c r="AC80" s="673"/>
      <c r="AD80" s="663"/>
    </row>
    <row r="81" spans="29:30" ht="20.100000000000001" customHeight="1">
      <c r="AC81" s="673"/>
      <c r="AD81" s="663"/>
    </row>
    <row r="82" spans="29:30" ht="20.100000000000001" customHeight="1">
      <c r="AC82" s="673"/>
      <c r="AD82" s="663"/>
    </row>
    <row r="83" spans="29:30" ht="20.100000000000001" customHeight="1">
      <c r="AC83" s="673"/>
      <c r="AD83" s="663"/>
    </row>
    <row r="84" spans="29:30" ht="20.100000000000001" customHeight="1">
      <c r="AC84" s="673"/>
      <c r="AD84" s="663"/>
    </row>
    <row r="85" spans="29:30" ht="20.100000000000001" customHeight="1">
      <c r="AC85" s="673"/>
      <c r="AD85" s="663"/>
    </row>
    <row r="93" spans="29:30" ht="20.100000000000001" customHeight="1">
      <c r="AD93" s="666"/>
    </row>
    <row r="94" spans="29:30" ht="20.100000000000001" customHeight="1">
      <c r="AD94" s="667"/>
    </row>
    <row r="158" spans="29:30" ht="20.100000000000001" customHeight="1">
      <c r="AC158" s="675"/>
      <c r="AD158" s="668"/>
    </row>
    <row r="159" spans="29:30" ht="20.100000000000001" customHeight="1">
      <c r="AC159" s="675"/>
      <c r="AD159" s="668"/>
    </row>
    <row r="160" spans="29:30" ht="20.100000000000001" customHeight="1">
      <c r="AC160" s="675"/>
      <c r="AD160" s="668"/>
    </row>
    <row r="161" spans="29:30" ht="20.100000000000001" customHeight="1">
      <c r="AC161" s="675"/>
      <c r="AD161" s="668"/>
    </row>
    <row r="162" spans="29:30" ht="20.100000000000001" customHeight="1">
      <c r="AC162" s="675"/>
      <c r="AD162" s="668"/>
    </row>
    <row r="163" spans="29:30" ht="20.100000000000001" customHeight="1">
      <c r="AC163" s="675"/>
      <c r="AD163" s="668"/>
    </row>
    <row r="164" spans="29:30" ht="20.100000000000001" customHeight="1">
      <c r="AC164" s="675"/>
      <c r="AD164" s="668"/>
    </row>
    <row r="165" spans="29:30" ht="20.100000000000001" customHeight="1">
      <c r="AC165" s="675"/>
      <c r="AD165" s="668"/>
    </row>
    <row r="166" spans="29:30" ht="20.100000000000001" customHeight="1">
      <c r="AC166" s="675"/>
      <c r="AD166" s="668"/>
    </row>
    <row r="167" spans="29:30" ht="20.100000000000001" customHeight="1">
      <c r="AC167" s="675"/>
      <c r="AD167" s="668"/>
    </row>
    <row r="168" spans="29:30" ht="20.100000000000001" customHeight="1">
      <c r="AC168" s="675"/>
      <c r="AD168" s="668"/>
    </row>
    <row r="169" spans="29:30" ht="20.100000000000001" customHeight="1">
      <c r="AC169" s="675"/>
      <c r="AD169" s="668"/>
    </row>
    <row r="170" spans="29:30" ht="20.100000000000001" customHeight="1">
      <c r="AC170" s="675"/>
      <c r="AD170" s="668"/>
    </row>
    <row r="171" spans="29:30" ht="20.100000000000001" customHeight="1">
      <c r="AC171" s="675"/>
      <c r="AD171" s="668"/>
    </row>
    <row r="172" spans="29:30" ht="20.100000000000001" customHeight="1">
      <c r="AC172" s="675"/>
      <c r="AD172" s="668"/>
    </row>
    <row r="173" spans="29:30" ht="20.100000000000001" customHeight="1">
      <c r="AC173" s="675"/>
      <c r="AD173" s="668"/>
    </row>
    <row r="174" spans="29:30" ht="20.100000000000001" customHeight="1">
      <c r="AC174" s="675"/>
      <c r="AD174" s="668"/>
    </row>
    <row r="175" spans="29:30" ht="20.100000000000001" customHeight="1">
      <c r="AC175" s="675"/>
      <c r="AD175" s="668"/>
    </row>
    <row r="176" spans="29:30" ht="20.100000000000001" customHeight="1">
      <c r="AC176" s="675"/>
      <c r="AD176" s="668"/>
    </row>
    <row r="177" spans="29:30" ht="20.100000000000001" customHeight="1">
      <c r="AC177" s="675"/>
      <c r="AD177" s="668"/>
    </row>
    <row r="178" spans="29:30" ht="20.100000000000001" customHeight="1">
      <c r="AC178" s="675"/>
      <c r="AD178" s="668"/>
    </row>
    <row r="179" spans="29:30" ht="20.100000000000001" customHeight="1">
      <c r="AC179" s="675"/>
      <c r="AD179" s="668"/>
    </row>
    <row r="180" spans="29:30" ht="20.100000000000001" customHeight="1">
      <c r="AC180" s="675"/>
      <c r="AD180" s="668"/>
    </row>
    <row r="181" spans="29:30" ht="20.100000000000001" customHeight="1">
      <c r="AC181" s="675"/>
      <c r="AD181" s="668"/>
    </row>
    <row r="182" spans="29:30" ht="20.100000000000001" customHeight="1">
      <c r="AC182" s="675"/>
      <c r="AD182" s="668"/>
    </row>
    <row r="183" spans="29:30" ht="20.100000000000001" customHeight="1">
      <c r="AC183" s="675"/>
      <c r="AD183" s="668"/>
    </row>
    <row r="184" spans="29:30" ht="20.100000000000001" customHeight="1">
      <c r="AC184" s="675"/>
      <c r="AD184" s="668"/>
    </row>
    <row r="185" spans="29:30" ht="20.100000000000001" customHeight="1">
      <c r="AC185" s="675"/>
      <c r="AD185" s="668"/>
    </row>
    <row r="186" spans="29:30" ht="20.100000000000001" customHeight="1">
      <c r="AC186" s="675"/>
      <c r="AD186" s="668"/>
    </row>
    <row r="187" spans="29:30" ht="20.100000000000001" customHeight="1">
      <c r="AC187" s="675"/>
      <c r="AD187" s="668"/>
    </row>
    <row r="188" spans="29:30" ht="20.100000000000001" customHeight="1">
      <c r="AC188" s="675"/>
      <c r="AD188" s="668"/>
    </row>
    <row r="189" spans="29:30" ht="20.100000000000001" customHeight="1">
      <c r="AC189" s="675"/>
      <c r="AD189" s="668"/>
    </row>
    <row r="190" spans="29:30" ht="20.100000000000001" customHeight="1">
      <c r="AC190" s="675"/>
      <c r="AD190" s="668"/>
    </row>
    <row r="191" spans="29:30" ht="20.100000000000001" customHeight="1">
      <c r="AC191" s="675"/>
      <c r="AD191" s="668"/>
    </row>
    <row r="192" spans="29:30" ht="20.100000000000001" customHeight="1">
      <c r="AC192" s="675"/>
      <c r="AD192" s="668"/>
    </row>
    <row r="193" spans="29:30" ht="20.100000000000001" customHeight="1">
      <c r="AC193" s="675"/>
      <c r="AD193" s="668"/>
    </row>
    <row r="194" spans="29:30" ht="20.100000000000001" customHeight="1">
      <c r="AC194" s="675"/>
      <c r="AD194" s="668"/>
    </row>
    <row r="195" spans="29:30" ht="20.100000000000001" customHeight="1">
      <c r="AC195" s="675"/>
      <c r="AD195" s="668"/>
    </row>
    <row r="196" spans="29:30" ht="20.100000000000001" customHeight="1">
      <c r="AC196" s="675"/>
      <c r="AD196" s="668"/>
    </row>
    <row r="197" spans="29:30" ht="20.100000000000001" customHeight="1">
      <c r="AC197" s="675"/>
      <c r="AD197" s="668"/>
    </row>
    <row r="198" spans="29:30" ht="20.100000000000001" customHeight="1">
      <c r="AC198" s="675"/>
      <c r="AD198" s="668"/>
    </row>
    <row r="199" spans="29:30" ht="20.100000000000001" customHeight="1">
      <c r="AC199" s="676"/>
      <c r="AD199" s="569"/>
    </row>
    <row r="200" spans="29:30" ht="20.100000000000001" customHeight="1">
      <c r="AC200" s="676"/>
      <c r="AD200" s="569"/>
    </row>
    <row r="201" spans="29:30" ht="20.100000000000001" customHeight="1">
      <c r="AC201" s="677"/>
      <c r="AD201" s="571"/>
    </row>
    <row r="202" spans="29:30" ht="20.100000000000001" customHeight="1">
      <c r="AC202" s="677"/>
      <c r="AD202" s="571"/>
    </row>
    <row r="203" spans="29:30" ht="20.100000000000001" customHeight="1">
      <c r="AC203" s="677"/>
      <c r="AD203" s="571"/>
    </row>
    <row r="204" spans="29:30" ht="20.100000000000001" customHeight="1">
      <c r="AC204" s="677"/>
      <c r="AD204" s="571"/>
    </row>
  </sheetData>
  <sheetProtection sheet="1" selectLockedCells="1"/>
  <mergeCells count="30">
    <mergeCell ref="D8:I8"/>
    <mergeCell ref="J8:V8"/>
    <mergeCell ref="D11:I11"/>
    <mergeCell ref="D12:I12"/>
    <mergeCell ref="J12:V12"/>
    <mergeCell ref="E25:R25"/>
    <mergeCell ref="D15:I15"/>
    <mergeCell ref="J15:V15"/>
    <mergeCell ref="D16:I16"/>
    <mergeCell ref="J16:V16"/>
    <mergeCell ref="D18:I18"/>
    <mergeCell ref="J18:R18"/>
    <mergeCell ref="D21:I21"/>
    <mergeCell ref="J21:R21"/>
    <mergeCell ref="T21:Y21"/>
    <mergeCell ref="D23:I23"/>
    <mergeCell ref="J23:R23"/>
    <mergeCell ref="E26:R26"/>
    <mergeCell ref="D28:I28"/>
    <mergeCell ref="J28:R28"/>
    <mergeCell ref="T28:Y28"/>
    <mergeCell ref="D31:I31"/>
    <mergeCell ref="J31:R31"/>
    <mergeCell ref="T31:Y31"/>
    <mergeCell ref="D34:I34"/>
    <mergeCell ref="J34:R34"/>
    <mergeCell ref="T34:Z34"/>
    <mergeCell ref="D36:I36"/>
    <mergeCell ref="J36:R36"/>
    <mergeCell ref="T36:Y36"/>
  </mergeCells>
  <phoneticPr fontId="3"/>
  <conditionalFormatting sqref="AD93:AD94 AC158:AD204">
    <cfRule type="expression" priority="11">
      <formula>CELL("protect",AC93)=0</formula>
    </cfRule>
  </conditionalFormatting>
  <conditionalFormatting sqref="J15:V16 J23:R23">
    <cfRule type="containsBlanks" dxfId="11" priority="10">
      <formula>LEN(TRIM(J15))=0</formula>
    </cfRule>
  </conditionalFormatting>
  <conditionalFormatting sqref="B1:B2">
    <cfRule type="expression" dxfId="10" priority="9">
      <formula>_xlfn.ISFORMULA(B1)=TRUE</formula>
    </cfRule>
  </conditionalFormatting>
  <conditionalFormatting sqref="J11">
    <cfRule type="expression" dxfId="9" priority="7">
      <formula>$J$11="■"</formula>
    </cfRule>
    <cfRule type="expression" dxfId="8" priority="8">
      <formula>$Q$11="■"</formula>
    </cfRule>
  </conditionalFormatting>
  <conditionalFormatting sqref="Q11">
    <cfRule type="expression" dxfId="7" priority="5">
      <formula>$Q$11="■"</formula>
    </cfRule>
    <cfRule type="expression" dxfId="6" priority="6">
      <formula>$J$11="■"</formula>
    </cfRule>
  </conditionalFormatting>
  <conditionalFormatting sqref="J12:V12">
    <cfRule type="containsBlanks" dxfId="5" priority="12">
      <formula>LEN(TRIM(J12))=0</formula>
    </cfRule>
    <cfRule type="expression" dxfId="4" priority="13">
      <formula>#REF!="■"</formula>
    </cfRule>
    <cfRule type="expression" dxfId="3" priority="14">
      <formula>#REF!="■"</formula>
    </cfRule>
  </conditionalFormatting>
  <conditionalFormatting sqref="J18:R18">
    <cfRule type="containsBlanks" dxfId="2" priority="3">
      <formula>LEN(TRIM(J18))=0</formula>
    </cfRule>
  </conditionalFormatting>
  <conditionalFormatting sqref="B3">
    <cfRule type="expression" dxfId="1" priority="2">
      <formula>_xlfn.ISFORMULA(B3)=TRUE</formula>
    </cfRule>
  </conditionalFormatting>
  <conditionalFormatting sqref="AB23">
    <cfRule type="expression" dxfId="0" priority="1">
      <formula>_xlfn.ISFORMULA(AB23)=TRUE</formula>
    </cfRule>
  </conditionalFormatting>
  <dataValidations count="6">
    <dataValidation imeMode="disabled" allowBlank="1" showInputMessage="1" showErrorMessage="1" error="小数点以下は第一位まで、二位以下切り捨てで入力して下さい。" sqref="J28 J21" xr:uid="{0EC3A49E-ED09-4F7F-8C5C-D3157A49A525}"/>
    <dataValidation type="custom" imeMode="disabled" allowBlank="1" showInputMessage="1" showErrorMessage="1" error="小数点以下は第一位まで、二位以下切り捨てで入力して下さい。" sqref="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xr:uid="{6184266A-F5A6-46A9-B001-073B8AB4E7CD}">
      <formula1>L65498-ROUNDDOWN(L65498,1)=0</formula1>
    </dataValidation>
    <dataValidation type="list" allowBlank="1" showInputMessage="1" showErrorMessage="1" sqref="Z65585:AA65585 IG65583 SC65583 ABY65583 ALU65583 AVQ65583 BFM65583 BPI65583 BZE65583 CJA65583 CSW65583 DCS65583 DMO65583 DWK65583 EGG65583 EQC65583 EZY65583 FJU65583 FTQ65583 GDM65583 GNI65583 GXE65583 HHA65583 HQW65583 IAS65583 IKO65583 IUK65583 JEG65583 JOC65583 JXY65583 KHU65583 KRQ65583 LBM65583 LLI65583 LVE65583 MFA65583 MOW65583 MYS65583 NIO65583 NSK65583 OCG65583 OMC65583 OVY65583 PFU65583 PPQ65583 PZM65583 QJI65583 QTE65583 RDA65583 RMW65583 RWS65583 SGO65583 SQK65583 TAG65583 TKC65583 TTY65583 UDU65583 UNQ65583 UXM65583 VHI65583 VRE65583 WBA65583 WKW65583 WUS65583 Z131121:AA131121 IG131119 SC131119 ABY131119 ALU131119 AVQ131119 BFM131119 BPI131119 BZE131119 CJA131119 CSW131119 DCS131119 DMO131119 DWK131119 EGG131119 EQC131119 EZY131119 FJU131119 FTQ131119 GDM131119 GNI131119 GXE131119 HHA131119 HQW131119 IAS131119 IKO131119 IUK131119 JEG131119 JOC131119 JXY131119 KHU131119 KRQ131119 LBM131119 LLI131119 LVE131119 MFA131119 MOW131119 MYS131119 NIO131119 NSK131119 OCG131119 OMC131119 OVY131119 PFU131119 PPQ131119 PZM131119 QJI131119 QTE131119 RDA131119 RMW131119 RWS131119 SGO131119 SQK131119 TAG131119 TKC131119 TTY131119 UDU131119 UNQ131119 UXM131119 VHI131119 VRE131119 WBA131119 WKW131119 WUS131119 Z196657:AA196657 IG196655 SC196655 ABY196655 ALU196655 AVQ196655 BFM196655 BPI196655 BZE196655 CJA196655 CSW196655 DCS196655 DMO196655 DWK196655 EGG196655 EQC196655 EZY196655 FJU196655 FTQ196655 GDM196655 GNI196655 GXE196655 HHA196655 HQW196655 IAS196655 IKO196655 IUK196655 JEG196655 JOC196655 JXY196655 KHU196655 KRQ196655 LBM196655 LLI196655 LVE196655 MFA196655 MOW196655 MYS196655 NIO196655 NSK196655 OCG196655 OMC196655 OVY196655 PFU196655 PPQ196655 PZM196655 QJI196655 QTE196655 RDA196655 RMW196655 RWS196655 SGO196655 SQK196655 TAG196655 TKC196655 TTY196655 UDU196655 UNQ196655 UXM196655 VHI196655 VRE196655 WBA196655 WKW196655 WUS196655 Z262193:AA262193 IG262191 SC262191 ABY262191 ALU262191 AVQ262191 BFM262191 BPI262191 BZE262191 CJA262191 CSW262191 DCS262191 DMO262191 DWK262191 EGG262191 EQC262191 EZY262191 FJU262191 FTQ262191 GDM262191 GNI262191 GXE262191 HHA262191 HQW262191 IAS262191 IKO262191 IUK262191 JEG262191 JOC262191 JXY262191 KHU262191 KRQ262191 LBM262191 LLI262191 LVE262191 MFA262191 MOW262191 MYS262191 NIO262191 NSK262191 OCG262191 OMC262191 OVY262191 PFU262191 PPQ262191 PZM262191 QJI262191 QTE262191 RDA262191 RMW262191 RWS262191 SGO262191 SQK262191 TAG262191 TKC262191 TTY262191 UDU262191 UNQ262191 UXM262191 VHI262191 VRE262191 WBA262191 WKW262191 WUS262191 Z327729:AA327729 IG327727 SC327727 ABY327727 ALU327727 AVQ327727 BFM327727 BPI327727 BZE327727 CJA327727 CSW327727 DCS327727 DMO327727 DWK327727 EGG327727 EQC327727 EZY327727 FJU327727 FTQ327727 GDM327727 GNI327727 GXE327727 HHA327727 HQW327727 IAS327727 IKO327727 IUK327727 JEG327727 JOC327727 JXY327727 KHU327727 KRQ327727 LBM327727 LLI327727 LVE327727 MFA327727 MOW327727 MYS327727 NIO327727 NSK327727 OCG327727 OMC327727 OVY327727 PFU327727 PPQ327727 PZM327727 QJI327727 QTE327727 RDA327727 RMW327727 RWS327727 SGO327727 SQK327727 TAG327727 TKC327727 TTY327727 UDU327727 UNQ327727 UXM327727 VHI327727 VRE327727 WBA327727 WKW327727 WUS327727 Z393265:AA393265 IG393263 SC393263 ABY393263 ALU393263 AVQ393263 BFM393263 BPI393263 BZE393263 CJA393263 CSW393263 DCS393263 DMO393263 DWK393263 EGG393263 EQC393263 EZY393263 FJU393263 FTQ393263 GDM393263 GNI393263 GXE393263 HHA393263 HQW393263 IAS393263 IKO393263 IUK393263 JEG393263 JOC393263 JXY393263 KHU393263 KRQ393263 LBM393263 LLI393263 LVE393263 MFA393263 MOW393263 MYS393263 NIO393263 NSK393263 OCG393263 OMC393263 OVY393263 PFU393263 PPQ393263 PZM393263 QJI393263 QTE393263 RDA393263 RMW393263 RWS393263 SGO393263 SQK393263 TAG393263 TKC393263 TTY393263 UDU393263 UNQ393263 UXM393263 VHI393263 VRE393263 WBA393263 WKW393263 WUS393263 Z458801:AA458801 IG458799 SC458799 ABY458799 ALU458799 AVQ458799 BFM458799 BPI458799 BZE458799 CJA458799 CSW458799 DCS458799 DMO458799 DWK458799 EGG458799 EQC458799 EZY458799 FJU458799 FTQ458799 GDM458799 GNI458799 GXE458799 HHA458799 HQW458799 IAS458799 IKO458799 IUK458799 JEG458799 JOC458799 JXY458799 KHU458799 KRQ458799 LBM458799 LLI458799 LVE458799 MFA458799 MOW458799 MYS458799 NIO458799 NSK458799 OCG458799 OMC458799 OVY458799 PFU458799 PPQ458799 PZM458799 QJI458799 QTE458799 RDA458799 RMW458799 RWS458799 SGO458799 SQK458799 TAG458799 TKC458799 TTY458799 UDU458799 UNQ458799 UXM458799 VHI458799 VRE458799 WBA458799 WKW458799 WUS458799 Z524337:AA524337 IG524335 SC524335 ABY524335 ALU524335 AVQ524335 BFM524335 BPI524335 BZE524335 CJA524335 CSW524335 DCS524335 DMO524335 DWK524335 EGG524335 EQC524335 EZY524335 FJU524335 FTQ524335 GDM524335 GNI524335 GXE524335 HHA524335 HQW524335 IAS524335 IKO524335 IUK524335 JEG524335 JOC524335 JXY524335 KHU524335 KRQ524335 LBM524335 LLI524335 LVE524335 MFA524335 MOW524335 MYS524335 NIO524335 NSK524335 OCG524335 OMC524335 OVY524335 PFU524335 PPQ524335 PZM524335 QJI524335 QTE524335 RDA524335 RMW524335 RWS524335 SGO524335 SQK524335 TAG524335 TKC524335 TTY524335 UDU524335 UNQ524335 UXM524335 VHI524335 VRE524335 WBA524335 WKW524335 WUS524335 Z589873:AA589873 IG589871 SC589871 ABY589871 ALU589871 AVQ589871 BFM589871 BPI589871 BZE589871 CJA589871 CSW589871 DCS589871 DMO589871 DWK589871 EGG589871 EQC589871 EZY589871 FJU589871 FTQ589871 GDM589871 GNI589871 GXE589871 HHA589871 HQW589871 IAS589871 IKO589871 IUK589871 JEG589871 JOC589871 JXY589871 KHU589871 KRQ589871 LBM589871 LLI589871 LVE589871 MFA589871 MOW589871 MYS589871 NIO589871 NSK589871 OCG589871 OMC589871 OVY589871 PFU589871 PPQ589871 PZM589871 QJI589871 QTE589871 RDA589871 RMW589871 RWS589871 SGO589871 SQK589871 TAG589871 TKC589871 TTY589871 UDU589871 UNQ589871 UXM589871 VHI589871 VRE589871 WBA589871 WKW589871 WUS589871 Z655409:AA655409 IG655407 SC655407 ABY655407 ALU655407 AVQ655407 BFM655407 BPI655407 BZE655407 CJA655407 CSW655407 DCS655407 DMO655407 DWK655407 EGG655407 EQC655407 EZY655407 FJU655407 FTQ655407 GDM655407 GNI655407 GXE655407 HHA655407 HQW655407 IAS655407 IKO655407 IUK655407 JEG655407 JOC655407 JXY655407 KHU655407 KRQ655407 LBM655407 LLI655407 LVE655407 MFA655407 MOW655407 MYS655407 NIO655407 NSK655407 OCG655407 OMC655407 OVY655407 PFU655407 PPQ655407 PZM655407 QJI655407 QTE655407 RDA655407 RMW655407 RWS655407 SGO655407 SQK655407 TAG655407 TKC655407 TTY655407 UDU655407 UNQ655407 UXM655407 VHI655407 VRE655407 WBA655407 WKW655407 WUS655407 Z720945:AA720945 IG720943 SC720943 ABY720943 ALU720943 AVQ720943 BFM720943 BPI720943 BZE720943 CJA720943 CSW720943 DCS720943 DMO720943 DWK720943 EGG720943 EQC720943 EZY720943 FJU720943 FTQ720943 GDM720943 GNI720943 GXE720943 HHA720943 HQW720943 IAS720943 IKO720943 IUK720943 JEG720943 JOC720943 JXY720943 KHU720943 KRQ720943 LBM720943 LLI720943 LVE720943 MFA720943 MOW720943 MYS720943 NIO720943 NSK720943 OCG720943 OMC720943 OVY720943 PFU720943 PPQ720943 PZM720943 QJI720943 QTE720943 RDA720943 RMW720943 RWS720943 SGO720943 SQK720943 TAG720943 TKC720943 TTY720943 UDU720943 UNQ720943 UXM720943 VHI720943 VRE720943 WBA720943 WKW720943 WUS720943 Z786481:AA786481 IG786479 SC786479 ABY786479 ALU786479 AVQ786479 BFM786479 BPI786479 BZE786479 CJA786479 CSW786479 DCS786479 DMO786479 DWK786479 EGG786479 EQC786479 EZY786479 FJU786479 FTQ786479 GDM786479 GNI786479 GXE786479 HHA786479 HQW786479 IAS786479 IKO786479 IUK786479 JEG786479 JOC786479 JXY786479 KHU786479 KRQ786479 LBM786479 LLI786479 LVE786479 MFA786479 MOW786479 MYS786479 NIO786479 NSK786479 OCG786479 OMC786479 OVY786479 PFU786479 PPQ786479 PZM786479 QJI786479 QTE786479 RDA786479 RMW786479 RWS786479 SGO786479 SQK786479 TAG786479 TKC786479 TTY786479 UDU786479 UNQ786479 UXM786479 VHI786479 VRE786479 WBA786479 WKW786479 WUS786479 Z852017:AA852017 IG852015 SC852015 ABY852015 ALU852015 AVQ852015 BFM852015 BPI852015 BZE852015 CJA852015 CSW852015 DCS852015 DMO852015 DWK852015 EGG852015 EQC852015 EZY852015 FJU852015 FTQ852015 GDM852015 GNI852015 GXE852015 HHA852015 HQW852015 IAS852015 IKO852015 IUK852015 JEG852015 JOC852015 JXY852015 KHU852015 KRQ852015 LBM852015 LLI852015 LVE852015 MFA852015 MOW852015 MYS852015 NIO852015 NSK852015 OCG852015 OMC852015 OVY852015 PFU852015 PPQ852015 PZM852015 QJI852015 QTE852015 RDA852015 RMW852015 RWS852015 SGO852015 SQK852015 TAG852015 TKC852015 TTY852015 UDU852015 UNQ852015 UXM852015 VHI852015 VRE852015 WBA852015 WKW852015 WUS852015 Z917553:AA917553 IG917551 SC917551 ABY917551 ALU917551 AVQ917551 BFM917551 BPI917551 BZE917551 CJA917551 CSW917551 DCS917551 DMO917551 DWK917551 EGG917551 EQC917551 EZY917551 FJU917551 FTQ917551 GDM917551 GNI917551 GXE917551 HHA917551 HQW917551 IAS917551 IKO917551 IUK917551 JEG917551 JOC917551 JXY917551 KHU917551 KRQ917551 LBM917551 LLI917551 LVE917551 MFA917551 MOW917551 MYS917551 NIO917551 NSK917551 OCG917551 OMC917551 OVY917551 PFU917551 PPQ917551 PZM917551 QJI917551 QTE917551 RDA917551 RMW917551 RWS917551 SGO917551 SQK917551 TAG917551 TKC917551 TTY917551 UDU917551 UNQ917551 UXM917551 VHI917551 VRE917551 WBA917551 WKW917551 WUS917551 Z983089:AA983089 IG983087 SC983087 ABY983087 ALU983087 AVQ983087 BFM983087 BPI983087 BZE983087 CJA983087 CSW983087 DCS983087 DMO983087 DWK983087 EGG983087 EQC983087 EZY983087 FJU983087 FTQ983087 GDM983087 GNI983087 GXE983087 HHA983087 HQW983087 IAS983087 IKO983087 IUK983087 JEG983087 JOC983087 JXY983087 KHU983087 KRQ983087 LBM983087 LLI983087 LVE983087 MFA983087 MOW983087 MYS983087 NIO983087 NSK983087 OCG983087 OMC983087 OVY983087 PFU983087 PPQ983087 PZM983087 QJI983087 QTE983087 RDA983087 RMW983087 RWS983087 SGO983087 SQK983087 TAG983087 TKC983087 TTY983087 UDU983087 UNQ983087 UXM983087 VHI983087 VRE983087 WBA983087 WKW983087 WUS983087 Z65583:AA65583 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Z131119:AA131119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Z196655:AA196655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Z262191:AA262191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Z327727:AA327727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Z393263:AA393263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Z458799:AA458799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Z524335:AA524335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Z589871:AA589871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Z655407:AA655407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Z720943:AA720943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Z786479:AA786479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Z852015:AA852015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Z917551:AA917551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Z983087:AA983087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xr:uid="{9B244775-4C12-40CB-BE48-79565DCB39BB}">
      <formula1>"無,有"</formula1>
    </dataValidation>
    <dataValidation type="list" allowBlank="1" showInputMessage="1" showErrorMessage="1" sqref="WUE983005:WUK983005 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xr:uid="{BC6EB1CE-D562-449E-BBB6-ED9607F4E308}">
      <formula1>"専用,ハイブリット"</formula1>
    </dataValidation>
    <dataValidation type="list" allowBlank="1" showInputMessage="1" showErrorMessage="1" sqref="L65497:M65497 HS65495:HT65495 RO65495:RP65495 ABK65495:ABL65495 ALG65495:ALH65495 AVC65495:AVD65495 BEY65495:BEZ65495 BOU65495:BOV65495 BYQ65495:BYR65495 CIM65495:CIN65495 CSI65495:CSJ65495 DCE65495:DCF65495 DMA65495:DMB65495 DVW65495:DVX65495 EFS65495:EFT65495 EPO65495:EPP65495 EZK65495:EZL65495 FJG65495:FJH65495 FTC65495:FTD65495 GCY65495:GCZ65495 GMU65495:GMV65495 GWQ65495:GWR65495 HGM65495:HGN65495 HQI65495:HQJ65495 IAE65495:IAF65495 IKA65495:IKB65495 ITW65495:ITX65495 JDS65495:JDT65495 JNO65495:JNP65495 JXK65495:JXL65495 KHG65495:KHH65495 KRC65495:KRD65495 LAY65495:LAZ65495 LKU65495:LKV65495 LUQ65495:LUR65495 MEM65495:MEN65495 MOI65495:MOJ65495 MYE65495:MYF65495 NIA65495:NIB65495 NRW65495:NRX65495 OBS65495:OBT65495 OLO65495:OLP65495 OVK65495:OVL65495 PFG65495:PFH65495 PPC65495:PPD65495 PYY65495:PYZ65495 QIU65495:QIV65495 QSQ65495:QSR65495 RCM65495:RCN65495 RMI65495:RMJ65495 RWE65495:RWF65495 SGA65495:SGB65495 SPW65495:SPX65495 SZS65495:SZT65495 TJO65495:TJP65495 TTK65495:TTL65495 UDG65495:UDH65495 UNC65495:UND65495 UWY65495:UWZ65495 VGU65495:VGV65495 VQQ65495:VQR65495 WAM65495:WAN65495 WKI65495:WKJ65495 WUE65495:WUF65495 L131033:M131033 HS131031:HT131031 RO131031:RP131031 ABK131031:ABL131031 ALG131031:ALH131031 AVC131031:AVD131031 BEY131031:BEZ131031 BOU131031:BOV131031 BYQ131031:BYR131031 CIM131031:CIN131031 CSI131031:CSJ131031 DCE131031:DCF131031 DMA131031:DMB131031 DVW131031:DVX131031 EFS131031:EFT131031 EPO131031:EPP131031 EZK131031:EZL131031 FJG131031:FJH131031 FTC131031:FTD131031 GCY131031:GCZ131031 GMU131031:GMV131031 GWQ131031:GWR131031 HGM131031:HGN131031 HQI131031:HQJ131031 IAE131031:IAF131031 IKA131031:IKB131031 ITW131031:ITX131031 JDS131031:JDT131031 JNO131031:JNP131031 JXK131031:JXL131031 KHG131031:KHH131031 KRC131031:KRD131031 LAY131031:LAZ131031 LKU131031:LKV131031 LUQ131031:LUR131031 MEM131031:MEN131031 MOI131031:MOJ131031 MYE131031:MYF131031 NIA131031:NIB131031 NRW131031:NRX131031 OBS131031:OBT131031 OLO131031:OLP131031 OVK131031:OVL131031 PFG131031:PFH131031 PPC131031:PPD131031 PYY131031:PYZ131031 QIU131031:QIV131031 QSQ131031:QSR131031 RCM131031:RCN131031 RMI131031:RMJ131031 RWE131031:RWF131031 SGA131031:SGB131031 SPW131031:SPX131031 SZS131031:SZT131031 TJO131031:TJP131031 TTK131031:TTL131031 UDG131031:UDH131031 UNC131031:UND131031 UWY131031:UWZ131031 VGU131031:VGV131031 VQQ131031:VQR131031 WAM131031:WAN131031 WKI131031:WKJ131031 WUE131031:WUF131031 L196569:M196569 HS196567:HT196567 RO196567:RP196567 ABK196567:ABL196567 ALG196567:ALH196567 AVC196567:AVD196567 BEY196567:BEZ196567 BOU196567:BOV196567 BYQ196567:BYR196567 CIM196567:CIN196567 CSI196567:CSJ196567 DCE196567:DCF196567 DMA196567:DMB196567 DVW196567:DVX196567 EFS196567:EFT196567 EPO196567:EPP196567 EZK196567:EZL196567 FJG196567:FJH196567 FTC196567:FTD196567 GCY196567:GCZ196567 GMU196567:GMV196567 GWQ196567:GWR196567 HGM196567:HGN196567 HQI196567:HQJ196567 IAE196567:IAF196567 IKA196567:IKB196567 ITW196567:ITX196567 JDS196567:JDT196567 JNO196567:JNP196567 JXK196567:JXL196567 KHG196567:KHH196567 KRC196567:KRD196567 LAY196567:LAZ196567 LKU196567:LKV196567 LUQ196567:LUR196567 MEM196567:MEN196567 MOI196567:MOJ196567 MYE196567:MYF196567 NIA196567:NIB196567 NRW196567:NRX196567 OBS196567:OBT196567 OLO196567:OLP196567 OVK196567:OVL196567 PFG196567:PFH196567 PPC196567:PPD196567 PYY196567:PYZ196567 QIU196567:QIV196567 QSQ196567:QSR196567 RCM196567:RCN196567 RMI196567:RMJ196567 RWE196567:RWF196567 SGA196567:SGB196567 SPW196567:SPX196567 SZS196567:SZT196567 TJO196567:TJP196567 TTK196567:TTL196567 UDG196567:UDH196567 UNC196567:UND196567 UWY196567:UWZ196567 VGU196567:VGV196567 VQQ196567:VQR196567 WAM196567:WAN196567 WKI196567:WKJ196567 WUE196567:WUF196567 L262105:M262105 HS262103:HT262103 RO262103:RP262103 ABK262103:ABL262103 ALG262103:ALH262103 AVC262103:AVD262103 BEY262103:BEZ262103 BOU262103:BOV262103 BYQ262103:BYR262103 CIM262103:CIN262103 CSI262103:CSJ262103 DCE262103:DCF262103 DMA262103:DMB262103 DVW262103:DVX262103 EFS262103:EFT262103 EPO262103:EPP262103 EZK262103:EZL262103 FJG262103:FJH262103 FTC262103:FTD262103 GCY262103:GCZ262103 GMU262103:GMV262103 GWQ262103:GWR262103 HGM262103:HGN262103 HQI262103:HQJ262103 IAE262103:IAF262103 IKA262103:IKB262103 ITW262103:ITX262103 JDS262103:JDT262103 JNO262103:JNP262103 JXK262103:JXL262103 KHG262103:KHH262103 KRC262103:KRD262103 LAY262103:LAZ262103 LKU262103:LKV262103 LUQ262103:LUR262103 MEM262103:MEN262103 MOI262103:MOJ262103 MYE262103:MYF262103 NIA262103:NIB262103 NRW262103:NRX262103 OBS262103:OBT262103 OLO262103:OLP262103 OVK262103:OVL262103 PFG262103:PFH262103 PPC262103:PPD262103 PYY262103:PYZ262103 QIU262103:QIV262103 QSQ262103:QSR262103 RCM262103:RCN262103 RMI262103:RMJ262103 RWE262103:RWF262103 SGA262103:SGB262103 SPW262103:SPX262103 SZS262103:SZT262103 TJO262103:TJP262103 TTK262103:TTL262103 UDG262103:UDH262103 UNC262103:UND262103 UWY262103:UWZ262103 VGU262103:VGV262103 VQQ262103:VQR262103 WAM262103:WAN262103 WKI262103:WKJ262103 WUE262103:WUF262103 L327641:M327641 HS327639:HT327639 RO327639:RP327639 ABK327639:ABL327639 ALG327639:ALH327639 AVC327639:AVD327639 BEY327639:BEZ327639 BOU327639:BOV327639 BYQ327639:BYR327639 CIM327639:CIN327639 CSI327639:CSJ327639 DCE327639:DCF327639 DMA327639:DMB327639 DVW327639:DVX327639 EFS327639:EFT327639 EPO327639:EPP327639 EZK327639:EZL327639 FJG327639:FJH327639 FTC327639:FTD327639 GCY327639:GCZ327639 GMU327639:GMV327639 GWQ327639:GWR327639 HGM327639:HGN327639 HQI327639:HQJ327639 IAE327639:IAF327639 IKA327639:IKB327639 ITW327639:ITX327639 JDS327639:JDT327639 JNO327639:JNP327639 JXK327639:JXL327639 KHG327639:KHH327639 KRC327639:KRD327639 LAY327639:LAZ327639 LKU327639:LKV327639 LUQ327639:LUR327639 MEM327639:MEN327639 MOI327639:MOJ327639 MYE327639:MYF327639 NIA327639:NIB327639 NRW327639:NRX327639 OBS327639:OBT327639 OLO327639:OLP327639 OVK327639:OVL327639 PFG327639:PFH327639 PPC327639:PPD327639 PYY327639:PYZ327639 QIU327639:QIV327639 QSQ327639:QSR327639 RCM327639:RCN327639 RMI327639:RMJ327639 RWE327639:RWF327639 SGA327639:SGB327639 SPW327639:SPX327639 SZS327639:SZT327639 TJO327639:TJP327639 TTK327639:TTL327639 UDG327639:UDH327639 UNC327639:UND327639 UWY327639:UWZ327639 VGU327639:VGV327639 VQQ327639:VQR327639 WAM327639:WAN327639 WKI327639:WKJ327639 WUE327639:WUF327639 L393177:M393177 HS393175:HT393175 RO393175:RP393175 ABK393175:ABL393175 ALG393175:ALH393175 AVC393175:AVD393175 BEY393175:BEZ393175 BOU393175:BOV393175 BYQ393175:BYR393175 CIM393175:CIN393175 CSI393175:CSJ393175 DCE393175:DCF393175 DMA393175:DMB393175 DVW393175:DVX393175 EFS393175:EFT393175 EPO393175:EPP393175 EZK393175:EZL393175 FJG393175:FJH393175 FTC393175:FTD393175 GCY393175:GCZ393175 GMU393175:GMV393175 GWQ393175:GWR393175 HGM393175:HGN393175 HQI393175:HQJ393175 IAE393175:IAF393175 IKA393175:IKB393175 ITW393175:ITX393175 JDS393175:JDT393175 JNO393175:JNP393175 JXK393175:JXL393175 KHG393175:KHH393175 KRC393175:KRD393175 LAY393175:LAZ393175 LKU393175:LKV393175 LUQ393175:LUR393175 MEM393175:MEN393175 MOI393175:MOJ393175 MYE393175:MYF393175 NIA393175:NIB393175 NRW393175:NRX393175 OBS393175:OBT393175 OLO393175:OLP393175 OVK393175:OVL393175 PFG393175:PFH393175 PPC393175:PPD393175 PYY393175:PYZ393175 QIU393175:QIV393175 QSQ393175:QSR393175 RCM393175:RCN393175 RMI393175:RMJ393175 RWE393175:RWF393175 SGA393175:SGB393175 SPW393175:SPX393175 SZS393175:SZT393175 TJO393175:TJP393175 TTK393175:TTL393175 UDG393175:UDH393175 UNC393175:UND393175 UWY393175:UWZ393175 VGU393175:VGV393175 VQQ393175:VQR393175 WAM393175:WAN393175 WKI393175:WKJ393175 WUE393175:WUF393175 L458713:M458713 HS458711:HT458711 RO458711:RP458711 ABK458711:ABL458711 ALG458711:ALH458711 AVC458711:AVD458711 BEY458711:BEZ458711 BOU458711:BOV458711 BYQ458711:BYR458711 CIM458711:CIN458711 CSI458711:CSJ458711 DCE458711:DCF458711 DMA458711:DMB458711 DVW458711:DVX458711 EFS458711:EFT458711 EPO458711:EPP458711 EZK458711:EZL458711 FJG458711:FJH458711 FTC458711:FTD458711 GCY458711:GCZ458711 GMU458711:GMV458711 GWQ458711:GWR458711 HGM458711:HGN458711 HQI458711:HQJ458711 IAE458711:IAF458711 IKA458711:IKB458711 ITW458711:ITX458711 JDS458711:JDT458711 JNO458711:JNP458711 JXK458711:JXL458711 KHG458711:KHH458711 KRC458711:KRD458711 LAY458711:LAZ458711 LKU458711:LKV458711 LUQ458711:LUR458711 MEM458711:MEN458711 MOI458711:MOJ458711 MYE458711:MYF458711 NIA458711:NIB458711 NRW458711:NRX458711 OBS458711:OBT458711 OLO458711:OLP458711 OVK458711:OVL458711 PFG458711:PFH458711 PPC458711:PPD458711 PYY458711:PYZ458711 QIU458711:QIV458711 QSQ458711:QSR458711 RCM458711:RCN458711 RMI458711:RMJ458711 RWE458711:RWF458711 SGA458711:SGB458711 SPW458711:SPX458711 SZS458711:SZT458711 TJO458711:TJP458711 TTK458711:TTL458711 UDG458711:UDH458711 UNC458711:UND458711 UWY458711:UWZ458711 VGU458711:VGV458711 VQQ458711:VQR458711 WAM458711:WAN458711 WKI458711:WKJ458711 WUE458711:WUF458711 L524249:M524249 HS524247:HT524247 RO524247:RP524247 ABK524247:ABL524247 ALG524247:ALH524247 AVC524247:AVD524247 BEY524247:BEZ524247 BOU524247:BOV524247 BYQ524247:BYR524247 CIM524247:CIN524247 CSI524247:CSJ524247 DCE524247:DCF524247 DMA524247:DMB524247 DVW524247:DVX524247 EFS524247:EFT524247 EPO524247:EPP524247 EZK524247:EZL524247 FJG524247:FJH524247 FTC524247:FTD524247 GCY524247:GCZ524247 GMU524247:GMV524247 GWQ524247:GWR524247 HGM524247:HGN524247 HQI524247:HQJ524247 IAE524247:IAF524247 IKA524247:IKB524247 ITW524247:ITX524247 JDS524247:JDT524247 JNO524247:JNP524247 JXK524247:JXL524247 KHG524247:KHH524247 KRC524247:KRD524247 LAY524247:LAZ524247 LKU524247:LKV524247 LUQ524247:LUR524247 MEM524247:MEN524247 MOI524247:MOJ524247 MYE524247:MYF524247 NIA524247:NIB524247 NRW524247:NRX524247 OBS524247:OBT524247 OLO524247:OLP524247 OVK524247:OVL524247 PFG524247:PFH524247 PPC524247:PPD524247 PYY524247:PYZ524247 QIU524247:QIV524247 QSQ524247:QSR524247 RCM524247:RCN524247 RMI524247:RMJ524247 RWE524247:RWF524247 SGA524247:SGB524247 SPW524247:SPX524247 SZS524247:SZT524247 TJO524247:TJP524247 TTK524247:TTL524247 UDG524247:UDH524247 UNC524247:UND524247 UWY524247:UWZ524247 VGU524247:VGV524247 VQQ524247:VQR524247 WAM524247:WAN524247 WKI524247:WKJ524247 WUE524247:WUF524247 L589785:M589785 HS589783:HT589783 RO589783:RP589783 ABK589783:ABL589783 ALG589783:ALH589783 AVC589783:AVD589783 BEY589783:BEZ589783 BOU589783:BOV589783 BYQ589783:BYR589783 CIM589783:CIN589783 CSI589783:CSJ589783 DCE589783:DCF589783 DMA589783:DMB589783 DVW589783:DVX589783 EFS589783:EFT589783 EPO589783:EPP589783 EZK589783:EZL589783 FJG589783:FJH589783 FTC589783:FTD589783 GCY589783:GCZ589783 GMU589783:GMV589783 GWQ589783:GWR589783 HGM589783:HGN589783 HQI589783:HQJ589783 IAE589783:IAF589783 IKA589783:IKB589783 ITW589783:ITX589783 JDS589783:JDT589783 JNO589783:JNP589783 JXK589783:JXL589783 KHG589783:KHH589783 KRC589783:KRD589783 LAY589783:LAZ589783 LKU589783:LKV589783 LUQ589783:LUR589783 MEM589783:MEN589783 MOI589783:MOJ589783 MYE589783:MYF589783 NIA589783:NIB589783 NRW589783:NRX589783 OBS589783:OBT589783 OLO589783:OLP589783 OVK589783:OVL589783 PFG589783:PFH589783 PPC589783:PPD589783 PYY589783:PYZ589783 QIU589783:QIV589783 QSQ589783:QSR589783 RCM589783:RCN589783 RMI589783:RMJ589783 RWE589783:RWF589783 SGA589783:SGB589783 SPW589783:SPX589783 SZS589783:SZT589783 TJO589783:TJP589783 TTK589783:TTL589783 UDG589783:UDH589783 UNC589783:UND589783 UWY589783:UWZ589783 VGU589783:VGV589783 VQQ589783:VQR589783 WAM589783:WAN589783 WKI589783:WKJ589783 WUE589783:WUF589783 L655321:M655321 HS655319:HT655319 RO655319:RP655319 ABK655319:ABL655319 ALG655319:ALH655319 AVC655319:AVD655319 BEY655319:BEZ655319 BOU655319:BOV655319 BYQ655319:BYR655319 CIM655319:CIN655319 CSI655319:CSJ655319 DCE655319:DCF655319 DMA655319:DMB655319 DVW655319:DVX655319 EFS655319:EFT655319 EPO655319:EPP655319 EZK655319:EZL655319 FJG655319:FJH655319 FTC655319:FTD655319 GCY655319:GCZ655319 GMU655319:GMV655319 GWQ655319:GWR655319 HGM655319:HGN655319 HQI655319:HQJ655319 IAE655319:IAF655319 IKA655319:IKB655319 ITW655319:ITX655319 JDS655319:JDT655319 JNO655319:JNP655319 JXK655319:JXL655319 KHG655319:KHH655319 KRC655319:KRD655319 LAY655319:LAZ655319 LKU655319:LKV655319 LUQ655319:LUR655319 MEM655319:MEN655319 MOI655319:MOJ655319 MYE655319:MYF655319 NIA655319:NIB655319 NRW655319:NRX655319 OBS655319:OBT655319 OLO655319:OLP655319 OVK655319:OVL655319 PFG655319:PFH655319 PPC655319:PPD655319 PYY655319:PYZ655319 QIU655319:QIV655319 QSQ655319:QSR655319 RCM655319:RCN655319 RMI655319:RMJ655319 RWE655319:RWF655319 SGA655319:SGB655319 SPW655319:SPX655319 SZS655319:SZT655319 TJO655319:TJP655319 TTK655319:TTL655319 UDG655319:UDH655319 UNC655319:UND655319 UWY655319:UWZ655319 VGU655319:VGV655319 VQQ655319:VQR655319 WAM655319:WAN655319 WKI655319:WKJ655319 WUE655319:WUF655319 L720857:M720857 HS720855:HT720855 RO720855:RP720855 ABK720855:ABL720855 ALG720855:ALH720855 AVC720855:AVD720855 BEY720855:BEZ720855 BOU720855:BOV720855 BYQ720855:BYR720855 CIM720855:CIN720855 CSI720855:CSJ720855 DCE720855:DCF720855 DMA720855:DMB720855 DVW720855:DVX720855 EFS720855:EFT720855 EPO720855:EPP720855 EZK720855:EZL720855 FJG720855:FJH720855 FTC720855:FTD720855 GCY720855:GCZ720855 GMU720855:GMV720855 GWQ720855:GWR720855 HGM720855:HGN720855 HQI720855:HQJ720855 IAE720855:IAF720855 IKA720855:IKB720855 ITW720855:ITX720855 JDS720855:JDT720855 JNO720855:JNP720855 JXK720855:JXL720855 KHG720855:KHH720855 KRC720855:KRD720855 LAY720855:LAZ720855 LKU720855:LKV720855 LUQ720855:LUR720855 MEM720855:MEN720855 MOI720855:MOJ720855 MYE720855:MYF720855 NIA720855:NIB720855 NRW720855:NRX720855 OBS720855:OBT720855 OLO720855:OLP720855 OVK720855:OVL720855 PFG720855:PFH720855 PPC720855:PPD720855 PYY720855:PYZ720855 QIU720855:QIV720855 QSQ720855:QSR720855 RCM720855:RCN720855 RMI720855:RMJ720855 RWE720855:RWF720855 SGA720855:SGB720855 SPW720855:SPX720855 SZS720855:SZT720855 TJO720855:TJP720855 TTK720855:TTL720855 UDG720855:UDH720855 UNC720855:UND720855 UWY720855:UWZ720855 VGU720855:VGV720855 VQQ720855:VQR720855 WAM720855:WAN720855 WKI720855:WKJ720855 WUE720855:WUF720855 L786393:M786393 HS786391:HT786391 RO786391:RP786391 ABK786391:ABL786391 ALG786391:ALH786391 AVC786391:AVD786391 BEY786391:BEZ786391 BOU786391:BOV786391 BYQ786391:BYR786391 CIM786391:CIN786391 CSI786391:CSJ786391 DCE786391:DCF786391 DMA786391:DMB786391 DVW786391:DVX786391 EFS786391:EFT786391 EPO786391:EPP786391 EZK786391:EZL786391 FJG786391:FJH786391 FTC786391:FTD786391 GCY786391:GCZ786391 GMU786391:GMV786391 GWQ786391:GWR786391 HGM786391:HGN786391 HQI786391:HQJ786391 IAE786391:IAF786391 IKA786391:IKB786391 ITW786391:ITX786391 JDS786391:JDT786391 JNO786391:JNP786391 JXK786391:JXL786391 KHG786391:KHH786391 KRC786391:KRD786391 LAY786391:LAZ786391 LKU786391:LKV786391 LUQ786391:LUR786391 MEM786391:MEN786391 MOI786391:MOJ786391 MYE786391:MYF786391 NIA786391:NIB786391 NRW786391:NRX786391 OBS786391:OBT786391 OLO786391:OLP786391 OVK786391:OVL786391 PFG786391:PFH786391 PPC786391:PPD786391 PYY786391:PYZ786391 QIU786391:QIV786391 QSQ786391:QSR786391 RCM786391:RCN786391 RMI786391:RMJ786391 RWE786391:RWF786391 SGA786391:SGB786391 SPW786391:SPX786391 SZS786391:SZT786391 TJO786391:TJP786391 TTK786391:TTL786391 UDG786391:UDH786391 UNC786391:UND786391 UWY786391:UWZ786391 VGU786391:VGV786391 VQQ786391:VQR786391 WAM786391:WAN786391 WKI786391:WKJ786391 WUE786391:WUF786391 L851929:M851929 HS851927:HT851927 RO851927:RP851927 ABK851927:ABL851927 ALG851927:ALH851927 AVC851927:AVD851927 BEY851927:BEZ851927 BOU851927:BOV851927 BYQ851927:BYR851927 CIM851927:CIN851927 CSI851927:CSJ851927 DCE851927:DCF851927 DMA851927:DMB851927 DVW851927:DVX851927 EFS851927:EFT851927 EPO851927:EPP851927 EZK851927:EZL851927 FJG851927:FJH851927 FTC851927:FTD851927 GCY851927:GCZ851927 GMU851927:GMV851927 GWQ851927:GWR851927 HGM851927:HGN851927 HQI851927:HQJ851927 IAE851927:IAF851927 IKA851927:IKB851927 ITW851927:ITX851927 JDS851927:JDT851927 JNO851927:JNP851927 JXK851927:JXL851927 KHG851927:KHH851927 KRC851927:KRD851927 LAY851927:LAZ851927 LKU851927:LKV851927 LUQ851927:LUR851927 MEM851927:MEN851927 MOI851927:MOJ851927 MYE851927:MYF851927 NIA851927:NIB851927 NRW851927:NRX851927 OBS851927:OBT851927 OLO851927:OLP851927 OVK851927:OVL851927 PFG851927:PFH851927 PPC851927:PPD851927 PYY851927:PYZ851927 QIU851927:QIV851927 QSQ851927:QSR851927 RCM851927:RCN851927 RMI851927:RMJ851927 RWE851927:RWF851927 SGA851927:SGB851927 SPW851927:SPX851927 SZS851927:SZT851927 TJO851927:TJP851927 TTK851927:TTL851927 UDG851927:UDH851927 UNC851927:UND851927 UWY851927:UWZ851927 VGU851927:VGV851927 VQQ851927:VQR851927 WAM851927:WAN851927 WKI851927:WKJ851927 WUE851927:WUF851927 L917465:M917465 HS917463:HT917463 RO917463:RP917463 ABK917463:ABL917463 ALG917463:ALH917463 AVC917463:AVD917463 BEY917463:BEZ917463 BOU917463:BOV917463 BYQ917463:BYR917463 CIM917463:CIN917463 CSI917463:CSJ917463 DCE917463:DCF917463 DMA917463:DMB917463 DVW917463:DVX917463 EFS917463:EFT917463 EPO917463:EPP917463 EZK917463:EZL917463 FJG917463:FJH917463 FTC917463:FTD917463 GCY917463:GCZ917463 GMU917463:GMV917463 GWQ917463:GWR917463 HGM917463:HGN917463 HQI917463:HQJ917463 IAE917463:IAF917463 IKA917463:IKB917463 ITW917463:ITX917463 JDS917463:JDT917463 JNO917463:JNP917463 JXK917463:JXL917463 KHG917463:KHH917463 KRC917463:KRD917463 LAY917463:LAZ917463 LKU917463:LKV917463 LUQ917463:LUR917463 MEM917463:MEN917463 MOI917463:MOJ917463 MYE917463:MYF917463 NIA917463:NIB917463 NRW917463:NRX917463 OBS917463:OBT917463 OLO917463:OLP917463 OVK917463:OVL917463 PFG917463:PFH917463 PPC917463:PPD917463 PYY917463:PYZ917463 QIU917463:QIV917463 QSQ917463:QSR917463 RCM917463:RCN917463 RMI917463:RMJ917463 RWE917463:RWF917463 SGA917463:SGB917463 SPW917463:SPX917463 SZS917463:SZT917463 TJO917463:TJP917463 TTK917463:TTL917463 UDG917463:UDH917463 UNC917463:UND917463 UWY917463:UWZ917463 VGU917463:VGV917463 VQQ917463:VQR917463 WAM917463:WAN917463 WKI917463:WKJ917463 WUE917463:WUF917463 L983001:M983001 HS982999:HT982999 RO982999:RP982999 ABK982999:ABL982999 ALG982999:ALH982999 AVC982999:AVD982999 BEY982999:BEZ982999 BOU982999:BOV982999 BYQ982999:BYR982999 CIM982999:CIN982999 CSI982999:CSJ982999 DCE982999:DCF982999 DMA982999:DMB982999 DVW982999:DVX982999 EFS982999:EFT982999 EPO982999:EPP982999 EZK982999:EZL982999 FJG982999:FJH982999 FTC982999:FTD982999 GCY982999:GCZ982999 GMU982999:GMV982999 GWQ982999:GWR982999 HGM982999:HGN982999 HQI982999:HQJ982999 IAE982999:IAF982999 IKA982999:IKB982999 ITW982999:ITX982999 JDS982999:JDT982999 JNO982999:JNP982999 JXK982999:JXL982999 KHG982999:KHH982999 KRC982999:KRD982999 LAY982999:LAZ982999 LKU982999:LKV982999 LUQ982999:LUR982999 MEM982999:MEN982999 MOI982999:MOJ982999 MYE982999:MYF982999 NIA982999:NIB982999 NRW982999:NRX982999 OBS982999:OBT982999 OLO982999:OLP982999 OVK982999:OVL982999 PFG982999:PFH982999 PPC982999:PPD982999 PYY982999:PYZ982999 QIU982999:QIV982999 QSQ982999:QSR982999 RCM982999:RCN982999 RMI982999:RMJ982999 RWE982999:RWF982999 SGA982999:SGB982999 SPW982999:SPX982999 SZS982999:SZT982999 TJO982999:TJP982999 TTK982999:TTL982999 UDG982999:UDH982999 UNC982999:UND982999 UWY982999:UWZ982999 VGU982999:VGV982999 VQQ982999:VQR982999 WAM982999:WAN982999 WKI982999:WKJ982999 WUE982999:WUF982999 J11 Q11" xr:uid="{16C64F5E-AA80-4F9F-A636-62F42B5E67F3}">
      <formula1>"□,■"</formula1>
    </dataValidation>
    <dataValidation type="custom" imeMode="disabled" allowBlank="1" showInputMessage="1" showErrorMessage="1" error="整数で入力してください。" sqref="WVH983077:WVK983077 L65508:R65508 HS65506:HY65506 RO65506:RU65506 ABK65506:ABQ65506 ALG65506:ALM65506 AVC65506:AVI65506 BEY65506:BFE65506 BOU65506:BPA65506 BYQ65506:BYW65506 CIM65506:CIS65506 CSI65506:CSO65506 DCE65506:DCK65506 DMA65506:DMG65506 DVW65506:DWC65506 EFS65506:EFY65506 EPO65506:EPU65506 EZK65506:EZQ65506 FJG65506:FJM65506 FTC65506:FTI65506 GCY65506:GDE65506 GMU65506:GNA65506 GWQ65506:GWW65506 HGM65506:HGS65506 HQI65506:HQO65506 IAE65506:IAK65506 IKA65506:IKG65506 ITW65506:IUC65506 JDS65506:JDY65506 JNO65506:JNU65506 JXK65506:JXQ65506 KHG65506:KHM65506 KRC65506:KRI65506 LAY65506:LBE65506 LKU65506:LLA65506 LUQ65506:LUW65506 MEM65506:MES65506 MOI65506:MOO65506 MYE65506:MYK65506 NIA65506:NIG65506 NRW65506:NSC65506 OBS65506:OBY65506 OLO65506:OLU65506 OVK65506:OVQ65506 PFG65506:PFM65506 PPC65506:PPI65506 PYY65506:PZE65506 QIU65506:QJA65506 QSQ65506:QSW65506 RCM65506:RCS65506 RMI65506:RMO65506 RWE65506:RWK65506 SGA65506:SGG65506 SPW65506:SQC65506 SZS65506:SZY65506 TJO65506:TJU65506 TTK65506:TTQ65506 UDG65506:UDM65506 UNC65506:UNI65506 UWY65506:UXE65506 VGU65506:VHA65506 VQQ65506:VQW65506 WAM65506:WAS65506 WKI65506:WKO65506 WUE65506:WUK65506 L131044:R131044 HS131042:HY131042 RO131042:RU131042 ABK131042:ABQ131042 ALG131042:ALM131042 AVC131042:AVI131042 BEY131042:BFE131042 BOU131042:BPA131042 BYQ131042:BYW131042 CIM131042:CIS131042 CSI131042:CSO131042 DCE131042:DCK131042 DMA131042:DMG131042 DVW131042:DWC131042 EFS131042:EFY131042 EPO131042:EPU131042 EZK131042:EZQ131042 FJG131042:FJM131042 FTC131042:FTI131042 GCY131042:GDE131042 GMU131042:GNA131042 GWQ131042:GWW131042 HGM131042:HGS131042 HQI131042:HQO131042 IAE131042:IAK131042 IKA131042:IKG131042 ITW131042:IUC131042 JDS131042:JDY131042 JNO131042:JNU131042 JXK131042:JXQ131042 KHG131042:KHM131042 KRC131042:KRI131042 LAY131042:LBE131042 LKU131042:LLA131042 LUQ131042:LUW131042 MEM131042:MES131042 MOI131042:MOO131042 MYE131042:MYK131042 NIA131042:NIG131042 NRW131042:NSC131042 OBS131042:OBY131042 OLO131042:OLU131042 OVK131042:OVQ131042 PFG131042:PFM131042 PPC131042:PPI131042 PYY131042:PZE131042 QIU131042:QJA131042 QSQ131042:QSW131042 RCM131042:RCS131042 RMI131042:RMO131042 RWE131042:RWK131042 SGA131042:SGG131042 SPW131042:SQC131042 SZS131042:SZY131042 TJO131042:TJU131042 TTK131042:TTQ131042 UDG131042:UDM131042 UNC131042:UNI131042 UWY131042:UXE131042 VGU131042:VHA131042 VQQ131042:VQW131042 WAM131042:WAS131042 WKI131042:WKO131042 WUE131042:WUK131042 L196580:R196580 HS196578:HY196578 RO196578:RU196578 ABK196578:ABQ196578 ALG196578:ALM196578 AVC196578:AVI196578 BEY196578:BFE196578 BOU196578:BPA196578 BYQ196578:BYW196578 CIM196578:CIS196578 CSI196578:CSO196578 DCE196578:DCK196578 DMA196578:DMG196578 DVW196578:DWC196578 EFS196578:EFY196578 EPO196578:EPU196578 EZK196578:EZQ196578 FJG196578:FJM196578 FTC196578:FTI196578 GCY196578:GDE196578 GMU196578:GNA196578 GWQ196578:GWW196578 HGM196578:HGS196578 HQI196578:HQO196578 IAE196578:IAK196578 IKA196578:IKG196578 ITW196578:IUC196578 JDS196578:JDY196578 JNO196578:JNU196578 JXK196578:JXQ196578 KHG196578:KHM196578 KRC196578:KRI196578 LAY196578:LBE196578 LKU196578:LLA196578 LUQ196578:LUW196578 MEM196578:MES196578 MOI196578:MOO196578 MYE196578:MYK196578 NIA196578:NIG196578 NRW196578:NSC196578 OBS196578:OBY196578 OLO196578:OLU196578 OVK196578:OVQ196578 PFG196578:PFM196578 PPC196578:PPI196578 PYY196578:PZE196578 QIU196578:QJA196578 QSQ196578:QSW196578 RCM196578:RCS196578 RMI196578:RMO196578 RWE196578:RWK196578 SGA196578:SGG196578 SPW196578:SQC196578 SZS196578:SZY196578 TJO196578:TJU196578 TTK196578:TTQ196578 UDG196578:UDM196578 UNC196578:UNI196578 UWY196578:UXE196578 VGU196578:VHA196578 VQQ196578:VQW196578 WAM196578:WAS196578 WKI196578:WKO196578 WUE196578:WUK196578 L262116:R262116 HS262114:HY262114 RO262114:RU262114 ABK262114:ABQ262114 ALG262114:ALM262114 AVC262114:AVI262114 BEY262114:BFE262114 BOU262114:BPA262114 BYQ262114:BYW262114 CIM262114:CIS262114 CSI262114:CSO262114 DCE262114:DCK262114 DMA262114:DMG262114 DVW262114:DWC262114 EFS262114:EFY262114 EPO262114:EPU262114 EZK262114:EZQ262114 FJG262114:FJM262114 FTC262114:FTI262114 GCY262114:GDE262114 GMU262114:GNA262114 GWQ262114:GWW262114 HGM262114:HGS262114 HQI262114:HQO262114 IAE262114:IAK262114 IKA262114:IKG262114 ITW262114:IUC262114 JDS262114:JDY262114 JNO262114:JNU262114 JXK262114:JXQ262114 KHG262114:KHM262114 KRC262114:KRI262114 LAY262114:LBE262114 LKU262114:LLA262114 LUQ262114:LUW262114 MEM262114:MES262114 MOI262114:MOO262114 MYE262114:MYK262114 NIA262114:NIG262114 NRW262114:NSC262114 OBS262114:OBY262114 OLO262114:OLU262114 OVK262114:OVQ262114 PFG262114:PFM262114 PPC262114:PPI262114 PYY262114:PZE262114 QIU262114:QJA262114 QSQ262114:QSW262114 RCM262114:RCS262114 RMI262114:RMO262114 RWE262114:RWK262114 SGA262114:SGG262114 SPW262114:SQC262114 SZS262114:SZY262114 TJO262114:TJU262114 TTK262114:TTQ262114 UDG262114:UDM262114 UNC262114:UNI262114 UWY262114:UXE262114 VGU262114:VHA262114 VQQ262114:VQW262114 WAM262114:WAS262114 WKI262114:WKO262114 WUE262114:WUK262114 L327652:R327652 HS327650:HY327650 RO327650:RU327650 ABK327650:ABQ327650 ALG327650:ALM327650 AVC327650:AVI327650 BEY327650:BFE327650 BOU327650:BPA327650 BYQ327650:BYW327650 CIM327650:CIS327650 CSI327650:CSO327650 DCE327650:DCK327650 DMA327650:DMG327650 DVW327650:DWC327650 EFS327650:EFY327650 EPO327650:EPU327650 EZK327650:EZQ327650 FJG327650:FJM327650 FTC327650:FTI327650 GCY327650:GDE327650 GMU327650:GNA327650 GWQ327650:GWW327650 HGM327650:HGS327650 HQI327650:HQO327650 IAE327650:IAK327650 IKA327650:IKG327650 ITW327650:IUC327650 JDS327650:JDY327650 JNO327650:JNU327650 JXK327650:JXQ327650 KHG327650:KHM327650 KRC327650:KRI327650 LAY327650:LBE327650 LKU327650:LLA327650 LUQ327650:LUW327650 MEM327650:MES327650 MOI327650:MOO327650 MYE327650:MYK327650 NIA327650:NIG327650 NRW327650:NSC327650 OBS327650:OBY327650 OLO327650:OLU327650 OVK327650:OVQ327650 PFG327650:PFM327650 PPC327650:PPI327650 PYY327650:PZE327650 QIU327650:QJA327650 QSQ327650:QSW327650 RCM327650:RCS327650 RMI327650:RMO327650 RWE327650:RWK327650 SGA327650:SGG327650 SPW327650:SQC327650 SZS327650:SZY327650 TJO327650:TJU327650 TTK327650:TTQ327650 UDG327650:UDM327650 UNC327650:UNI327650 UWY327650:UXE327650 VGU327650:VHA327650 VQQ327650:VQW327650 WAM327650:WAS327650 WKI327650:WKO327650 WUE327650:WUK327650 L393188:R393188 HS393186:HY393186 RO393186:RU393186 ABK393186:ABQ393186 ALG393186:ALM393186 AVC393186:AVI393186 BEY393186:BFE393186 BOU393186:BPA393186 BYQ393186:BYW393186 CIM393186:CIS393186 CSI393186:CSO393186 DCE393186:DCK393186 DMA393186:DMG393186 DVW393186:DWC393186 EFS393186:EFY393186 EPO393186:EPU393186 EZK393186:EZQ393186 FJG393186:FJM393186 FTC393186:FTI393186 GCY393186:GDE393186 GMU393186:GNA393186 GWQ393186:GWW393186 HGM393186:HGS393186 HQI393186:HQO393186 IAE393186:IAK393186 IKA393186:IKG393186 ITW393186:IUC393186 JDS393186:JDY393186 JNO393186:JNU393186 JXK393186:JXQ393186 KHG393186:KHM393186 KRC393186:KRI393186 LAY393186:LBE393186 LKU393186:LLA393186 LUQ393186:LUW393186 MEM393186:MES393186 MOI393186:MOO393186 MYE393186:MYK393186 NIA393186:NIG393186 NRW393186:NSC393186 OBS393186:OBY393186 OLO393186:OLU393186 OVK393186:OVQ393186 PFG393186:PFM393186 PPC393186:PPI393186 PYY393186:PZE393186 QIU393186:QJA393186 QSQ393186:QSW393186 RCM393186:RCS393186 RMI393186:RMO393186 RWE393186:RWK393186 SGA393186:SGG393186 SPW393186:SQC393186 SZS393186:SZY393186 TJO393186:TJU393186 TTK393186:TTQ393186 UDG393186:UDM393186 UNC393186:UNI393186 UWY393186:UXE393186 VGU393186:VHA393186 VQQ393186:VQW393186 WAM393186:WAS393186 WKI393186:WKO393186 WUE393186:WUK393186 L458724:R458724 HS458722:HY458722 RO458722:RU458722 ABK458722:ABQ458722 ALG458722:ALM458722 AVC458722:AVI458722 BEY458722:BFE458722 BOU458722:BPA458722 BYQ458722:BYW458722 CIM458722:CIS458722 CSI458722:CSO458722 DCE458722:DCK458722 DMA458722:DMG458722 DVW458722:DWC458722 EFS458722:EFY458722 EPO458722:EPU458722 EZK458722:EZQ458722 FJG458722:FJM458722 FTC458722:FTI458722 GCY458722:GDE458722 GMU458722:GNA458722 GWQ458722:GWW458722 HGM458722:HGS458722 HQI458722:HQO458722 IAE458722:IAK458722 IKA458722:IKG458722 ITW458722:IUC458722 JDS458722:JDY458722 JNO458722:JNU458722 JXK458722:JXQ458722 KHG458722:KHM458722 KRC458722:KRI458722 LAY458722:LBE458722 LKU458722:LLA458722 LUQ458722:LUW458722 MEM458722:MES458722 MOI458722:MOO458722 MYE458722:MYK458722 NIA458722:NIG458722 NRW458722:NSC458722 OBS458722:OBY458722 OLO458722:OLU458722 OVK458722:OVQ458722 PFG458722:PFM458722 PPC458722:PPI458722 PYY458722:PZE458722 QIU458722:QJA458722 QSQ458722:QSW458722 RCM458722:RCS458722 RMI458722:RMO458722 RWE458722:RWK458722 SGA458722:SGG458722 SPW458722:SQC458722 SZS458722:SZY458722 TJO458722:TJU458722 TTK458722:TTQ458722 UDG458722:UDM458722 UNC458722:UNI458722 UWY458722:UXE458722 VGU458722:VHA458722 VQQ458722:VQW458722 WAM458722:WAS458722 WKI458722:WKO458722 WUE458722:WUK458722 L524260:R524260 HS524258:HY524258 RO524258:RU524258 ABK524258:ABQ524258 ALG524258:ALM524258 AVC524258:AVI524258 BEY524258:BFE524258 BOU524258:BPA524258 BYQ524258:BYW524258 CIM524258:CIS524258 CSI524258:CSO524258 DCE524258:DCK524258 DMA524258:DMG524258 DVW524258:DWC524258 EFS524258:EFY524258 EPO524258:EPU524258 EZK524258:EZQ524258 FJG524258:FJM524258 FTC524258:FTI524258 GCY524258:GDE524258 GMU524258:GNA524258 GWQ524258:GWW524258 HGM524258:HGS524258 HQI524258:HQO524258 IAE524258:IAK524258 IKA524258:IKG524258 ITW524258:IUC524258 JDS524258:JDY524258 JNO524258:JNU524258 JXK524258:JXQ524258 KHG524258:KHM524258 KRC524258:KRI524258 LAY524258:LBE524258 LKU524258:LLA524258 LUQ524258:LUW524258 MEM524258:MES524258 MOI524258:MOO524258 MYE524258:MYK524258 NIA524258:NIG524258 NRW524258:NSC524258 OBS524258:OBY524258 OLO524258:OLU524258 OVK524258:OVQ524258 PFG524258:PFM524258 PPC524258:PPI524258 PYY524258:PZE524258 QIU524258:QJA524258 QSQ524258:QSW524258 RCM524258:RCS524258 RMI524258:RMO524258 RWE524258:RWK524258 SGA524258:SGG524258 SPW524258:SQC524258 SZS524258:SZY524258 TJO524258:TJU524258 TTK524258:TTQ524258 UDG524258:UDM524258 UNC524258:UNI524258 UWY524258:UXE524258 VGU524258:VHA524258 VQQ524258:VQW524258 WAM524258:WAS524258 WKI524258:WKO524258 WUE524258:WUK524258 L589796:R589796 HS589794:HY589794 RO589794:RU589794 ABK589794:ABQ589794 ALG589794:ALM589794 AVC589794:AVI589794 BEY589794:BFE589794 BOU589794:BPA589794 BYQ589794:BYW589794 CIM589794:CIS589794 CSI589794:CSO589794 DCE589794:DCK589794 DMA589794:DMG589794 DVW589794:DWC589794 EFS589794:EFY589794 EPO589794:EPU589794 EZK589794:EZQ589794 FJG589794:FJM589794 FTC589794:FTI589794 GCY589794:GDE589794 GMU589794:GNA589794 GWQ589794:GWW589794 HGM589794:HGS589794 HQI589794:HQO589794 IAE589794:IAK589794 IKA589794:IKG589794 ITW589794:IUC589794 JDS589794:JDY589794 JNO589794:JNU589794 JXK589794:JXQ589794 KHG589794:KHM589794 KRC589794:KRI589794 LAY589794:LBE589794 LKU589794:LLA589794 LUQ589794:LUW589794 MEM589794:MES589794 MOI589794:MOO589794 MYE589794:MYK589794 NIA589794:NIG589794 NRW589794:NSC589794 OBS589794:OBY589794 OLO589794:OLU589794 OVK589794:OVQ589794 PFG589794:PFM589794 PPC589794:PPI589794 PYY589794:PZE589794 QIU589794:QJA589794 QSQ589794:QSW589794 RCM589794:RCS589794 RMI589794:RMO589794 RWE589794:RWK589794 SGA589794:SGG589794 SPW589794:SQC589794 SZS589794:SZY589794 TJO589794:TJU589794 TTK589794:TTQ589794 UDG589794:UDM589794 UNC589794:UNI589794 UWY589794:UXE589794 VGU589794:VHA589794 VQQ589794:VQW589794 WAM589794:WAS589794 WKI589794:WKO589794 WUE589794:WUK589794 L655332:R655332 HS655330:HY655330 RO655330:RU655330 ABK655330:ABQ655330 ALG655330:ALM655330 AVC655330:AVI655330 BEY655330:BFE655330 BOU655330:BPA655330 BYQ655330:BYW655330 CIM655330:CIS655330 CSI655330:CSO655330 DCE655330:DCK655330 DMA655330:DMG655330 DVW655330:DWC655330 EFS655330:EFY655330 EPO655330:EPU655330 EZK655330:EZQ655330 FJG655330:FJM655330 FTC655330:FTI655330 GCY655330:GDE655330 GMU655330:GNA655330 GWQ655330:GWW655330 HGM655330:HGS655330 HQI655330:HQO655330 IAE655330:IAK655330 IKA655330:IKG655330 ITW655330:IUC655330 JDS655330:JDY655330 JNO655330:JNU655330 JXK655330:JXQ655330 KHG655330:KHM655330 KRC655330:KRI655330 LAY655330:LBE655330 LKU655330:LLA655330 LUQ655330:LUW655330 MEM655330:MES655330 MOI655330:MOO655330 MYE655330:MYK655330 NIA655330:NIG655330 NRW655330:NSC655330 OBS655330:OBY655330 OLO655330:OLU655330 OVK655330:OVQ655330 PFG655330:PFM655330 PPC655330:PPI655330 PYY655330:PZE655330 QIU655330:QJA655330 QSQ655330:QSW655330 RCM655330:RCS655330 RMI655330:RMO655330 RWE655330:RWK655330 SGA655330:SGG655330 SPW655330:SQC655330 SZS655330:SZY655330 TJO655330:TJU655330 TTK655330:TTQ655330 UDG655330:UDM655330 UNC655330:UNI655330 UWY655330:UXE655330 VGU655330:VHA655330 VQQ655330:VQW655330 WAM655330:WAS655330 WKI655330:WKO655330 WUE655330:WUK655330 L720868:R720868 HS720866:HY720866 RO720866:RU720866 ABK720866:ABQ720866 ALG720866:ALM720866 AVC720866:AVI720866 BEY720866:BFE720866 BOU720866:BPA720866 BYQ720866:BYW720866 CIM720866:CIS720866 CSI720866:CSO720866 DCE720866:DCK720866 DMA720866:DMG720866 DVW720866:DWC720866 EFS720866:EFY720866 EPO720866:EPU720866 EZK720866:EZQ720866 FJG720866:FJM720866 FTC720866:FTI720866 GCY720866:GDE720866 GMU720866:GNA720866 GWQ720866:GWW720866 HGM720866:HGS720866 HQI720866:HQO720866 IAE720866:IAK720866 IKA720866:IKG720866 ITW720866:IUC720866 JDS720866:JDY720866 JNO720866:JNU720866 JXK720866:JXQ720866 KHG720866:KHM720866 KRC720866:KRI720866 LAY720866:LBE720866 LKU720866:LLA720866 LUQ720866:LUW720866 MEM720866:MES720866 MOI720866:MOO720866 MYE720866:MYK720866 NIA720866:NIG720866 NRW720866:NSC720866 OBS720866:OBY720866 OLO720866:OLU720866 OVK720866:OVQ720866 PFG720866:PFM720866 PPC720866:PPI720866 PYY720866:PZE720866 QIU720866:QJA720866 QSQ720866:QSW720866 RCM720866:RCS720866 RMI720866:RMO720866 RWE720866:RWK720866 SGA720866:SGG720866 SPW720866:SQC720866 SZS720866:SZY720866 TJO720866:TJU720866 TTK720866:TTQ720866 UDG720866:UDM720866 UNC720866:UNI720866 UWY720866:UXE720866 VGU720866:VHA720866 VQQ720866:VQW720866 WAM720866:WAS720866 WKI720866:WKO720866 WUE720866:WUK720866 L786404:R786404 HS786402:HY786402 RO786402:RU786402 ABK786402:ABQ786402 ALG786402:ALM786402 AVC786402:AVI786402 BEY786402:BFE786402 BOU786402:BPA786402 BYQ786402:BYW786402 CIM786402:CIS786402 CSI786402:CSO786402 DCE786402:DCK786402 DMA786402:DMG786402 DVW786402:DWC786402 EFS786402:EFY786402 EPO786402:EPU786402 EZK786402:EZQ786402 FJG786402:FJM786402 FTC786402:FTI786402 GCY786402:GDE786402 GMU786402:GNA786402 GWQ786402:GWW786402 HGM786402:HGS786402 HQI786402:HQO786402 IAE786402:IAK786402 IKA786402:IKG786402 ITW786402:IUC786402 JDS786402:JDY786402 JNO786402:JNU786402 JXK786402:JXQ786402 KHG786402:KHM786402 KRC786402:KRI786402 LAY786402:LBE786402 LKU786402:LLA786402 LUQ786402:LUW786402 MEM786402:MES786402 MOI786402:MOO786402 MYE786402:MYK786402 NIA786402:NIG786402 NRW786402:NSC786402 OBS786402:OBY786402 OLO786402:OLU786402 OVK786402:OVQ786402 PFG786402:PFM786402 PPC786402:PPI786402 PYY786402:PZE786402 QIU786402:QJA786402 QSQ786402:QSW786402 RCM786402:RCS786402 RMI786402:RMO786402 RWE786402:RWK786402 SGA786402:SGG786402 SPW786402:SQC786402 SZS786402:SZY786402 TJO786402:TJU786402 TTK786402:TTQ786402 UDG786402:UDM786402 UNC786402:UNI786402 UWY786402:UXE786402 VGU786402:VHA786402 VQQ786402:VQW786402 WAM786402:WAS786402 WKI786402:WKO786402 WUE786402:WUK786402 L851940:R851940 HS851938:HY851938 RO851938:RU851938 ABK851938:ABQ851938 ALG851938:ALM851938 AVC851938:AVI851938 BEY851938:BFE851938 BOU851938:BPA851938 BYQ851938:BYW851938 CIM851938:CIS851938 CSI851938:CSO851938 DCE851938:DCK851938 DMA851938:DMG851938 DVW851938:DWC851938 EFS851938:EFY851938 EPO851938:EPU851938 EZK851938:EZQ851938 FJG851938:FJM851938 FTC851938:FTI851938 GCY851938:GDE851938 GMU851938:GNA851938 GWQ851938:GWW851938 HGM851938:HGS851938 HQI851938:HQO851938 IAE851938:IAK851938 IKA851938:IKG851938 ITW851938:IUC851938 JDS851938:JDY851938 JNO851938:JNU851938 JXK851938:JXQ851938 KHG851938:KHM851938 KRC851938:KRI851938 LAY851938:LBE851938 LKU851938:LLA851938 LUQ851938:LUW851938 MEM851938:MES851938 MOI851938:MOO851938 MYE851938:MYK851938 NIA851938:NIG851938 NRW851938:NSC851938 OBS851938:OBY851938 OLO851938:OLU851938 OVK851938:OVQ851938 PFG851938:PFM851938 PPC851938:PPI851938 PYY851938:PZE851938 QIU851938:QJA851938 QSQ851938:QSW851938 RCM851938:RCS851938 RMI851938:RMO851938 RWE851938:RWK851938 SGA851938:SGG851938 SPW851938:SQC851938 SZS851938:SZY851938 TJO851938:TJU851938 TTK851938:TTQ851938 UDG851938:UDM851938 UNC851938:UNI851938 UWY851938:UXE851938 VGU851938:VHA851938 VQQ851938:VQW851938 WAM851938:WAS851938 WKI851938:WKO851938 WUE851938:WUK851938 L917476:R917476 HS917474:HY917474 RO917474:RU917474 ABK917474:ABQ917474 ALG917474:ALM917474 AVC917474:AVI917474 BEY917474:BFE917474 BOU917474:BPA917474 BYQ917474:BYW917474 CIM917474:CIS917474 CSI917474:CSO917474 DCE917474:DCK917474 DMA917474:DMG917474 DVW917474:DWC917474 EFS917474:EFY917474 EPO917474:EPU917474 EZK917474:EZQ917474 FJG917474:FJM917474 FTC917474:FTI917474 GCY917474:GDE917474 GMU917474:GNA917474 GWQ917474:GWW917474 HGM917474:HGS917474 HQI917474:HQO917474 IAE917474:IAK917474 IKA917474:IKG917474 ITW917474:IUC917474 JDS917474:JDY917474 JNO917474:JNU917474 JXK917474:JXQ917474 KHG917474:KHM917474 KRC917474:KRI917474 LAY917474:LBE917474 LKU917474:LLA917474 LUQ917474:LUW917474 MEM917474:MES917474 MOI917474:MOO917474 MYE917474:MYK917474 NIA917474:NIG917474 NRW917474:NSC917474 OBS917474:OBY917474 OLO917474:OLU917474 OVK917474:OVQ917474 PFG917474:PFM917474 PPC917474:PPI917474 PYY917474:PZE917474 QIU917474:QJA917474 QSQ917474:QSW917474 RCM917474:RCS917474 RMI917474:RMO917474 RWE917474:RWK917474 SGA917474:SGG917474 SPW917474:SQC917474 SZS917474:SZY917474 TJO917474:TJU917474 TTK917474:TTQ917474 UDG917474:UDM917474 UNC917474:UNI917474 UWY917474:UXE917474 VGU917474:VHA917474 VQQ917474:VQW917474 WAM917474:WAS917474 WKI917474:WKO917474 WUE917474:WUK917474 L983012:R983012 HS983010:HY983010 RO983010:RU983010 ABK983010:ABQ983010 ALG983010:ALM983010 AVC983010:AVI983010 BEY983010:BFE983010 BOU983010:BPA983010 BYQ983010:BYW983010 CIM983010:CIS983010 CSI983010:CSO983010 DCE983010:DCK983010 DMA983010:DMG983010 DVW983010:DWC983010 EFS983010:EFY983010 EPO983010:EPU983010 EZK983010:EZQ983010 FJG983010:FJM983010 FTC983010:FTI983010 GCY983010:GDE983010 GMU983010:GNA983010 GWQ983010:GWW983010 HGM983010:HGS983010 HQI983010:HQO983010 IAE983010:IAK983010 IKA983010:IKG983010 ITW983010:IUC983010 JDS983010:JDY983010 JNO983010:JNU983010 JXK983010:JXQ983010 KHG983010:KHM983010 KRC983010:KRI983010 LAY983010:LBE983010 LKU983010:LLA983010 LUQ983010:LUW983010 MEM983010:MES983010 MOI983010:MOO983010 MYE983010:MYK983010 NIA983010:NIG983010 NRW983010:NSC983010 OBS983010:OBY983010 OLO983010:OLU983010 OVK983010:OVQ983010 PFG983010:PFM983010 PPC983010:PPI983010 PYY983010:PZE983010 QIU983010:QJA983010 QSQ983010:QSW983010 RCM983010:RCS983010 RMI983010:RMO983010 RWE983010:RWK983010 SGA983010:SGG983010 SPW983010:SQC983010 SZS983010:SZY983010 TJO983010:TJU983010 TTK983010:TTQ983010 UDG983010:UDM983010 UNC983010:UNI983010 UWY983010:UXE983010 VGU983010:VHA983010 VQQ983010:VQW983010 WAM983010:WAS983010 WKI983010:WKO983010 WUE983010:WUK983010 IV65565:IY65567 SR65565:SU65567 ACN65565:ACQ65567 AMJ65565:AMM65567 AWF65565:AWI65567 BGB65565:BGE65567 BPX65565:BQA65567 BZT65565:BZW65567 CJP65565:CJS65567 CTL65565:CTO65567 DDH65565:DDK65567 DND65565:DNG65567 DWZ65565:DXC65567 EGV65565:EGY65567 EQR65565:EQU65567 FAN65565:FAQ65567 FKJ65565:FKM65567 FUF65565:FUI65567 GEB65565:GEE65567 GNX65565:GOA65567 GXT65565:GXW65567 HHP65565:HHS65567 HRL65565:HRO65567 IBH65565:IBK65567 ILD65565:ILG65567 IUZ65565:IVC65567 JEV65565:JEY65567 JOR65565:JOU65567 JYN65565:JYQ65567 KIJ65565:KIM65567 KSF65565:KSI65567 LCB65565:LCE65567 LLX65565:LMA65567 LVT65565:LVW65567 MFP65565:MFS65567 MPL65565:MPO65567 MZH65565:MZK65567 NJD65565:NJG65567 NSZ65565:NTC65567 OCV65565:OCY65567 OMR65565:OMU65567 OWN65565:OWQ65567 PGJ65565:PGM65567 PQF65565:PQI65567 QAB65565:QAE65567 QJX65565:QKA65567 QTT65565:QTW65567 RDP65565:RDS65567 RNL65565:RNO65567 RXH65565:RXK65567 SHD65565:SHG65567 SQZ65565:SRC65567 TAV65565:TAY65567 TKR65565:TKU65567 TUN65565:TUQ65567 UEJ65565:UEM65567 UOF65565:UOI65567 UYB65565:UYE65567 VHX65565:VIA65567 VRT65565:VRW65567 WBP65565:WBS65567 WLL65565:WLO65567 WVH65565:WVK65567 IV131101:IY131103 SR131101:SU131103 ACN131101:ACQ131103 AMJ131101:AMM131103 AWF131101:AWI131103 BGB131101:BGE131103 BPX131101:BQA131103 BZT131101:BZW131103 CJP131101:CJS131103 CTL131101:CTO131103 DDH131101:DDK131103 DND131101:DNG131103 DWZ131101:DXC131103 EGV131101:EGY131103 EQR131101:EQU131103 FAN131101:FAQ131103 FKJ131101:FKM131103 FUF131101:FUI131103 GEB131101:GEE131103 GNX131101:GOA131103 GXT131101:GXW131103 HHP131101:HHS131103 HRL131101:HRO131103 IBH131101:IBK131103 ILD131101:ILG131103 IUZ131101:IVC131103 JEV131101:JEY131103 JOR131101:JOU131103 JYN131101:JYQ131103 KIJ131101:KIM131103 KSF131101:KSI131103 LCB131101:LCE131103 LLX131101:LMA131103 LVT131101:LVW131103 MFP131101:MFS131103 MPL131101:MPO131103 MZH131101:MZK131103 NJD131101:NJG131103 NSZ131101:NTC131103 OCV131101:OCY131103 OMR131101:OMU131103 OWN131101:OWQ131103 PGJ131101:PGM131103 PQF131101:PQI131103 QAB131101:QAE131103 QJX131101:QKA131103 QTT131101:QTW131103 RDP131101:RDS131103 RNL131101:RNO131103 RXH131101:RXK131103 SHD131101:SHG131103 SQZ131101:SRC131103 TAV131101:TAY131103 TKR131101:TKU131103 TUN131101:TUQ131103 UEJ131101:UEM131103 UOF131101:UOI131103 UYB131101:UYE131103 VHX131101:VIA131103 VRT131101:VRW131103 WBP131101:WBS131103 WLL131101:WLO131103 WVH131101:WVK131103 IV196637:IY196639 SR196637:SU196639 ACN196637:ACQ196639 AMJ196637:AMM196639 AWF196637:AWI196639 BGB196637:BGE196639 BPX196637:BQA196639 BZT196637:BZW196639 CJP196637:CJS196639 CTL196637:CTO196639 DDH196637:DDK196639 DND196637:DNG196639 DWZ196637:DXC196639 EGV196637:EGY196639 EQR196637:EQU196639 FAN196637:FAQ196639 FKJ196637:FKM196639 FUF196637:FUI196639 GEB196637:GEE196639 GNX196637:GOA196639 GXT196637:GXW196639 HHP196637:HHS196639 HRL196637:HRO196639 IBH196637:IBK196639 ILD196637:ILG196639 IUZ196637:IVC196639 JEV196637:JEY196639 JOR196637:JOU196639 JYN196637:JYQ196639 KIJ196637:KIM196639 KSF196637:KSI196639 LCB196637:LCE196639 LLX196637:LMA196639 LVT196637:LVW196639 MFP196637:MFS196639 MPL196637:MPO196639 MZH196637:MZK196639 NJD196637:NJG196639 NSZ196637:NTC196639 OCV196637:OCY196639 OMR196637:OMU196639 OWN196637:OWQ196639 PGJ196637:PGM196639 PQF196637:PQI196639 QAB196637:QAE196639 QJX196637:QKA196639 QTT196637:QTW196639 RDP196637:RDS196639 RNL196637:RNO196639 RXH196637:RXK196639 SHD196637:SHG196639 SQZ196637:SRC196639 TAV196637:TAY196639 TKR196637:TKU196639 TUN196637:TUQ196639 UEJ196637:UEM196639 UOF196637:UOI196639 UYB196637:UYE196639 VHX196637:VIA196639 VRT196637:VRW196639 WBP196637:WBS196639 WLL196637:WLO196639 WVH196637:WVK196639 IV262173:IY262175 SR262173:SU262175 ACN262173:ACQ262175 AMJ262173:AMM262175 AWF262173:AWI262175 BGB262173:BGE262175 BPX262173:BQA262175 BZT262173:BZW262175 CJP262173:CJS262175 CTL262173:CTO262175 DDH262173:DDK262175 DND262173:DNG262175 DWZ262173:DXC262175 EGV262173:EGY262175 EQR262173:EQU262175 FAN262173:FAQ262175 FKJ262173:FKM262175 FUF262173:FUI262175 GEB262173:GEE262175 GNX262173:GOA262175 GXT262173:GXW262175 HHP262173:HHS262175 HRL262173:HRO262175 IBH262173:IBK262175 ILD262173:ILG262175 IUZ262173:IVC262175 JEV262173:JEY262175 JOR262173:JOU262175 JYN262173:JYQ262175 KIJ262173:KIM262175 KSF262173:KSI262175 LCB262173:LCE262175 LLX262173:LMA262175 LVT262173:LVW262175 MFP262173:MFS262175 MPL262173:MPO262175 MZH262173:MZK262175 NJD262173:NJG262175 NSZ262173:NTC262175 OCV262173:OCY262175 OMR262173:OMU262175 OWN262173:OWQ262175 PGJ262173:PGM262175 PQF262173:PQI262175 QAB262173:QAE262175 QJX262173:QKA262175 QTT262173:QTW262175 RDP262173:RDS262175 RNL262173:RNO262175 RXH262173:RXK262175 SHD262173:SHG262175 SQZ262173:SRC262175 TAV262173:TAY262175 TKR262173:TKU262175 TUN262173:TUQ262175 UEJ262173:UEM262175 UOF262173:UOI262175 UYB262173:UYE262175 VHX262173:VIA262175 VRT262173:VRW262175 WBP262173:WBS262175 WLL262173:WLO262175 WVH262173:WVK262175 IV327709:IY327711 SR327709:SU327711 ACN327709:ACQ327711 AMJ327709:AMM327711 AWF327709:AWI327711 BGB327709:BGE327711 BPX327709:BQA327711 BZT327709:BZW327711 CJP327709:CJS327711 CTL327709:CTO327711 DDH327709:DDK327711 DND327709:DNG327711 DWZ327709:DXC327711 EGV327709:EGY327711 EQR327709:EQU327711 FAN327709:FAQ327711 FKJ327709:FKM327711 FUF327709:FUI327711 GEB327709:GEE327711 GNX327709:GOA327711 GXT327709:GXW327711 HHP327709:HHS327711 HRL327709:HRO327711 IBH327709:IBK327711 ILD327709:ILG327711 IUZ327709:IVC327711 JEV327709:JEY327711 JOR327709:JOU327711 JYN327709:JYQ327711 KIJ327709:KIM327711 KSF327709:KSI327711 LCB327709:LCE327711 LLX327709:LMA327711 LVT327709:LVW327711 MFP327709:MFS327711 MPL327709:MPO327711 MZH327709:MZK327711 NJD327709:NJG327711 NSZ327709:NTC327711 OCV327709:OCY327711 OMR327709:OMU327711 OWN327709:OWQ327711 PGJ327709:PGM327711 PQF327709:PQI327711 QAB327709:QAE327711 QJX327709:QKA327711 QTT327709:QTW327711 RDP327709:RDS327711 RNL327709:RNO327711 RXH327709:RXK327711 SHD327709:SHG327711 SQZ327709:SRC327711 TAV327709:TAY327711 TKR327709:TKU327711 TUN327709:TUQ327711 UEJ327709:UEM327711 UOF327709:UOI327711 UYB327709:UYE327711 VHX327709:VIA327711 VRT327709:VRW327711 WBP327709:WBS327711 WLL327709:WLO327711 WVH327709:WVK327711 IV393245:IY393247 SR393245:SU393247 ACN393245:ACQ393247 AMJ393245:AMM393247 AWF393245:AWI393247 BGB393245:BGE393247 BPX393245:BQA393247 BZT393245:BZW393247 CJP393245:CJS393247 CTL393245:CTO393247 DDH393245:DDK393247 DND393245:DNG393247 DWZ393245:DXC393247 EGV393245:EGY393247 EQR393245:EQU393247 FAN393245:FAQ393247 FKJ393245:FKM393247 FUF393245:FUI393247 GEB393245:GEE393247 GNX393245:GOA393247 GXT393245:GXW393247 HHP393245:HHS393247 HRL393245:HRO393247 IBH393245:IBK393247 ILD393245:ILG393247 IUZ393245:IVC393247 JEV393245:JEY393247 JOR393245:JOU393247 JYN393245:JYQ393247 KIJ393245:KIM393247 KSF393245:KSI393247 LCB393245:LCE393247 LLX393245:LMA393247 LVT393245:LVW393247 MFP393245:MFS393247 MPL393245:MPO393247 MZH393245:MZK393247 NJD393245:NJG393247 NSZ393245:NTC393247 OCV393245:OCY393247 OMR393245:OMU393247 OWN393245:OWQ393247 PGJ393245:PGM393247 PQF393245:PQI393247 QAB393245:QAE393247 QJX393245:QKA393247 QTT393245:QTW393247 RDP393245:RDS393247 RNL393245:RNO393247 RXH393245:RXK393247 SHD393245:SHG393247 SQZ393245:SRC393247 TAV393245:TAY393247 TKR393245:TKU393247 TUN393245:TUQ393247 UEJ393245:UEM393247 UOF393245:UOI393247 UYB393245:UYE393247 VHX393245:VIA393247 VRT393245:VRW393247 WBP393245:WBS393247 WLL393245:WLO393247 WVH393245:WVK393247 IV458781:IY458783 SR458781:SU458783 ACN458781:ACQ458783 AMJ458781:AMM458783 AWF458781:AWI458783 BGB458781:BGE458783 BPX458781:BQA458783 BZT458781:BZW458783 CJP458781:CJS458783 CTL458781:CTO458783 DDH458781:DDK458783 DND458781:DNG458783 DWZ458781:DXC458783 EGV458781:EGY458783 EQR458781:EQU458783 FAN458781:FAQ458783 FKJ458781:FKM458783 FUF458781:FUI458783 GEB458781:GEE458783 GNX458781:GOA458783 GXT458781:GXW458783 HHP458781:HHS458783 HRL458781:HRO458783 IBH458781:IBK458783 ILD458781:ILG458783 IUZ458781:IVC458783 JEV458781:JEY458783 JOR458781:JOU458783 JYN458781:JYQ458783 KIJ458781:KIM458783 KSF458781:KSI458783 LCB458781:LCE458783 LLX458781:LMA458783 LVT458781:LVW458783 MFP458781:MFS458783 MPL458781:MPO458783 MZH458781:MZK458783 NJD458781:NJG458783 NSZ458781:NTC458783 OCV458781:OCY458783 OMR458781:OMU458783 OWN458781:OWQ458783 PGJ458781:PGM458783 PQF458781:PQI458783 QAB458781:QAE458783 QJX458781:QKA458783 QTT458781:QTW458783 RDP458781:RDS458783 RNL458781:RNO458783 RXH458781:RXK458783 SHD458781:SHG458783 SQZ458781:SRC458783 TAV458781:TAY458783 TKR458781:TKU458783 TUN458781:TUQ458783 UEJ458781:UEM458783 UOF458781:UOI458783 UYB458781:UYE458783 VHX458781:VIA458783 VRT458781:VRW458783 WBP458781:WBS458783 WLL458781:WLO458783 WVH458781:WVK458783 IV524317:IY524319 SR524317:SU524319 ACN524317:ACQ524319 AMJ524317:AMM524319 AWF524317:AWI524319 BGB524317:BGE524319 BPX524317:BQA524319 BZT524317:BZW524319 CJP524317:CJS524319 CTL524317:CTO524319 DDH524317:DDK524319 DND524317:DNG524319 DWZ524317:DXC524319 EGV524317:EGY524319 EQR524317:EQU524319 FAN524317:FAQ524319 FKJ524317:FKM524319 FUF524317:FUI524319 GEB524317:GEE524319 GNX524317:GOA524319 GXT524317:GXW524319 HHP524317:HHS524319 HRL524317:HRO524319 IBH524317:IBK524319 ILD524317:ILG524319 IUZ524317:IVC524319 JEV524317:JEY524319 JOR524317:JOU524319 JYN524317:JYQ524319 KIJ524317:KIM524319 KSF524317:KSI524319 LCB524317:LCE524319 LLX524317:LMA524319 LVT524317:LVW524319 MFP524317:MFS524319 MPL524317:MPO524319 MZH524317:MZK524319 NJD524317:NJG524319 NSZ524317:NTC524319 OCV524317:OCY524319 OMR524317:OMU524319 OWN524317:OWQ524319 PGJ524317:PGM524319 PQF524317:PQI524319 QAB524317:QAE524319 QJX524317:QKA524319 QTT524317:QTW524319 RDP524317:RDS524319 RNL524317:RNO524319 RXH524317:RXK524319 SHD524317:SHG524319 SQZ524317:SRC524319 TAV524317:TAY524319 TKR524317:TKU524319 TUN524317:TUQ524319 UEJ524317:UEM524319 UOF524317:UOI524319 UYB524317:UYE524319 VHX524317:VIA524319 VRT524317:VRW524319 WBP524317:WBS524319 WLL524317:WLO524319 WVH524317:WVK524319 IV589853:IY589855 SR589853:SU589855 ACN589853:ACQ589855 AMJ589853:AMM589855 AWF589853:AWI589855 BGB589853:BGE589855 BPX589853:BQA589855 BZT589853:BZW589855 CJP589853:CJS589855 CTL589853:CTO589855 DDH589853:DDK589855 DND589853:DNG589855 DWZ589853:DXC589855 EGV589853:EGY589855 EQR589853:EQU589855 FAN589853:FAQ589855 FKJ589853:FKM589855 FUF589853:FUI589855 GEB589853:GEE589855 GNX589853:GOA589855 GXT589853:GXW589855 HHP589853:HHS589855 HRL589853:HRO589855 IBH589853:IBK589855 ILD589853:ILG589855 IUZ589853:IVC589855 JEV589853:JEY589855 JOR589853:JOU589855 JYN589853:JYQ589855 KIJ589853:KIM589855 KSF589853:KSI589855 LCB589853:LCE589855 LLX589853:LMA589855 LVT589853:LVW589855 MFP589853:MFS589855 MPL589853:MPO589855 MZH589853:MZK589855 NJD589853:NJG589855 NSZ589853:NTC589855 OCV589853:OCY589855 OMR589853:OMU589855 OWN589853:OWQ589855 PGJ589853:PGM589855 PQF589853:PQI589855 QAB589853:QAE589855 QJX589853:QKA589855 QTT589853:QTW589855 RDP589853:RDS589855 RNL589853:RNO589855 RXH589853:RXK589855 SHD589853:SHG589855 SQZ589853:SRC589855 TAV589853:TAY589855 TKR589853:TKU589855 TUN589853:TUQ589855 UEJ589853:UEM589855 UOF589853:UOI589855 UYB589853:UYE589855 VHX589853:VIA589855 VRT589853:VRW589855 WBP589853:WBS589855 WLL589853:WLO589855 WVH589853:WVK589855 IV655389:IY655391 SR655389:SU655391 ACN655389:ACQ655391 AMJ655389:AMM655391 AWF655389:AWI655391 BGB655389:BGE655391 BPX655389:BQA655391 BZT655389:BZW655391 CJP655389:CJS655391 CTL655389:CTO655391 DDH655389:DDK655391 DND655389:DNG655391 DWZ655389:DXC655391 EGV655389:EGY655391 EQR655389:EQU655391 FAN655389:FAQ655391 FKJ655389:FKM655391 FUF655389:FUI655391 GEB655389:GEE655391 GNX655389:GOA655391 GXT655389:GXW655391 HHP655389:HHS655391 HRL655389:HRO655391 IBH655389:IBK655391 ILD655389:ILG655391 IUZ655389:IVC655391 JEV655389:JEY655391 JOR655389:JOU655391 JYN655389:JYQ655391 KIJ655389:KIM655391 KSF655389:KSI655391 LCB655389:LCE655391 LLX655389:LMA655391 LVT655389:LVW655391 MFP655389:MFS655391 MPL655389:MPO655391 MZH655389:MZK655391 NJD655389:NJG655391 NSZ655389:NTC655391 OCV655389:OCY655391 OMR655389:OMU655391 OWN655389:OWQ655391 PGJ655389:PGM655391 PQF655389:PQI655391 QAB655389:QAE655391 QJX655389:QKA655391 QTT655389:QTW655391 RDP655389:RDS655391 RNL655389:RNO655391 RXH655389:RXK655391 SHD655389:SHG655391 SQZ655389:SRC655391 TAV655389:TAY655391 TKR655389:TKU655391 TUN655389:TUQ655391 UEJ655389:UEM655391 UOF655389:UOI655391 UYB655389:UYE655391 VHX655389:VIA655391 VRT655389:VRW655391 WBP655389:WBS655391 WLL655389:WLO655391 WVH655389:WVK655391 IV720925:IY720927 SR720925:SU720927 ACN720925:ACQ720927 AMJ720925:AMM720927 AWF720925:AWI720927 BGB720925:BGE720927 BPX720925:BQA720927 BZT720925:BZW720927 CJP720925:CJS720927 CTL720925:CTO720927 DDH720925:DDK720927 DND720925:DNG720927 DWZ720925:DXC720927 EGV720925:EGY720927 EQR720925:EQU720927 FAN720925:FAQ720927 FKJ720925:FKM720927 FUF720925:FUI720927 GEB720925:GEE720927 GNX720925:GOA720927 GXT720925:GXW720927 HHP720925:HHS720927 HRL720925:HRO720927 IBH720925:IBK720927 ILD720925:ILG720927 IUZ720925:IVC720927 JEV720925:JEY720927 JOR720925:JOU720927 JYN720925:JYQ720927 KIJ720925:KIM720927 KSF720925:KSI720927 LCB720925:LCE720927 LLX720925:LMA720927 LVT720925:LVW720927 MFP720925:MFS720927 MPL720925:MPO720927 MZH720925:MZK720927 NJD720925:NJG720927 NSZ720925:NTC720927 OCV720925:OCY720927 OMR720925:OMU720927 OWN720925:OWQ720927 PGJ720925:PGM720927 PQF720925:PQI720927 QAB720925:QAE720927 QJX720925:QKA720927 QTT720925:QTW720927 RDP720925:RDS720927 RNL720925:RNO720927 RXH720925:RXK720927 SHD720925:SHG720927 SQZ720925:SRC720927 TAV720925:TAY720927 TKR720925:TKU720927 TUN720925:TUQ720927 UEJ720925:UEM720927 UOF720925:UOI720927 UYB720925:UYE720927 VHX720925:VIA720927 VRT720925:VRW720927 WBP720925:WBS720927 WLL720925:WLO720927 WVH720925:WVK720927 IV786461:IY786463 SR786461:SU786463 ACN786461:ACQ786463 AMJ786461:AMM786463 AWF786461:AWI786463 BGB786461:BGE786463 BPX786461:BQA786463 BZT786461:BZW786463 CJP786461:CJS786463 CTL786461:CTO786463 DDH786461:DDK786463 DND786461:DNG786463 DWZ786461:DXC786463 EGV786461:EGY786463 EQR786461:EQU786463 FAN786461:FAQ786463 FKJ786461:FKM786463 FUF786461:FUI786463 GEB786461:GEE786463 GNX786461:GOA786463 GXT786461:GXW786463 HHP786461:HHS786463 HRL786461:HRO786463 IBH786461:IBK786463 ILD786461:ILG786463 IUZ786461:IVC786463 JEV786461:JEY786463 JOR786461:JOU786463 JYN786461:JYQ786463 KIJ786461:KIM786463 KSF786461:KSI786463 LCB786461:LCE786463 LLX786461:LMA786463 LVT786461:LVW786463 MFP786461:MFS786463 MPL786461:MPO786463 MZH786461:MZK786463 NJD786461:NJG786463 NSZ786461:NTC786463 OCV786461:OCY786463 OMR786461:OMU786463 OWN786461:OWQ786463 PGJ786461:PGM786463 PQF786461:PQI786463 QAB786461:QAE786463 QJX786461:QKA786463 QTT786461:QTW786463 RDP786461:RDS786463 RNL786461:RNO786463 RXH786461:RXK786463 SHD786461:SHG786463 SQZ786461:SRC786463 TAV786461:TAY786463 TKR786461:TKU786463 TUN786461:TUQ786463 UEJ786461:UEM786463 UOF786461:UOI786463 UYB786461:UYE786463 VHX786461:VIA786463 VRT786461:VRW786463 WBP786461:WBS786463 WLL786461:WLO786463 WVH786461:WVK786463 IV851997:IY851999 SR851997:SU851999 ACN851997:ACQ851999 AMJ851997:AMM851999 AWF851997:AWI851999 BGB851997:BGE851999 BPX851997:BQA851999 BZT851997:BZW851999 CJP851997:CJS851999 CTL851997:CTO851999 DDH851997:DDK851999 DND851997:DNG851999 DWZ851997:DXC851999 EGV851997:EGY851999 EQR851997:EQU851999 FAN851997:FAQ851999 FKJ851997:FKM851999 FUF851997:FUI851999 GEB851997:GEE851999 GNX851997:GOA851999 GXT851997:GXW851999 HHP851997:HHS851999 HRL851997:HRO851999 IBH851997:IBK851999 ILD851997:ILG851999 IUZ851997:IVC851999 JEV851997:JEY851999 JOR851997:JOU851999 JYN851997:JYQ851999 KIJ851997:KIM851999 KSF851997:KSI851999 LCB851997:LCE851999 LLX851997:LMA851999 LVT851997:LVW851999 MFP851997:MFS851999 MPL851997:MPO851999 MZH851997:MZK851999 NJD851997:NJG851999 NSZ851997:NTC851999 OCV851997:OCY851999 OMR851997:OMU851999 OWN851997:OWQ851999 PGJ851997:PGM851999 PQF851997:PQI851999 QAB851997:QAE851999 QJX851997:QKA851999 QTT851997:QTW851999 RDP851997:RDS851999 RNL851997:RNO851999 RXH851997:RXK851999 SHD851997:SHG851999 SQZ851997:SRC851999 TAV851997:TAY851999 TKR851997:TKU851999 TUN851997:TUQ851999 UEJ851997:UEM851999 UOF851997:UOI851999 UYB851997:UYE851999 VHX851997:VIA851999 VRT851997:VRW851999 WBP851997:WBS851999 WLL851997:WLO851999 WVH851997:WVK851999 IV917533:IY917535 SR917533:SU917535 ACN917533:ACQ917535 AMJ917533:AMM917535 AWF917533:AWI917535 BGB917533:BGE917535 BPX917533:BQA917535 BZT917533:BZW917535 CJP917533:CJS917535 CTL917533:CTO917535 DDH917533:DDK917535 DND917533:DNG917535 DWZ917533:DXC917535 EGV917533:EGY917535 EQR917533:EQU917535 FAN917533:FAQ917535 FKJ917533:FKM917535 FUF917533:FUI917535 GEB917533:GEE917535 GNX917533:GOA917535 GXT917533:GXW917535 HHP917533:HHS917535 HRL917533:HRO917535 IBH917533:IBK917535 ILD917533:ILG917535 IUZ917533:IVC917535 JEV917533:JEY917535 JOR917533:JOU917535 JYN917533:JYQ917535 KIJ917533:KIM917535 KSF917533:KSI917535 LCB917533:LCE917535 LLX917533:LMA917535 LVT917533:LVW917535 MFP917533:MFS917535 MPL917533:MPO917535 MZH917533:MZK917535 NJD917533:NJG917535 NSZ917533:NTC917535 OCV917533:OCY917535 OMR917533:OMU917535 OWN917533:OWQ917535 PGJ917533:PGM917535 PQF917533:PQI917535 QAB917533:QAE917535 QJX917533:QKA917535 QTT917533:QTW917535 RDP917533:RDS917535 RNL917533:RNO917535 RXH917533:RXK917535 SHD917533:SHG917535 SQZ917533:SRC917535 TAV917533:TAY917535 TKR917533:TKU917535 TUN917533:TUQ917535 UEJ917533:UEM917535 UOF917533:UOI917535 UYB917533:UYE917535 VHX917533:VIA917535 VRT917533:VRW917535 WBP917533:WBS917535 WLL917533:WLO917535 WVH917533:WVK917535 IV983069:IY983071 SR983069:SU983071 ACN983069:ACQ983071 AMJ983069:AMM983071 AWF983069:AWI983071 BGB983069:BGE983071 BPX983069:BQA983071 BZT983069:BZW983071 CJP983069:CJS983071 CTL983069:CTO983071 DDH983069:DDK983071 DND983069:DNG983071 DWZ983069:DXC983071 EGV983069:EGY983071 EQR983069:EQU983071 FAN983069:FAQ983071 FKJ983069:FKM983071 FUF983069:FUI983071 GEB983069:GEE983071 GNX983069:GOA983071 GXT983069:GXW983071 HHP983069:HHS983071 HRL983069:HRO983071 IBH983069:IBK983071 ILD983069:ILG983071 IUZ983069:IVC983071 JEV983069:JEY983071 JOR983069:JOU983071 JYN983069:JYQ983071 KIJ983069:KIM983071 KSF983069:KSI983071 LCB983069:LCE983071 LLX983069:LMA983071 LVT983069:LVW983071 MFP983069:MFS983071 MPL983069:MPO983071 MZH983069:MZK983071 NJD983069:NJG983071 NSZ983069:NTC983071 OCV983069:OCY983071 OMR983069:OMU983071 OWN983069:OWQ983071 PGJ983069:PGM983071 PQF983069:PQI983071 QAB983069:QAE983071 QJX983069:QKA983071 QTT983069:QTW983071 RDP983069:RDS983071 RNL983069:RNO983071 RXH983069:RXK983071 SHD983069:SHG983071 SQZ983069:SRC983071 TAV983069:TAY983071 TKR983069:TKU983071 TUN983069:TUQ983071 UEJ983069:UEM983071 UOF983069:UOI983071 UYB983069:UYE983071 VHX983069:VIA983071 VRT983069:VRW983071 WBP983069:WBS983071 WLL983069:WLO983071 WVH983069:WVK983071 IV65573:IY65573 SR65573:SU65573 ACN65573:ACQ65573 AMJ65573:AMM65573 AWF65573:AWI65573 BGB65573:BGE65573 BPX65573:BQA65573 BZT65573:BZW65573 CJP65573:CJS65573 CTL65573:CTO65573 DDH65573:DDK65573 DND65573:DNG65573 DWZ65573:DXC65573 EGV65573:EGY65573 EQR65573:EQU65573 FAN65573:FAQ65573 FKJ65573:FKM65573 FUF65573:FUI65573 GEB65573:GEE65573 GNX65573:GOA65573 GXT65573:GXW65573 HHP65573:HHS65573 HRL65573:HRO65573 IBH65573:IBK65573 ILD65573:ILG65573 IUZ65573:IVC65573 JEV65573:JEY65573 JOR65573:JOU65573 JYN65573:JYQ65573 KIJ65573:KIM65573 KSF65573:KSI65573 LCB65573:LCE65573 LLX65573:LMA65573 LVT65573:LVW65573 MFP65573:MFS65573 MPL65573:MPO65573 MZH65573:MZK65573 NJD65573:NJG65573 NSZ65573:NTC65573 OCV65573:OCY65573 OMR65573:OMU65573 OWN65573:OWQ65573 PGJ65573:PGM65573 PQF65573:PQI65573 QAB65573:QAE65573 QJX65573:QKA65573 QTT65573:QTW65573 RDP65573:RDS65573 RNL65573:RNO65573 RXH65573:RXK65573 SHD65573:SHG65573 SQZ65573:SRC65573 TAV65573:TAY65573 TKR65573:TKU65573 TUN65573:TUQ65573 UEJ65573:UEM65573 UOF65573:UOI65573 UYB65573:UYE65573 VHX65573:VIA65573 VRT65573:VRW65573 WBP65573:WBS65573 WLL65573:WLO65573 WVH65573:WVK65573 IV131109:IY131109 SR131109:SU131109 ACN131109:ACQ131109 AMJ131109:AMM131109 AWF131109:AWI131109 BGB131109:BGE131109 BPX131109:BQA131109 BZT131109:BZW131109 CJP131109:CJS131109 CTL131109:CTO131109 DDH131109:DDK131109 DND131109:DNG131109 DWZ131109:DXC131109 EGV131109:EGY131109 EQR131109:EQU131109 FAN131109:FAQ131109 FKJ131109:FKM131109 FUF131109:FUI131109 GEB131109:GEE131109 GNX131109:GOA131109 GXT131109:GXW131109 HHP131109:HHS131109 HRL131109:HRO131109 IBH131109:IBK131109 ILD131109:ILG131109 IUZ131109:IVC131109 JEV131109:JEY131109 JOR131109:JOU131109 JYN131109:JYQ131109 KIJ131109:KIM131109 KSF131109:KSI131109 LCB131109:LCE131109 LLX131109:LMA131109 LVT131109:LVW131109 MFP131109:MFS131109 MPL131109:MPO131109 MZH131109:MZK131109 NJD131109:NJG131109 NSZ131109:NTC131109 OCV131109:OCY131109 OMR131109:OMU131109 OWN131109:OWQ131109 PGJ131109:PGM131109 PQF131109:PQI131109 QAB131109:QAE131109 QJX131109:QKA131109 QTT131109:QTW131109 RDP131109:RDS131109 RNL131109:RNO131109 RXH131109:RXK131109 SHD131109:SHG131109 SQZ131109:SRC131109 TAV131109:TAY131109 TKR131109:TKU131109 TUN131109:TUQ131109 UEJ131109:UEM131109 UOF131109:UOI131109 UYB131109:UYE131109 VHX131109:VIA131109 VRT131109:VRW131109 WBP131109:WBS131109 WLL131109:WLO131109 WVH131109:WVK131109 IV196645:IY196645 SR196645:SU196645 ACN196645:ACQ196645 AMJ196645:AMM196645 AWF196645:AWI196645 BGB196645:BGE196645 BPX196645:BQA196645 BZT196645:BZW196645 CJP196645:CJS196645 CTL196645:CTO196645 DDH196645:DDK196645 DND196645:DNG196645 DWZ196645:DXC196645 EGV196645:EGY196645 EQR196645:EQU196645 FAN196645:FAQ196645 FKJ196645:FKM196645 FUF196645:FUI196645 GEB196645:GEE196645 GNX196645:GOA196645 GXT196645:GXW196645 HHP196645:HHS196645 HRL196645:HRO196645 IBH196645:IBK196645 ILD196645:ILG196645 IUZ196645:IVC196645 JEV196645:JEY196645 JOR196645:JOU196645 JYN196645:JYQ196645 KIJ196645:KIM196645 KSF196645:KSI196645 LCB196645:LCE196645 LLX196645:LMA196645 LVT196645:LVW196645 MFP196645:MFS196645 MPL196645:MPO196645 MZH196645:MZK196645 NJD196645:NJG196645 NSZ196645:NTC196645 OCV196645:OCY196645 OMR196645:OMU196645 OWN196645:OWQ196645 PGJ196645:PGM196645 PQF196645:PQI196645 QAB196645:QAE196645 QJX196645:QKA196645 QTT196645:QTW196645 RDP196645:RDS196645 RNL196645:RNO196645 RXH196645:RXK196645 SHD196645:SHG196645 SQZ196645:SRC196645 TAV196645:TAY196645 TKR196645:TKU196645 TUN196645:TUQ196645 UEJ196645:UEM196645 UOF196645:UOI196645 UYB196645:UYE196645 VHX196645:VIA196645 VRT196645:VRW196645 WBP196645:WBS196645 WLL196645:WLO196645 WVH196645:WVK196645 IV262181:IY262181 SR262181:SU262181 ACN262181:ACQ262181 AMJ262181:AMM262181 AWF262181:AWI262181 BGB262181:BGE262181 BPX262181:BQA262181 BZT262181:BZW262181 CJP262181:CJS262181 CTL262181:CTO262181 DDH262181:DDK262181 DND262181:DNG262181 DWZ262181:DXC262181 EGV262181:EGY262181 EQR262181:EQU262181 FAN262181:FAQ262181 FKJ262181:FKM262181 FUF262181:FUI262181 GEB262181:GEE262181 GNX262181:GOA262181 GXT262181:GXW262181 HHP262181:HHS262181 HRL262181:HRO262181 IBH262181:IBK262181 ILD262181:ILG262181 IUZ262181:IVC262181 JEV262181:JEY262181 JOR262181:JOU262181 JYN262181:JYQ262181 KIJ262181:KIM262181 KSF262181:KSI262181 LCB262181:LCE262181 LLX262181:LMA262181 LVT262181:LVW262181 MFP262181:MFS262181 MPL262181:MPO262181 MZH262181:MZK262181 NJD262181:NJG262181 NSZ262181:NTC262181 OCV262181:OCY262181 OMR262181:OMU262181 OWN262181:OWQ262181 PGJ262181:PGM262181 PQF262181:PQI262181 QAB262181:QAE262181 QJX262181:QKA262181 QTT262181:QTW262181 RDP262181:RDS262181 RNL262181:RNO262181 RXH262181:RXK262181 SHD262181:SHG262181 SQZ262181:SRC262181 TAV262181:TAY262181 TKR262181:TKU262181 TUN262181:TUQ262181 UEJ262181:UEM262181 UOF262181:UOI262181 UYB262181:UYE262181 VHX262181:VIA262181 VRT262181:VRW262181 WBP262181:WBS262181 WLL262181:WLO262181 WVH262181:WVK262181 IV327717:IY327717 SR327717:SU327717 ACN327717:ACQ327717 AMJ327717:AMM327717 AWF327717:AWI327717 BGB327717:BGE327717 BPX327717:BQA327717 BZT327717:BZW327717 CJP327717:CJS327717 CTL327717:CTO327717 DDH327717:DDK327717 DND327717:DNG327717 DWZ327717:DXC327717 EGV327717:EGY327717 EQR327717:EQU327717 FAN327717:FAQ327717 FKJ327717:FKM327717 FUF327717:FUI327717 GEB327717:GEE327717 GNX327717:GOA327717 GXT327717:GXW327717 HHP327717:HHS327717 HRL327717:HRO327717 IBH327717:IBK327717 ILD327717:ILG327717 IUZ327717:IVC327717 JEV327717:JEY327717 JOR327717:JOU327717 JYN327717:JYQ327717 KIJ327717:KIM327717 KSF327717:KSI327717 LCB327717:LCE327717 LLX327717:LMA327717 LVT327717:LVW327717 MFP327717:MFS327717 MPL327717:MPO327717 MZH327717:MZK327717 NJD327717:NJG327717 NSZ327717:NTC327717 OCV327717:OCY327717 OMR327717:OMU327717 OWN327717:OWQ327717 PGJ327717:PGM327717 PQF327717:PQI327717 QAB327717:QAE327717 QJX327717:QKA327717 QTT327717:QTW327717 RDP327717:RDS327717 RNL327717:RNO327717 RXH327717:RXK327717 SHD327717:SHG327717 SQZ327717:SRC327717 TAV327717:TAY327717 TKR327717:TKU327717 TUN327717:TUQ327717 UEJ327717:UEM327717 UOF327717:UOI327717 UYB327717:UYE327717 VHX327717:VIA327717 VRT327717:VRW327717 WBP327717:WBS327717 WLL327717:WLO327717 WVH327717:WVK327717 IV393253:IY393253 SR393253:SU393253 ACN393253:ACQ393253 AMJ393253:AMM393253 AWF393253:AWI393253 BGB393253:BGE393253 BPX393253:BQA393253 BZT393253:BZW393253 CJP393253:CJS393253 CTL393253:CTO393253 DDH393253:DDK393253 DND393253:DNG393253 DWZ393253:DXC393253 EGV393253:EGY393253 EQR393253:EQU393253 FAN393253:FAQ393253 FKJ393253:FKM393253 FUF393253:FUI393253 GEB393253:GEE393253 GNX393253:GOA393253 GXT393253:GXW393253 HHP393253:HHS393253 HRL393253:HRO393253 IBH393253:IBK393253 ILD393253:ILG393253 IUZ393253:IVC393253 JEV393253:JEY393253 JOR393253:JOU393253 JYN393253:JYQ393253 KIJ393253:KIM393253 KSF393253:KSI393253 LCB393253:LCE393253 LLX393253:LMA393253 LVT393253:LVW393253 MFP393253:MFS393253 MPL393253:MPO393253 MZH393253:MZK393253 NJD393253:NJG393253 NSZ393253:NTC393253 OCV393253:OCY393253 OMR393253:OMU393253 OWN393253:OWQ393253 PGJ393253:PGM393253 PQF393253:PQI393253 QAB393253:QAE393253 QJX393253:QKA393253 QTT393253:QTW393253 RDP393253:RDS393253 RNL393253:RNO393253 RXH393253:RXK393253 SHD393253:SHG393253 SQZ393253:SRC393253 TAV393253:TAY393253 TKR393253:TKU393253 TUN393253:TUQ393253 UEJ393253:UEM393253 UOF393253:UOI393253 UYB393253:UYE393253 VHX393253:VIA393253 VRT393253:VRW393253 WBP393253:WBS393253 WLL393253:WLO393253 WVH393253:WVK393253 IV458789:IY458789 SR458789:SU458789 ACN458789:ACQ458789 AMJ458789:AMM458789 AWF458789:AWI458789 BGB458789:BGE458789 BPX458789:BQA458789 BZT458789:BZW458789 CJP458789:CJS458789 CTL458789:CTO458789 DDH458789:DDK458789 DND458789:DNG458789 DWZ458789:DXC458789 EGV458789:EGY458789 EQR458789:EQU458789 FAN458789:FAQ458789 FKJ458789:FKM458789 FUF458789:FUI458789 GEB458789:GEE458789 GNX458789:GOA458789 GXT458789:GXW458789 HHP458789:HHS458789 HRL458789:HRO458789 IBH458789:IBK458789 ILD458789:ILG458789 IUZ458789:IVC458789 JEV458789:JEY458789 JOR458789:JOU458789 JYN458789:JYQ458789 KIJ458789:KIM458789 KSF458789:KSI458789 LCB458789:LCE458789 LLX458789:LMA458789 LVT458789:LVW458789 MFP458789:MFS458789 MPL458789:MPO458789 MZH458789:MZK458789 NJD458789:NJG458789 NSZ458789:NTC458789 OCV458789:OCY458789 OMR458789:OMU458789 OWN458789:OWQ458789 PGJ458789:PGM458789 PQF458789:PQI458789 QAB458789:QAE458789 QJX458789:QKA458789 QTT458789:QTW458789 RDP458789:RDS458789 RNL458789:RNO458789 RXH458789:RXK458789 SHD458789:SHG458789 SQZ458789:SRC458789 TAV458789:TAY458789 TKR458789:TKU458789 TUN458789:TUQ458789 UEJ458789:UEM458789 UOF458789:UOI458789 UYB458789:UYE458789 VHX458789:VIA458789 VRT458789:VRW458789 WBP458789:WBS458789 WLL458789:WLO458789 WVH458789:WVK458789 IV524325:IY524325 SR524325:SU524325 ACN524325:ACQ524325 AMJ524325:AMM524325 AWF524325:AWI524325 BGB524325:BGE524325 BPX524325:BQA524325 BZT524325:BZW524325 CJP524325:CJS524325 CTL524325:CTO524325 DDH524325:DDK524325 DND524325:DNG524325 DWZ524325:DXC524325 EGV524325:EGY524325 EQR524325:EQU524325 FAN524325:FAQ524325 FKJ524325:FKM524325 FUF524325:FUI524325 GEB524325:GEE524325 GNX524325:GOA524325 GXT524325:GXW524325 HHP524325:HHS524325 HRL524325:HRO524325 IBH524325:IBK524325 ILD524325:ILG524325 IUZ524325:IVC524325 JEV524325:JEY524325 JOR524325:JOU524325 JYN524325:JYQ524325 KIJ524325:KIM524325 KSF524325:KSI524325 LCB524325:LCE524325 LLX524325:LMA524325 LVT524325:LVW524325 MFP524325:MFS524325 MPL524325:MPO524325 MZH524325:MZK524325 NJD524325:NJG524325 NSZ524325:NTC524325 OCV524325:OCY524325 OMR524325:OMU524325 OWN524325:OWQ524325 PGJ524325:PGM524325 PQF524325:PQI524325 QAB524325:QAE524325 QJX524325:QKA524325 QTT524325:QTW524325 RDP524325:RDS524325 RNL524325:RNO524325 RXH524325:RXK524325 SHD524325:SHG524325 SQZ524325:SRC524325 TAV524325:TAY524325 TKR524325:TKU524325 TUN524325:TUQ524325 UEJ524325:UEM524325 UOF524325:UOI524325 UYB524325:UYE524325 VHX524325:VIA524325 VRT524325:VRW524325 WBP524325:WBS524325 WLL524325:WLO524325 WVH524325:WVK524325 IV589861:IY589861 SR589861:SU589861 ACN589861:ACQ589861 AMJ589861:AMM589861 AWF589861:AWI589861 BGB589861:BGE589861 BPX589861:BQA589861 BZT589861:BZW589861 CJP589861:CJS589861 CTL589861:CTO589861 DDH589861:DDK589861 DND589861:DNG589861 DWZ589861:DXC589861 EGV589861:EGY589861 EQR589861:EQU589861 FAN589861:FAQ589861 FKJ589861:FKM589861 FUF589861:FUI589861 GEB589861:GEE589861 GNX589861:GOA589861 GXT589861:GXW589861 HHP589861:HHS589861 HRL589861:HRO589861 IBH589861:IBK589861 ILD589861:ILG589861 IUZ589861:IVC589861 JEV589861:JEY589861 JOR589861:JOU589861 JYN589861:JYQ589861 KIJ589861:KIM589861 KSF589861:KSI589861 LCB589861:LCE589861 LLX589861:LMA589861 LVT589861:LVW589861 MFP589861:MFS589861 MPL589861:MPO589861 MZH589861:MZK589861 NJD589861:NJG589861 NSZ589861:NTC589861 OCV589861:OCY589861 OMR589861:OMU589861 OWN589861:OWQ589861 PGJ589861:PGM589861 PQF589861:PQI589861 QAB589861:QAE589861 QJX589861:QKA589861 QTT589861:QTW589861 RDP589861:RDS589861 RNL589861:RNO589861 RXH589861:RXK589861 SHD589861:SHG589861 SQZ589861:SRC589861 TAV589861:TAY589861 TKR589861:TKU589861 TUN589861:TUQ589861 UEJ589861:UEM589861 UOF589861:UOI589861 UYB589861:UYE589861 VHX589861:VIA589861 VRT589861:VRW589861 WBP589861:WBS589861 WLL589861:WLO589861 WVH589861:WVK589861 IV655397:IY655397 SR655397:SU655397 ACN655397:ACQ655397 AMJ655397:AMM655397 AWF655397:AWI655397 BGB655397:BGE655397 BPX655397:BQA655397 BZT655397:BZW655397 CJP655397:CJS655397 CTL655397:CTO655397 DDH655397:DDK655397 DND655397:DNG655397 DWZ655397:DXC655397 EGV655397:EGY655397 EQR655397:EQU655397 FAN655397:FAQ655397 FKJ655397:FKM655397 FUF655397:FUI655397 GEB655397:GEE655397 GNX655397:GOA655397 GXT655397:GXW655397 HHP655397:HHS655397 HRL655397:HRO655397 IBH655397:IBK655397 ILD655397:ILG655397 IUZ655397:IVC655397 JEV655397:JEY655397 JOR655397:JOU655397 JYN655397:JYQ655397 KIJ655397:KIM655397 KSF655397:KSI655397 LCB655397:LCE655397 LLX655397:LMA655397 LVT655397:LVW655397 MFP655397:MFS655397 MPL655397:MPO655397 MZH655397:MZK655397 NJD655397:NJG655397 NSZ655397:NTC655397 OCV655397:OCY655397 OMR655397:OMU655397 OWN655397:OWQ655397 PGJ655397:PGM655397 PQF655397:PQI655397 QAB655397:QAE655397 QJX655397:QKA655397 QTT655397:QTW655397 RDP655397:RDS655397 RNL655397:RNO655397 RXH655397:RXK655397 SHD655397:SHG655397 SQZ655397:SRC655397 TAV655397:TAY655397 TKR655397:TKU655397 TUN655397:TUQ655397 UEJ655397:UEM655397 UOF655397:UOI655397 UYB655397:UYE655397 VHX655397:VIA655397 VRT655397:VRW655397 WBP655397:WBS655397 WLL655397:WLO655397 WVH655397:WVK655397 IV720933:IY720933 SR720933:SU720933 ACN720933:ACQ720933 AMJ720933:AMM720933 AWF720933:AWI720933 BGB720933:BGE720933 BPX720933:BQA720933 BZT720933:BZW720933 CJP720933:CJS720933 CTL720933:CTO720933 DDH720933:DDK720933 DND720933:DNG720933 DWZ720933:DXC720933 EGV720933:EGY720933 EQR720933:EQU720933 FAN720933:FAQ720933 FKJ720933:FKM720933 FUF720933:FUI720933 GEB720933:GEE720933 GNX720933:GOA720933 GXT720933:GXW720933 HHP720933:HHS720933 HRL720933:HRO720933 IBH720933:IBK720933 ILD720933:ILG720933 IUZ720933:IVC720933 JEV720933:JEY720933 JOR720933:JOU720933 JYN720933:JYQ720933 KIJ720933:KIM720933 KSF720933:KSI720933 LCB720933:LCE720933 LLX720933:LMA720933 LVT720933:LVW720933 MFP720933:MFS720933 MPL720933:MPO720933 MZH720933:MZK720933 NJD720933:NJG720933 NSZ720933:NTC720933 OCV720933:OCY720933 OMR720933:OMU720933 OWN720933:OWQ720933 PGJ720933:PGM720933 PQF720933:PQI720933 QAB720933:QAE720933 QJX720933:QKA720933 QTT720933:QTW720933 RDP720933:RDS720933 RNL720933:RNO720933 RXH720933:RXK720933 SHD720933:SHG720933 SQZ720933:SRC720933 TAV720933:TAY720933 TKR720933:TKU720933 TUN720933:TUQ720933 UEJ720933:UEM720933 UOF720933:UOI720933 UYB720933:UYE720933 VHX720933:VIA720933 VRT720933:VRW720933 WBP720933:WBS720933 WLL720933:WLO720933 WVH720933:WVK720933 IV786469:IY786469 SR786469:SU786469 ACN786469:ACQ786469 AMJ786469:AMM786469 AWF786469:AWI786469 BGB786469:BGE786469 BPX786469:BQA786469 BZT786469:BZW786469 CJP786469:CJS786469 CTL786469:CTO786469 DDH786469:DDK786469 DND786469:DNG786469 DWZ786469:DXC786469 EGV786469:EGY786469 EQR786469:EQU786469 FAN786469:FAQ786469 FKJ786469:FKM786469 FUF786469:FUI786469 GEB786469:GEE786469 GNX786469:GOA786469 GXT786469:GXW786469 HHP786469:HHS786469 HRL786469:HRO786469 IBH786469:IBK786469 ILD786469:ILG786469 IUZ786469:IVC786469 JEV786469:JEY786469 JOR786469:JOU786469 JYN786469:JYQ786469 KIJ786469:KIM786469 KSF786469:KSI786469 LCB786469:LCE786469 LLX786469:LMA786469 LVT786469:LVW786469 MFP786469:MFS786469 MPL786469:MPO786469 MZH786469:MZK786469 NJD786469:NJG786469 NSZ786469:NTC786469 OCV786469:OCY786469 OMR786469:OMU786469 OWN786469:OWQ786469 PGJ786469:PGM786469 PQF786469:PQI786469 QAB786469:QAE786469 QJX786469:QKA786469 QTT786469:QTW786469 RDP786469:RDS786469 RNL786469:RNO786469 RXH786469:RXK786469 SHD786469:SHG786469 SQZ786469:SRC786469 TAV786469:TAY786469 TKR786469:TKU786469 TUN786469:TUQ786469 UEJ786469:UEM786469 UOF786469:UOI786469 UYB786469:UYE786469 VHX786469:VIA786469 VRT786469:VRW786469 WBP786469:WBS786469 WLL786469:WLO786469 WVH786469:WVK786469 IV852005:IY852005 SR852005:SU852005 ACN852005:ACQ852005 AMJ852005:AMM852005 AWF852005:AWI852005 BGB852005:BGE852005 BPX852005:BQA852005 BZT852005:BZW852005 CJP852005:CJS852005 CTL852005:CTO852005 DDH852005:DDK852005 DND852005:DNG852005 DWZ852005:DXC852005 EGV852005:EGY852005 EQR852005:EQU852005 FAN852005:FAQ852005 FKJ852005:FKM852005 FUF852005:FUI852005 GEB852005:GEE852005 GNX852005:GOA852005 GXT852005:GXW852005 HHP852005:HHS852005 HRL852005:HRO852005 IBH852005:IBK852005 ILD852005:ILG852005 IUZ852005:IVC852005 JEV852005:JEY852005 JOR852005:JOU852005 JYN852005:JYQ852005 KIJ852005:KIM852005 KSF852005:KSI852005 LCB852005:LCE852005 LLX852005:LMA852005 LVT852005:LVW852005 MFP852005:MFS852005 MPL852005:MPO852005 MZH852005:MZK852005 NJD852005:NJG852005 NSZ852005:NTC852005 OCV852005:OCY852005 OMR852005:OMU852005 OWN852005:OWQ852005 PGJ852005:PGM852005 PQF852005:PQI852005 QAB852005:QAE852005 QJX852005:QKA852005 QTT852005:QTW852005 RDP852005:RDS852005 RNL852005:RNO852005 RXH852005:RXK852005 SHD852005:SHG852005 SQZ852005:SRC852005 TAV852005:TAY852005 TKR852005:TKU852005 TUN852005:TUQ852005 UEJ852005:UEM852005 UOF852005:UOI852005 UYB852005:UYE852005 VHX852005:VIA852005 VRT852005:VRW852005 WBP852005:WBS852005 WLL852005:WLO852005 WVH852005:WVK852005 IV917541:IY917541 SR917541:SU917541 ACN917541:ACQ917541 AMJ917541:AMM917541 AWF917541:AWI917541 BGB917541:BGE917541 BPX917541:BQA917541 BZT917541:BZW917541 CJP917541:CJS917541 CTL917541:CTO917541 DDH917541:DDK917541 DND917541:DNG917541 DWZ917541:DXC917541 EGV917541:EGY917541 EQR917541:EQU917541 FAN917541:FAQ917541 FKJ917541:FKM917541 FUF917541:FUI917541 GEB917541:GEE917541 GNX917541:GOA917541 GXT917541:GXW917541 HHP917541:HHS917541 HRL917541:HRO917541 IBH917541:IBK917541 ILD917541:ILG917541 IUZ917541:IVC917541 JEV917541:JEY917541 JOR917541:JOU917541 JYN917541:JYQ917541 KIJ917541:KIM917541 KSF917541:KSI917541 LCB917541:LCE917541 LLX917541:LMA917541 LVT917541:LVW917541 MFP917541:MFS917541 MPL917541:MPO917541 MZH917541:MZK917541 NJD917541:NJG917541 NSZ917541:NTC917541 OCV917541:OCY917541 OMR917541:OMU917541 OWN917541:OWQ917541 PGJ917541:PGM917541 PQF917541:PQI917541 QAB917541:QAE917541 QJX917541:QKA917541 QTT917541:QTW917541 RDP917541:RDS917541 RNL917541:RNO917541 RXH917541:RXK917541 SHD917541:SHG917541 SQZ917541:SRC917541 TAV917541:TAY917541 TKR917541:TKU917541 TUN917541:TUQ917541 UEJ917541:UEM917541 UOF917541:UOI917541 UYB917541:UYE917541 VHX917541:VIA917541 VRT917541:VRW917541 WBP917541:WBS917541 WLL917541:WLO917541 WVH917541:WVK917541 IV983077:IY983077 SR983077:SU983077 ACN983077:ACQ983077 AMJ983077:AMM983077 AWF983077:AWI983077 BGB983077:BGE983077 BPX983077:BQA983077 BZT983077:BZW983077 CJP983077:CJS983077 CTL983077:CTO983077 DDH983077:DDK983077 DND983077:DNG983077 DWZ983077:DXC983077 EGV983077:EGY983077 EQR983077:EQU983077 FAN983077:FAQ983077 FKJ983077:FKM983077 FUF983077:FUI983077 GEB983077:GEE983077 GNX983077:GOA983077 GXT983077:GXW983077 HHP983077:HHS983077 HRL983077:HRO983077 IBH983077:IBK983077 ILD983077:ILG983077 IUZ983077:IVC983077 JEV983077:JEY983077 JOR983077:JOU983077 JYN983077:JYQ983077 KIJ983077:KIM983077 KSF983077:KSI983077 LCB983077:LCE983077 LLX983077:LMA983077 LVT983077:LVW983077 MFP983077:MFS983077 MPL983077:MPO983077 MZH983077:MZK983077 NJD983077:NJG983077 NSZ983077:NTC983077 OCV983077:OCY983077 OMR983077:OMU983077 OWN983077:OWQ983077 PGJ983077:PGM983077 PQF983077:PQI983077 QAB983077:QAE983077 QJX983077:QKA983077 QTT983077:QTW983077 RDP983077:RDS983077 RNL983077:RNO983077 RXH983077:RXK983077 SHD983077:SHG983077 SQZ983077:SRC983077 TAV983077:TAY983077 TKR983077:TKU983077 TUN983077:TUQ983077 UEJ983077:UEM983077 UOF983077:UOI983077 UYB983077:UYE983077 VHX983077:VIA983077 VRT983077:VRW983077 WBP983077:WBS983077 WLL983077:WLO983077 WUE23:WUK26 WKI23:WKO26 WAM23:WAS26 VQQ23:VQW26 VGU23:VHA26 UWY23:UXE26 UNC23:UNI26 UDG23:UDM26 TTK23:TTQ26 TJO23:TJU26 SZS23:SZY26 SPW23:SQC26 SGA23:SGG26 RWE23:RWK26 RMI23:RMO26 RCM23:RCS26 QSQ23:QSW26 QIU23:QJA26 PYY23:PZE26 PPC23:PPI26 PFG23:PFM26 OVK23:OVQ26 OLO23:OLU26 OBS23:OBY26 NRW23:NSC26 NIA23:NIG26 MYE23:MYK26 MOI23:MOO26 MEM23:MES26 LUQ23:LUW26 LKU23:LLA26 LAY23:LBE26 KRC23:KRI26 KHG23:KHM26 JXK23:JXQ26 JNO23:JNU26 JDS23:JDY26 ITW23:IUC26 IKA23:IKG26 IAE23:IAK26 HQI23:HQO26 HGM23:HGS26 GWQ23:GWW26 GMU23:GNA26 GCY23:GDE26 FTC23:FTI26 FJG23:FJM26 EZK23:EZQ26 EPO23:EPU26 EFS23:EFY26 DVW23:DWC26 DMA23:DMG26 DCE23:DCK26 CSI23:CSO26 CIM23:CIS26 BYQ23:BYW26 BOU23:BPA26 BEY23:BFE26 AVC23:AVI26 ALG23:ALM26 ABK23:ABQ26 RO23:RU26 ALG32:ALM32 ABK32:ABQ32 RO32:RU32 HS32:HY32 WUE32:WUK32 WKI32:WKO32 WAM32:WAS32 VQQ32:VQW32 VGU32:VHA32 UWY32:UXE32 UNC32:UNI32 UDG32:UDM32 TTK32:TTQ32 TJO32:TJU32 SZS32:SZY32 SPW32:SQC32 SGA32:SGG32 RWE32:RWK32 RMI32:RMO32 RCM32:RCS32 QSQ32:QSW32 QIU32:QJA32 PYY32:PZE32 PPC32:PPI32 PFG32:PFM32 OVK32:OVQ32 OLO32:OLU32 OBS32:OBY32 NRW32:NSC32 NIA32:NIG32 MYE32:MYK32 MOI32:MOO32 MEM32:MES32 LUQ32:LUW32 LKU32:LLA32 LAY32:LBE32 KRC32:KRI32 KHG32:KHM32 JXK32:JXQ32 JNO32:JNU32 JDS32:JDY32 ITW32:IUC32 IKA32:IKG32 IAE32:IAK32 HQI32:HQO32 HGM32:HGS32 GWQ32:GWW32 GMU32:GNA32 GCY32:GDE32 FTC32:FTI32 FJG32:FJM32 EZK32:EZQ32 EPO32:EPU32 EFS32:EFY32 DVW32:DWC32 DMA32:DMG32 DCE32:DCK32 CSI32:CSO32 CIM32:CIS32 BYQ32:BYW32 BOU32:BPA32 BEY32:BFE32 AVC32:AVI32 HS23:HY26 RO18:RU18 HS18:HY18 WUE18:WUK18 WKI18:WKO18 WAM18:WAS18 VQQ18:VQW18 VGU18:VHA18 UWY18:UXE18 UNC18:UNI18 UDG18:UDM18 TTK18:TTQ18 TJO18:TJU18 SZS18:SZY18 SPW18:SQC18 SGA18:SGG18 RWE18:RWK18 RMI18:RMO18 RCM18:RCS18 QSQ18:QSW18 QIU18:QJA18 PYY18:PZE18 PPC18:PPI18 PFG18:PFM18 OVK18:OVQ18 OLO18:OLU18 OBS18:OBY18 NRW18:NSC18 NIA18:NIG18 MYE18:MYK18 MOI18:MOO18 MEM18:MES18 LUQ18:LUW18 LKU18:LLA18 LAY18:LBE18 KRC18:KRI18 KHG18:KHM18 JXK18:JXQ18 JNO18:JNU18 JDS18:JDY18 ITW18:IUC18 IKA18:IKG18 IAE18:IAK18 HQI18:HQO18 HGM18:HGS18 GWQ18:GWW18 GMU18:GNA18 GCY18:GDE18 FTC18:FTI18 FJG18:FJM18 EZK18:EZQ18 EPO18:EPU18 EFS18:EFY18 DVW18:DWC18 DMA18:DMG18 DCE18:DCK18 CSI18:CSO18 CIM18:CIS18 BYQ18:BYW18 BOU18:BPA18 BEY18:BFE18 AVC18:AVI18 ALG18:ALM18 ABK18:ABQ18 ALG29:ALM29 AVC29:AVI29 BEY29:BFE29 BOU29:BPA29 BYQ29:BYW29 CIM29:CIS29 CSI29:CSO29 DCE29:DCK29 DMA29:DMG29 DVW29:DWC29 EFS29:EFY29 EPO29:EPU29 EZK29:EZQ29 FJG29:FJM29 FTC29:FTI29 GCY29:GDE29 GMU29:GNA29 GWQ29:GWW29 HGM29:HGS29 HQI29:HQO29 IAE29:IAK29 IKA29:IKG29 ITW29:IUC29 JDS29:JDY29 JNO29:JNU29 JXK29:JXQ29 KHG29:KHM29 KRC29:KRI29 LAY29:LBE29 LKU29:LLA29 LUQ29:LUW29 MEM29:MES29 MOI29:MOO29 MYE29:MYK29 NIA29:NIG29 NRW29:NSC29 OBS29:OBY29 OLO29:OLU29 OVK29:OVQ29 PFG29:PFM29 PPC29:PPI29 PYY29:PZE29 QIU29:QJA29 QSQ29:QSW29 RCM29:RCS29 RMI29:RMO29 RWE29:RWK29 SGA29:SGG29 SPW29:SQC29 SZS29:SZY29 TJO29:TJU29 TTK29:TTQ29 UDG29:UDM29 UNC29:UNI29 UWY29:UXE29 VGU29:VHA29 VQQ29:VQW29 WAM29:WAS29 WKI29:WKO29 WUE29:WUK29 HS29:HY29 RO29:RU29 ABK29:ABQ29" xr:uid="{3AD09528-E172-41FA-A009-C3BEFCC8F4A7}">
      <formula1>L18-ROUNDDOWN(L18,0)=0</formula1>
    </dataValidation>
  </dataValidations>
  <printOptions horizontalCentered="1"/>
  <pageMargins left="0.9055118110236221" right="0.47244094488188981" top="0.51181102362204722" bottom="0.19685039370078741" header="0.31496062992125984" footer="0.31496062992125984"/>
  <pageSetup paperSize="9" scale="86" orientation="portrait" cellComments="asDisplayed" r:id="rId1"/>
  <headerFooter scaleWithDoc="0">
    <oddFooter>&amp;R&amp;"ＭＳ 明朝,標準"&amp;8&amp;K00-024R4低層ZEH-M_ver.1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52F39D97-18AF-48B3-B158-13037BB605AC}">
          <xm:sqref>IL65545 SH65545 ACD65545 ALZ65545 AVV65545 BFR65545 BPN65545 BZJ65545 CJF65545 CTB65545 DCX65545 DMT65545 DWP65545 EGL65545 EQH65545 FAD65545 FJZ65545 FTV65545 GDR65545 GNN65545 GXJ65545 HHF65545 HRB65545 IAX65545 IKT65545 IUP65545 JEL65545 JOH65545 JYD65545 KHZ65545 KRV65545 LBR65545 LLN65545 LVJ65545 MFF65545 MPB65545 MYX65545 NIT65545 NSP65545 OCL65545 OMH65545 OWD65545 PFZ65545 PPV65545 PZR65545 QJN65545 QTJ65545 RDF65545 RNB65545 RWX65545 SGT65545 SQP65545 TAL65545 TKH65545 TUD65545 UDZ65545 UNV65545 UXR65545 VHN65545 VRJ65545 WBF65545 WLB65545 WUX65545 IL131081 SH131081 ACD131081 ALZ131081 AVV131081 BFR131081 BPN131081 BZJ131081 CJF131081 CTB131081 DCX131081 DMT131081 DWP131081 EGL131081 EQH131081 FAD131081 FJZ131081 FTV131081 GDR131081 GNN131081 GXJ131081 HHF131081 HRB131081 IAX131081 IKT131081 IUP131081 JEL131081 JOH131081 JYD131081 KHZ131081 KRV131081 LBR131081 LLN131081 LVJ131081 MFF131081 MPB131081 MYX131081 NIT131081 NSP131081 OCL131081 OMH131081 OWD131081 PFZ131081 PPV131081 PZR131081 QJN131081 QTJ131081 RDF131081 RNB131081 RWX131081 SGT131081 SQP131081 TAL131081 TKH131081 TUD131081 UDZ131081 UNV131081 UXR131081 VHN131081 VRJ131081 WBF131081 WLB131081 WUX131081 IL196617 SH196617 ACD196617 ALZ196617 AVV196617 BFR196617 BPN196617 BZJ196617 CJF196617 CTB196617 DCX196617 DMT196617 DWP196617 EGL196617 EQH196617 FAD196617 FJZ196617 FTV196617 GDR196617 GNN196617 GXJ196617 HHF196617 HRB196617 IAX196617 IKT196617 IUP196617 JEL196617 JOH196617 JYD196617 KHZ196617 KRV196617 LBR196617 LLN196617 LVJ196617 MFF196617 MPB196617 MYX196617 NIT196617 NSP196617 OCL196617 OMH196617 OWD196617 PFZ196617 PPV196617 PZR196617 QJN196617 QTJ196617 RDF196617 RNB196617 RWX196617 SGT196617 SQP196617 TAL196617 TKH196617 TUD196617 UDZ196617 UNV196617 UXR196617 VHN196617 VRJ196617 WBF196617 WLB196617 WUX196617 IL262153 SH262153 ACD262153 ALZ262153 AVV262153 BFR262153 BPN262153 BZJ262153 CJF262153 CTB262153 DCX262153 DMT262153 DWP262153 EGL262153 EQH262153 FAD262153 FJZ262153 FTV262153 GDR262153 GNN262153 GXJ262153 HHF262153 HRB262153 IAX262153 IKT262153 IUP262153 JEL262153 JOH262153 JYD262153 KHZ262153 KRV262153 LBR262153 LLN262153 LVJ262153 MFF262153 MPB262153 MYX262153 NIT262153 NSP262153 OCL262153 OMH262153 OWD262153 PFZ262153 PPV262153 PZR262153 QJN262153 QTJ262153 RDF262153 RNB262153 RWX262153 SGT262153 SQP262153 TAL262153 TKH262153 TUD262153 UDZ262153 UNV262153 UXR262153 VHN262153 VRJ262153 WBF262153 WLB262153 WUX262153 IL327689 SH327689 ACD327689 ALZ327689 AVV327689 BFR327689 BPN327689 BZJ327689 CJF327689 CTB327689 DCX327689 DMT327689 DWP327689 EGL327689 EQH327689 FAD327689 FJZ327689 FTV327689 GDR327689 GNN327689 GXJ327689 HHF327689 HRB327689 IAX327689 IKT327689 IUP327689 JEL327689 JOH327689 JYD327689 KHZ327689 KRV327689 LBR327689 LLN327689 LVJ327689 MFF327689 MPB327689 MYX327689 NIT327689 NSP327689 OCL327689 OMH327689 OWD327689 PFZ327689 PPV327689 PZR327689 QJN327689 QTJ327689 RDF327689 RNB327689 RWX327689 SGT327689 SQP327689 TAL327689 TKH327689 TUD327689 UDZ327689 UNV327689 UXR327689 VHN327689 VRJ327689 WBF327689 WLB327689 WUX327689 IL393225 SH393225 ACD393225 ALZ393225 AVV393225 BFR393225 BPN393225 BZJ393225 CJF393225 CTB393225 DCX393225 DMT393225 DWP393225 EGL393225 EQH393225 FAD393225 FJZ393225 FTV393225 GDR393225 GNN393225 GXJ393225 HHF393225 HRB393225 IAX393225 IKT393225 IUP393225 JEL393225 JOH393225 JYD393225 KHZ393225 KRV393225 LBR393225 LLN393225 LVJ393225 MFF393225 MPB393225 MYX393225 NIT393225 NSP393225 OCL393225 OMH393225 OWD393225 PFZ393225 PPV393225 PZR393225 QJN393225 QTJ393225 RDF393225 RNB393225 RWX393225 SGT393225 SQP393225 TAL393225 TKH393225 TUD393225 UDZ393225 UNV393225 UXR393225 VHN393225 VRJ393225 WBF393225 WLB393225 WUX393225 IL458761 SH458761 ACD458761 ALZ458761 AVV458761 BFR458761 BPN458761 BZJ458761 CJF458761 CTB458761 DCX458761 DMT458761 DWP458761 EGL458761 EQH458761 FAD458761 FJZ458761 FTV458761 GDR458761 GNN458761 GXJ458761 HHF458761 HRB458761 IAX458761 IKT458761 IUP458761 JEL458761 JOH458761 JYD458761 KHZ458761 KRV458761 LBR458761 LLN458761 LVJ458761 MFF458761 MPB458761 MYX458761 NIT458761 NSP458761 OCL458761 OMH458761 OWD458761 PFZ458761 PPV458761 PZR458761 QJN458761 QTJ458761 RDF458761 RNB458761 RWX458761 SGT458761 SQP458761 TAL458761 TKH458761 TUD458761 UDZ458761 UNV458761 UXR458761 VHN458761 VRJ458761 WBF458761 WLB458761 WUX458761 IL524297 SH524297 ACD524297 ALZ524297 AVV524297 BFR524297 BPN524297 BZJ524297 CJF524297 CTB524297 DCX524297 DMT524297 DWP524297 EGL524297 EQH524297 FAD524297 FJZ524297 FTV524297 GDR524297 GNN524297 GXJ524297 HHF524297 HRB524297 IAX524297 IKT524297 IUP524297 JEL524297 JOH524297 JYD524297 KHZ524297 KRV524297 LBR524297 LLN524297 LVJ524297 MFF524297 MPB524297 MYX524297 NIT524297 NSP524297 OCL524297 OMH524297 OWD524297 PFZ524297 PPV524297 PZR524297 QJN524297 QTJ524297 RDF524297 RNB524297 RWX524297 SGT524297 SQP524297 TAL524297 TKH524297 TUD524297 UDZ524297 UNV524297 UXR524297 VHN524297 VRJ524297 WBF524297 WLB524297 WUX524297 IL589833 SH589833 ACD589833 ALZ589833 AVV589833 BFR589833 BPN589833 BZJ589833 CJF589833 CTB589833 DCX589833 DMT589833 DWP589833 EGL589833 EQH589833 FAD589833 FJZ589833 FTV589833 GDR589833 GNN589833 GXJ589833 HHF589833 HRB589833 IAX589833 IKT589833 IUP589833 JEL589833 JOH589833 JYD589833 KHZ589833 KRV589833 LBR589833 LLN589833 LVJ589833 MFF589833 MPB589833 MYX589833 NIT589833 NSP589833 OCL589833 OMH589833 OWD589833 PFZ589833 PPV589833 PZR589833 QJN589833 QTJ589833 RDF589833 RNB589833 RWX589833 SGT589833 SQP589833 TAL589833 TKH589833 TUD589833 UDZ589833 UNV589833 UXR589833 VHN589833 VRJ589833 WBF589833 WLB589833 WUX589833 IL655369 SH655369 ACD655369 ALZ655369 AVV655369 BFR655369 BPN655369 BZJ655369 CJF655369 CTB655369 DCX655369 DMT655369 DWP655369 EGL655369 EQH655369 FAD655369 FJZ655369 FTV655369 GDR655369 GNN655369 GXJ655369 HHF655369 HRB655369 IAX655369 IKT655369 IUP655369 JEL655369 JOH655369 JYD655369 KHZ655369 KRV655369 LBR655369 LLN655369 LVJ655369 MFF655369 MPB655369 MYX655369 NIT655369 NSP655369 OCL655369 OMH655369 OWD655369 PFZ655369 PPV655369 PZR655369 QJN655369 QTJ655369 RDF655369 RNB655369 RWX655369 SGT655369 SQP655369 TAL655369 TKH655369 TUD655369 UDZ655369 UNV655369 UXR655369 VHN655369 VRJ655369 WBF655369 WLB655369 WUX655369 IL720905 SH720905 ACD720905 ALZ720905 AVV720905 BFR720905 BPN720905 BZJ720905 CJF720905 CTB720905 DCX720905 DMT720905 DWP720905 EGL720905 EQH720905 FAD720905 FJZ720905 FTV720905 GDR720905 GNN720905 GXJ720905 HHF720905 HRB720905 IAX720905 IKT720905 IUP720905 JEL720905 JOH720905 JYD720905 KHZ720905 KRV720905 LBR720905 LLN720905 LVJ720905 MFF720905 MPB720905 MYX720905 NIT720905 NSP720905 OCL720905 OMH720905 OWD720905 PFZ720905 PPV720905 PZR720905 QJN720905 QTJ720905 RDF720905 RNB720905 RWX720905 SGT720905 SQP720905 TAL720905 TKH720905 TUD720905 UDZ720905 UNV720905 UXR720905 VHN720905 VRJ720905 WBF720905 WLB720905 WUX720905 IL786441 SH786441 ACD786441 ALZ786441 AVV786441 BFR786441 BPN786441 BZJ786441 CJF786441 CTB786441 DCX786441 DMT786441 DWP786441 EGL786441 EQH786441 FAD786441 FJZ786441 FTV786441 GDR786441 GNN786441 GXJ786441 HHF786441 HRB786441 IAX786441 IKT786441 IUP786441 JEL786441 JOH786441 JYD786441 KHZ786441 KRV786441 LBR786441 LLN786441 LVJ786441 MFF786441 MPB786441 MYX786441 NIT786441 NSP786441 OCL786441 OMH786441 OWD786441 PFZ786441 PPV786441 PZR786441 QJN786441 QTJ786441 RDF786441 RNB786441 RWX786441 SGT786441 SQP786441 TAL786441 TKH786441 TUD786441 UDZ786441 UNV786441 UXR786441 VHN786441 VRJ786441 WBF786441 WLB786441 WUX786441 IL851977 SH851977 ACD851977 ALZ851977 AVV851977 BFR851977 BPN851977 BZJ851977 CJF851977 CTB851977 DCX851977 DMT851977 DWP851977 EGL851977 EQH851977 FAD851977 FJZ851977 FTV851977 GDR851977 GNN851977 GXJ851977 HHF851977 HRB851977 IAX851977 IKT851977 IUP851977 JEL851977 JOH851977 JYD851977 KHZ851977 KRV851977 LBR851977 LLN851977 LVJ851977 MFF851977 MPB851977 MYX851977 NIT851977 NSP851977 OCL851977 OMH851977 OWD851977 PFZ851977 PPV851977 PZR851977 QJN851977 QTJ851977 RDF851977 RNB851977 RWX851977 SGT851977 SQP851977 TAL851977 TKH851977 TUD851977 UDZ851977 UNV851977 UXR851977 VHN851977 VRJ851977 WBF851977 WLB851977 WUX851977 IL917513 SH917513 ACD917513 ALZ917513 AVV917513 BFR917513 BPN917513 BZJ917513 CJF917513 CTB917513 DCX917513 DMT917513 DWP917513 EGL917513 EQH917513 FAD917513 FJZ917513 FTV917513 GDR917513 GNN917513 GXJ917513 HHF917513 HRB917513 IAX917513 IKT917513 IUP917513 JEL917513 JOH917513 JYD917513 KHZ917513 KRV917513 LBR917513 LLN917513 LVJ917513 MFF917513 MPB917513 MYX917513 NIT917513 NSP917513 OCL917513 OMH917513 OWD917513 PFZ917513 PPV917513 PZR917513 QJN917513 QTJ917513 RDF917513 RNB917513 RWX917513 SGT917513 SQP917513 TAL917513 TKH917513 TUD917513 UDZ917513 UNV917513 UXR917513 VHN917513 VRJ917513 WBF917513 WLB917513 WUX917513 IL983049 SH983049 ACD983049 ALZ983049 AVV983049 BFR983049 BPN983049 BZJ983049 CJF983049 CTB983049 DCX983049 DMT983049 DWP983049 EGL983049 EQH983049 FAD983049 FJZ983049 FTV983049 GDR983049 GNN983049 GXJ983049 HHF983049 HRB983049 IAX983049 IKT983049 IUP983049 JEL983049 JOH983049 JYD983049 KHZ983049 KRV983049 LBR983049 LLN983049 LVJ983049 MFF983049 MPB983049 MYX983049 NIT983049 NSP983049 OCL983049 OMH983049 OWD983049 PFZ983049 PPV983049 PZR983049 QJN983049 QTJ983049 RDF983049 RNB983049 RWX983049 SGT983049 SQP983049 TAL983049 TKH983049 TUD983049 UDZ983049 UNV983049 UXR983049 VHN983049 VRJ983049 WBF983049 WLB983049 WUX983049 IQ65575:IQ65576 SM65575:SM65576 ACI65575:ACI65576 AME65575:AME65576 AWA65575:AWA65576 BFW65575:BFW65576 BPS65575:BPS65576 BZO65575:BZO65576 CJK65575:CJK65576 CTG65575:CTG65576 DDC65575:DDC65576 DMY65575:DMY65576 DWU65575:DWU65576 EGQ65575:EGQ65576 EQM65575:EQM65576 FAI65575:FAI65576 FKE65575:FKE65576 FUA65575:FUA65576 GDW65575:GDW65576 GNS65575:GNS65576 GXO65575:GXO65576 HHK65575:HHK65576 HRG65575:HRG65576 IBC65575:IBC65576 IKY65575:IKY65576 IUU65575:IUU65576 JEQ65575:JEQ65576 JOM65575:JOM65576 JYI65575:JYI65576 KIE65575:KIE65576 KSA65575:KSA65576 LBW65575:LBW65576 LLS65575:LLS65576 LVO65575:LVO65576 MFK65575:MFK65576 MPG65575:MPG65576 MZC65575:MZC65576 NIY65575:NIY65576 NSU65575:NSU65576 OCQ65575:OCQ65576 OMM65575:OMM65576 OWI65575:OWI65576 PGE65575:PGE65576 PQA65575:PQA65576 PZW65575:PZW65576 QJS65575:QJS65576 QTO65575:QTO65576 RDK65575:RDK65576 RNG65575:RNG65576 RXC65575:RXC65576 SGY65575:SGY65576 SQU65575:SQU65576 TAQ65575:TAQ65576 TKM65575:TKM65576 TUI65575:TUI65576 UEE65575:UEE65576 UOA65575:UOA65576 UXW65575:UXW65576 VHS65575:VHS65576 VRO65575:VRO65576 WBK65575:WBK65576 WLG65575:WLG65576 WVC65575:WVC65576 IQ131111:IQ131112 SM131111:SM131112 ACI131111:ACI131112 AME131111:AME131112 AWA131111:AWA131112 BFW131111:BFW131112 BPS131111:BPS131112 BZO131111:BZO131112 CJK131111:CJK131112 CTG131111:CTG131112 DDC131111:DDC131112 DMY131111:DMY131112 DWU131111:DWU131112 EGQ131111:EGQ131112 EQM131111:EQM131112 FAI131111:FAI131112 FKE131111:FKE131112 FUA131111:FUA131112 GDW131111:GDW131112 GNS131111:GNS131112 GXO131111:GXO131112 HHK131111:HHK131112 HRG131111:HRG131112 IBC131111:IBC131112 IKY131111:IKY131112 IUU131111:IUU131112 JEQ131111:JEQ131112 JOM131111:JOM131112 JYI131111:JYI131112 KIE131111:KIE131112 KSA131111:KSA131112 LBW131111:LBW131112 LLS131111:LLS131112 LVO131111:LVO131112 MFK131111:MFK131112 MPG131111:MPG131112 MZC131111:MZC131112 NIY131111:NIY131112 NSU131111:NSU131112 OCQ131111:OCQ131112 OMM131111:OMM131112 OWI131111:OWI131112 PGE131111:PGE131112 PQA131111:PQA131112 PZW131111:PZW131112 QJS131111:QJS131112 QTO131111:QTO131112 RDK131111:RDK131112 RNG131111:RNG131112 RXC131111:RXC131112 SGY131111:SGY131112 SQU131111:SQU131112 TAQ131111:TAQ131112 TKM131111:TKM131112 TUI131111:TUI131112 UEE131111:UEE131112 UOA131111:UOA131112 UXW131111:UXW131112 VHS131111:VHS131112 VRO131111:VRO131112 WBK131111:WBK131112 WLG131111:WLG131112 WVC131111:WVC131112 IQ196647:IQ196648 SM196647:SM196648 ACI196647:ACI196648 AME196647:AME196648 AWA196647:AWA196648 BFW196647:BFW196648 BPS196647:BPS196648 BZO196647:BZO196648 CJK196647:CJK196648 CTG196647:CTG196648 DDC196647:DDC196648 DMY196647:DMY196648 DWU196647:DWU196648 EGQ196647:EGQ196648 EQM196647:EQM196648 FAI196647:FAI196648 FKE196647:FKE196648 FUA196647:FUA196648 GDW196647:GDW196648 GNS196647:GNS196648 GXO196647:GXO196648 HHK196647:HHK196648 HRG196647:HRG196648 IBC196647:IBC196648 IKY196647:IKY196648 IUU196647:IUU196648 JEQ196647:JEQ196648 JOM196647:JOM196648 JYI196647:JYI196648 KIE196647:KIE196648 KSA196647:KSA196648 LBW196647:LBW196648 LLS196647:LLS196648 LVO196647:LVO196648 MFK196647:MFK196648 MPG196647:MPG196648 MZC196647:MZC196648 NIY196647:NIY196648 NSU196647:NSU196648 OCQ196647:OCQ196648 OMM196647:OMM196648 OWI196647:OWI196648 PGE196647:PGE196648 PQA196647:PQA196648 PZW196647:PZW196648 QJS196647:QJS196648 QTO196647:QTO196648 RDK196647:RDK196648 RNG196647:RNG196648 RXC196647:RXC196648 SGY196647:SGY196648 SQU196647:SQU196648 TAQ196647:TAQ196648 TKM196647:TKM196648 TUI196647:TUI196648 UEE196647:UEE196648 UOA196647:UOA196648 UXW196647:UXW196648 VHS196647:VHS196648 VRO196647:VRO196648 WBK196647:WBK196648 WLG196647:WLG196648 WVC196647:WVC196648 IQ262183:IQ262184 SM262183:SM262184 ACI262183:ACI262184 AME262183:AME262184 AWA262183:AWA262184 BFW262183:BFW262184 BPS262183:BPS262184 BZO262183:BZO262184 CJK262183:CJK262184 CTG262183:CTG262184 DDC262183:DDC262184 DMY262183:DMY262184 DWU262183:DWU262184 EGQ262183:EGQ262184 EQM262183:EQM262184 FAI262183:FAI262184 FKE262183:FKE262184 FUA262183:FUA262184 GDW262183:GDW262184 GNS262183:GNS262184 GXO262183:GXO262184 HHK262183:HHK262184 HRG262183:HRG262184 IBC262183:IBC262184 IKY262183:IKY262184 IUU262183:IUU262184 JEQ262183:JEQ262184 JOM262183:JOM262184 JYI262183:JYI262184 KIE262183:KIE262184 KSA262183:KSA262184 LBW262183:LBW262184 LLS262183:LLS262184 LVO262183:LVO262184 MFK262183:MFK262184 MPG262183:MPG262184 MZC262183:MZC262184 NIY262183:NIY262184 NSU262183:NSU262184 OCQ262183:OCQ262184 OMM262183:OMM262184 OWI262183:OWI262184 PGE262183:PGE262184 PQA262183:PQA262184 PZW262183:PZW262184 QJS262183:QJS262184 QTO262183:QTO262184 RDK262183:RDK262184 RNG262183:RNG262184 RXC262183:RXC262184 SGY262183:SGY262184 SQU262183:SQU262184 TAQ262183:TAQ262184 TKM262183:TKM262184 TUI262183:TUI262184 UEE262183:UEE262184 UOA262183:UOA262184 UXW262183:UXW262184 VHS262183:VHS262184 VRO262183:VRO262184 WBK262183:WBK262184 WLG262183:WLG262184 WVC262183:WVC262184 IQ327719:IQ327720 SM327719:SM327720 ACI327719:ACI327720 AME327719:AME327720 AWA327719:AWA327720 BFW327719:BFW327720 BPS327719:BPS327720 BZO327719:BZO327720 CJK327719:CJK327720 CTG327719:CTG327720 DDC327719:DDC327720 DMY327719:DMY327720 DWU327719:DWU327720 EGQ327719:EGQ327720 EQM327719:EQM327720 FAI327719:FAI327720 FKE327719:FKE327720 FUA327719:FUA327720 GDW327719:GDW327720 GNS327719:GNS327720 GXO327719:GXO327720 HHK327719:HHK327720 HRG327719:HRG327720 IBC327719:IBC327720 IKY327719:IKY327720 IUU327719:IUU327720 JEQ327719:JEQ327720 JOM327719:JOM327720 JYI327719:JYI327720 KIE327719:KIE327720 KSA327719:KSA327720 LBW327719:LBW327720 LLS327719:LLS327720 LVO327719:LVO327720 MFK327719:MFK327720 MPG327719:MPG327720 MZC327719:MZC327720 NIY327719:NIY327720 NSU327719:NSU327720 OCQ327719:OCQ327720 OMM327719:OMM327720 OWI327719:OWI327720 PGE327719:PGE327720 PQA327719:PQA327720 PZW327719:PZW327720 QJS327719:QJS327720 QTO327719:QTO327720 RDK327719:RDK327720 RNG327719:RNG327720 RXC327719:RXC327720 SGY327719:SGY327720 SQU327719:SQU327720 TAQ327719:TAQ327720 TKM327719:TKM327720 TUI327719:TUI327720 UEE327719:UEE327720 UOA327719:UOA327720 UXW327719:UXW327720 VHS327719:VHS327720 VRO327719:VRO327720 WBK327719:WBK327720 WLG327719:WLG327720 WVC327719:WVC327720 IQ393255:IQ393256 SM393255:SM393256 ACI393255:ACI393256 AME393255:AME393256 AWA393255:AWA393256 BFW393255:BFW393256 BPS393255:BPS393256 BZO393255:BZO393256 CJK393255:CJK393256 CTG393255:CTG393256 DDC393255:DDC393256 DMY393255:DMY393256 DWU393255:DWU393256 EGQ393255:EGQ393256 EQM393255:EQM393256 FAI393255:FAI393256 FKE393255:FKE393256 FUA393255:FUA393256 GDW393255:GDW393256 GNS393255:GNS393256 GXO393255:GXO393256 HHK393255:HHK393256 HRG393255:HRG393256 IBC393255:IBC393256 IKY393255:IKY393256 IUU393255:IUU393256 JEQ393255:JEQ393256 JOM393255:JOM393256 JYI393255:JYI393256 KIE393255:KIE393256 KSA393255:KSA393256 LBW393255:LBW393256 LLS393255:LLS393256 LVO393255:LVO393256 MFK393255:MFK393256 MPG393255:MPG393256 MZC393255:MZC393256 NIY393255:NIY393256 NSU393255:NSU393256 OCQ393255:OCQ393256 OMM393255:OMM393256 OWI393255:OWI393256 PGE393255:PGE393256 PQA393255:PQA393256 PZW393255:PZW393256 QJS393255:QJS393256 QTO393255:QTO393256 RDK393255:RDK393256 RNG393255:RNG393256 RXC393255:RXC393256 SGY393255:SGY393256 SQU393255:SQU393256 TAQ393255:TAQ393256 TKM393255:TKM393256 TUI393255:TUI393256 UEE393255:UEE393256 UOA393255:UOA393256 UXW393255:UXW393256 VHS393255:VHS393256 VRO393255:VRO393256 WBK393255:WBK393256 WLG393255:WLG393256 WVC393255:WVC393256 IQ458791:IQ458792 SM458791:SM458792 ACI458791:ACI458792 AME458791:AME458792 AWA458791:AWA458792 BFW458791:BFW458792 BPS458791:BPS458792 BZO458791:BZO458792 CJK458791:CJK458792 CTG458791:CTG458792 DDC458791:DDC458792 DMY458791:DMY458792 DWU458791:DWU458792 EGQ458791:EGQ458792 EQM458791:EQM458792 FAI458791:FAI458792 FKE458791:FKE458792 FUA458791:FUA458792 GDW458791:GDW458792 GNS458791:GNS458792 GXO458791:GXO458792 HHK458791:HHK458792 HRG458791:HRG458792 IBC458791:IBC458792 IKY458791:IKY458792 IUU458791:IUU458792 JEQ458791:JEQ458792 JOM458791:JOM458792 JYI458791:JYI458792 KIE458791:KIE458792 KSA458791:KSA458792 LBW458791:LBW458792 LLS458791:LLS458792 LVO458791:LVO458792 MFK458791:MFK458792 MPG458791:MPG458792 MZC458791:MZC458792 NIY458791:NIY458792 NSU458791:NSU458792 OCQ458791:OCQ458792 OMM458791:OMM458792 OWI458791:OWI458792 PGE458791:PGE458792 PQA458791:PQA458792 PZW458791:PZW458792 QJS458791:QJS458792 QTO458791:QTO458792 RDK458791:RDK458792 RNG458791:RNG458792 RXC458791:RXC458792 SGY458791:SGY458792 SQU458791:SQU458792 TAQ458791:TAQ458792 TKM458791:TKM458792 TUI458791:TUI458792 UEE458791:UEE458792 UOA458791:UOA458792 UXW458791:UXW458792 VHS458791:VHS458792 VRO458791:VRO458792 WBK458791:WBK458792 WLG458791:WLG458792 WVC458791:WVC458792 IQ524327:IQ524328 SM524327:SM524328 ACI524327:ACI524328 AME524327:AME524328 AWA524327:AWA524328 BFW524327:BFW524328 BPS524327:BPS524328 BZO524327:BZO524328 CJK524327:CJK524328 CTG524327:CTG524328 DDC524327:DDC524328 DMY524327:DMY524328 DWU524327:DWU524328 EGQ524327:EGQ524328 EQM524327:EQM524328 FAI524327:FAI524328 FKE524327:FKE524328 FUA524327:FUA524328 GDW524327:GDW524328 GNS524327:GNS524328 GXO524327:GXO524328 HHK524327:HHK524328 HRG524327:HRG524328 IBC524327:IBC524328 IKY524327:IKY524328 IUU524327:IUU524328 JEQ524327:JEQ524328 JOM524327:JOM524328 JYI524327:JYI524328 KIE524327:KIE524328 KSA524327:KSA524328 LBW524327:LBW524328 LLS524327:LLS524328 LVO524327:LVO524328 MFK524327:MFK524328 MPG524327:MPG524328 MZC524327:MZC524328 NIY524327:NIY524328 NSU524327:NSU524328 OCQ524327:OCQ524328 OMM524327:OMM524328 OWI524327:OWI524328 PGE524327:PGE524328 PQA524327:PQA524328 PZW524327:PZW524328 QJS524327:QJS524328 QTO524327:QTO524328 RDK524327:RDK524328 RNG524327:RNG524328 RXC524327:RXC524328 SGY524327:SGY524328 SQU524327:SQU524328 TAQ524327:TAQ524328 TKM524327:TKM524328 TUI524327:TUI524328 UEE524327:UEE524328 UOA524327:UOA524328 UXW524327:UXW524328 VHS524327:VHS524328 VRO524327:VRO524328 WBK524327:WBK524328 WLG524327:WLG524328 WVC524327:WVC524328 IQ589863:IQ589864 SM589863:SM589864 ACI589863:ACI589864 AME589863:AME589864 AWA589863:AWA589864 BFW589863:BFW589864 BPS589863:BPS589864 BZO589863:BZO589864 CJK589863:CJK589864 CTG589863:CTG589864 DDC589863:DDC589864 DMY589863:DMY589864 DWU589863:DWU589864 EGQ589863:EGQ589864 EQM589863:EQM589864 FAI589863:FAI589864 FKE589863:FKE589864 FUA589863:FUA589864 GDW589863:GDW589864 GNS589863:GNS589864 GXO589863:GXO589864 HHK589863:HHK589864 HRG589863:HRG589864 IBC589863:IBC589864 IKY589863:IKY589864 IUU589863:IUU589864 JEQ589863:JEQ589864 JOM589863:JOM589864 JYI589863:JYI589864 KIE589863:KIE589864 KSA589863:KSA589864 LBW589863:LBW589864 LLS589863:LLS589864 LVO589863:LVO589864 MFK589863:MFK589864 MPG589863:MPG589864 MZC589863:MZC589864 NIY589863:NIY589864 NSU589863:NSU589864 OCQ589863:OCQ589864 OMM589863:OMM589864 OWI589863:OWI589864 PGE589863:PGE589864 PQA589863:PQA589864 PZW589863:PZW589864 QJS589863:QJS589864 QTO589863:QTO589864 RDK589863:RDK589864 RNG589863:RNG589864 RXC589863:RXC589864 SGY589863:SGY589864 SQU589863:SQU589864 TAQ589863:TAQ589864 TKM589863:TKM589864 TUI589863:TUI589864 UEE589863:UEE589864 UOA589863:UOA589864 UXW589863:UXW589864 VHS589863:VHS589864 VRO589863:VRO589864 WBK589863:WBK589864 WLG589863:WLG589864 WVC589863:WVC589864 IQ655399:IQ655400 SM655399:SM655400 ACI655399:ACI655400 AME655399:AME655400 AWA655399:AWA655400 BFW655399:BFW655400 BPS655399:BPS655400 BZO655399:BZO655400 CJK655399:CJK655400 CTG655399:CTG655400 DDC655399:DDC655400 DMY655399:DMY655400 DWU655399:DWU655400 EGQ655399:EGQ655400 EQM655399:EQM655400 FAI655399:FAI655400 FKE655399:FKE655400 FUA655399:FUA655400 GDW655399:GDW655400 GNS655399:GNS655400 GXO655399:GXO655400 HHK655399:HHK655400 HRG655399:HRG655400 IBC655399:IBC655400 IKY655399:IKY655400 IUU655399:IUU655400 JEQ655399:JEQ655400 JOM655399:JOM655400 JYI655399:JYI655400 KIE655399:KIE655400 KSA655399:KSA655400 LBW655399:LBW655400 LLS655399:LLS655400 LVO655399:LVO655400 MFK655399:MFK655400 MPG655399:MPG655400 MZC655399:MZC655400 NIY655399:NIY655400 NSU655399:NSU655400 OCQ655399:OCQ655400 OMM655399:OMM655400 OWI655399:OWI655400 PGE655399:PGE655400 PQA655399:PQA655400 PZW655399:PZW655400 QJS655399:QJS655400 QTO655399:QTO655400 RDK655399:RDK655400 RNG655399:RNG655400 RXC655399:RXC655400 SGY655399:SGY655400 SQU655399:SQU655400 TAQ655399:TAQ655400 TKM655399:TKM655400 TUI655399:TUI655400 UEE655399:UEE655400 UOA655399:UOA655400 UXW655399:UXW655400 VHS655399:VHS655400 VRO655399:VRO655400 WBK655399:WBK655400 WLG655399:WLG655400 WVC655399:WVC655400 IQ720935:IQ720936 SM720935:SM720936 ACI720935:ACI720936 AME720935:AME720936 AWA720935:AWA720936 BFW720935:BFW720936 BPS720935:BPS720936 BZO720935:BZO720936 CJK720935:CJK720936 CTG720935:CTG720936 DDC720935:DDC720936 DMY720935:DMY720936 DWU720935:DWU720936 EGQ720935:EGQ720936 EQM720935:EQM720936 FAI720935:FAI720936 FKE720935:FKE720936 FUA720935:FUA720936 GDW720935:GDW720936 GNS720935:GNS720936 GXO720935:GXO720936 HHK720935:HHK720936 HRG720935:HRG720936 IBC720935:IBC720936 IKY720935:IKY720936 IUU720935:IUU720936 JEQ720935:JEQ720936 JOM720935:JOM720936 JYI720935:JYI720936 KIE720935:KIE720936 KSA720935:KSA720936 LBW720935:LBW720936 LLS720935:LLS720936 LVO720935:LVO720936 MFK720935:MFK720936 MPG720935:MPG720936 MZC720935:MZC720936 NIY720935:NIY720936 NSU720935:NSU720936 OCQ720935:OCQ720936 OMM720935:OMM720936 OWI720935:OWI720936 PGE720935:PGE720936 PQA720935:PQA720936 PZW720935:PZW720936 QJS720935:QJS720936 QTO720935:QTO720936 RDK720935:RDK720936 RNG720935:RNG720936 RXC720935:RXC720936 SGY720935:SGY720936 SQU720935:SQU720936 TAQ720935:TAQ720936 TKM720935:TKM720936 TUI720935:TUI720936 UEE720935:UEE720936 UOA720935:UOA720936 UXW720935:UXW720936 VHS720935:VHS720936 VRO720935:VRO720936 WBK720935:WBK720936 WLG720935:WLG720936 WVC720935:WVC720936 IQ786471:IQ786472 SM786471:SM786472 ACI786471:ACI786472 AME786471:AME786472 AWA786471:AWA786472 BFW786471:BFW786472 BPS786471:BPS786472 BZO786471:BZO786472 CJK786471:CJK786472 CTG786471:CTG786472 DDC786471:DDC786472 DMY786471:DMY786472 DWU786471:DWU786472 EGQ786471:EGQ786472 EQM786471:EQM786472 FAI786471:FAI786472 FKE786471:FKE786472 FUA786471:FUA786472 GDW786471:GDW786472 GNS786471:GNS786472 GXO786471:GXO786472 HHK786471:HHK786472 HRG786471:HRG786472 IBC786471:IBC786472 IKY786471:IKY786472 IUU786471:IUU786472 JEQ786471:JEQ786472 JOM786471:JOM786472 JYI786471:JYI786472 KIE786471:KIE786472 KSA786471:KSA786472 LBW786471:LBW786472 LLS786471:LLS786472 LVO786471:LVO786472 MFK786471:MFK786472 MPG786471:MPG786472 MZC786471:MZC786472 NIY786471:NIY786472 NSU786471:NSU786472 OCQ786471:OCQ786472 OMM786471:OMM786472 OWI786471:OWI786472 PGE786471:PGE786472 PQA786471:PQA786472 PZW786471:PZW786472 QJS786471:QJS786472 QTO786471:QTO786472 RDK786471:RDK786472 RNG786471:RNG786472 RXC786471:RXC786472 SGY786471:SGY786472 SQU786471:SQU786472 TAQ786471:TAQ786472 TKM786471:TKM786472 TUI786471:TUI786472 UEE786471:UEE786472 UOA786471:UOA786472 UXW786471:UXW786472 VHS786471:VHS786472 VRO786471:VRO786472 WBK786471:WBK786472 WLG786471:WLG786472 WVC786471:WVC786472 IQ852007:IQ852008 SM852007:SM852008 ACI852007:ACI852008 AME852007:AME852008 AWA852007:AWA852008 BFW852007:BFW852008 BPS852007:BPS852008 BZO852007:BZO852008 CJK852007:CJK852008 CTG852007:CTG852008 DDC852007:DDC852008 DMY852007:DMY852008 DWU852007:DWU852008 EGQ852007:EGQ852008 EQM852007:EQM852008 FAI852007:FAI852008 FKE852007:FKE852008 FUA852007:FUA852008 GDW852007:GDW852008 GNS852007:GNS852008 GXO852007:GXO852008 HHK852007:HHK852008 HRG852007:HRG852008 IBC852007:IBC852008 IKY852007:IKY852008 IUU852007:IUU852008 JEQ852007:JEQ852008 JOM852007:JOM852008 JYI852007:JYI852008 KIE852007:KIE852008 KSA852007:KSA852008 LBW852007:LBW852008 LLS852007:LLS852008 LVO852007:LVO852008 MFK852007:MFK852008 MPG852007:MPG852008 MZC852007:MZC852008 NIY852007:NIY852008 NSU852007:NSU852008 OCQ852007:OCQ852008 OMM852007:OMM852008 OWI852007:OWI852008 PGE852007:PGE852008 PQA852007:PQA852008 PZW852007:PZW852008 QJS852007:QJS852008 QTO852007:QTO852008 RDK852007:RDK852008 RNG852007:RNG852008 RXC852007:RXC852008 SGY852007:SGY852008 SQU852007:SQU852008 TAQ852007:TAQ852008 TKM852007:TKM852008 TUI852007:TUI852008 UEE852007:UEE852008 UOA852007:UOA852008 UXW852007:UXW852008 VHS852007:VHS852008 VRO852007:VRO852008 WBK852007:WBK852008 WLG852007:WLG852008 WVC852007:WVC852008 IQ917543:IQ917544 SM917543:SM917544 ACI917543:ACI917544 AME917543:AME917544 AWA917543:AWA917544 BFW917543:BFW917544 BPS917543:BPS917544 BZO917543:BZO917544 CJK917543:CJK917544 CTG917543:CTG917544 DDC917543:DDC917544 DMY917543:DMY917544 DWU917543:DWU917544 EGQ917543:EGQ917544 EQM917543:EQM917544 FAI917543:FAI917544 FKE917543:FKE917544 FUA917543:FUA917544 GDW917543:GDW917544 GNS917543:GNS917544 GXO917543:GXO917544 HHK917543:HHK917544 HRG917543:HRG917544 IBC917543:IBC917544 IKY917543:IKY917544 IUU917543:IUU917544 JEQ917543:JEQ917544 JOM917543:JOM917544 JYI917543:JYI917544 KIE917543:KIE917544 KSA917543:KSA917544 LBW917543:LBW917544 LLS917543:LLS917544 LVO917543:LVO917544 MFK917543:MFK917544 MPG917543:MPG917544 MZC917543:MZC917544 NIY917543:NIY917544 NSU917543:NSU917544 OCQ917543:OCQ917544 OMM917543:OMM917544 OWI917543:OWI917544 PGE917543:PGE917544 PQA917543:PQA917544 PZW917543:PZW917544 QJS917543:QJS917544 QTO917543:QTO917544 RDK917543:RDK917544 RNG917543:RNG917544 RXC917543:RXC917544 SGY917543:SGY917544 SQU917543:SQU917544 TAQ917543:TAQ917544 TKM917543:TKM917544 TUI917543:TUI917544 UEE917543:UEE917544 UOA917543:UOA917544 UXW917543:UXW917544 VHS917543:VHS917544 VRO917543:VRO917544 WBK917543:WBK917544 WLG917543:WLG917544 WVC917543:WVC917544 IQ983079:IQ983080 SM983079:SM983080 ACI983079:ACI983080 AME983079:AME983080 AWA983079:AWA983080 BFW983079:BFW983080 BPS983079:BPS983080 BZO983079:BZO983080 CJK983079:CJK983080 CTG983079:CTG983080 DDC983079:DDC983080 DMY983079:DMY983080 DWU983079:DWU983080 EGQ983079:EGQ983080 EQM983079:EQM983080 FAI983079:FAI983080 FKE983079:FKE983080 FUA983079:FUA983080 GDW983079:GDW983080 GNS983079:GNS983080 GXO983079:GXO983080 HHK983079:HHK983080 HRG983079:HRG983080 IBC983079:IBC983080 IKY983079:IKY983080 IUU983079:IUU983080 JEQ983079:JEQ983080 JOM983079:JOM983080 JYI983079:JYI983080 KIE983079:KIE983080 KSA983079:KSA983080 LBW983079:LBW983080 LLS983079:LLS983080 LVO983079:LVO983080 MFK983079:MFK983080 MPG983079:MPG983080 MZC983079:MZC983080 NIY983079:NIY983080 NSU983079:NSU983080 OCQ983079:OCQ983080 OMM983079:OMM983080 OWI983079:OWI983080 PGE983079:PGE983080 PQA983079:PQA983080 PZW983079:PZW983080 QJS983079:QJS983080 QTO983079:QTO983080 RDK983079:RDK983080 RNG983079:RNG983080 RXC983079:RXC983080 SGY983079:SGY983080 SQU983079:SQU983080 TAQ983079:TAQ983080 TKM983079:TKM983080 TUI983079:TUI983080 UEE983079:UEE983080 UOA983079:UOA983080 UXW983079:UXW983080 VHS983079:VHS983080 VRO983079:VRO983080 WBK983079:WBK983080 WLG983079:WLG983080 WVC983079:WVC983080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II65562 SE65562 ACA65562 ALW65562 AVS65562 BFO65562 BPK65562 BZG65562 CJC65562 CSY65562 DCU65562 DMQ65562 DWM65562 EGI65562 EQE65562 FAA65562 FJW65562 FTS65562 GDO65562 GNK65562 GXG65562 HHC65562 HQY65562 IAU65562 IKQ65562 IUM65562 JEI65562 JOE65562 JYA65562 KHW65562 KRS65562 LBO65562 LLK65562 LVG65562 MFC65562 MOY65562 MYU65562 NIQ65562 NSM65562 OCI65562 OME65562 OWA65562 PFW65562 PPS65562 PZO65562 QJK65562 QTG65562 RDC65562 RMY65562 RWU65562 SGQ65562 SQM65562 TAI65562 TKE65562 TUA65562 UDW65562 UNS65562 UXO65562 VHK65562 VRG65562 WBC65562 WKY65562 WUU65562 II131098 SE131098 ACA131098 ALW131098 AVS131098 BFO131098 BPK131098 BZG131098 CJC131098 CSY131098 DCU131098 DMQ131098 DWM131098 EGI131098 EQE131098 FAA131098 FJW131098 FTS131098 GDO131098 GNK131098 GXG131098 HHC131098 HQY131098 IAU131098 IKQ131098 IUM131098 JEI131098 JOE131098 JYA131098 KHW131098 KRS131098 LBO131098 LLK131098 LVG131098 MFC131098 MOY131098 MYU131098 NIQ131098 NSM131098 OCI131098 OME131098 OWA131098 PFW131098 PPS131098 PZO131098 QJK131098 QTG131098 RDC131098 RMY131098 RWU131098 SGQ131098 SQM131098 TAI131098 TKE131098 TUA131098 UDW131098 UNS131098 UXO131098 VHK131098 VRG131098 WBC131098 WKY131098 WUU131098 II196634 SE196634 ACA196634 ALW196634 AVS196634 BFO196634 BPK196634 BZG196634 CJC196634 CSY196634 DCU196634 DMQ196634 DWM196634 EGI196634 EQE196634 FAA196634 FJW196634 FTS196634 GDO196634 GNK196634 GXG196634 HHC196634 HQY196634 IAU196634 IKQ196634 IUM196634 JEI196634 JOE196634 JYA196634 KHW196634 KRS196634 LBO196634 LLK196634 LVG196634 MFC196634 MOY196634 MYU196634 NIQ196634 NSM196634 OCI196634 OME196634 OWA196634 PFW196634 PPS196634 PZO196634 QJK196634 QTG196634 RDC196634 RMY196634 RWU196634 SGQ196634 SQM196634 TAI196634 TKE196634 TUA196634 UDW196634 UNS196634 UXO196634 VHK196634 VRG196634 WBC196634 WKY196634 WUU196634 II262170 SE262170 ACA262170 ALW262170 AVS262170 BFO262170 BPK262170 BZG262170 CJC262170 CSY262170 DCU262170 DMQ262170 DWM262170 EGI262170 EQE262170 FAA262170 FJW262170 FTS262170 GDO262170 GNK262170 GXG262170 HHC262170 HQY262170 IAU262170 IKQ262170 IUM262170 JEI262170 JOE262170 JYA262170 KHW262170 KRS262170 LBO262170 LLK262170 LVG262170 MFC262170 MOY262170 MYU262170 NIQ262170 NSM262170 OCI262170 OME262170 OWA262170 PFW262170 PPS262170 PZO262170 QJK262170 QTG262170 RDC262170 RMY262170 RWU262170 SGQ262170 SQM262170 TAI262170 TKE262170 TUA262170 UDW262170 UNS262170 UXO262170 VHK262170 VRG262170 WBC262170 WKY262170 WUU262170 II327706 SE327706 ACA327706 ALW327706 AVS327706 BFO327706 BPK327706 BZG327706 CJC327706 CSY327706 DCU327706 DMQ327706 DWM327706 EGI327706 EQE327706 FAA327706 FJW327706 FTS327706 GDO327706 GNK327706 GXG327706 HHC327706 HQY327706 IAU327706 IKQ327706 IUM327706 JEI327706 JOE327706 JYA327706 KHW327706 KRS327706 LBO327706 LLK327706 LVG327706 MFC327706 MOY327706 MYU327706 NIQ327706 NSM327706 OCI327706 OME327706 OWA327706 PFW327706 PPS327706 PZO327706 QJK327706 QTG327706 RDC327706 RMY327706 RWU327706 SGQ327706 SQM327706 TAI327706 TKE327706 TUA327706 UDW327706 UNS327706 UXO327706 VHK327706 VRG327706 WBC327706 WKY327706 WUU327706 II393242 SE393242 ACA393242 ALW393242 AVS393242 BFO393242 BPK393242 BZG393242 CJC393242 CSY393242 DCU393242 DMQ393242 DWM393242 EGI393242 EQE393242 FAA393242 FJW393242 FTS393242 GDO393242 GNK393242 GXG393242 HHC393242 HQY393242 IAU393242 IKQ393242 IUM393242 JEI393242 JOE393242 JYA393242 KHW393242 KRS393242 LBO393242 LLK393242 LVG393242 MFC393242 MOY393242 MYU393242 NIQ393242 NSM393242 OCI393242 OME393242 OWA393242 PFW393242 PPS393242 PZO393242 QJK393242 QTG393242 RDC393242 RMY393242 RWU393242 SGQ393242 SQM393242 TAI393242 TKE393242 TUA393242 UDW393242 UNS393242 UXO393242 VHK393242 VRG393242 WBC393242 WKY393242 WUU393242 II458778 SE458778 ACA458778 ALW458778 AVS458778 BFO458778 BPK458778 BZG458778 CJC458778 CSY458778 DCU458778 DMQ458778 DWM458778 EGI458778 EQE458778 FAA458778 FJW458778 FTS458778 GDO458778 GNK458778 GXG458778 HHC458778 HQY458778 IAU458778 IKQ458778 IUM458778 JEI458778 JOE458778 JYA458778 KHW458778 KRS458778 LBO458778 LLK458778 LVG458778 MFC458778 MOY458778 MYU458778 NIQ458778 NSM458778 OCI458778 OME458778 OWA458778 PFW458778 PPS458778 PZO458778 QJK458778 QTG458778 RDC458778 RMY458778 RWU458778 SGQ458778 SQM458778 TAI458778 TKE458778 TUA458778 UDW458778 UNS458778 UXO458778 VHK458778 VRG458778 WBC458778 WKY458778 WUU458778 II524314 SE524314 ACA524314 ALW524314 AVS524314 BFO524314 BPK524314 BZG524314 CJC524314 CSY524314 DCU524314 DMQ524314 DWM524314 EGI524314 EQE524314 FAA524314 FJW524314 FTS524314 GDO524314 GNK524314 GXG524314 HHC524314 HQY524314 IAU524314 IKQ524314 IUM524314 JEI524314 JOE524314 JYA524314 KHW524314 KRS524314 LBO524314 LLK524314 LVG524314 MFC524314 MOY524314 MYU524314 NIQ524314 NSM524314 OCI524314 OME524314 OWA524314 PFW524314 PPS524314 PZO524314 QJK524314 QTG524314 RDC524314 RMY524314 RWU524314 SGQ524314 SQM524314 TAI524314 TKE524314 TUA524314 UDW524314 UNS524314 UXO524314 VHK524314 VRG524314 WBC524314 WKY524314 WUU524314 II589850 SE589850 ACA589850 ALW589850 AVS589850 BFO589850 BPK589850 BZG589850 CJC589850 CSY589850 DCU589850 DMQ589850 DWM589850 EGI589850 EQE589850 FAA589850 FJW589850 FTS589850 GDO589850 GNK589850 GXG589850 HHC589850 HQY589850 IAU589850 IKQ589850 IUM589850 JEI589850 JOE589850 JYA589850 KHW589850 KRS589850 LBO589850 LLK589850 LVG589850 MFC589850 MOY589850 MYU589850 NIQ589850 NSM589850 OCI589850 OME589850 OWA589850 PFW589850 PPS589850 PZO589850 QJK589850 QTG589850 RDC589850 RMY589850 RWU589850 SGQ589850 SQM589850 TAI589850 TKE589850 TUA589850 UDW589850 UNS589850 UXO589850 VHK589850 VRG589850 WBC589850 WKY589850 WUU589850 II655386 SE655386 ACA655386 ALW655386 AVS655386 BFO655386 BPK655386 BZG655386 CJC655386 CSY655386 DCU655386 DMQ655386 DWM655386 EGI655386 EQE655386 FAA655386 FJW655386 FTS655386 GDO655386 GNK655386 GXG655386 HHC655386 HQY655386 IAU655386 IKQ655386 IUM655386 JEI655386 JOE655386 JYA655386 KHW655386 KRS655386 LBO655386 LLK655386 LVG655386 MFC655386 MOY655386 MYU655386 NIQ655386 NSM655386 OCI655386 OME655386 OWA655386 PFW655386 PPS655386 PZO655386 QJK655386 QTG655386 RDC655386 RMY655386 RWU655386 SGQ655386 SQM655386 TAI655386 TKE655386 TUA655386 UDW655386 UNS655386 UXO655386 VHK655386 VRG655386 WBC655386 WKY655386 WUU655386 II720922 SE720922 ACA720922 ALW720922 AVS720922 BFO720922 BPK720922 BZG720922 CJC720922 CSY720922 DCU720922 DMQ720922 DWM720922 EGI720922 EQE720922 FAA720922 FJW720922 FTS720922 GDO720922 GNK720922 GXG720922 HHC720922 HQY720922 IAU720922 IKQ720922 IUM720922 JEI720922 JOE720922 JYA720922 KHW720922 KRS720922 LBO720922 LLK720922 LVG720922 MFC720922 MOY720922 MYU720922 NIQ720922 NSM720922 OCI720922 OME720922 OWA720922 PFW720922 PPS720922 PZO720922 QJK720922 QTG720922 RDC720922 RMY720922 RWU720922 SGQ720922 SQM720922 TAI720922 TKE720922 TUA720922 UDW720922 UNS720922 UXO720922 VHK720922 VRG720922 WBC720922 WKY720922 WUU720922 II786458 SE786458 ACA786458 ALW786458 AVS786458 BFO786458 BPK786458 BZG786458 CJC786458 CSY786458 DCU786458 DMQ786458 DWM786458 EGI786458 EQE786458 FAA786458 FJW786458 FTS786458 GDO786458 GNK786458 GXG786458 HHC786458 HQY786458 IAU786458 IKQ786458 IUM786458 JEI786458 JOE786458 JYA786458 KHW786458 KRS786458 LBO786458 LLK786458 LVG786458 MFC786458 MOY786458 MYU786458 NIQ786458 NSM786458 OCI786458 OME786458 OWA786458 PFW786458 PPS786458 PZO786458 QJK786458 QTG786458 RDC786458 RMY786458 RWU786458 SGQ786458 SQM786458 TAI786458 TKE786458 TUA786458 UDW786458 UNS786458 UXO786458 VHK786458 VRG786458 WBC786458 WKY786458 WUU786458 II851994 SE851994 ACA851994 ALW851994 AVS851994 BFO851994 BPK851994 BZG851994 CJC851994 CSY851994 DCU851994 DMQ851994 DWM851994 EGI851994 EQE851994 FAA851994 FJW851994 FTS851994 GDO851994 GNK851994 GXG851994 HHC851994 HQY851994 IAU851994 IKQ851994 IUM851994 JEI851994 JOE851994 JYA851994 KHW851994 KRS851994 LBO851994 LLK851994 LVG851994 MFC851994 MOY851994 MYU851994 NIQ851994 NSM851994 OCI851994 OME851994 OWA851994 PFW851994 PPS851994 PZO851994 QJK851994 QTG851994 RDC851994 RMY851994 RWU851994 SGQ851994 SQM851994 TAI851994 TKE851994 TUA851994 UDW851994 UNS851994 UXO851994 VHK851994 VRG851994 WBC851994 WKY851994 WUU851994 II917530 SE917530 ACA917530 ALW917530 AVS917530 BFO917530 BPK917530 BZG917530 CJC917530 CSY917530 DCU917530 DMQ917530 DWM917530 EGI917530 EQE917530 FAA917530 FJW917530 FTS917530 GDO917530 GNK917530 GXG917530 HHC917530 HQY917530 IAU917530 IKQ917530 IUM917530 JEI917530 JOE917530 JYA917530 KHW917530 KRS917530 LBO917530 LLK917530 LVG917530 MFC917530 MOY917530 MYU917530 NIQ917530 NSM917530 OCI917530 OME917530 OWA917530 PFW917530 PPS917530 PZO917530 QJK917530 QTG917530 RDC917530 RMY917530 RWU917530 SGQ917530 SQM917530 TAI917530 TKE917530 TUA917530 UDW917530 UNS917530 UXO917530 VHK917530 VRG917530 WBC917530 WKY917530 WUU917530 II983066 SE983066 ACA983066 ALW983066 AVS983066 BFO983066 BPK983066 BZG983066 CJC983066 CSY983066 DCU983066 DMQ983066 DWM983066 EGI983066 EQE983066 FAA983066 FJW983066 FTS983066 GDO983066 GNK983066 GXG983066 HHC983066 HQY983066 IAU983066 IKQ983066 IUM983066 JEI983066 JOE983066 JYA983066 KHW983066 KRS983066 LBO983066 LLK983066 LVG983066 MFC983066 MOY983066 MYU983066 NIQ983066 NSM983066 OCI983066 OME983066 OWA983066 PFW983066 PPS983066 PZO983066 QJK983066 QTG983066 RDC983066 RMY983066 RWU983066 SGQ983066 SQM983066 TAI983066 TKE983066 TUA983066 UDW983066 UNS983066 UXO983066 VHK983066 VRG983066 WBC983066 WKY983066 WUU983066 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IL65579:IN65579 SH65579:SJ65579 ACD65579:ACF65579 ALZ65579:AMB65579 AVV65579:AVX65579 BFR65579:BFT65579 BPN65579:BPP65579 BZJ65579:BZL65579 CJF65579:CJH65579 CTB65579:CTD65579 DCX65579:DCZ65579 DMT65579:DMV65579 DWP65579:DWR65579 EGL65579:EGN65579 EQH65579:EQJ65579 FAD65579:FAF65579 FJZ65579:FKB65579 FTV65579:FTX65579 GDR65579:GDT65579 GNN65579:GNP65579 GXJ65579:GXL65579 HHF65579:HHH65579 HRB65579:HRD65579 IAX65579:IAZ65579 IKT65579:IKV65579 IUP65579:IUR65579 JEL65579:JEN65579 JOH65579:JOJ65579 JYD65579:JYF65579 KHZ65579:KIB65579 KRV65579:KRX65579 LBR65579:LBT65579 LLN65579:LLP65579 LVJ65579:LVL65579 MFF65579:MFH65579 MPB65579:MPD65579 MYX65579:MYZ65579 NIT65579:NIV65579 NSP65579:NSR65579 OCL65579:OCN65579 OMH65579:OMJ65579 OWD65579:OWF65579 PFZ65579:PGB65579 PPV65579:PPX65579 PZR65579:PZT65579 QJN65579:QJP65579 QTJ65579:QTL65579 RDF65579:RDH65579 RNB65579:RND65579 RWX65579:RWZ65579 SGT65579:SGV65579 SQP65579:SQR65579 TAL65579:TAN65579 TKH65579:TKJ65579 TUD65579:TUF65579 UDZ65579:UEB65579 UNV65579:UNX65579 UXR65579:UXT65579 VHN65579:VHP65579 VRJ65579:VRL65579 WBF65579:WBH65579 WLB65579:WLD65579 WUX65579:WUZ65579 IL131115:IN131115 SH131115:SJ131115 ACD131115:ACF131115 ALZ131115:AMB131115 AVV131115:AVX131115 BFR131115:BFT131115 BPN131115:BPP131115 BZJ131115:BZL131115 CJF131115:CJH131115 CTB131115:CTD131115 DCX131115:DCZ131115 DMT131115:DMV131115 DWP131115:DWR131115 EGL131115:EGN131115 EQH131115:EQJ131115 FAD131115:FAF131115 FJZ131115:FKB131115 FTV131115:FTX131115 GDR131115:GDT131115 GNN131115:GNP131115 GXJ131115:GXL131115 HHF131115:HHH131115 HRB131115:HRD131115 IAX131115:IAZ131115 IKT131115:IKV131115 IUP131115:IUR131115 JEL131115:JEN131115 JOH131115:JOJ131115 JYD131115:JYF131115 KHZ131115:KIB131115 KRV131115:KRX131115 LBR131115:LBT131115 LLN131115:LLP131115 LVJ131115:LVL131115 MFF131115:MFH131115 MPB131115:MPD131115 MYX131115:MYZ131115 NIT131115:NIV131115 NSP131115:NSR131115 OCL131115:OCN131115 OMH131115:OMJ131115 OWD131115:OWF131115 PFZ131115:PGB131115 PPV131115:PPX131115 PZR131115:PZT131115 QJN131115:QJP131115 QTJ131115:QTL131115 RDF131115:RDH131115 RNB131115:RND131115 RWX131115:RWZ131115 SGT131115:SGV131115 SQP131115:SQR131115 TAL131115:TAN131115 TKH131115:TKJ131115 TUD131115:TUF131115 UDZ131115:UEB131115 UNV131115:UNX131115 UXR131115:UXT131115 VHN131115:VHP131115 VRJ131115:VRL131115 WBF131115:WBH131115 WLB131115:WLD131115 WUX131115:WUZ131115 IL196651:IN196651 SH196651:SJ196651 ACD196651:ACF196651 ALZ196651:AMB196651 AVV196651:AVX196651 BFR196651:BFT196651 BPN196651:BPP196651 BZJ196651:BZL196651 CJF196651:CJH196651 CTB196651:CTD196651 DCX196651:DCZ196651 DMT196651:DMV196651 DWP196651:DWR196651 EGL196651:EGN196651 EQH196651:EQJ196651 FAD196651:FAF196651 FJZ196651:FKB196651 FTV196651:FTX196651 GDR196651:GDT196651 GNN196651:GNP196651 GXJ196651:GXL196651 HHF196651:HHH196651 HRB196651:HRD196651 IAX196651:IAZ196651 IKT196651:IKV196651 IUP196651:IUR196651 JEL196651:JEN196651 JOH196651:JOJ196651 JYD196651:JYF196651 KHZ196651:KIB196651 KRV196651:KRX196651 LBR196651:LBT196651 LLN196651:LLP196651 LVJ196651:LVL196651 MFF196651:MFH196651 MPB196651:MPD196651 MYX196651:MYZ196651 NIT196651:NIV196651 NSP196651:NSR196651 OCL196651:OCN196651 OMH196651:OMJ196651 OWD196651:OWF196651 PFZ196651:PGB196651 PPV196651:PPX196651 PZR196651:PZT196651 QJN196651:QJP196651 QTJ196651:QTL196651 RDF196651:RDH196651 RNB196651:RND196651 RWX196651:RWZ196651 SGT196651:SGV196651 SQP196651:SQR196651 TAL196651:TAN196651 TKH196651:TKJ196651 TUD196651:TUF196651 UDZ196651:UEB196651 UNV196651:UNX196651 UXR196651:UXT196651 VHN196651:VHP196651 VRJ196651:VRL196651 WBF196651:WBH196651 WLB196651:WLD196651 WUX196651:WUZ196651 IL262187:IN262187 SH262187:SJ262187 ACD262187:ACF262187 ALZ262187:AMB262187 AVV262187:AVX262187 BFR262187:BFT262187 BPN262187:BPP262187 BZJ262187:BZL262187 CJF262187:CJH262187 CTB262187:CTD262187 DCX262187:DCZ262187 DMT262187:DMV262187 DWP262187:DWR262187 EGL262187:EGN262187 EQH262187:EQJ262187 FAD262187:FAF262187 FJZ262187:FKB262187 FTV262187:FTX262187 GDR262187:GDT262187 GNN262187:GNP262187 GXJ262187:GXL262187 HHF262187:HHH262187 HRB262187:HRD262187 IAX262187:IAZ262187 IKT262187:IKV262187 IUP262187:IUR262187 JEL262187:JEN262187 JOH262187:JOJ262187 JYD262187:JYF262187 KHZ262187:KIB262187 KRV262187:KRX262187 LBR262187:LBT262187 LLN262187:LLP262187 LVJ262187:LVL262187 MFF262187:MFH262187 MPB262187:MPD262187 MYX262187:MYZ262187 NIT262187:NIV262187 NSP262187:NSR262187 OCL262187:OCN262187 OMH262187:OMJ262187 OWD262187:OWF262187 PFZ262187:PGB262187 PPV262187:PPX262187 PZR262187:PZT262187 QJN262187:QJP262187 QTJ262187:QTL262187 RDF262187:RDH262187 RNB262187:RND262187 RWX262187:RWZ262187 SGT262187:SGV262187 SQP262187:SQR262187 TAL262187:TAN262187 TKH262187:TKJ262187 TUD262187:TUF262187 UDZ262187:UEB262187 UNV262187:UNX262187 UXR262187:UXT262187 VHN262187:VHP262187 VRJ262187:VRL262187 WBF262187:WBH262187 WLB262187:WLD262187 WUX262187:WUZ262187 IL327723:IN327723 SH327723:SJ327723 ACD327723:ACF327723 ALZ327723:AMB327723 AVV327723:AVX327723 BFR327723:BFT327723 BPN327723:BPP327723 BZJ327723:BZL327723 CJF327723:CJH327723 CTB327723:CTD327723 DCX327723:DCZ327723 DMT327723:DMV327723 DWP327723:DWR327723 EGL327723:EGN327723 EQH327723:EQJ327723 FAD327723:FAF327723 FJZ327723:FKB327723 FTV327723:FTX327723 GDR327723:GDT327723 GNN327723:GNP327723 GXJ327723:GXL327723 HHF327723:HHH327723 HRB327723:HRD327723 IAX327723:IAZ327723 IKT327723:IKV327723 IUP327723:IUR327723 JEL327723:JEN327723 JOH327723:JOJ327723 JYD327723:JYF327723 KHZ327723:KIB327723 KRV327723:KRX327723 LBR327723:LBT327723 LLN327723:LLP327723 LVJ327723:LVL327723 MFF327723:MFH327723 MPB327723:MPD327723 MYX327723:MYZ327723 NIT327723:NIV327723 NSP327723:NSR327723 OCL327723:OCN327723 OMH327723:OMJ327723 OWD327723:OWF327723 PFZ327723:PGB327723 PPV327723:PPX327723 PZR327723:PZT327723 QJN327723:QJP327723 QTJ327723:QTL327723 RDF327723:RDH327723 RNB327723:RND327723 RWX327723:RWZ327723 SGT327723:SGV327723 SQP327723:SQR327723 TAL327723:TAN327723 TKH327723:TKJ327723 TUD327723:TUF327723 UDZ327723:UEB327723 UNV327723:UNX327723 UXR327723:UXT327723 VHN327723:VHP327723 VRJ327723:VRL327723 WBF327723:WBH327723 WLB327723:WLD327723 WUX327723:WUZ327723 IL393259:IN393259 SH393259:SJ393259 ACD393259:ACF393259 ALZ393259:AMB393259 AVV393259:AVX393259 BFR393259:BFT393259 BPN393259:BPP393259 BZJ393259:BZL393259 CJF393259:CJH393259 CTB393259:CTD393259 DCX393259:DCZ393259 DMT393259:DMV393259 DWP393259:DWR393259 EGL393259:EGN393259 EQH393259:EQJ393259 FAD393259:FAF393259 FJZ393259:FKB393259 FTV393259:FTX393259 GDR393259:GDT393259 GNN393259:GNP393259 GXJ393259:GXL393259 HHF393259:HHH393259 HRB393259:HRD393259 IAX393259:IAZ393259 IKT393259:IKV393259 IUP393259:IUR393259 JEL393259:JEN393259 JOH393259:JOJ393259 JYD393259:JYF393259 KHZ393259:KIB393259 KRV393259:KRX393259 LBR393259:LBT393259 LLN393259:LLP393259 LVJ393259:LVL393259 MFF393259:MFH393259 MPB393259:MPD393259 MYX393259:MYZ393259 NIT393259:NIV393259 NSP393259:NSR393259 OCL393259:OCN393259 OMH393259:OMJ393259 OWD393259:OWF393259 PFZ393259:PGB393259 PPV393259:PPX393259 PZR393259:PZT393259 QJN393259:QJP393259 QTJ393259:QTL393259 RDF393259:RDH393259 RNB393259:RND393259 RWX393259:RWZ393259 SGT393259:SGV393259 SQP393259:SQR393259 TAL393259:TAN393259 TKH393259:TKJ393259 TUD393259:TUF393259 UDZ393259:UEB393259 UNV393259:UNX393259 UXR393259:UXT393259 VHN393259:VHP393259 VRJ393259:VRL393259 WBF393259:WBH393259 WLB393259:WLD393259 WUX393259:WUZ393259 IL458795:IN458795 SH458795:SJ458795 ACD458795:ACF458795 ALZ458795:AMB458795 AVV458795:AVX458795 BFR458795:BFT458795 BPN458795:BPP458795 BZJ458795:BZL458795 CJF458795:CJH458795 CTB458795:CTD458795 DCX458795:DCZ458795 DMT458795:DMV458795 DWP458795:DWR458795 EGL458795:EGN458795 EQH458795:EQJ458795 FAD458795:FAF458795 FJZ458795:FKB458795 FTV458795:FTX458795 GDR458795:GDT458795 GNN458795:GNP458795 GXJ458795:GXL458795 HHF458795:HHH458795 HRB458795:HRD458795 IAX458795:IAZ458795 IKT458795:IKV458795 IUP458795:IUR458795 JEL458795:JEN458795 JOH458795:JOJ458795 JYD458795:JYF458795 KHZ458795:KIB458795 KRV458795:KRX458795 LBR458795:LBT458795 LLN458795:LLP458795 LVJ458795:LVL458795 MFF458795:MFH458795 MPB458795:MPD458795 MYX458795:MYZ458795 NIT458795:NIV458795 NSP458795:NSR458795 OCL458795:OCN458795 OMH458795:OMJ458795 OWD458795:OWF458795 PFZ458795:PGB458795 PPV458795:PPX458795 PZR458795:PZT458795 QJN458795:QJP458795 QTJ458795:QTL458795 RDF458795:RDH458795 RNB458795:RND458795 RWX458795:RWZ458795 SGT458795:SGV458795 SQP458795:SQR458795 TAL458795:TAN458795 TKH458795:TKJ458795 TUD458795:TUF458795 UDZ458795:UEB458795 UNV458795:UNX458795 UXR458795:UXT458795 VHN458795:VHP458795 VRJ458795:VRL458795 WBF458795:WBH458795 WLB458795:WLD458795 WUX458795:WUZ458795 IL524331:IN524331 SH524331:SJ524331 ACD524331:ACF524331 ALZ524331:AMB524331 AVV524331:AVX524331 BFR524331:BFT524331 BPN524331:BPP524331 BZJ524331:BZL524331 CJF524331:CJH524331 CTB524331:CTD524331 DCX524331:DCZ524331 DMT524331:DMV524331 DWP524331:DWR524331 EGL524331:EGN524331 EQH524331:EQJ524331 FAD524331:FAF524331 FJZ524331:FKB524331 FTV524331:FTX524331 GDR524331:GDT524331 GNN524331:GNP524331 GXJ524331:GXL524331 HHF524331:HHH524331 HRB524331:HRD524331 IAX524331:IAZ524331 IKT524331:IKV524331 IUP524331:IUR524331 JEL524331:JEN524331 JOH524331:JOJ524331 JYD524331:JYF524331 KHZ524331:KIB524331 KRV524331:KRX524331 LBR524331:LBT524331 LLN524331:LLP524331 LVJ524331:LVL524331 MFF524331:MFH524331 MPB524331:MPD524331 MYX524331:MYZ524331 NIT524331:NIV524331 NSP524331:NSR524331 OCL524331:OCN524331 OMH524331:OMJ524331 OWD524331:OWF524331 PFZ524331:PGB524331 PPV524331:PPX524331 PZR524331:PZT524331 QJN524331:QJP524331 QTJ524331:QTL524331 RDF524331:RDH524331 RNB524331:RND524331 RWX524331:RWZ524331 SGT524331:SGV524331 SQP524331:SQR524331 TAL524331:TAN524331 TKH524331:TKJ524331 TUD524331:TUF524331 UDZ524331:UEB524331 UNV524331:UNX524331 UXR524331:UXT524331 VHN524331:VHP524331 VRJ524331:VRL524331 WBF524331:WBH524331 WLB524331:WLD524331 WUX524331:WUZ524331 IL589867:IN589867 SH589867:SJ589867 ACD589867:ACF589867 ALZ589867:AMB589867 AVV589867:AVX589867 BFR589867:BFT589867 BPN589867:BPP589867 BZJ589867:BZL589867 CJF589867:CJH589867 CTB589867:CTD589867 DCX589867:DCZ589867 DMT589867:DMV589867 DWP589867:DWR589867 EGL589867:EGN589867 EQH589867:EQJ589867 FAD589867:FAF589867 FJZ589867:FKB589867 FTV589867:FTX589867 GDR589867:GDT589867 GNN589867:GNP589867 GXJ589867:GXL589867 HHF589867:HHH589867 HRB589867:HRD589867 IAX589867:IAZ589867 IKT589867:IKV589867 IUP589867:IUR589867 JEL589867:JEN589867 JOH589867:JOJ589867 JYD589867:JYF589867 KHZ589867:KIB589867 KRV589867:KRX589867 LBR589867:LBT589867 LLN589867:LLP589867 LVJ589867:LVL589867 MFF589867:MFH589867 MPB589867:MPD589867 MYX589867:MYZ589867 NIT589867:NIV589867 NSP589867:NSR589867 OCL589867:OCN589867 OMH589867:OMJ589867 OWD589867:OWF589867 PFZ589867:PGB589867 PPV589867:PPX589867 PZR589867:PZT589867 QJN589867:QJP589867 QTJ589867:QTL589867 RDF589867:RDH589867 RNB589867:RND589867 RWX589867:RWZ589867 SGT589867:SGV589867 SQP589867:SQR589867 TAL589867:TAN589867 TKH589867:TKJ589867 TUD589867:TUF589867 UDZ589867:UEB589867 UNV589867:UNX589867 UXR589867:UXT589867 VHN589867:VHP589867 VRJ589867:VRL589867 WBF589867:WBH589867 WLB589867:WLD589867 WUX589867:WUZ589867 IL655403:IN655403 SH655403:SJ655403 ACD655403:ACF655403 ALZ655403:AMB655403 AVV655403:AVX655403 BFR655403:BFT655403 BPN655403:BPP655403 BZJ655403:BZL655403 CJF655403:CJH655403 CTB655403:CTD655403 DCX655403:DCZ655403 DMT655403:DMV655403 DWP655403:DWR655403 EGL655403:EGN655403 EQH655403:EQJ655403 FAD655403:FAF655403 FJZ655403:FKB655403 FTV655403:FTX655403 GDR655403:GDT655403 GNN655403:GNP655403 GXJ655403:GXL655403 HHF655403:HHH655403 HRB655403:HRD655403 IAX655403:IAZ655403 IKT655403:IKV655403 IUP655403:IUR655403 JEL655403:JEN655403 JOH655403:JOJ655403 JYD655403:JYF655403 KHZ655403:KIB655403 KRV655403:KRX655403 LBR655403:LBT655403 LLN655403:LLP655403 LVJ655403:LVL655403 MFF655403:MFH655403 MPB655403:MPD655403 MYX655403:MYZ655403 NIT655403:NIV655403 NSP655403:NSR655403 OCL655403:OCN655403 OMH655403:OMJ655403 OWD655403:OWF655403 PFZ655403:PGB655403 PPV655403:PPX655403 PZR655403:PZT655403 QJN655403:QJP655403 QTJ655403:QTL655403 RDF655403:RDH655403 RNB655403:RND655403 RWX655403:RWZ655403 SGT655403:SGV655403 SQP655403:SQR655403 TAL655403:TAN655403 TKH655403:TKJ655403 TUD655403:TUF655403 UDZ655403:UEB655403 UNV655403:UNX655403 UXR655403:UXT655403 VHN655403:VHP655403 VRJ655403:VRL655403 WBF655403:WBH655403 WLB655403:WLD655403 WUX655403:WUZ655403 IL720939:IN720939 SH720939:SJ720939 ACD720939:ACF720939 ALZ720939:AMB720939 AVV720939:AVX720939 BFR720939:BFT720939 BPN720939:BPP720939 BZJ720939:BZL720939 CJF720939:CJH720939 CTB720939:CTD720939 DCX720939:DCZ720939 DMT720939:DMV720939 DWP720939:DWR720939 EGL720939:EGN720939 EQH720939:EQJ720939 FAD720939:FAF720939 FJZ720939:FKB720939 FTV720939:FTX720939 GDR720939:GDT720939 GNN720939:GNP720939 GXJ720939:GXL720939 HHF720939:HHH720939 HRB720939:HRD720939 IAX720939:IAZ720939 IKT720939:IKV720939 IUP720939:IUR720939 JEL720939:JEN720939 JOH720939:JOJ720939 JYD720939:JYF720939 KHZ720939:KIB720939 KRV720939:KRX720939 LBR720939:LBT720939 LLN720939:LLP720939 LVJ720939:LVL720939 MFF720939:MFH720939 MPB720939:MPD720939 MYX720939:MYZ720939 NIT720939:NIV720939 NSP720939:NSR720939 OCL720939:OCN720939 OMH720939:OMJ720939 OWD720939:OWF720939 PFZ720939:PGB720939 PPV720939:PPX720939 PZR720939:PZT720939 QJN720939:QJP720939 QTJ720939:QTL720939 RDF720939:RDH720939 RNB720939:RND720939 RWX720939:RWZ720939 SGT720939:SGV720939 SQP720939:SQR720939 TAL720939:TAN720939 TKH720939:TKJ720939 TUD720939:TUF720939 UDZ720939:UEB720939 UNV720939:UNX720939 UXR720939:UXT720939 VHN720939:VHP720939 VRJ720939:VRL720939 WBF720939:WBH720939 WLB720939:WLD720939 WUX720939:WUZ720939 IL786475:IN786475 SH786475:SJ786475 ACD786475:ACF786475 ALZ786475:AMB786475 AVV786475:AVX786475 BFR786475:BFT786475 BPN786475:BPP786475 BZJ786475:BZL786475 CJF786475:CJH786475 CTB786475:CTD786475 DCX786475:DCZ786475 DMT786475:DMV786475 DWP786475:DWR786475 EGL786475:EGN786475 EQH786475:EQJ786475 FAD786475:FAF786475 FJZ786475:FKB786475 FTV786475:FTX786475 GDR786475:GDT786475 GNN786475:GNP786475 GXJ786475:GXL786475 HHF786475:HHH786475 HRB786475:HRD786475 IAX786475:IAZ786475 IKT786475:IKV786475 IUP786475:IUR786475 JEL786475:JEN786475 JOH786475:JOJ786475 JYD786475:JYF786475 KHZ786475:KIB786475 KRV786475:KRX786475 LBR786475:LBT786475 LLN786475:LLP786475 LVJ786475:LVL786475 MFF786475:MFH786475 MPB786475:MPD786475 MYX786475:MYZ786475 NIT786475:NIV786475 NSP786475:NSR786475 OCL786475:OCN786475 OMH786475:OMJ786475 OWD786475:OWF786475 PFZ786475:PGB786475 PPV786475:PPX786475 PZR786475:PZT786475 QJN786475:QJP786475 QTJ786475:QTL786475 RDF786475:RDH786475 RNB786475:RND786475 RWX786475:RWZ786475 SGT786475:SGV786475 SQP786475:SQR786475 TAL786475:TAN786475 TKH786475:TKJ786475 TUD786475:TUF786475 UDZ786475:UEB786475 UNV786475:UNX786475 UXR786475:UXT786475 VHN786475:VHP786475 VRJ786475:VRL786475 WBF786475:WBH786475 WLB786475:WLD786475 WUX786475:WUZ786475 IL852011:IN852011 SH852011:SJ852011 ACD852011:ACF852011 ALZ852011:AMB852011 AVV852011:AVX852011 BFR852011:BFT852011 BPN852011:BPP852011 BZJ852011:BZL852011 CJF852011:CJH852011 CTB852011:CTD852011 DCX852011:DCZ852011 DMT852011:DMV852011 DWP852011:DWR852011 EGL852011:EGN852011 EQH852011:EQJ852011 FAD852011:FAF852011 FJZ852011:FKB852011 FTV852011:FTX852011 GDR852011:GDT852011 GNN852011:GNP852011 GXJ852011:GXL852011 HHF852011:HHH852011 HRB852011:HRD852011 IAX852011:IAZ852011 IKT852011:IKV852011 IUP852011:IUR852011 JEL852011:JEN852011 JOH852011:JOJ852011 JYD852011:JYF852011 KHZ852011:KIB852011 KRV852011:KRX852011 LBR852011:LBT852011 LLN852011:LLP852011 LVJ852011:LVL852011 MFF852011:MFH852011 MPB852011:MPD852011 MYX852011:MYZ852011 NIT852011:NIV852011 NSP852011:NSR852011 OCL852011:OCN852011 OMH852011:OMJ852011 OWD852011:OWF852011 PFZ852011:PGB852011 PPV852011:PPX852011 PZR852011:PZT852011 QJN852011:QJP852011 QTJ852011:QTL852011 RDF852011:RDH852011 RNB852011:RND852011 RWX852011:RWZ852011 SGT852011:SGV852011 SQP852011:SQR852011 TAL852011:TAN852011 TKH852011:TKJ852011 TUD852011:TUF852011 UDZ852011:UEB852011 UNV852011:UNX852011 UXR852011:UXT852011 VHN852011:VHP852011 VRJ852011:VRL852011 WBF852011:WBH852011 WLB852011:WLD852011 WUX852011:WUZ852011 IL917547:IN917547 SH917547:SJ917547 ACD917547:ACF917547 ALZ917547:AMB917547 AVV917547:AVX917547 BFR917547:BFT917547 BPN917547:BPP917547 BZJ917547:BZL917547 CJF917547:CJH917547 CTB917547:CTD917547 DCX917547:DCZ917547 DMT917547:DMV917547 DWP917547:DWR917547 EGL917547:EGN917547 EQH917547:EQJ917547 FAD917547:FAF917547 FJZ917547:FKB917547 FTV917547:FTX917547 GDR917547:GDT917547 GNN917547:GNP917547 GXJ917547:GXL917547 HHF917547:HHH917547 HRB917547:HRD917547 IAX917547:IAZ917547 IKT917547:IKV917547 IUP917547:IUR917547 JEL917547:JEN917547 JOH917547:JOJ917547 JYD917547:JYF917547 KHZ917547:KIB917547 KRV917547:KRX917547 LBR917547:LBT917547 LLN917547:LLP917547 LVJ917547:LVL917547 MFF917547:MFH917547 MPB917547:MPD917547 MYX917547:MYZ917547 NIT917547:NIV917547 NSP917547:NSR917547 OCL917547:OCN917547 OMH917547:OMJ917547 OWD917547:OWF917547 PFZ917547:PGB917547 PPV917547:PPX917547 PZR917547:PZT917547 QJN917547:QJP917547 QTJ917547:QTL917547 RDF917547:RDH917547 RNB917547:RND917547 RWX917547:RWZ917547 SGT917547:SGV917547 SQP917547:SQR917547 TAL917547:TAN917547 TKH917547:TKJ917547 TUD917547:TUF917547 UDZ917547:UEB917547 UNV917547:UNX917547 UXR917547:UXT917547 VHN917547:VHP917547 VRJ917547:VRL917547 WBF917547:WBH917547 WLB917547:WLD917547 WUX917547:WUZ917547 IL983083:IN983083 SH983083:SJ983083 ACD983083:ACF983083 ALZ983083:AMB983083 AVV983083:AVX983083 BFR983083:BFT983083 BPN983083:BPP983083 BZJ983083:BZL983083 CJF983083:CJH983083 CTB983083:CTD983083 DCX983083:DCZ983083 DMT983083:DMV983083 DWP983083:DWR983083 EGL983083:EGN983083 EQH983083:EQJ983083 FAD983083:FAF983083 FJZ983083:FKB983083 FTV983083:FTX983083 GDR983083:GDT983083 GNN983083:GNP983083 GXJ983083:GXL983083 HHF983083:HHH983083 HRB983083:HRD983083 IAX983083:IAZ983083 IKT983083:IKV983083 IUP983083:IUR983083 JEL983083:JEN983083 JOH983083:JOJ983083 JYD983083:JYF983083 KHZ983083:KIB983083 KRV983083:KRX983083 LBR983083:LBT983083 LLN983083:LLP983083 LVJ983083:LVL983083 MFF983083:MFH983083 MPB983083:MPD983083 MYX983083:MYZ983083 NIT983083:NIV983083 NSP983083:NSR983083 OCL983083:OCN983083 OMH983083:OMJ983083 OWD983083:OWF983083 PFZ983083:PGB983083 PPV983083:PPX983083 PZR983083:PZT983083 QJN983083:QJP983083 QTJ983083:QTL983083 RDF983083:RDH983083 RNB983083:RND983083 RWX983083:RWZ983083 SGT983083:SGV983083 SQP983083:SQR983083 TAL983083:TAN983083 TKH983083:TKJ983083 TUD983083:TUF983083 UDZ983083:UEB983083 UNV983083:UNX983083 UXR983083:UXT983083 VHN983083:VHP983083 VRJ983083:VRL983083 WBF983083:WBH983083 WLB983083:WLD983083 WUX983083:WUZ983083 IQ65577:IS65578 SM65577:SO65578 ACI65577:ACK65578 AME65577:AMG65578 AWA65577:AWC65578 BFW65577:BFY65578 BPS65577:BPU65578 BZO65577:BZQ65578 CJK65577:CJM65578 CTG65577:CTI65578 DDC65577:DDE65578 DMY65577:DNA65578 DWU65577:DWW65578 EGQ65577:EGS65578 EQM65577:EQO65578 FAI65577:FAK65578 FKE65577:FKG65578 FUA65577:FUC65578 GDW65577:GDY65578 GNS65577:GNU65578 GXO65577:GXQ65578 HHK65577:HHM65578 HRG65577:HRI65578 IBC65577:IBE65578 IKY65577:ILA65578 IUU65577:IUW65578 JEQ65577:JES65578 JOM65577:JOO65578 JYI65577:JYK65578 KIE65577:KIG65578 KSA65577:KSC65578 LBW65577:LBY65578 LLS65577:LLU65578 LVO65577:LVQ65578 MFK65577:MFM65578 MPG65577:MPI65578 MZC65577:MZE65578 NIY65577:NJA65578 NSU65577:NSW65578 OCQ65577:OCS65578 OMM65577:OMO65578 OWI65577:OWK65578 PGE65577:PGG65578 PQA65577:PQC65578 PZW65577:PZY65578 QJS65577:QJU65578 QTO65577:QTQ65578 RDK65577:RDM65578 RNG65577:RNI65578 RXC65577:RXE65578 SGY65577:SHA65578 SQU65577:SQW65578 TAQ65577:TAS65578 TKM65577:TKO65578 TUI65577:TUK65578 UEE65577:UEG65578 UOA65577:UOC65578 UXW65577:UXY65578 VHS65577:VHU65578 VRO65577:VRQ65578 WBK65577:WBM65578 WLG65577:WLI65578 WVC65577:WVE65578 IQ131113:IS131114 SM131113:SO131114 ACI131113:ACK131114 AME131113:AMG131114 AWA131113:AWC131114 BFW131113:BFY131114 BPS131113:BPU131114 BZO131113:BZQ131114 CJK131113:CJM131114 CTG131113:CTI131114 DDC131113:DDE131114 DMY131113:DNA131114 DWU131113:DWW131114 EGQ131113:EGS131114 EQM131113:EQO131114 FAI131113:FAK131114 FKE131113:FKG131114 FUA131113:FUC131114 GDW131113:GDY131114 GNS131113:GNU131114 GXO131113:GXQ131114 HHK131113:HHM131114 HRG131113:HRI131114 IBC131113:IBE131114 IKY131113:ILA131114 IUU131113:IUW131114 JEQ131113:JES131114 JOM131113:JOO131114 JYI131113:JYK131114 KIE131113:KIG131114 KSA131113:KSC131114 LBW131113:LBY131114 LLS131113:LLU131114 LVO131113:LVQ131114 MFK131113:MFM131114 MPG131113:MPI131114 MZC131113:MZE131114 NIY131113:NJA131114 NSU131113:NSW131114 OCQ131113:OCS131114 OMM131113:OMO131114 OWI131113:OWK131114 PGE131113:PGG131114 PQA131113:PQC131114 PZW131113:PZY131114 QJS131113:QJU131114 QTO131113:QTQ131114 RDK131113:RDM131114 RNG131113:RNI131114 RXC131113:RXE131114 SGY131113:SHA131114 SQU131113:SQW131114 TAQ131113:TAS131114 TKM131113:TKO131114 TUI131113:TUK131114 UEE131113:UEG131114 UOA131113:UOC131114 UXW131113:UXY131114 VHS131113:VHU131114 VRO131113:VRQ131114 WBK131113:WBM131114 WLG131113:WLI131114 WVC131113:WVE131114 IQ196649:IS196650 SM196649:SO196650 ACI196649:ACK196650 AME196649:AMG196650 AWA196649:AWC196650 BFW196649:BFY196650 BPS196649:BPU196650 BZO196649:BZQ196650 CJK196649:CJM196650 CTG196649:CTI196650 DDC196649:DDE196650 DMY196649:DNA196650 DWU196649:DWW196650 EGQ196649:EGS196650 EQM196649:EQO196650 FAI196649:FAK196650 FKE196649:FKG196650 FUA196649:FUC196650 GDW196649:GDY196650 GNS196649:GNU196650 GXO196649:GXQ196650 HHK196649:HHM196650 HRG196649:HRI196650 IBC196649:IBE196650 IKY196649:ILA196650 IUU196649:IUW196650 JEQ196649:JES196650 JOM196649:JOO196650 JYI196649:JYK196650 KIE196649:KIG196650 KSA196649:KSC196650 LBW196649:LBY196650 LLS196649:LLU196650 LVO196649:LVQ196650 MFK196649:MFM196650 MPG196649:MPI196650 MZC196649:MZE196650 NIY196649:NJA196650 NSU196649:NSW196650 OCQ196649:OCS196650 OMM196649:OMO196650 OWI196649:OWK196650 PGE196649:PGG196650 PQA196649:PQC196650 PZW196649:PZY196650 QJS196649:QJU196650 QTO196649:QTQ196650 RDK196649:RDM196650 RNG196649:RNI196650 RXC196649:RXE196650 SGY196649:SHA196650 SQU196649:SQW196650 TAQ196649:TAS196650 TKM196649:TKO196650 TUI196649:TUK196650 UEE196649:UEG196650 UOA196649:UOC196650 UXW196649:UXY196650 VHS196649:VHU196650 VRO196649:VRQ196650 WBK196649:WBM196650 WLG196649:WLI196650 WVC196649:WVE196650 IQ262185:IS262186 SM262185:SO262186 ACI262185:ACK262186 AME262185:AMG262186 AWA262185:AWC262186 BFW262185:BFY262186 BPS262185:BPU262186 BZO262185:BZQ262186 CJK262185:CJM262186 CTG262185:CTI262186 DDC262185:DDE262186 DMY262185:DNA262186 DWU262185:DWW262186 EGQ262185:EGS262186 EQM262185:EQO262186 FAI262185:FAK262186 FKE262185:FKG262186 FUA262185:FUC262186 GDW262185:GDY262186 GNS262185:GNU262186 GXO262185:GXQ262186 HHK262185:HHM262186 HRG262185:HRI262186 IBC262185:IBE262186 IKY262185:ILA262186 IUU262185:IUW262186 JEQ262185:JES262186 JOM262185:JOO262186 JYI262185:JYK262186 KIE262185:KIG262186 KSA262185:KSC262186 LBW262185:LBY262186 LLS262185:LLU262186 LVO262185:LVQ262186 MFK262185:MFM262186 MPG262185:MPI262186 MZC262185:MZE262186 NIY262185:NJA262186 NSU262185:NSW262186 OCQ262185:OCS262186 OMM262185:OMO262186 OWI262185:OWK262186 PGE262185:PGG262186 PQA262185:PQC262186 PZW262185:PZY262186 QJS262185:QJU262186 QTO262185:QTQ262186 RDK262185:RDM262186 RNG262185:RNI262186 RXC262185:RXE262186 SGY262185:SHA262186 SQU262185:SQW262186 TAQ262185:TAS262186 TKM262185:TKO262186 TUI262185:TUK262186 UEE262185:UEG262186 UOA262185:UOC262186 UXW262185:UXY262186 VHS262185:VHU262186 VRO262185:VRQ262186 WBK262185:WBM262186 WLG262185:WLI262186 WVC262185:WVE262186 IQ327721:IS327722 SM327721:SO327722 ACI327721:ACK327722 AME327721:AMG327722 AWA327721:AWC327722 BFW327721:BFY327722 BPS327721:BPU327722 BZO327721:BZQ327722 CJK327721:CJM327722 CTG327721:CTI327722 DDC327721:DDE327722 DMY327721:DNA327722 DWU327721:DWW327722 EGQ327721:EGS327722 EQM327721:EQO327722 FAI327721:FAK327722 FKE327721:FKG327722 FUA327721:FUC327722 GDW327721:GDY327722 GNS327721:GNU327722 GXO327721:GXQ327722 HHK327721:HHM327722 HRG327721:HRI327722 IBC327721:IBE327722 IKY327721:ILA327722 IUU327721:IUW327722 JEQ327721:JES327722 JOM327721:JOO327722 JYI327721:JYK327722 KIE327721:KIG327722 KSA327721:KSC327722 LBW327721:LBY327722 LLS327721:LLU327722 LVO327721:LVQ327722 MFK327721:MFM327722 MPG327721:MPI327722 MZC327721:MZE327722 NIY327721:NJA327722 NSU327721:NSW327722 OCQ327721:OCS327722 OMM327721:OMO327722 OWI327721:OWK327722 PGE327721:PGG327722 PQA327721:PQC327722 PZW327721:PZY327722 QJS327721:QJU327722 QTO327721:QTQ327722 RDK327721:RDM327722 RNG327721:RNI327722 RXC327721:RXE327722 SGY327721:SHA327722 SQU327721:SQW327722 TAQ327721:TAS327722 TKM327721:TKO327722 TUI327721:TUK327722 UEE327721:UEG327722 UOA327721:UOC327722 UXW327721:UXY327722 VHS327721:VHU327722 VRO327721:VRQ327722 WBK327721:WBM327722 WLG327721:WLI327722 WVC327721:WVE327722 IQ393257:IS393258 SM393257:SO393258 ACI393257:ACK393258 AME393257:AMG393258 AWA393257:AWC393258 BFW393257:BFY393258 BPS393257:BPU393258 BZO393257:BZQ393258 CJK393257:CJM393258 CTG393257:CTI393258 DDC393257:DDE393258 DMY393257:DNA393258 DWU393257:DWW393258 EGQ393257:EGS393258 EQM393257:EQO393258 FAI393257:FAK393258 FKE393257:FKG393258 FUA393257:FUC393258 GDW393257:GDY393258 GNS393257:GNU393258 GXO393257:GXQ393258 HHK393257:HHM393258 HRG393257:HRI393258 IBC393257:IBE393258 IKY393257:ILA393258 IUU393257:IUW393258 JEQ393257:JES393258 JOM393257:JOO393258 JYI393257:JYK393258 KIE393257:KIG393258 KSA393257:KSC393258 LBW393257:LBY393258 LLS393257:LLU393258 LVO393257:LVQ393258 MFK393257:MFM393258 MPG393257:MPI393258 MZC393257:MZE393258 NIY393257:NJA393258 NSU393257:NSW393258 OCQ393257:OCS393258 OMM393257:OMO393258 OWI393257:OWK393258 PGE393257:PGG393258 PQA393257:PQC393258 PZW393257:PZY393258 QJS393257:QJU393258 QTO393257:QTQ393258 RDK393257:RDM393258 RNG393257:RNI393258 RXC393257:RXE393258 SGY393257:SHA393258 SQU393257:SQW393258 TAQ393257:TAS393258 TKM393257:TKO393258 TUI393257:TUK393258 UEE393257:UEG393258 UOA393257:UOC393258 UXW393257:UXY393258 VHS393257:VHU393258 VRO393257:VRQ393258 WBK393257:WBM393258 WLG393257:WLI393258 WVC393257:WVE393258 IQ458793:IS458794 SM458793:SO458794 ACI458793:ACK458794 AME458793:AMG458794 AWA458793:AWC458794 BFW458793:BFY458794 BPS458793:BPU458794 BZO458793:BZQ458794 CJK458793:CJM458794 CTG458793:CTI458794 DDC458793:DDE458794 DMY458793:DNA458794 DWU458793:DWW458794 EGQ458793:EGS458794 EQM458793:EQO458794 FAI458793:FAK458794 FKE458793:FKG458794 FUA458793:FUC458794 GDW458793:GDY458794 GNS458793:GNU458794 GXO458793:GXQ458794 HHK458793:HHM458794 HRG458793:HRI458794 IBC458793:IBE458794 IKY458793:ILA458794 IUU458793:IUW458794 JEQ458793:JES458794 JOM458793:JOO458794 JYI458793:JYK458794 KIE458793:KIG458794 KSA458793:KSC458794 LBW458793:LBY458794 LLS458793:LLU458794 LVO458793:LVQ458794 MFK458793:MFM458794 MPG458793:MPI458794 MZC458793:MZE458794 NIY458793:NJA458794 NSU458793:NSW458794 OCQ458793:OCS458794 OMM458793:OMO458794 OWI458793:OWK458794 PGE458793:PGG458794 PQA458793:PQC458794 PZW458793:PZY458794 QJS458793:QJU458794 QTO458793:QTQ458794 RDK458793:RDM458794 RNG458793:RNI458794 RXC458793:RXE458794 SGY458793:SHA458794 SQU458793:SQW458794 TAQ458793:TAS458794 TKM458793:TKO458794 TUI458793:TUK458794 UEE458793:UEG458794 UOA458793:UOC458794 UXW458793:UXY458794 VHS458793:VHU458794 VRO458793:VRQ458794 WBK458793:WBM458794 WLG458793:WLI458794 WVC458793:WVE458794 IQ524329:IS524330 SM524329:SO524330 ACI524329:ACK524330 AME524329:AMG524330 AWA524329:AWC524330 BFW524329:BFY524330 BPS524329:BPU524330 BZO524329:BZQ524330 CJK524329:CJM524330 CTG524329:CTI524330 DDC524329:DDE524330 DMY524329:DNA524330 DWU524329:DWW524330 EGQ524329:EGS524330 EQM524329:EQO524330 FAI524329:FAK524330 FKE524329:FKG524330 FUA524329:FUC524330 GDW524329:GDY524330 GNS524329:GNU524330 GXO524329:GXQ524330 HHK524329:HHM524330 HRG524329:HRI524330 IBC524329:IBE524330 IKY524329:ILA524330 IUU524329:IUW524330 JEQ524329:JES524330 JOM524329:JOO524330 JYI524329:JYK524330 KIE524329:KIG524330 KSA524329:KSC524330 LBW524329:LBY524330 LLS524329:LLU524330 LVO524329:LVQ524330 MFK524329:MFM524330 MPG524329:MPI524330 MZC524329:MZE524330 NIY524329:NJA524330 NSU524329:NSW524330 OCQ524329:OCS524330 OMM524329:OMO524330 OWI524329:OWK524330 PGE524329:PGG524330 PQA524329:PQC524330 PZW524329:PZY524330 QJS524329:QJU524330 QTO524329:QTQ524330 RDK524329:RDM524330 RNG524329:RNI524330 RXC524329:RXE524330 SGY524329:SHA524330 SQU524329:SQW524330 TAQ524329:TAS524330 TKM524329:TKO524330 TUI524329:TUK524330 UEE524329:UEG524330 UOA524329:UOC524330 UXW524329:UXY524330 VHS524329:VHU524330 VRO524329:VRQ524330 WBK524329:WBM524330 WLG524329:WLI524330 WVC524329:WVE524330 IQ589865:IS589866 SM589865:SO589866 ACI589865:ACK589866 AME589865:AMG589866 AWA589865:AWC589866 BFW589865:BFY589866 BPS589865:BPU589866 BZO589865:BZQ589866 CJK589865:CJM589866 CTG589865:CTI589866 DDC589865:DDE589866 DMY589865:DNA589866 DWU589865:DWW589866 EGQ589865:EGS589866 EQM589865:EQO589866 FAI589865:FAK589866 FKE589865:FKG589866 FUA589865:FUC589866 GDW589865:GDY589866 GNS589865:GNU589866 GXO589865:GXQ589866 HHK589865:HHM589866 HRG589865:HRI589866 IBC589865:IBE589866 IKY589865:ILA589866 IUU589865:IUW589866 JEQ589865:JES589866 JOM589865:JOO589866 JYI589865:JYK589866 KIE589865:KIG589866 KSA589865:KSC589866 LBW589865:LBY589866 LLS589865:LLU589866 LVO589865:LVQ589866 MFK589865:MFM589866 MPG589865:MPI589866 MZC589865:MZE589866 NIY589865:NJA589866 NSU589865:NSW589866 OCQ589865:OCS589866 OMM589865:OMO589866 OWI589865:OWK589866 PGE589865:PGG589866 PQA589865:PQC589866 PZW589865:PZY589866 QJS589865:QJU589866 QTO589865:QTQ589866 RDK589865:RDM589866 RNG589865:RNI589866 RXC589865:RXE589866 SGY589865:SHA589866 SQU589865:SQW589866 TAQ589865:TAS589866 TKM589865:TKO589866 TUI589865:TUK589866 UEE589865:UEG589866 UOA589865:UOC589866 UXW589865:UXY589866 VHS589865:VHU589866 VRO589865:VRQ589866 WBK589865:WBM589866 WLG589865:WLI589866 WVC589865:WVE589866 IQ655401:IS655402 SM655401:SO655402 ACI655401:ACK655402 AME655401:AMG655402 AWA655401:AWC655402 BFW655401:BFY655402 BPS655401:BPU655402 BZO655401:BZQ655402 CJK655401:CJM655402 CTG655401:CTI655402 DDC655401:DDE655402 DMY655401:DNA655402 DWU655401:DWW655402 EGQ655401:EGS655402 EQM655401:EQO655402 FAI655401:FAK655402 FKE655401:FKG655402 FUA655401:FUC655402 GDW655401:GDY655402 GNS655401:GNU655402 GXO655401:GXQ655402 HHK655401:HHM655402 HRG655401:HRI655402 IBC655401:IBE655402 IKY655401:ILA655402 IUU655401:IUW655402 JEQ655401:JES655402 JOM655401:JOO655402 JYI655401:JYK655402 KIE655401:KIG655402 KSA655401:KSC655402 LBW655401:LBY655402 LLS655401:LLU655402 LVO655401:LVQ655402 MFK655401:MFM655402 MPG655401:MPI655402 MZC655401:MZE655402 NIY655401:NJA655402 NSU655401:NSW655402 OCQ655401:OCS655402 OMM655401:OMO655402 OWI655401:OWK655402 PGE655401:PGG655402 PQA655401:PQC655402 PZW655401:PZY655402 QJS655401:QJU655402 QTO655401:QTQ655402 RDK655401:RDM655402 RNG655401:RNI655402 RXC655401:RXE655402 SGY655401:SHA655402 SQU655401:SQW655402 TAQ655401:TAS655402 TKM655401:TKO655402 TUI655401:TUK655402 UEE655401:UEG655402 UOA655401:UOC655402 UXW655401:UXY655402 VHS655401:VHU655402 VRO655401:VRQ655402 WBK655401:WBM655402 WLG655401:WLI655402 WVC655401:WVE655402 IQ720937:IS720938 SM720937:SO720938 ACI720937:ACK720938 AME720937:AMG720938 AWA720937:AWC720938 BFW720937:BFY720938 BPS720937:BPU720938 BZO720937:BZQ720938 CJK720937:CJM720938 CTG720937:CTI720938 DDC720937:DDE720938 DMY720937:DNA720938 DWU720937:DWW720938 EGQ720937:EGS720938 EQM720937:EQO720938 FAI720937:FAK720938 FKE720937:FKG720938 FUA720937:FUC720938 GDW720937:GDY720938 GNS720937:GNU720938 GXO720937:GXQ720938 HHK720937:HHM720938 HRG720937:HRI720938 IBC720937:IBE720938 IKY720937:ILA720938 IUU720937:IUW720938 JEQ720937:JES720938 JOM720937:JOO720938 JYI720937:JYK720938 KIE720937:KIG720938 KSA720937:KSC720938 LBW720937:LBY720938 LLS720937:LLU720938 LVO720937:LVQ720938 MFK720937:MFM720938 MPG720937:MPI720938 MZC720937:MZE720938 NIY720937:NJA720938 NSU720937:NSW720938 OCQ720937:OCS720938 OMM720937:OMO720938 OWI720937:OWK720938 PGE720937:PGG720938 PQA720937:PQC720938 PZW720937:PZY720938 QJS720937:QJU720938 QTO720937:QTQ720938 RDK720937:RDM720938 RNG720937:RNI720938 RXC720937:RXE720938 SGY720937:SHA720938 SQU720937:SQW720938 TAQ720937:TAS720938 TKM720937:TKO720938 TUI720937:TUK720938 UEE720937:UEG720938 UOA720937:UOC720938 UXW720937:UXY720938 VHS720937:VHU720938 VRO720937:VRQ720938 WBK720937:WBM720938 WLG720937:WLI720938 WVC720937:WVE720938 IQ786473:IS786474 SM786473:SO786474 ACI786473:ACK786474 AME786473:AMG786474 AWA786473:AWC786474 BFW786473:BFY786474 BPS786473:BPU786474 BZO786473:BZQ786474 CJK786473:CJM786474 CTG786473:CTI786474 DDC786473:DDE786474 DMY786473:DNA786474 DWU786473:DWW786474 EGQ786473:EGS786474 EQM786473:EQO786474 FAI786473:FAK786474 FKE786473:FKG786474 FUA786473:FUC786474 GDW786473:GDY786474 GNS786473:GNU786474 GXO786473:GXQ786474 HHK786473:HHM786474 HRG786473:HRI786474 IBC786473:IBE786474 IKY786473:ILA786474 IUU786473:IUW786474 JEQ786473:JES786474 JOM786473:JOO786474 JYI786473:JYK786474 KIE786473:KIG786474 KSA786473:KSC786474 LBW786473:LBY786474 LLS786473:LLU786474 LVO786473:LVQ786474 MFK786473:MFM786474 MPG786473:MPI786474 MZC786473:MZE786474 NIY786473:NJA786474 NSU786473:NSW786474 OCQ786473:OCS786474 OMM786473:OMO786474 OWI786473:OWK786474 PGE786473:PGG786474 PQA786473:PQC786474 PZW786473:PZY786474 QJS786473:QJU786474 QTO786473:QTQ786474 RDK786473:RDM786474 RNG786473:RNI786474 RXC786473:RXE786474 SGY786473:SHA786474 SQU786473:SQW786474 TAQ786473:TAS786474 TKM786473:TKO786474 TUI786473:TUK786474 UEE786473:UEG786474 UOA786473:UOC786474 UXW786473:UXY786474 VHS786473:VHU786474 VRO786473:VRQ786474 WBK786473:WBM786474 WLG786473:WLI786474 WVC786473:WVE786474 IQ852009:IS852010 SM852009:SO852010 ACI852009:ACK852010 AME852009:AMG852010 AWA852009:AWC852010 BFW852009:BFY852010 BPS852009:BPU852010 BZO852009:BZQ852010 CJK852009:CJM852010 CTG852009:CTI852010 DDC852009:DDE852010 DMY852009:DNA852010 DWU852009:DWW852010 EGQ852009:EGS852010 EQM852009:EQO852010 FAI852009:FAK852010 FKE852009:FKG852010 FUA852009:FUC852010 GDW852009:GDY852010 GNS852009:GNU852010 GXO852009:GXQ852010 HHK852009:HHM852010 HRG852009:HRI852010 IBC852009:IBE852010 IKY852009:ILA852010 IUU852009:IUW852010 JEQ852009:JES852010 JOM852009:JOO852010 JYI852009:JYK852010 KIE852009:KIG852010 KSA852009:KSC852010 LBW852009:LBY852010 LLS852009:LLU852010 LVO852009:LVQ852010 MFK852009:MFM852010 MPG852009:MPI852010 MZC852009:MZE852010 NIY852009:NJA852010 NSU852009:NSW852010 OCQ852009:OCS852010 OMM852009:OMO852010 OWI852009:OWK852010 PGE852009:PGG852010 PQA852009:PQC852010 PZW852009:PZY852010 QJS852009:QJU852010 QTO852009:QTQ852010 RDK852009:RDM852010 RNG852009:RNI852010 RXC852009:RXE852010 SGY852009:SHA852010 SQU852009:SQW852010 TAQ852009:TAS852010 TKM852009:TKO852010 TUI852009:TUK852010 UEE852009:UEG852010 UOA852009:UOC852010 UXW852009:UXY852010 VHS852009:VHU852010 VRO852009:VRQ852010 WBK852009:WBM852010 WLG852009:WLI852010 WVC852009:WVE852010 IQ917545:IS917546 SM917545:SO917546 ACI917545:ACK917546 AME917545:AMG917546 AWA917545:AWC917546 BFW917545:BFY917546 BPS917545:BPU917546 BZO917545:BZQ917546 CJK917545:CJM917546 CTG917545:CTI917546 DDC917545:DDE917546 DMY917545:DNA917546 DWU917545:DWW917546 EGQ917545:EGS917546 EQM917545:EQO917546 FAI917545:FAK917546 FKE917545:FKG917546 FUA917545:FUC917546 GDW917545:GDY917546 GNS917545:GNU917546 GXO917545:GXQ917546 HHK917545:HHM917546 HRG917545:HRI917546 IBC917545:IBE917546 IKY917545:ILA917546 IUU917545:IUW917546 JEQ917545:JES917546 JOM917545:JOO917546 JYI917545:JYK917546 KIE917545:KIG917546 KSA917545:KSC917546 LBW917545:LBY917546 LLS917545:LLU917546 LVO917545:LVQ917546 MFK917545:MFM917546 MPG917545:MPI917546 MZC917545:MZE917546 NIY917545:NJA917546 NSU917545:NSW917546 OCQ917545:OCS917546 OMM917545:OMO917546 OWI917545:OWK917546 PGE917545:PGG917546 PQA917545:PQC917546 PZW917545:PZY917546 QJS917545:QJU917546 QTO917545:QTQ917546 RDK917545:RDM917546 RNG917545:RNI917546 RXC917545:RXE917546 SGY917545:SHA917546 SQU917545:SQW917546 TAQ917545:TAS917546 TKM917545:TKO917546 TUI917545:TUK917546 UEE917545:UEG917546 UOA917545:UOC917546 UXW917545:UXY917546 VHS917545:VHU917546 VRO917545:VRQ917546 WBK917545:WBM917546 WLG917545:WLI917546 WVC917545:WVE917546 IQ983081:IS983082 SM983081:SO983082 ACI983081:ACK983082 AME983081:AMG983082 AWA983081:AWC983082 BFW983081:BFY983082 BPS983081:BPU983082 BZO983081:BZQ983082 CJK983081:CJM983082 CTG983081:CTI983082 DDC983081:DDE983082 DMY983081:DNA983082 DWU983081:DWW983082 EGQ983081:EGS983082 EQM983081:EQO983082 FAI983081:FAK983082 FKE983081:FKG983082 FUA983081:FUC983082 GDW983081:GDY983082 GNS983081:GNU983082 GXO983081:GXQ983082 HHK983081:HHM983082 HRG983081:HRI983082 IBC983081:IBE983082 IKY983081:ILA983082 IUU983081:IUW983082 JEQ983081:JES983082 JOM983081:JOO983082 JYI983081:JYK983082 KIE983081:KIG983082 KSA983081:KSC983082 LBW983081:LBY983082 LLS983081:LLU983082 LVO983081:LVQ983082 MFK983081:MFM983082 MPG983081:MPI983082 MZC983081:MZE983082 NIY983081:NJA983082 NSU983081:NSW983082 OCQ983081:OCS983082 OMM983081:OMO983082 OWI983081:OWK983082 PGE983081:PGG983082 PQA983081:PQC983082 PZW983081:PZY983082 QJS983081:QJU983082 QTO983081:QTQ983082 RDK983081:RDM983082 RNG983081:RNI983082 RXC983081:RXE983082 SGY983081:SHA983082 SQU983081:SQW983082 TAQ983081:TAS983082 TKM983081:TKO983082 TUI983081:TUK983082 UEE983081:UEG983082 UOA983081:UOC983082 UXW983081:UXY983082 VHS983081:VHU983082 VRO983081:VRQ983082 WBK983081:WBM983082 WLG983081:WLI983082 WVC983081:WVE983082 P65542 HW65540 RS65540 ABO65540 ALK65540 AVG65540 BFC65540 BOY65540 BYU65540 CIQ65540 CSM65540 DCI65540 DME65540 DWA65540 EFW65540 EPS65540 EZO65540 FJK65540 FTG65540 GDC65540 GMY65540 GWU65540 HGQ65540 HQM65540 IAI65540 IKE65540 IUA65540 JDW65540 JNS65540 JXO65540 KHK65540 KRG65540 LBC65540 LKY65540 LUU65540 MEQ65540 MOM65540 MYI65540 NIE65540 NSA65540 OBW65540 OLS65540 OVO65540 PFK65540 PPG65540 PZC65540 QIY65540 QSU65540 RCQ65540 RMM65540 RWI65540 SGE65540 SQA65540 SZW65540 TJS65540 TTO65540 UDK65540 UNG65540 UXC65540 VGY65540 VQU65540 WAQ65540 WKM65540 WUI65540 P131078 HW131076 RS131076 ABO131076 ALK131076 AVG131076 BFC131076 BOY131076 BYU131076 CIQ131076 CSM131076 DCI131076 DME131076 DWA131076 EFW131076 EPS131076 EZO131076 FJK131076 FTG131076 GDC131076 GMY131076 GWU131076 HGQ131076 HQM131076 IAI131076 IKE131076 IUA131076 JDW131076 JNS131076 JXO131076 KHK131076 KRG131076 LBC131076 LKY131076 LUU131076 MEQ131076 MOM131076 MYI131076 NIE131076 NSA131076 OBW131076 OLS131076 OVO131076 PFK131076 PPG131076 PZC131076 QIY131076 QSU131076 RCQ131076 RMM131076 RWI131076 SGE131076 SQA131076 SZW131076 TJS131076 TTO131076 UDK131076 UNG131076 UXC131076 VGY131076 VQU131076 WAQ131076 WKM131076 WUI131076 P196614 HW196612 RS196612 ABO196612 ALK196612 AVG196612 BFC196612 BOY196612 BYU196612 CIQ196612 CSM196612 DCI196612 DME196612 DWA196612 EFW196612 EPS196612 EZO196612 FJK196612 FTG196612 GDC196612 GMY196612 GWU196612 HGQ196612 HQM196612 IAI196612 IKE196612 IUA196612 JDW196612 JNS196612 JXO196612 KHK196612 KRG196612 LBC196612 LKY196612 LUU196612 MEQ196612 MOM196612 MYI196612 NIE196612 NSA196612 OBW196612 OLS196612 OVO196612 PFK196612 PPG196612 PZC196612 QIY196612 QSU196612 RCQ196612 RMM196612 RWI196612 SGE196612 SQA196612 SZW196612 TJS196612 TTO196612 UDK196612 UNG196612 UXC196612 VGY196612 VQU196612 WAQ196612 WKM196612 WUI196612 P262150 HW262148 RS262148 ABO262148 ALK262148 AVG262148 BFC262148 BOY262148 BYU262148 CIQ262148 CSM262148 DCI262148 DME262148 DWA262148 EFW262148 EPS262148 EZO262148 FJK262148 FTG262148 GDC262148 GMY262148 GWU262148 HGQ262148 HQM262148 IAI262148 IKE262148 IUA262148 JDW262148 JNS262148 JXO262148 KHK262148 KRG262148 LBC262148 LKY262148 LUU262148 MEQ262148 MOM262148 MYI262148 NIE262148 NSA262148 OBW262148 OLS262148 OVO262148 PFK262148 PPG262148 PZC262148 QIY262148 QSU262148 RCQ262148 RMM262148 RWI262148 SGE262148 SQA262148 SZW262148 TJS262148 TTO262148 UDK262148 UNG262148 UXC262148 VGY262148 VQU262148 WAQ262148 WKM262148 WUI262148 P327686 HW327684 RS327684 ABO327684 ALK327684 AVG327684 BFC327684 BOY327684 BYU327684 CIQ327684 CSM327684 DCI327684 DME327684 DWA327684 EFW327684 EPS327684 EZO327684 FJK327684 FTG327684 GDC327684 GMY327684 GWU327684 HGQ327684 HQM327684 IAI327684 IKE327684 IUA327684 JDW327684 JNS327684 JXO327684 KHK327684 KRG327684 LBC327684 LKY327684 LUU327684 MEQ327684 MOM327684 MYI327684 NIE327684 NSA327684 OBW327684 OLS327684 OVO327684 PFK327684 PPG327684 PZC327684 QIY327684 QSU327684 RCQ327684 RMM327684 RWI327684 SGE327684 SQA327684 SZW327684 TJS327684 TTO327684 UDK327684 UNG327684 UXC327684 VGY327684 VQU327684 WAQ327684 WKM327684 WUI327684 P393222 HW393220 RS393220 ABO393220 ALK393220 AVG393220 BFC393220 BOY393220 BYU393220 CIQ393220 CSM393220 DCI393220 DME393220 DWA393220 EFW393220 EPS393220 EZO393220 FJK393220 FTG393220 GDC393220 GMY393220 GWU393220 HGQ393220 HQM393220 IAI393220 IKE393220 IUA393220 JDW393220 JNS393220 JXO393220 KHK393220 KRG393220 LBC393220 LKY393220 LUU393220 MEQ393220 MOM393220 MYI393220 NIE393220 NSA393220 OBW393220 OLS393220 OVO393220 PFK393220 PPG393220 PZC393220 QIY393220 QSU393220 RCQ393220 RMM393220 RWI393220 SGE393220 SQA393220 SZW393220 TJS393220 TTO393220 UDK393220 UNG393220 UXC393220 VGY393220 VQU393220 WAQ393220 WKM393220 WUI393220 P458758 HW458756 RS458756 ABO458756 ALK458756 AVG458756 BFC458756 BOY458756 BYU458756 CIQ458756 CSM458756 DCI458756 DME458756 DWA458756 EFW458756 EPS458756 EZO458756 FJK458756 FTG458756 GDC458756 GMY458756 GWU458756 HGQ458756 HQM458756 IAI458756 IKE458756 IUA458756 JDW458756 JNS458756 JXO458756 KHK458756 KRG458756 LBC458756 LKY458756 LUU458756 MEQ458756 MOM458756 MYI458756 NIE458756 NSA458756 OBW458756 OLS458756 OVO458756 PFK458756 PPG458756 PZC458756 QIY458756 QSU458756 RCQ458756 RMM458756 RWI458756 SGE458756 SQA458756 SZW458756 TJS458756 TTO458756 UDK458756 UNG458756 UXC458756 VGY458756 VQU458756 WAQ458756 WKM458756 WUI458756 P524294 HW524292 RS524292 ABO524292 ALK524292 AVG524292 BFC524292 BOY524292 BYU524292 CIQ524292 CSM524292 DCI524292 DME524292 DWA524292 EFW524292 EPS524292 EZO524292 FJK524292 FTG524292 GDC524292 GMY524292 GWU524292 HGQ524292 HQM524292 IAI524292 IKE524292 IUA524292 JDW524292 JNS524292 JXO524292 KHK524292 KRG524292 LBC524292 LKY524292 LUU524292 MEQ524292 MOM524292 MYI524292 NIE524292 NSA524292 OBW524292 OLS524292 OVO524292 PFK524292 PPG524292 PZC524292 QIY524292 QSU524292 RCQ524292 RMM524292 RWI524292 SGE524292 SQA524292 SZW524292 TJS524292 TTO524292 UDK524292 UNG524292 UXC524292 VGY524292 VQU524292 WAQ524292 WKM524292 WUI524292 P589830 HW589828 RS589828 ABO589828 ALK589828 AVG589828 BFC589828 BOY589828 BYU589828 CIQ589828 CSM589828 DCI589828 DME589828 DWA589828 EFW589828 EPS589828 EZO589828 FJK589828 FTG589828 GDC589828 GMY589828 GWU589828 HGQ589828 HQM589828 IAI589828 IKE589828 IUA589828 JDW589828 JNS589828 JXO589828 KHK589828 KRG589828 LBC589828 LKY589828 LUU589828 MEQ589828 MOM589828 MYI589828 NIE589828 NSA589828 OBW589828 OLS589828 OVO589828 PFK589828 PPG589828 PZC589828 QIY589828 QSU589828 RCQ589828 RMM589828 RWI589828 SGE589828 SQA589828 SZW589828 TJS589828 TTO589828 UDK589828 UNG589828 UXC589828 VGY589828 VQU589828 WAQ589828 WKM589828 WUI589828 P655366 HW655364 RS655364 ABO655364 ALK655364 AVG655364 BFC655364 BOY655364 BYU655364 CIQ655364 CSM655364 DCI655364 DME655364 DWA655364 EFW655364 EPS655364 EZO655364 FJK655364 FTG655364 GDC655364 GMY655364 GWU655364 HGQ655364 HQM655364 IAI655364 IKE655364 IUA655364 JDW655364 JNS655364 JXO655364 KHK655364 KRG655364 LBC655364 LKY655364 LUU655364 MEQ655364 MOM655364 MYI655364 NIE655364 NSA655364 OBW655364 OLS655364 OVO655364 PFK655364 PPG655364 PZC655364 QIY655364 QSU655364 RCQ655364 RMM655364 RWI655364 SGE655364 SQA655364 SZW655364 TJS655364 TTO655364 UDK655364 UNG655364 UXC655364 VGY655364 VQU655364 WAQ655364 WKM655364 WUI655364 P720902 HW720900 RS720900 ABO720900 ALK720900 AVG720900 BFC720900 BOY720900 BYU720900 CIQ720900 CSM720900 DCI720900 DME720900 DWA720900 EFW720900 EPS720900 EZO720900 FJK720900 FTG720900 GDC720900 GMY720900 GWU720900 HGQ720900 HQM720900 IAI720900 IKE720900 IUA720900 JDW720900 JNS720900 JXO720900 KHK720900 KRG720900 LBC720900 LKY720900 LUU720900 MEQ720900 MOM720900 MYI720900 NIE720900 NSA720900 OBW720900 OLS720900 OVO720900 PFK720900 PPG720900 PZC720900 QIY720900 QSU720900 RCQ720900 RMM720900 RWI720900 SGE720900 SQA720900 SZW720900 TJS720900 TTO720900 UDK720900 UNG720900 UXC720900 VGY720900 VQU720900 WAQ720900 WKM720900 WUI720900 P786438 HW786436 RS786436 ABO786436 ALK786436 AVG786436 BFC786436 BOY786436 BYU786436 CIQ786436 CSM786436 DCI786436 DME786436 DWA786436 EFW786436 EPS786436 EZO786436 FJK786436 FTG786436 GDC786436 GMY786436 GWU786436 HGQ786436 HQM786436 IAI786436 IKE786436 IUA786436 JDW786436 JNS786436 JXO786436 KHK786436 KRG786436 LBC786436 LKY786436 LUU786436 MEQ786436 MOM786436 MYI786436 NIE786436 NSA786436 OBW786436 OLS786436 OVO786436 PFK786436 PPG786436 PZC786436 QIY786436 QSU786436 RCQ786436 RMM786436 RWI786436 SGE786436 SQA786436 SZW786436 TJS786436 TTO786436 UDK786436 UNG786436 UXC786436 VGY786436 VQU786436 WAQ786436 WKM786436 WUI786436 P851974 HW851972 RS851972 ABO851972 ALK851972 AVG851972 BFC851972 BOY851972 BYU851972 CIQ851972 CSM851972 DCI851972 DME851972 DWA851972 EFW851972 EPS851972 EZO851972 FJK851972 FTG851972 GDC851972 GMY851972 GWU851972 HGQ851972 HQM851972 IAI851972 IKE851972 IUA851972 JDW851972 JNS851972 JXO851972 KHK851972 KRG851972 LBC851972 LKY851972 LUU851972 MEQ851972 MOM851972 MYI851972 NIE851972 NSA851972 OBW851972 OLS851972 OVO851972 PFK851972 PPG851972 PZC851972 QIY851972 QSU851972 RCQ851972 RMM851972 RWI851972 SGE851972 SQA851972 SZW851972 TJS851972 TTO851972 UDK851972 UNG851972 UXC851972 VGY851972 VQU851972 WAQ851972 WKM851972 WUI851972 P917510 HW917508 RS917508 ABO917508 ALK917508 AVG917508 BFC917508 BOY917508 BYU917508 CIQ917508 CSM917508 DCI917508 DME917508 DWA917508 EFW917508 EPS917508 EZO917508 FJK917508 FTG917508 GDC917508 GMY917508 GWU917508 HGQ917508 HQM917508 IAI917508 IKE917508 IUA917508 JDW917508 JNS917508 JXO917508 KHK917508 KRG917508 LBC917508 LKY917508 LUU917508 MEQ917508 MOM917508 MYI917508 NIE917508 NSA917508 OBW917508 OLS917508 OVO917508 PFK917508 PPG917508 PZC917508 QIY917508 QSU917508 RCQ917508 RMM917508 RWI917508 SGE917508 SQA917508 SZW917508 TJS917508 TTO917508 UDK917508 UNG917508 UXC917508 VGY917508 VQU917508 WAQ917508 WKM917508 WUI917508 P983046 HW983044 RS983044 ABO983044 ALK983044 AVG983044 BFC983044 BOY983044 BYU983044 CIQ983044 CSM983044 DCI983044 DME983044 DWA983044 EFW983044 EPS983044 EZO983044 FJK983044 FTG983044 GDC983044 GMY983044 GWU983044 HGQ983044 HQM983044 IAI983044 IKE983044 IUA983044 JDW983044 JNS983044 JXO983044 KHK983044 KRG983044 LBC983044 LKY983044 LUU983044 MEQ983044 MOM983044 MYI983044 NIE983044 NSA983044 OBW983044 OLS983044 OVO983044 PFK983044 PPG983044 PZC983044 QIY983044 QSU983044 RCQ983044 RMM983044 RWI983044 SGE983044 SQA983044 SZW983044 TJS983044 TTO983044 UDK983044 UNG983044 UXC983044 VGY983044 VQU983044 WAQ983044 WKM983044 WUI983044 IQ65568:IS65569 SM65568:SO65569 ACI65568:ACK65569 AME65568:AMG65569 AWA65568:AWC65569 BFW65568:BFY65569 BPS65568:BPU65569 BZO65568:BZQ65569 CJK65568:CJM65569 CTG65568:CTI65569 DDC65568:DDE65569 DMY65568:DNA65569 DWU65568:DWW65569 EGQ65568:EGS65569 EQM65568:EQO65569 FAI65568:FAK65569 FKE65568:FKG65569 FUA65568:FUC65569 GDW65568:GDY65569 GNS65568:GNU65569 GXO65568:GXQ65569 HHK65568:HHM65569 HRG65568:HRI65569 IBC65568:IBE65569 IKY65568:ILA65569 IUU65568:IUW65569 JEQ65568:JES65569 JOM65568:JOO65569 JYI65568:JYK65569 KIE65568:KIG65569 KSA65568:KSC65569 LBW65568:LBY65569 LLS65568:LLU65569 LVO65568:LVQ65569 MFK65568:MFM65569 MPG65568:MPI65569 MZC65568:MZE65569 NIY65568:NJA65569 NSU65568:NSW65569 OCQ65568:OCS65569 OMM65568:OMO65569 OWI65568:OWK65569 PGE65568:PGG65569 PQA65568:PQC65569 PZW65568:PZY65569 QJS65568:QJU65569 QTO65568:QTQ65569 RDK65568:RDM65569 RNG65568:RNI65569 RXC65568:RXE65569 SGY65568:SHA65569 SQU65568:SQW65569 TAQ65568:TAS65569 TKM65568:TKO65569 TUI65568:TUK65569 UEE65568:UEG65569 UOA65568:UOC65569 UXW65568:UXY65569 VHS65568:VHU65569 VRO65568:VRQ65569 WBK65568:WBM65569 WLG65568:WLI65569 WVC65568:WVE65569 IQ131104:IS131105 SM131104:SO131105 ACI131104:ACK131105 AME131104:AMG131105 AWA131104:AWC131105 BFW131104:BFY131105 BPS131104:BPU131105 BZO131104:BZQ131105 CJK131104:CJM131105 CTG131104:CTI131105 DDC131104:DDE131105 DMY131104:DNA131105 DWU131104:DWW131105 EGQ131104:EGS131105 EQM131104:EQO131105 FAI131104:FAK131105 FKE131104:FKG131105 FUA131104:FUC131105 GDW131104:GDY131105 GNS131104:GNU131105 GXO131104:GXQ131105 HHK131104:HHM131105 HRG131104:HRI131105 IBC131104:IBE131105 IKY131104:ILA131105 IUU131104:IUW131105 JEQ131104:JES131105 JOM131104:JOO131105 JYI131104:JYK131105 KIE131104:KIG131105 KSA131104:KSC131105 LBW131104:LBY131105 LLS131104:LLU131105 LVO131104:LVQ131105 MFK131104:MFM131105 MPG131104:MPI131105 MZC131104:MZE131105 NIY131104:NJA131105 NSU131104:NSW131105 OCQ131104:OCS131105 OMM131104:OMO131105 OWI131104:OWK131105 PGE131104:PGG131105 PQA131104:PQC131105 PZW131104:PZY131105 QJS131104:QJU131105 QTO131104:QTQ131105 RDK131104:RDM131105 RNG131104:RNI131105 RXC131104:RXE131105 SGY131104:SHA131105 SQU131104:SQW131105 TAQ131104:TAS131105 TKM131104:TKO131105 TUI131104:TUK131105 UEE131104:UEG131105 UOA131104:UOC131105 UXW131104:UXY131105 VHS131104:VHU131105 VRO131104:VRQ131105 WBK131104:WBM131105 WLG131104:WLI131105 WVC131104:WVE131105 IQ196640:IS196641 SM196640:SO196641 ACI196640:ACK196641 AME196640:AMG196641 AWA196640:AWC196641 BFW196640:BFY196641 BPS196640:BPU196641 BZO196640:BZQ196641 CJK196640:CJM196641 CTG196640:CTI196641 DDC196640:DDE196641 DMY196640:DNA196641 DWU196640:DWW196641 EGQ196640:EGS196641 EQM196640:EQO196641 FAI196640:FAK196641 FKE196640:FKG196641 FUA196640:FUC196641 GDW196640:GDY196641 GNS196640:GNU196641 GXO196640:GXQ196641 HHK196640:HHM196641 HRG196640:HRI196641 IBC196640:IBE196641 IKY196640:ILA196641 IUU196640:IUW196641 JEQ196640:JES196641 JOM196640:JOO196641 JYI196640:JYK196641 KIE196640:KIG196641 KSA196640:KSC196641 LBW196640:LBY196641 LLS196640:LLU196641 LVO196640:LVQ196641 MFK196640:MFM196641 MPG196640:MPI196641 MZC196640:MZE196641 NIY196640:NJA196641 NSU196640:NSW196641 OCQ196640:OCS196641 OMM196640:OMO196641 OWI196640:OWK196641 PGE196640:PGG196641 PQA196640:PQC196641 PZW196640:PZY196641 QJS196640:QJU196641 QTO196640:QTQ196641 RDK196640:RDM196641 RNG196640:RNI196641 RXC196640:RXE196641 SGY196640:SHA196641 SQU196640:SQW196641 TAQ196640:TAS196641 TKM196640:TKO196641 TUI196640:TUK196641 UEE196640:UEG196641 UOA196640:UOC196641 UXW196640:UXY196641 VHS196640:VHU196641 VRO196640:VRQ196641 WBK196640:WBM196641 WLG196640:WLI196641 WVC196640:WVE196641 IQ262176:IS262177 SM262176:SO262177 ACI262176:ACK262177 AME262176:AMG262177 AWA262176:AWC262177 BFW262176:BFY262177 BPS262176:BPU262177 BZO262176:BZQ262177 CJK262176:CJM262177 CTG262176:CTI262177 DDC262176:DDE262177 DMY262176:DNA262177 DWU262176:DWW262177 EGQ262176:EGS262177 EQM262176:EQO262177 FAI262176:FAK262177 FKE262176:FKG262177 FUA262176:FUC262177 GDW262176:GDY262177 GNS262176:GNU262177 GXO262176:GXQ262177 HHK262176:HHM262177 HRG262176:HRI262177 IBC262176:IBE262177 IKY262176:ILA262177 IUU262176:IUW262177 JEQ262176:JES262177 JOM262176:JOO262177 JYI262176:JYK262177 KIE262176:KIG262177 KSA262176:KSC262177 LBW262176:LBY262177 LLS262176:LLU262177 LVO262176:LVQ262177 MFK262176:MFM262177 MPG262176:MPI262177 MZC262176:MZE262177 NIY262176:NJA262177 NSU262176:NSW262177 OCQ262176:OCS262177 OMM262176:OMO262177 OWI262176:OWK262177 PGE262176:PGG262177 PQA262176:PQC262177 PZW262176:PZY262177 QJS262176:QJU262177 QTO262176:QTQ262177 RDK262176:RDM262177 RNG262176:RNI262177 RXC262176:RXE262177 SGY262176:SHA262177 SQU262176:SQW262177 TAQ262176:TAS262177 TKM262176:TKO262177 TUI262176:TUK262177 UEE262176:UEG262177 UOA262176:UOC262177 UXW262176:UXY262177 VHS262176:VHU262177 VRO262176:VRQ262177 WBK262176:WBM262177 WLG262176:WLI262177 WVC262176:WVE262177 IQ327712:IS327713 SM327712:SO327713 ACI327712:ACK327713 AME327712:AMG327713 AWA327712:AWC327713 BFW327712:BFY327713 BPS327712:BPU327713 BZO327712:BZQ327713 CJK327712:CJM327713 CTG327712:CTI327713 DDC327712:DDE327713 DMY327712:DNA327713 DWU327712:DWW327713 EGQ327712:EGS327713 EQM327712:EQO327713 FAI327712:FAK327713 FKE327712:FKG327713 FUA327712:FUC327713 GDW327712:GDY327713 GNS327712:GNU327713 GXO327712:GXQ327713 HHK327712:HHM327713 HRG327712:HRI327713 IBC327712:IBE327713 IKY327712:ILA327713 IUU327712:IUW327713 JEQ327712:JES327713 JOM327712:JOO327713 JYI327712:JYK327713 KIE327712:KIG327713 KSA327712:KSC327713 LBW327712:LBY327713 LLS327712:LLU327713 LVO327712:LVQ327713 MFK327712:MFM327713 MPG327712:MPI327713 MZC327712:MZE327713 NIY327712:NJA327713 NSU327712:NSW327713 OCQ327712:OCS327713 OMM327712:OMO327713 OWI327712:OWK327713 PGE327712:PGG327713 PQA327712:PQC327713 PZW327712:PZY327713 QJS327712:QJU327713 QTO327712:QTQ327713 RDK327712:RDM327713 RNG327712:RNI327713 RXC327712:RXE327713 SGY327712:SHA327713 SQU327712:SQW327713 TAQ327712:TAS327713 TKM327712:TKO327713 TUI327712:TUK327713 UEE327712:UEG327713 UOA327712:UOC327713 UXW327712:UXY327713 VHS327712:VHU327713 VRO327712:VRQ327713 WBK327712:WBM327713 WLG327712:WLI327713 WVC327712:WVE327713 IQ393248:IS393249 SM393248:SO393249 ACI393248:ACK393249 AME393248:AMG393249 AWA393248:AWC393249 BFW393248:BFY393249 BPS393248:BPU393249 BZO393248:BZQ393249 CJK393248:CJM393249 CTG393248:CTI393249 DDC393248:DDE393249 DMY393248:DNA393249 DWU393248:DWW393249 EGQ393248:EGS393249 EQM393248:EQO393249 FAI393248:FAK393249 FKE393248:FKG393249 FUA393248:FUC393249 GDW393248:GDY393249 GNS393248:GNU393249 GXO393248:GXQ393249 HHK393248:HHM393249 HRG393248:HRI393249 IBC393248:IBE393249 IKY393248:ILA393249 IUU393248:IUW393249 JEQ393248:JES393249 JOM393248:JOO393249 JYI393248:JYK393249 KIE393248:KIG393249 KSA393248:KSC393249 LBW393248:LBY393249 LLS393248:LLU393249 LVO393248:LVQ393249 MFK393248:MFM393249 MPG393248:MPI393249 MZC393248:MZE393249 NIY393248:NJA393249 NSU393248:NSW393249 OCQ393248:OCS393249 OMM393248:OMO393249 OWI393248:OWK393249 PGE393248:PGG393249 PQA393248:PQC393249 PZW393248:PZY393249 QJS393248:QJU393249 QTO393248:QTQ393249 RDK393248:RDM393249 RNG393248:RNI393249 RXC393248:RXE393249 SGY393248:SHA393249 SQU393248:SQW393249 TAQ393248:TAS393249 TKM393248:TKO393249 TUI393248:TUK393249 UEE393248:UEG393249 UOA393248:UOC393249 UXW393248:UXY393249 VHS393248:VHU393249 VRO393248:VRQ393249 WBK393248:WBM393249 WLG393248:WLI393249 WVC393248:WVE393249 IQ458784:IS458785 SM458784:SO458785 ACI458784:ACK458785 AME458784:AMG458785 AWA458784:AWC458785 BFW458784:BFY458785 BPS458784:BPU458785 BZO458784:BZQ458785 CJK458784:CJM458785 CTG458784:CTI458785 DDC458784:DDE458785 DMY458784:DNA458785 DWU458784:DWW458785 EGQ458784:EGS458785 EQM458784:EQO458785 FAI458784:FAK458785 FKE458784:FKG458785 FUA458784:FUC458785 GDW458784:GDY458785 GNS458784:GNU458785 GXO458784:GXQ458785 HHK458784:HHM458785 HRG458784:HRI458785 IBC458784:IBE458785 IKY458784:ILA458785 IUU458784:IUW458785 JEQ458784:JES458785 JOM458784:JOO458785 JYI458784:JYK458785 KIE458784:KIG458785 KSA458784:KSC458785 LBW458784:LBY458785 LLS458784:LLU458785 LVO458784:LVQ458785 MFK458784:MFM458785 MPG458784:MPI458785 MZC458784:MZE458785 NIY458784:NJA458785 NSU458784:NSW458785 OCQ458784:OCS458785 OMM458784:OMO458785 OWI458784:OWK458785 PGE458784:PGG458785 PQA458784:PQC458785 PZW458784:PZY458785 QJS458784:QJU458785 QTO458784:QTQ458785 RDK458784:RDM458785 RNG458784:RNI458785 RXC458784:RXE458785 SGY458784:SHA458785 SQU458784:SQW458785 TAQ458784:TAS458785 TKM458784:TKO458785 TUI458784:TUK458785 UEE458784:UEG458785 UOA458784:UOC458785 UXW458784:UXY458785 VHS458784:VHU458785 VRO458784:VRQ458785 WBK458784:WBM458785 WLG458784:WLI458785 WVC458784:WVE458785 IQ524320:IS524321 SM524320:SO524321 ACI524320:ACK524321 AME524320:AMG524321 AWA524320:AWC524321 BFW524320:BFY524321 BPS524320:BPU524321 BZO524320:BZQ524321 CJK524320:CJM524321 CTG524320:CTI524321 DDC524320:DDE524321 DMY524320:DNA524321 DWU524320:DWW524321 EGQ524320:EGS524321 EQM524320:EQO524321 FAI524320:FAK524321 FKE524320:FKG524321 FUA524320:FUC524321 GDW524320:GDY524321 GNS524320:GNU524321 GXO524320:GXQ524321 HHK524320:HHM524321 HRG524320:HRI524321 IBC524320:IBE524321 IKY524320:ILA524321 IUU524320:IUW524321 JEQ524320:JES524321 JOM524320:JOO524321 JYI524320:JYK524321 KIE524320:KIG524321 KSA524320:KSC524321 LBW524320:LBY524321 LLS524320:LLU524321 LVO524320:LVQ524321 MFK524320:MFM524321 MPG524320:MPI524321 MZC524320:MZE524321 NIY524320:NJA524321 NSU524320:NSW524321 OCQ524320:OCS524321 OMM524320:OMO524321 OWI524320:OWK524321 PGE524320:PGG524321 PQA524320:PQC524321 PZW524320:PZY524321 QJS524320:QJU524321 QTO524320:QTQ524321 RDK524320:RDM524321 RNG524320:RNI524321 RXC524320:RXE524321 SGY524320:SHA524321 SQU524320:SQW524321 TAQ524320:TAS524321 TKM524320:TKO524321 TUI524320:TUK524321 UEE524320:UEG524321 UOA524320:UOC524321 UXW524320:UXY524321 VHS524320:VHU524321 VRO524320:VRQ524321 WBK524320:WBM524321 WLG524320:WLI524321 WVC524320:WVE524321 IQ589856:IS589857 SM589856:SO589857 ACI589856:ACK589857 AME589856:AMG589857 AWA589856:AWC589857 BFW589856:BFY589857 BPS589856:BPU589857 BZO589856:BZQ589857 CJK589856:CJM589857 CTG589856:CTI589857 DDC589856:DDE589857 DMY589856:DNA589857 DWU589856:DWW589857 EGQ589856:EGS589857 EQM589856:EQO589857 FAI589856:FAK589857 FKE589856:FKG589857 FUA589856:FUC589857 GDW589856:GDY589857 GNS589856:GNU589857 GXO589856:GXQ589857 HHK589856:HHM589857 HRG589856:HRI589857 IBC589856:IBE589857 IKY589856:ILA589857 IUU589856:IUW589857 JEQ589856:JES589857 JOM589856:JOO589857 JYI589856:JYK589857 KIE589856:KIG589857 KSA589856:KSC589857 LBW589856:LBY589857 LLS589856:LLU589857 LVO589856:LVQ589857 MFK589856:MFM589857 MPG589856:MPI589857 MZC589856:MZE589857 NIY589856:NJA589857 NSU589856:NSW589857 OCQ589856:OCS589857 OMM589856:OMO589857 OWI589856:OWK589857 PGE589856:PGG589857 PQA589856:PQC589857 PZW589856:PZY589857 QJS589856:QJU589857 QTO589856:QTQ589857 RDK589856:RDM589857 RNG589856:RNI589857 RXC589856:RXE589857 SGY589856:SHA589857 SQU589856:SQW589857 TAQ589856:TAS589857 TKM589856:TKO589857 TUI589856:TUK589857 UEE589856:UEG589857 UOA589856:UOC589857 UXW589856:UXY589857 VHS589856:VHU589857 VRO589856:VRQ589857 WBK589856:WBM589857 WLG589856:WLI589857 WVC589856:WVE589857 IQ655392:IS655393 SM655392:SO655393 ACI655392:ACK655393 AME655392:AMG655393 AWA655392:AWC655393 BFW655392:BFY655393 BPS655392:BPU655393 BZO655392:BZQ655393 CJK655392:CJM655393 CTG655392:CTI655393 DDC655392:DDE655393 DMY655392:DNA655393 DWU655392:DWW655393 EGQ655392:EGS655393 EQM655392:EQO655393 FAI655392:FAK655393 FKE655392:FKG655393 FUA655392:FUC655393 GDW655392:GDY655393 GNS655392:GNU655393 GXO655392:GXQ655393 HHK655392:HHM655393 HRG655392:HRI655393 IBC655392:IBE655393 IKY655392:ILA655393 IUU655392:IUW655393 JEQ655392:JES655393 JOM655392:JOO655393 JYI655392:JYK655393 KIE655392:KIG655393 KSA655392:KSC655393 LBW655392:LBY655393 LLS655392:LLU655393 LVO655392:LVQ655393 MFK655392:MFM655393 MPG655392:MPI655393 MZC655392:MZE655393 NIY655392:NJA655393 NSU655392:NSW655393 OCQ655392:OCS655393 OMM655392:OMO655393 OWI655392:OWK655393 PGE655392:PGG655393 PQA655392:PQC655393 PZW655392:PZY655393 QJS655392:QJU655393 QTO655392:QTQ655393 RDK655392:RDM655393 RNG655392:RNI655393 RXC655392:RXE655393 SGY655392:SHA655393 SQU655392:SQW655393 TAQ655392:TAS655393 TKM655392:TKO655393 TUI655392:TUK655393 UEE655392:UEG655393 UOA655392:UOC655393 UXW655392:UXY655393 VHS655392:VHU655393 VRO655392:VRQ655393 WBK655392:WBM655393 WLG655392:WLI655393 WVC655392:WVE655393 IQ720928:IS720929 SM720928:SO720929 ACI720928:ACK720929 AME720928:AMG720929 AWA720928:AWC720929 BFW720928:BFY720929 BPS720928:BPU720929 BZO720928:BZQ720929 CJK720928:CJM720929 CTG720928:CTI720929 DDC720928:DDE720929 DMY720928:DNA720929 DWU720928:DWW720929 EGQ720928:EGS720929 EQM720928:EQO720929 FAI720928:FAK720929 FKE720928:FKG720929 FUA720928:FUC720929 GDW720928:GDY720929 GNS720928:GNU720929 GXO720928:GXQ720929 HHK720928:HHM720929 HRG720928:HRI720929 IBC720928:IBE720929 IKY720928:ILA720929 IUU720928:IUW720929 JEQ720928:JES720929 JOM720928:JOO720929 JYI720928:JYK720929 KIE720928:KIG720929 KSA720928:KSC720929 LBW720928:LBY720929 LLS720928:LLU720929 LVO720928:LVQ720929 MFK720928:MFM720929 MPG720928:MPI720929 MZC720928:MZE720929 NIY720928:NJA720929 NSU720928:NSW720929 OCQ720928:OCS720929 OMM720928:OMO720929 OWI720928:OWK720929 PGE720928:PGG720929 PQA720928:PQC720929 PZW720928:PZY720929 QJS720928:QJU720929 QTO720928:QTQ720929 RDK720928:RDM720929 RNG720928:RNI720929 RXC720928:RXE720929 SGY720928:SHA720929 SQU720928:SQW720929 TAQ720928:TAS720929 TKM720928:TKO720929 TUI720928:TUK720929 UEE720928:UEG720929 UOA720928:UOC720929 UXW720928:UXY720929 VHS720928:VHU720929 VRO720928:VRQ720929 WBK720928:WBM720929 WLG720928:WLI720929 WVC720928:WVE720929 IQ786464:IS786465 SM786464:SO786465 ACI786464:ACK786465 AME786464:AMG786465 AWA786464:AWC786465 BFW786464:BFY786465 BPS786464:BPU786465 BZO786464:BZQ786465 CJK786464:CJM786465 CTG786464:CTI786465 DDC786464:DDE786465 DMY786464:DNA786465 DWU786464:DWW786465 EGQ786464:EGS786465 EQM786464:EQO786465 FAI786464:FAK786465 FKE786464:FKG786465 FUA786464:FUC786465 GDW786464:GDY786465 GNS786464:GNU786465 GXO786464:GXQ786465 HHK786464:HHM786465 HRG786464:HRI786465 IBC786464:IBE786465 IKY786464:ILA786465 IUU786464:IUW786465 JEQ786464:JES786465 JOM786464:JOO786465 JYI786464:JYK786465 KIE786464:KIG786465 KSA786464:KSC786465 LBW786464:LBY786465 LLS786464:LLU786465 LVO786464:LVQ786465 MFK786464:MFM786465 MPG786464:MPI786465 MZC786464:MZE786465 NIY786464:NJA786465 NSU786464:NSW786465 OCQ786464:OCS786465 OMM786464:OMO786465 OWI786464:OWK786465 PGE786464:PGG786465 PQA786464:PQC786465 PZW786464:PZY786465 QJS786464:QJU786465 QTO786464:QTQ786465 RDK786464:RDM786465 RNG786464:RNI786465 RXC786464:RXE786465 SGY786464:SHA786465 SQU786464:SQW786465 TAQ786464:TAS786465 TKM786464:TKO786465 TUI786464:TUK786465 UEE786464:UEG786465 UOA786464:UOC786465 UXW786464:UXY786465 VHS786464:VHU786465 VRO786464:VRQ786465 WBK786464:WBM786465 WLG786464:WLI786465 WVC786464:WVE786465 IQ852000:IS852001 SM852000:SO852001 ACI852000:ACK852001 AME852000:AMG852001 AWA852000:AWC852001 BFW852000:BFY852001 BPS852000:BPU852001 BZO852000:BZQ852001 CJK852000:CJM852001 CTG852000:CTI852001 DDC852000:DDE852001 DMY852000:DNA852001 DWU852000:DWW852001 EGQ852000:EGS852001 EQM852000:EQO852001 FAI852000:FAK852001 FKE852000:FKG852001 FUA852000:FUC852001 GDW852000:GDY852001 GNS852000:GNU852001 GXO852000:GXQ852001 HHK852000:HHM852001 HRG852000:HRI852001 IBC852000:IBE852001 IKY852000:ILA852001 IUU852000:IUW852001 JEQ852000:JES852001 JOM852000:JOO852001 JYI852000:JYK852001 KIE852000:KIG852001 KSA852000:KSC852001 LBW852000:LBY852001 LLS852000:LLU852001 LVO852000:LVQ852001 MFK852000:MFM852001 MPG852000:MPI852001 MZC852000:MZE852001 NIY852000:NJA852001 NSU852000:NSW852001 OCQ852000:OCS852001 OMM852000:OMO852001 OWI852000:OWK852001 PGE852000:PGG852001 PQA852000:PQC852001 PZW852000:PZY852001 QJS852000:QJU852001 QTO852000:QTQ852001 RDK852000:RDM852001 RNG852000:RNI852001 RXC852000:RXE852001 SGY852000:SHA852001 SQU852000:SQW852001 TAQ852000:TAS852001 TKM852000:TKO852001 TUI852000:TUK852001 UEE852000:UEG852001 UOA852000:UOC852001 UXW852000:UXY852001 VHS852000:VHU852001 VRO852000:VRQ852001 WBK852000:WBM852001 WLG852000:WLI852001 WVC852000:WVE852001 IQ917536:IS917537 SM917536:SO917537 ACI917536:ACK917537 AME917536:AMG917537 AWA917536:AWC917537 BFW917536:BFY917537 BPS917536:BPU917537 BZO917536:BZQ917537 CJK917536:CJM917537 CTG917536:CTI917537 DDC917536:DDE917537 DMY917536:DNA917537 DWU917536:DWW917537 EGQ917536:EGS917537 EQM917536:EQO917537 FAI917536:FAK917537 FKE917536:FKG917537 FUA917536:FUC917537 GDW917536:GDY917537 GNS917536:GNU917537 GXO917536:GXQ917537 HHK917536:HHM917537 HRG917536:HRI917537 IBC917536:IBE917537 IKY917536:ILA917537 IUU917536:IUW917537 JEQ917536:JES917537 JOM917536:JOO917537 JYI917536:JYK917537 KIE917536:KIG917537 KSA917536:KSC917537 LBW917536:LBY917537 LLS917536:LLU917537 LVO917536:LVQ917537 MFK917536:MFM917537 MPG917536:MPI917537 MZC917536:MZE917537 NIY917536:NJA917537 NSU917536:NSW917537 OCQ917536:OCS917537 OMM917536:OMO917537 OWI917536:OWK917537 PGE917536:PGG917537 PQA917536:PQC917537 PZW917536:PZY917537 QJS917536:QJU917537 QTO917536:QTQ917537 RDK917536:RDM917537 RNG917536:RNI917537 RXC917536:RXE917537 SGY917536:SHA917537 SQU917536:SQW917537 TAQ917536:TAS917537 TKM917536:TKO917537 TUI917536:TUK917537 UEE917536:UEG917537 UOA917536:UOC917537 UXW917536:UXY917537 VHS917536:VHU917537 VRO917536:VRQ917537 WBK917536:WBM917537 WLG917536:WLI917537 WVC917536:WVE917537 IQ983072:IS983073 SM983072:SO983073 ACI983072:ACK983073 AME983072:AMG983073 AWA983072:AWC983073 BFW983072:BFY983073 BPS983072:BPU983073 BZO983072:BZQ983073 CJK983072:CJM983073 CTG983072:CTI983073 DDC983072:DDE983073 DMY983072:DNA983073 DWU983072:DWW983073 EGQ983072:EGS983073 EQM983072:EQO983073 FAI983072:FAK983073 FKE983072:FKG983073 FUA983072:FUC983073 GDW983072:GDY983073 GNS983072:GNU983073 GXO983072:GXQ983073 HHK983072:HHM983073 HRG983072:HRI983073 IBC983072:IBE983073 IKY983072:ILA983073 IUU983072:IUW983073 JEQ983072:JES983073 JOM983072:JOO983073 JYI983072:JYK983073 KIE983072:KIG983073 KSA983072:KSC983073 LBW983072:LBY983073 LLS983072:LLU983073 LVO983072:LVQ983073 MFK983072:MFM983073 MPG983072:MPI983073 MZC983072:MZE983073 NIY983072:NJA983073 NSU983072:NSW983073 OCQ983072:OCS983073 OMM983072:OMO983073 OWI983072:OWK983073 PGE983072:PGG983073 PQA983072:PQC983073 PZW983072:PZY983073 QJS983072:QJU983073 QTO983072:QTQ983073 RDK983072:RDM983073 RNG983072:RNI983073 RXC983072:RXE983073 SGY983072:SHA983073 SQU983072:SQW983073 TAQ983072:TAS983073 TKM983072:TKO983073 TUI983072:TUK983073 UEE983072:UEG983073 UOA983072:UOC983073 UXW983072:UXY983073 VHS983072:VHU983073 VRO983072:VRQ983073 WBK983072:WBM983073 WLG983072:WLI983073 WVC983072:WVE983073 IQ65573:IS65573 SM65573:SO65573 ACI65573:ACK65573 AME65573:AMG65573 AWA65573:AWC65573 BFW65573:BFY65573 BPS65573:BPU65573 BZO65573:BZQ65573 CJK65573:CJM65573 CTG65573:CTI65573 DDC65573:DDE65573 DMY65573:DNA65573 DWU65573:DWW65573 EGQ65573:EGS65573 EQM65573:EQO65573 FAI65573:FAK65573 FKE65573:FKG65573 FUA65573:FUC65573 GDW65573:GDY65573 GNS65573:GNU65573 GXO65573:GXQ65573 HHK65573:HHM65573 HRG65573:HRI65573 IBC65573:IBE65573 IKY65573:ILA65573 IUU65573:IUW65573 JEQ65573:JES65573 JOM65573:JOO65573 JYI65573:JYK65573 KIE65573:KIG65573 KSA65573:KSC65573 LBW65573:LBY65573 LLS65573:LLU65573 LVO65573:LVQ65573 MFK65573:MFM65573 MPG65573:MPI65573 MZC65573:MZE65573 NIY65573:NJA65573 NSU65573:NSW65573 OCQ65573:OCS65573 OMM65573:OMO65573 OWI65573:OWK65573 PGE65573:PGG65573 PQA65573:PQC65573 PZW65573:PZY65573 QJS65573:QJU65573 QTO65573:QTQ65573 RDK65573:RDM65573 RNG65573:RNI65573 RXC65573:RXE65573 SGY65573:SHA65573 SQU65573:SQW65573 TAQ65573:TAS65573 TKM65573:TKO65573 TUI65573:TUK65573 UEE65573:UEG65573 UOA65573:UOC65573 UXW65573:UXY65573 VHS65573:VHU65573 VRO65573:VRQ65573 WBK65573:WBM65573 WLG65573:WLI65573 WVC65573:WVE65573 IQ131109:IS131109 SM131109:SO131109 ACI131109:ACK131109 AME131109:AMG131109 AWA131109:AWC131109 BFW131109:BFY131109 BPS131109:BPU131109 BZO131109:BZQ131109 CJK131109:CJM131109 CTG131109:CTI131109 DDC131109:DDE131109 DMY131109:DNA131109 DWU131109:DWW131109 EGQ131109:EGS131109 EQM131109:EQO131109 FAI131109:FAK131109 FKE131109:FKG131109 FUA131109:FUC131109 GDW131109:GDY131109 GNS131109:GNU131109 GXO131109:GXQ131109 HHK131109:HHM131109 HRG131109:HRI131109 IBC131109:IBE131109 IKY131109:ILA131109 IUU131109:IUW131109 JEQ131109:JES131109 JOM131109:JOO131109 JYI131109:JYK131109 KIE131109:KIG131109 KSA131109:KSC131109 LBW131109:LBY131109 LLS131109:LLU131109 LVO131109:LVQ131109 MFK131109:MFM131109 MPG131109:MPI131109 MZC131109:MZE131109 NIY131109:NJA131109 NSU131109:NSW131109 OCQ131109:OCS131109 OMM131109:OMO131109 OWI131109:OWK131109 PGE131109:PGG131109 PQA131109:PQC131109 PZW131109:PZY131109 QJS131109:QJU131109 QTO131109:QTQ131109 RDK131109:RDM131109 RNG131109:RNI131109 RXC131109:RXE131109 SGY131109:SHA131109 SQU131109:SQW131109 TAQ131109:TAS131109 TKM131109:TKO131109 TUI131109:TUK131109 UEE131109:UEG131109 UOA131109:UOC131109 UXW131109:UXY131109 VHS131109:VHU131109 VRO131109:VRQ131109 WBK131109:WBM131109 WLG131109:WLI131109 WVC131109:WVE131109 IQ196645:IS196645 SM196645:SO196645 ACI196645:ACK196645 AME196645:AMG196645 AWA196645:AWC196645 BFW196645:BFY196645 BPS196645:BPU196645 BZO196645:BZQ196645 CJK196645:CJM196645 CTG196645:CTI196645 DDC196645:DDE196645 DMY196645:DNA196645 DWU196645:DWW196645 EGQ196645:EGS196645 EQM196645:EQO196645 FAI196645:FAK196645 FKE196645:FKG196645 FUA196645:FUC196645 GDW196645:GDY196645 GNS196645:GNU196645 GXO196645:GXQ196645 HHK196645:HHM196645 HRG196645:HRI196645 IBC196645:IBE196645 IKY196645:ILA196645 IUU196645:IUW196645 JEQ196645:JES196645 JOM196645:JOO196645 JYI196645:JYK196645 KIE196645:KIG196645 KSA196645:KSC196645 LBW196645:LBY196645 LLS196645:LLU196645 LVO196645:LVQ196645 MFK196645:MFM196645 MPG196645:MPI196645 MZC196645:MZE196645 NIY196645:NJA196645 NSU196645:NSW196645 OCQ196645:OCS196645 OMM196645:OMO196645 OWI196645:OWK196645 PGE196645:PGG196645 PQA196645:PQC196645 PZW196645:PZY196645 QJS196645:QJU196645 QTO196645:QTQ196645 RDK196645:RDM196645 RNG196645:RNI196645 RXC196645:RXE196645 SGY196645:SHA196645 SQU196645:SQW196645 TAQ196645:TAS196645 TKM196645:TKO196645 TUI196645:TUK196645 UEE196645:UEG196645 UOA196645:UOC196645 UXW196645:UXY196645 VHS196645:VHU196645 VRO196645:VRQ196645 WBK196645:WBM196645 WLG196645:WLI196645 WVC196645:WVE196645 IQ262181:IS262181 SM262181:SO262181 ACI262181:ACK262181 AME262181:AMG262181 AWA262181:AWC262181 BFW262181:BFY262181 BPS262181:BPU262181 BZO262181:BZQ262181 CJK262181:CJM262181 CTG262181:CTI262181 DDC262181:DDE262181 DMY262181:DNA262181 DWU262181:DWW262181 EGQ262181:EGS262181 EQM262181:EQO262181 FAI262181:FAK262181 FKE262181:FKG262181 FUA262181:FUC262181 GDW262181:GDY262181 GNS262181:GNU262181 GXO262181:GXQ262181 HHK262181:HHM262181 HRG262181:HRI262181 IBC262181:IBE262181 IKY262181:ILA262181 IUU262181:IUW262181 JEQ262181:JES262181 JOM262181:JOO262181 JYI262181:JYK262181 KIE262181:KIG262181 KSA262181:KSC262181 LBW262181:LBY262181 LLS262181:LLU262181 LVO262181:LVQ262181 MFK262181:MFM262181 MPG262181:MPI262181 MZC262181:MZE262181 NIY262181:NJA262181 NSU262181:NSW262181 OCQ262181:OCS262181 OMM262181:OMO262181 OWI262181:OWK262181 PGE262181:PGG262181 PQA262181:PQC262181 PZW262181:PZY262181 QJS262181:QJU262181 QTO262181:QTQ262181 RDK262181:RDM262181 RNG262181:RNI262181 RXC262181:RXE262181 SGY262181:SHA262181 SQU262181:SQW262181 TAQ262181:TAS262181 TKM262181:TKO262181 TUI262181:TUK262181 UEE262181:UEG262181 UOA262181:UOC262181 UXW262181:UXY262181 VHS262181:VHU262181 VRO262181:VRQ262181 WBK262181:WBM262181 WLG262181:WLI262181 WVC262181:WVE262181 IQ327717:IS327717 SM327717:SO327717 ACI327717:ACK327717 AME327717:AMG327717 AWA327717:AWC327717 BFW327717:BFY327717 BPS327717:BPU327717 BZO327717:BZQ327717 CJK327717:CJM327717 CTG327717:CTI327717 DDC327717:DDE327717 DMY327717:DNA327717 DWU327717:DWW327717 EGQ327717:EGS327717 EQM327717:EQO327717 FAI327717:FAK327717 FKE327717:FKG327717 FUA327717:FUC327717 GDW327717:GDY327717 GNS327717:GNU327717 GXO327717:GXQ327717 HHK327717:HHM327717 HRG327717:HRI327717 IBC327717:IBE327717 IKY327717:ILA327717 IUU327717:IUW327717 JEQ327717:JES327717 JOM327717:JOO327717 JYI327717:JYK327717 KIE327717:KIG327717 KSA327717:KSC327717 LBW327717:LBY327717 LLS327717:LLU327717 LVO327717:LVQ327717 MFK327717:MFM327717 MPG327717:MPI327717 MZC327717:MZE327717 NIY327717:NJA327717 NSU327717:NSW327717 OCQ327717:OCS327717 OMM327717:OMO327717 OWI327717:OWK327717 PGE327717:PGG327717 PQA327717:PQC327717 PZW327717:PZY327717 QJS327717:QJU327717 QTO327717:QTQ327717 RDK327717:RDM327717 RNG327717:RNI327717 RXC327717:RXE327717 SGY327717:SHA327717 SQU327717:SQW327717 TAQ327717:TAS327717 TKM327717:TKO327717 TUI327717:TUK327717 UEE327717:UEG327717 UOA327717:UOC327717 UXW327717:UXY327717 VHS327717:VHU327717 VRO327717:VRQ327717 WBK327717:WBM327717 WLG327717:WLI327717 WVC327717:WVE327717 IQ393253:IS393253 SM393253:SO393253 ACI393253:ACK393253 AME393253:AMG393253 AWA393253:AWC393253 BFW393253:BFY393253 BPS393253:BPU393253 BZO393253:BZQ393253 CJK393253:CJM393253 CTG393253:CTI393253 DDC393253:DDE393253 DMY393253:DNA393253 DWU393253:DWW393253 EGQ393253:EGS393253 EQM393253:EQO393253 FAI393253:FAK393253 FKE393253:FKG393253 FUA393253:FUC393253 GDW393253:GDY393253 GNS393253:GNU393253 GXO393253:GXQ393253 HHK393253:HHM393253 HRG393253:HRI393253 IBC393253:IBE393253 IKY393253:ILA393253 IUU393253:IUW393253 JEQ393253:JES393253 JOM393253:JOO393253 JYI393253:JYK393253 KIE393253:KIG393253 KSA393253:KSC393253 LBW393253:LBY393253 LLS393253:LLU393253 LVO393253:LVQ393253 MFK393253:MFM393253 MPG393253:MPI393253 MZC393253:MZE393253 NIY393253:NJA393253 NSU393253:NSW393253 OCQ393253:OCS393253 OMM393253:OMO393253 OWI393253:OWK393253 PGE393253:PGG393253 PQA393253:PQC393253 PZW393253:PZY393253 QJS393253:QJU393253 QTO393253:QTQ393253 RDK393253:RDM393253 RNG393253:RNI393253 RXC393253:RXE393253 SGY393253:SHA393253 SQU393253:SQW393253 TAQ393253:TAS393253 TKM393253:TKO393253 TUI393253:TUK393253 UEE393253:UEG393253 UOA393253:UOC393253 UXW393253:UXY393253 VHS393253:VHU393253 VRO393253:VRQ393253 WBK393253:WBM393253 WLG393253:WLI393253 WVC393253:WVE393253 IQ458789:IS458789 SM458789:SO458789 ACI458789:ACK458789 AME458789:AMG458789 AWA458789:AWC458789 BFW458789:BFY458789 BPS458789:BPU458789 BZO458789:BZQ458789 CJK458789:CJM458789 CTG458789:CTI458789 DDC458789:DDE458789 DMY458789:DNA458789 DWU458789:DWW458789 EGQ458789:EGS458789 EQM458789:EQO458789 FAI458789:FAK458789 FKE458789:FKG458789 FUA458789:FUC458789 GDW458789:GDY458789 GNS458789:GNU458789 GXO458789:GXQ458789 HHK458789:HHM458789 HRG458789:HRI458789 IBC458789:IBE458789 IKY458789:ILA458789 IUU458789:IUW458789 JEQ458789:JES458789 JOM458789:JOO458789 JYI458789:JYK458789 KIE458789:KIG458789 KSA458789:KSC458789 LBW458789:LBY458789 LLS458789:LLU458789 LVO458789:LVQ458789 MFK458789:MFM458789 MPG458789:MPI458789 MZC458789:MZE458789 NIY458789:NJA458789 NSU458789:NSW458789 OCQ458789:OCS458789 OMM458789:OMO458789 OWI458789:OWK458789 PGE458789:PGG458789 PQA458789:PQC458789 PZW458789:PZY458789 QJS458789:QJU458789 QTO458789:QTQ458789 RDK458789:RDM458789 RNG458789:RNI458789 RXC458789:RXE458789 SGY458789:SHA458789 SQU458789:SQW458789 TAQ458789:TAS458789 TKM458789:TKO458789 TUI458789:TUK458789 UEE458789:UEG458789 UOA458789:UOC458789 UXW458789:UXY458789 VHS458789:VHU458789 VRO458789:VRQ458789 WBK458789:WBM458789 WLG458789:WLI458789 WVC458789:WVE458789 IQ524325:IS524325 SM524325:SO524325 ACI524325:ACK524325 AME524325:AMG524325 AWA524325:AWC524325 BFW524325:BFY524325 BPS524325:BPU524325 BZO524325:BZQ524325 CJK524325:CJM524325 CTG524325:CTI524325 DDC524325:DDE524325 DMY524325:DNA524325 DWU524325:DWW524325 EGQ524325:EGS524325 EQM524325:EQO524325 FAI524325:FAK524325 FKE524325:FKG524325 FUA524325:FUC524325 GDW524325:GDY524325 GNS524325:GNU524325 GXO524325:GXQ524325 HHK524325:HHM524325 HRG524325:HRI524325 IBC524325:IBE524325 IKY524325:ILA524325 IUU524325:IUW524325 JEQ524325:JES524325 JOM524325:JOO524325 JYI524325:JYK524325 KIE524325:KIG524325 KSA524325:KSC524325 LBW524325:LBY524325 LLS524325:LLU524325 LVO524325:LVQ524325 MFK524325:MFM524325 MPG524325:MPI524325 MZC524325:MZE524325 NIY524325:NJA524325 NSU524325:NSW524325 OCQ524325:OCS524325 OMM524325:OMO524325 OWI524325:OWK524325 PGE524325:PGG524325 PQA524325:PQC524325 PZW524325:PZY524325 QJS524325:QJU524325 QTO524325:QTQ524325 RDK524325:RDM524325 RNG524325:RNI524325 RXC524325:RXE524325 SGY524325:SHA524325 SQU524325:SQW524325 TAQ524325:TAS524325 TKM524325:TKO524325 TUI524325:TUK524325 UEE524325:UEG524325 UOA524325:UOC524325 UXW524325:UXY524325 VHS524325:VHU524325 VRO524325:VRQ524325 WBK524325:WBM524325 WLG524325:WLI524325 WVC524325:WVE524325 IQ589861:IS589861 SM589861:SO589861 ACI589861:ACK589861 AME589861:AMG589861 AWA589861:AWC589861 BFW589861:BFY589861 BPS589861:BPU589861 BZO589861:BZQ589861 CJK589861:CJM589861 CTG589861:CTI589861 DDC589861:DDE589861 DMY589861:DNA589861 DWU589861:DWW589861 EGQ589861:EGS589861 EQM589861:EQO589861 FAI589861:FAK589861 FKE589861:FKG589861 FUA589861:FUC589861 GDW589861:GDY589861 GNS589861:GNU589861 GXO589861:GXQ589861 HHK589861:HHM589861 HRG589861:HRI589861 IBC589861:IBE589861 IKY589861:ILA589861 IUU589861:IUW589861 JEQ589861:JES589861 JOM589861:JOO589861 JYI589861:JYK589861 KIE589861:KIG589861 KSA589861:KSC589861 LBW589861:LBY589861 LLS589861:LLU589861 LVO589861:LVQ589861 MFK589861:MFM589861 MPG589861:MPI589861 MZC589861:MZE589861 NIY589861:NJA589861 NSU589861:NSW589861 OCQ589861:OCS589861 OMM589861:OMO589861 OWI589861:OWK589861 PGE589861:PGG589861 PQA589861:PQC589861 PZW589861:PZY589861 QJS589861:QJU589861 QTO589861:QTQ589861 RDK589861:RDM589861 RNG589861:RNI589861 RXC589861:RXE589861 SGY589861:SHA589861 SQU589861:SQW589861 TAQ589861:TAS589861 TKM589861:TKO589861 TUI589861:TUK589861 UEE589861:UEG589861 UOA589861:UOC589861 UXW589861:UXY589861 VHS589861:VHU589861 VRO589861:VRQ589861 WBK589861:WBM589861 WLG589861:WLI589861 WVC589861:WVE589861 IQ655397:IS655397 SM655397:SO655397 ACI655397:ACK655397 AME655397:AMG655397 AWA655397:AWC655397 BFW655397:BFY655397 BPS655397:BPU655397 BZO655397:BZQ655397 CJK655397:CJM655397 CTG655397:CTI655397 DDC655397:DDE655397 DMY655397:DNA655397 DWU655397:DWW655397 EGQ655397:EGS655397 EQM655397:EQO655397 FAI655397:FAK655397 FKE655397:FKG655397 FUA655397:FUC655397 GDW655397:GDY655397 GNS655397:GNU655397 GXO655397:GXQ655397 HHK655397:HHM655397 HRG655397:HRI655397 IBC655397:IBE655397 IKY655397:ILA655397 IUU655397:IUW655397 JEQ655397:JES655397 JOM655397:JOO655397 JYI655397:JYK655397 KIE655397:KIG655397 KSA655397:KSC655397 LBW655397:LBY655397 LLS655397:LLU655397 LVO655397:LVQ655397 MFK655397:MFM655397 MPG655397:MPI655397 MZC655397:MZE655397 NIY655397:NJA655397 NSU655397:NSW655397 OCQ655397:OCS655397 OMM655397:OMO655397 OWI655397:OWK655397 PGE655397:PGG655397 PQA655397:PQC655397 PZW655397:PZY655397 QJS655397:QJU655397 QTO655397:QTQ655397 RDK655397:RDM655397 RNG655397:RNI655397 RXC655397:RXE655397 SGY655397:SHA655397 SQU655397:SQW655397 TAQ655397:TAS655397 TKM655397:TKO655397 TUI655397:TUK655397 UEE655397:UEG655397 UOA655397:UOC655397 UXW655397:UXY655397 VHS655397:VHU655397 VRO655397:VRQ655397 WBK655397:WBM655397 WLG655397:WLI655397 WVC655397:WVE655397 IQ720933:IS720933 SM720933:SO720933 ACI720933:ACK720933 AME720933:AMG720933 AWA720933:AWC720933 BFW720933:BFY720933 BPS720933:BPU720933 BZO720933:BZQ720933 CJK720933:CJM720933 CTG720933:CTI720933 DDC720933:DDE720933 DMY720933:DNA720933 DWU720933:DWW720933 EGQ720933:EGS720933 EQM720933:EQO720933 FAI720933:FAK720933 FKE720933:FKG720933 FUA720933:FUC720933 GDW720933:GDY720933 GNS720933:GNU720933 GXO720933:GXQ720933 HHK720933:HHM720933 HRG720933:HRI720933 IBC720933:IBE720933 IKY720933:ILA720933 IUU720933:IUW720933 JEQ720933:JES720933 JOM720933:JOO720933 JYI720933:JYK720933 KIE720933:KIG720933 KSA720933:KSC720933 LBW720933:LBY720933 LLS720933:LLU720933 LVO720933:LVQ720933 MFK720933:MFM720933 MPG720933:MPI720933 MZC720933:MZE720933 NIY720933:NJA720933 NSU720933:NSW720933 OCQ720933:OCS720933 OMM720933:OMO720933 OWI720933:OWK720933 PGE720933:PGG720933 PQA720933:PQC720933 PZW720933:PZY720933 QJS720933:QJU720933 QTO720933:QTQ720933 RDK720933:RDM720933 RNG720933:RNI720933 RXC720933:RXE720933 SGY720933:SHA720933 SQU720933:SQW720933 TAQ720933:TAS720933 TKM720933:TKO720933 TUI720933:TUK720933 UEE720933:UEG720933 UOA720933:UOC720933 UXW720933:UXY720933 VHS720933:VHU720933 VRO720933:VRQ720933 WBK720933:WBM720933 WLG720933:WLI720933 WVC720933:WVE720933 IQ786469:IS786469 SM786469:SO786469 ACI786469:ACK786469 AME786469:AMG786469 AWA786469:AWC786469 BFW786469:BFY786469 BPS786469:BPU786469 BZO786469:BZQ786469 CJK786469:CJM786469 CTG786469:CTI786469 DDC786469:DDE786469 DMY786469:DNA786469 DWU786469:DWW786469 EGQ786469:EGS786469 EQM786469:EQO786469 FAI786469:FAK786469 FKE786469:FKG786469 FUA786469:FUC786469 GDW786469:GDY786469 GNS786469:GNU786469 GXO786469:GXQ786469 HHK786469:HHM786469 HRG786469:HRI786469 IBC786469:IBE786469 IKY786469:ILA786469 IUU786469:IUW786469 JEQ786469:JES786469 JOM786469:JOO786469 JYI786469:JYK786469 KIE786469:KIG786469 KSA786469:KSC786469 LBW786469:LBY786469 LLS786469:LLU786469 LVO786469:LVQ786469 MFK786469:MFM786469 MPG786469:MPI786469 MZC786469:MZE786469 NIY786469:NJA786469 NSU786469:NSW786469 OCQ786469:OCS786469 OMM786469:OMO786469 OWI786469:OWK786469 PGE786469:PGG786469 PQA786469:PQC786469 PZW786469:PZY786469 QJS786469:QJU786469 QTO786469:QTQ786469 RDK786469:RDM786469 RNG786469:RNI786469 RXC786469:RXE786469 SGY786469:SHA786469 SQU786469:SQW786469 TAQ786469:TAS786469 TKM786469:TKO786469 TUI786469:TUK786469 UEE786469:UEG786469 UOA786469:UOC786469 UXW786469:UXY786469 VHS786469:VHU786469 VRO786469:VRQ786469 WBK786469:WBM786469 WLG786469:WLI786469 WVC786469:WVE786469 IQ852005:IS852005 SM852005:SO852005 ACI852005:ACK852005 AME852005:AMG852005 AWA852005:AWC852005 BFW852005:BFY852005 BPS852005:BPU852005 BZO852005:BZQ852005 CJK852005:CJM852005 CTG852005:CTI852005 DDC852005:DDE852005 DMY852005:DNA852005 DWU852005:DWW852005 EGQ852005:EGS852005 EQM852005:EQO852005 FAI852005:FAK852005 FKE852005:FKG852005 FUA852005:FUC852005 GDW852005:GDY852005 GNS852005:GNU852005 GXO852005:GXQ852005 HHK852005:HHM852005 HRG852005:HRI852005 IBC852005:IBE852005 IKY852005:ILA852005 IUU852005:IUW852005 JEQ852005:JES852005 JOM852005:JOO852005 JYI852005:JYK852005 KIE852005:KIG852005 KSA852005:KSC852005 LBW852005:LBY852005 LLS852005:LLU852005 LVO852005:LVQ852005 MFK852005:MFM852005 MPG852005:MPI852005 MZC852005:MZE852005 NIY852005:NJA852005 NSU852005:NSW852005 OCQ852005:OCS852005 OMM852005:OMO852005 OWI852005:OWK852005 PGE852005:PGG852005 PQA852005:PQC852005 PZW852005:PZY852005 QJS852005:QJU852005 QTO852005:QTQ852005 RDK852005:RDM852005 RNG852005:RNI852005 RXC852005:RXE852005 SGY852005:SHA852005 SQU852005:SQW852005 TAQ852005:TAS852005 TKM852005:TKO852005 TUI852005:TUK852005 UEE852005:UEG852005 UOA852005:UOC852005 UXW852005:UXY852005 VHS852005:VHU852005 VRO852005:VRQ852005 WBK852005:WBM852005 WLG852005:WLI852005 WVC852005:WVE852005 IQ917541:IS917541 SM917541:SO917541 ACI917541:ACK917541 AME917541:AMG917541 AWA917541:AWC917541 BFW917541:BFY917541 BPS917541:BPU917541 BZO917541:BZQ917541 CJK917541:CJM917541 CTG917541:CTI917541 DDC917541:DDE917541 DMY917541:DNA917541 DWU917541:DWW917541 EGQ917541:EGS917541 EQM917541:EQO917541 FAI917541:FAK917541 FKE917541:FKG917541 FUA917541:FUC917541 GDW917541:GDY917541 GNS917541:GNU917541 GXO917541:GXQ917541 HHK917541:HHM917541 HRG917541:HRI917541 IBC917541:IBE917541 IKY917541:ILA917541 IUU917541:IUW917541 JEQ917541:JES917541 JOM917541:JOO917541 JYI917541:JYK917541 KIE917541:KIG917541 KSA917541:KSC917541 LBW917541:LBY917541 LLS917541:LLU917541 LVO917541:LVQ917541 MFK917541:MFM917541 MPG917541:MPI917541 MZC917541:MZE917541 NIY917541:NJA917541 NSU917541:NSW917541 OCQ917541:OCS917541 OMM917541:OMO917541 OWI917541:OWK917541 PGE917541:PGG917541 PQA917541:PQC917541 PZW917541:PZY917541 QJS917541:QJU917541 QTO917541:QTQ917541 RDK917541:RDM917541 RNG917541:RNI917541 RXC917541:RXE917541 SGY917541:SHA917541 SQU917541:SQW917541 TAQ917541:TAS917541 TKM917541:TKO917541 TUI917541:TUK917541 UEE917541:UEG917541 UOA917541:UOC917541 UXW917541:UXY917541 VHS917541:VHU917541 VRO917541:VRQ917541 WBK917541:WBM917541 WLG917541:WLI917541 WVC917541:WVE917541 IQ983077:IS983077 SM983077:SO983077 ACI983077:ACK983077 AME983077:AMG983077 AWA983077:AWC983077 BFW983077:BFY983077 BPS983077:BPU983077 BZO983077:BZQ983077 CJK983077:CJM983077 CTG983077:CTI983077 DDC983077:DDE983077 DMY983077:DNA983077 DWU983077:DWW983077 EGQ983077:EGS983077 EQM983077:EQO983077 FAI983077:FAK983077 FKE983077:FKG983077 FUA983077:FUC983077 GDW983077:GDY983077 GNS983077:GNU983077 GXO983077:GXQ983077 HHK983077:HHM983077 HRG983077:HRI983077 IBC983077:IBE983077 IKY983077:ILA983077 IUU983077:IUW983077 JEQ983077:JES983077 JOM983077:JOO983077 JYI983077:JYK983077 KIE983077:KIG983077 KSA983077:KSC983077 LBW983077:LBY983077 LLS983077:LLU983077 LVO983077:LVQ983077 MFK983077:MFM983077 MPG983077:MPI983077 MZC983077:MZE983077 NIY983077:NJA983077 NSU983077:NSW983077 OCQ983077:OCS983077 OMM983077:OMO983077 OWI983077:OWK983077 PGE983077:PGG983077 PQA983077:PQC983077 PZW983077:PZY983077 QJS983077:QJU983077 QTO983077:QTQ983077 RDK983077:RDM983077 RNG983077:RNI983077 RXC983077:RXE983077 SGY983077:SHA983077 SQU983077:SQW983077 TAQ983077:TAS983077 TKM983077:TKO983077 TUI983077:TUK983077 UEE983077:UEG983077 UOA983077:UOC983077 UXW983077:UXY983077 VHS983077:VHU983077 VRO983077:VRQ983077 WBK983077:WBM983077 WLG983077:WLI983077 WVC983077:WVE983077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IQ65572 SM65572 ACI65572 AME65572 AWA65572 BFW65572 BPS65572 BZO65572 CJK65572 CTG65572 DDC65572 DMY65572 DWU65572 EGQ65572 EQM65572 FAI65572 FKE65572 FUA65572 GDW65572 GNS65572 GXO65572 HHK65572 HRG65572 IBC65572 IKY65572 IUU65572 JEQ65572 JOM65572 JYI65572 KIE65572 KSA65572 LBW65572 LLS65572 LVO65572 MFK65572 MPG65572 MZC65572 NIY65572 NSU65572 OCQ65572 OMM65572 OWI65572 PGE65572 PQA65572 PZW65572 QJS65572 QTO65572 RDK65572 RNG65572 RXC65572 SGY65572 SQU65572 TAQ65572 TKM65572 TUI65572 UEE65572 UOA65572 UXW65572 VHS65572 VRO65572 WBK65572 WLG65572 WVC65572 IQ131108 SM131108 ACI131108 AME131108 AWA131108 BFW131108 BPS131108 BZO131108 CJK131108 CTG131108 DDC131108 DMY131108 DWU131108 EGQ131108 EQM131108 FAI131108 FKE131108 FUA131108 GDW131108 GNS131108 GXO131108 HHK131108 HRG131108 IBC131108 IKY131108 IUU131108 JEQ131108 JOM131108 JYI131108 KIE131108 KSA131108 LBW131108 LLS131108 LVO131108 MFK131108 MPG131108 MZC131108 NIY131108 NSU131108 OCQ131108 OMM131108 OWI131108 PGE131108 PQA131108 PZW131108 QJS131108 QTO131108 RDK131108 RNG131108 RXC131108 SGY131108 SQU131108 TAQ131108 TKM131108 TUI131108 UEE131108 UOA131108 UXW131108 VHS131108 VRO131108 WBK131108 WLG131108 WVC131108 IQ196644 SM196644 ACI196644 AME196644 AWA196644 BFW196644 BPS196644 BZO196644 CJK196644 CTG196644 DDC196644 DMY196644 DWU196644 EGQ196644 EQM196644 FAI196644 FKE196644 FUA196644 GDW196644 GNS196644 GXO196644 HHK196644 HRG196644 IBC196644 IKY196644 IUU196644 JEQ196644 JOM196644 JYI196644 KIE196644 KSA196644 LBW196644 LLS196644 LVO196644 MFK196644 MPG196644 MZC196644 NIY196644 NSU196644 OCQ196644 OMM196644 OWI196644 PGE196644 PQA196644 PZW196644 QJS196644 QTO196644 RDK196644 RNG196644 RXC196644 SGY196644 SQU196644 TAQ196644 TKM196644 TUI196644 UEE196644 UOA196644 UXW196644 VHS196644 VRO196644 WBK196644 WLG196644 WVC196644 IQ262180 SM262180 ACI262180 AME262180 AWA262180 BFW262180 BPS262180 BZO262180 CJK262180 CTG262180 DDC262180 DMY262180 DWU262180 EGQ262180 EQM262180 FAI262180 FKE262180 FUA262180 GDW262180 GNS262180 GXO262180 HHK262180 HRG262180 IBC262180 IKY262180 IUU262180 JEQ262180 JOM262180 JYI262180 KIE262180 KSA262180 LBW262180 LLS262180 LVO262180 MFK262180 MPG262180 MZC262180 NIY262180 NSU262180 OCQ262180 OMM262180 OWI262180 PGE262180 PQA262180 PZW262180 QJS262180 QTO262180 RDK262180 RNG262180 RXC262180 SGY262180 SQU262180 TAQ262180 TKM262180 TUI262180 UEE262180 UOA262180 UXW262180 VHS262180 VRO262180 WBK262180 WLG262180 WVC262180 IQ327716 SM327716 ACI327716 AME327716 AWA327716 BFW327716 BPS327716 BZO327716 CJK327716 CTG327716 DDC327716 DMY327716 DWU327716 EGQ327716 EQM327716 FAI327716 FKE327716 FUA327716 GDW327716 GNS327716 GXO327716 HHK327716 HRG327716 IBC327716 IKY327716 IUU327716 JEQ327716 JOM327716 JYI327716 KIE327716 KSA327716 LBW327716 LLS327716 LVO327716 MFK327716 MPG327716 MZC327716 NIY327716 NSU327716 OCQ327716 OMM327716 OWI327716 PGE327716 PQA327716 PZW327716 QJS327716 QTO327716 RDK327716 RNG327716 RXC327716 SGY327716 SQU327716 TAQ327716 TKM327716 TUI327716 UEE327716 UOA327716 UXW327716 VHS327716 VRO327716 WBK327716 WLG327716 WVC327716 IQ393252 SM393252 ACI393252 AME393252 AWA393252 BFW393252 BPS393252 BZO393252 CJK393252 CTG393252 DDC393252 DMY393252 DWU393252 EGQ393252 EQM393252 FAI393252 FKE393252 FUA393252 GDW393252 GNS393252 GXO393252 HHK393252 HRG393252 IBC393252 IKY393252 IUU393252 JEQ393252 JOM393252 JYI393252 KIE393252 KSA393252 LBW393252 LLS393252 LVO393252 MFK393252 MPG393252 MZC393252 NIY393252 NSU393252 OCQ393252 OMM393252 OWI393252 PGE393252 PQA393252 PZW393252 QJS393252 QTO393252 RDK393252 RNG393252 RXC393252 SGY393252 SQU393252 TAQ393252 TKM393252 TUI393252 UEE393252 UOA393252 UXW393252 VHS393252 VRO393252 WBK393252 WLG393252 WVC393252 IQ458788 SM458788 ACI458788 AME458788 AWA458788 BFW458788 BPS458788 BZO458788 CJK458788 CTG458788 DDC458788 DMY458788 DWU458788 EGQ458788 EQM458788 FAI458788 FKE458788 FUA458788 GDW458788 GNS458788 GXO458788 HHK458788 HRG458788 IBC458788 IKY458788 IUU458788 JEQ458788 JOM458788 JYI458788 KIE458788 KSA458788 LBW458788 LLS458788 LVO458788 MFK458788 MPG458788 MZC458788 NIY458788 NSU458788 OCQ458788 OMM458788 OWI458788 PGE458788 PQA458788 PZW458788 QJS458788 QTO458788 RDK458788 RNG458788 RXC458788 SGY458788 SQU458788 TAQ458788 TKM458788 TUI458788 UEE458788 UOA458788 UXW458788 VHS458788 VRO458788 WBK458788 WLG458788 WVC458788 IQ524324 SM524324 ACI524324 AME524324 AWA524324 BFW524324 BPS524324 BZO524324 CJK524324 CTG524324 DDC524324 DMY524324 DWU524324 EGQ524324 EQM524324 FAI524324 FKE524324 FUA524324 GDW524324 GNS524324 GXO524324 HHK524324 HRG524324 IBC524324 IKY524324 IUU524324 JEQ524324 JOM524324 JYI524324 KIE524324 KSA524324 LBW524324 LLS524324 LVO524324 MFK524324 MPG524324 MZC524324 NIY524324 NSU524324 OCQ524324 OMM524324 OWI524324 PGE524324 PQA524324 PZW524324 QJS524324 QTO524324 RDK524324 RNG524324 RXC524324 SGY524324 SQU524324 TAQ524324 TKM524324 TUI524324 UEE524324 UOA524324 UXW524324 VHS524324 VRO524324 WBK524324 WLG524324 WVC524324 IQ589860 SM589860 ACI589860 AME589860 AWA589860 BFW589860 BPS589860 BZO589860 CJK589860 CTG589860 DDC589860 DMY589860 DWU589860 EGQ589860 EQM589860 FAI589860 FKE589860 FUA589860 GDW589860 GNS589860 GXO589860 HHK589860 HRG589860 IBC589860 IKY589860 IUU589860 JEQ589860 JOM589860 JYI589860 KIE589860 KSA589860 LBW589860 LLS589860 LVO589860 MFK589860 MPG589860 MZC589860 NIY589860 NSU589860 OCQ589860 OMM589860 OWI589860 PGE589860 PQA589860 PZW589860 QJS589860 QTO589860 RDK589860 RNG589860 RXC589860 SGY589860 SQU589860 TAQ589860 TKM589860 TUI589860 UEE589860 UOA589860 UXW589860 VHS589860 VRO589860 WBK589860 WLG589860 WVC589860 IQ655396 SM655396 ACI655396 AME655396 AWA655396 BFW655396 BPS655396 BZO655396 CJK655396 CTG655396 DDC655396 DMY655396 DWU655396 EGQ655396 EQM655396 FAI655396 FKE655396 FUA655396 GDW655396 GNS655396 GXO655396 HHK655396 HRG655396 IBC655396 IKY655396 IUU655396 JEQ655396 JOM655396 JYI655396 KIE655396 KSA655396 LBW655396 LLS655396 LVO655396 MFK655396 MPG655396 MZC655396 NIY655396 NSU655396 OCQ655396 OMM655396 OWI655396 PGE655396 PQA655396 PZW655396 QJS655396 QTO655396 RDK655396 RNG655396 RXC655396 SGY655396 SQU655396 TAQ655396 TKM655396 TUI655396 UEE655396 UOA655396 UXW655396 VHS655396 VRO655396 WBK655396 WLG655396 WVC655396 IQ720932 SM720932 ACI720932 AME720932 AWA720932 BFW720932 BPS720932 BZO720932 CJK720932 CTG720932 DDC720932 DMY720932 DWU720932 EGQ720932 EQM720932 FAI720932 FKE720932 FUA720932 GDW720932 GNS720932 GXO720932 HHK720932 HRG720932 IBC720932 IKY720932 IUU720932 JEQ720932 JOM720932 JYI720932 KIE720932 KSA720932 LBW720932 LLS720932 LVO720932 MFK720932 MPG720932 MZC720932 NIY720932 NSU720932 OCQ720932 OMM720932 OWI720932 PGE720932 PQA720932 PZW720932 QJS720932 QTO720932 RDK720932 RNG720932 RXC720932 SGY720932 SQU720932 TAQ720932 TKM720932 TUI720932 UEE720932 UOA720932 UXW720932 VHS720932 VRO720932 WBK720932 WLG720932 WVC720932 IQ786468 SM786468 ACI786468 AME786468 AWA786468 BFW786468 BPS786468 BZO786468 CJK786468 CTG786468 DDC786468 DMY786468 DWU786468 EGQ786468 EQM786468 FAI786468 FKE786468 FUA786468 GDW786468 GNS786468 GXO786468 HHK786468 HRG786468 IBC786468 IKY786468 IUU786468 JEQ786468 JOM786468 JYI786468 KIE786468 KSA786468 LBW786468 LLS786468 LVO786468 MFK786468 MPG786468 MZC786468 NIY786468 NSU786468 OCQ786468 OMM786468 OWI786468 PGE786468 PQA786468 PZW786468 QJS786468 QTO786468 RDK786468 RNG786468 RXC786468 SGY786468 SQU786468 TAQ786468 TKM786468 TUI786468 UEE786468 UOA786468 UXW786468 VHS786468 VRO786468 WBK786468 WLG786468 WVC786468 IQ852004 SM852004 ACI852004 AME852004 AWA852004 BFW852004 BPS852004 BZO852004 CJK852004 CTG852004 DDC852004 DMY852004 DWU852004 EGQ852004 EQM852004 FAI852004 FKE852004 FUA852004 GDW852004 GNS852004 GXO852004 HHK852004 HRG852004 IBC852004 IKY852004 IUU852004 JEQ852004 JOM852004 JYI852004 KIE852004 KSA852004 LBW852004 LLS852004 LVO852004 MFK852004 MPG852004 MZC852004 NIY852004 NSU852004 OCQ852004 OMM852004 OWI852004 PGE852004 PQA852004 PZW852004 QJS852004 QTO852004 RDK852004 RNG852004 RXC852004 SGY852004 SQU852004 TAQ852004 TKM852004 TUI852004 UEE852004 UOA852004 UXW852004 VHS852004 VRO852004 WBK852004 WLG852004 WVC852004 IQ917540 SM917540 ACI917540 AME917540 AWA917540 BFW917540 BPS917540 BZO917540 CJK917540 CTG917540 DDC917540 DMY917540 DWU917540 EGQ917540 EQM917540 FAI917540 FKE917540 FUA917540 GDW917540 GNS917540 GXO917540 HHK917540 HRG917540 IBC917540 IKY917540 IUU917540 JEQ917540 JOM917540 JYI917540 KIE917540 KSA917540 LBW917540 LLS917540 LVO917540 MFK917540 MPG917540 MZC917540 NIY917540 NSU917540 OCQ917540 OMM917540 OWI917540 PGE917540 PQA917540 PZW917540 QJS917540 QTO917540 RDK917540 RNG917540 RXC917540 SGY917540 SQU917540 TAQ917540 TKM917540 TUI917540 UEE917540 UOA917540 UXW917540 VHS917540 VRO917540 WBK917540 WLG917540 WVC917540 IQ983076 SM983076 ACI983076 AME983076 AWA983076 BFW983076 BPS983076 BZO983076 CJK983076 CTG983076 DDC983076 DMY983076 DWU983076 EGQ983076 EQM983076 FAI983076 FKE983076 FUA983076 GDW983076 GNS983076 GXO983076 HHK983076 HRG983076 IBC983076 IKY983076 IUU983076 JEQ983076 JOM983076 JYI983076 KIE983076 KSA983076 LBW983076 LLS983076 LVO983076 MFK983076 MPG983076 MZC983076 NIY983076 NSU983076 OCQ983076 OMM983076 OWI983076 PGE983076 PQA983076 PZW983076 QJS983076 QTO983076 RDK983076 RNG983076 RXC983076 SGY983076 SQU983076 TAQ983076 TKM983076 TUI983076 UEE983076 UOA983076 UXW983076 VHS983076 VRO983076 WBK983076 WLG983076 WVC983076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IP65546 SL65546 ACH65546 AMD65546 AVZ65546 BFV65546 BPR65546 BZN65546 CJJ65546 CTF65546 DDB65546 DMX65546 DWT65546 EGP65546 EQL65546 FAH65546 FKD65546 FTZ65546 GDV65546 GNR65546 GXN65546 HHJ65546 HRF65546 IBB65546 IKX65546 IUT65546 JEP65546 JOL65546 JYH65546 KID65546 KRZ65546 LBV65546 LLR65546 LVN65546 MFJ65546 MPF65546 MZB65546 NIX65546 NST65546 OCP65546 OML65546 OWH65546 PGD65546 PPZ65546 PZV65546 QJR65546 QTN65546 RDJ65546 RNF65546 RXB65546 SGX65546 SQT65546 TAP65546 TKL65546 TUH65546 UED65546 UNZ65546 UXV65546 VHR65546 VRN65546 WBJ65546 WLF65546 WVB65546 IP131082 SL131082 ACH131082 AMD131082 AVZ131082 BFV131082 BPR131082 BZN131082 CJJ131082 CTF131082 DDB131082 DMX131082 DWT131082 EGP131082 EQL131082 FAH131082 FKD131082 FTZ131082 GDV131082 GNR131082 GXN131082 HHJ131082 HRF131082 IBB131082 IKX131082 IUT131082 JEP131082 JOL131082 JYH131082 KID131082 KRZ131082 LBV131082 LLR131082 LVN131082 MFJ131082 MPF131082 MZB131082 NIX131082 NST131082 OCP131082 OML131082 OWH131082 PGD131082 PPZ131082 PZV131082 QJR131082 QTN131082 RDJ131082 RNF131082 RXB131082 SGX131082 SQT131082 TAP131082 TKL131082 TUH131082 UED131082 UNZ131082 UXV131082 VHR131082 VRN131082 WBJ131082 WLF131082 WVB131082 IP196618 SL196618 ACH196618 AMD196618 AVZ196618 BFV196618 BPR196618 BZN196618 CJJ196618 CTF196618 DDB196618 DMX196618 DWT196618 EGP196618 EQL196618 FAH196618 FKD196618 FTZ196618 GDV196618 GNR196618 GXN196618 HHJ196618 HRF196618 IBB196618 IKX196618 IUT196618 JEP196618 JOL196618 JYH196618 KID196618 KRZ196618 LBV196618 LLR196618 LVN196618 MFJ196618 MPF196618 MZB196618 NIX196618 NST196618 OCP196618 OML196618 OWH196618 PGD196618 PPZ196618 PZV196618 QJR196618 QTN196618 RDJ196618 RNF196618 RXB196618 SGX196618 SQT196618 TAP196618 TKL196618 TUH196618 UED196618 UNZ196618 UXV196618 VHR196618 VRN196618 WBJ196618 WLF196618 WVB196618 IP262154 SL262154 ACH262154 AMD262154 AVZ262154 BFV262154 BPR262154 BZN262154 CJJ262154 CTF262154 DDB262154 DMX262154 DWT262154 EGP262154 EQL262154 FAH262154 FKD262154 FTZ262154 GDV262154 GNR262154 GXN262154 HHJ262154 HRF262154 IBB262154 IKX262154 IUT262154 JEP262154 JOL262154 JYH262154 KID262154 KRZ262154 LBV262154 LLR262154 LVN262154 MFJ262154 MPF262154 MZB262154 NIX262154 NST262154 OCP262154 OML262154 OWH262154 PGD262154 PPZ262154 PZV262154 QJR262154 QTN262154 RDJ262154 RNF262154 RXB262154 SGX262154 SQT262154 TAP262154 TKL262154 TUH262154 UED262154 UNZ262154 UXV262154 VHR262154 VRN262154 WBJ262154 WLF262154 WVB262154 IP327690 SL327690 ACH327690 AMD327690 AVZ327690 BFV327690 BPR327690 BZN327690 CJJ327690 CTF327690 DDB327690 DMX327690 DWT327690 EGP327690 EQL327690 FAH327690 FKD327690 FTZ327690 GDV327690 GNR327690 GXN327690 HHJ327690 HRF327690 IBB327690 IKX327690 IUT327690 JEP327690 JOL327690 JYH327690 KID327690 KRZ327690 LBV327690 LLR327690 LVN327690 MFJ327690 MPF327690 MZB327690 NIX327690 NST327690 OCP327690 OML327690 OWH327690 PGD327690 PPZ327690 PZV327690 QJR327690 QTN327690 RDJ327690 RNF327690 RXB327690 SGX327690 SQT327690 TAP327690 TKL327690 TUH327690 UED327690 UNZ327690 UXV327690 VHR327690 VRN327690 WBJ327690 WLF327690 WVB327690 IP393226 SL393226 ACH393226 AMD393226 AVZ393226 BFV393226 BPR393226 BZN393226 CJJ393226 CTF393226 DDB393226 DMX393226 DWT393226 EGP393226 EQL393226 FAH393226 FKD393226 FTZ393226 GDV393226 GNR393226 GXN393226 HHJ393226 HRF393226 IBB393226 IKX393226 IUT393226 JEP393226 JOL393226 JYH393226 KID393226 KRZ393226 LBV393226 LLR393226 LVN393226 MFJ393226 MPF393226 MZB393226 NIX393226 NST393226 OCP393226 OML393226 OWH393226 PGD393226 PPZ393226 PZV393226 QJR393226 QTN393226 RDJ393226 RNF393226 RXB393226 SGX393226 SQT393226 TAP393226 TKL393226 TUH393226 UED393226 UNZ393226 UXV393226 VHR393226 VRN393226 WBJ393226 WLF393226 WVB393226 IP458762 SL458762 ACH458762 AMD458762 AVZ458762 BFV458762 BPR458762 BZN458762 CJJ458762 CTF458762 DDB458762 DMX458762 DWT458762 EGP458762 EQL458762 FAH458762 FKD458762 FTZ458762 GDV458762 GNR458762 GXN458762 HHJ458762 HRF458762 IBB458762 IKX458762 IUT458762 JEP458762 JOL458762 JYH458762 KID458762 KRZ458762 LBV458762 LLR458762 LVN458762 MFJ458762 MPF458762 MZB458762 NIX458762 NST458762 OCP458762 OML458762 OWH458762 PGD458762 PPZ458762 PZV458762 QJR458762 QTN458762 RDJ458762 RNF458762 RXB458762 SGX458762 SQT458762 TAP458762 TKL458762 TUH458762 UED458762 UNZ458762 UXV458762 VHR458762 VRN458762 WBJ458762 WLF458762 WVB458762 IP524298 SL524298 ACH524298 AMD524298 AVZ524298 BFV524298 BPR524298 BZN524298 CJJ524298 CTF524298 DDB524298 DMX524298 DWT524298 EGP524298 EQL524298 FAH524298 FKD524298 FTZ524298 GDV524298 GNR524298 GXN524298 HHJ524298 HRF524298 IBB524298 IKX524298 IUT524298 JEP524298 JOL524298 JYH524298 KID524298 KRZ524298 LBV524298 LLR524298 LVN524298 MFJ524298 MPF524298 MZB524298 NIX524298 NST524298 OCP524298 OML524298 OWH524298 PGD524298 PPZ524298 PZV524298 QJR524298 QTN524298 RDJ524298 RNF524298 RXB524298 SGX524298 SQT524298 TAP524298 TKL524298 TUH524298 UED524298 UNZ524298 UXV524298 VHR524298 VRN524298 WBJ524298 WLF524298 WVB524298 IP589834 SL589834 ACH589834 AMD589834 AVZ589834 BFV589834 BPR589834 BZN589834 CJJ589834 CTF589834 DDB589834 DMX589834 DWT589834 EGP589834 EQL589834 FAH589834 FKD589834 FTZ589834 GDV589834 GNR589834 GXN589834 HHJ589834 HRF589834 IBB589834 IKX589834 IUT589834 JEP589834 JOL589834 JYH589834 KID589834 KRZ589834 LBV589834 LLR589834 LVN589834 MFJ589834 MPF589834 MZB589834 NIX589834 NST589834 OCP589834 OML589834 OWH589834 PGD589834 PPZ589834 PZV589834 QJR589834 QTN589834 RDJ589834 RNF589834 RXB589834 SGX589834 SQT589834 TAP589834 TKL589834 TUH589834 UED589834 UNZ589834 UXV589834 VHR589834 VRN589834 WBJ589834 WLF589834 WVB589834 IP655370 SL655370 ACH655370 AMD655370 AVZ655370 BFV655370 BPR655370 BZN655370 CJJ655370 CTF655370 DDB655370 DMX655370 DWT655370 EGP655370 EQL655370 FAH655370 FKD655370 FTZ655370 GDV655370 GNR655370 GXN655370 HHJ655370 HRF655370 IBB655370 IKX655370 IUT655370 JEP655370 JOL655370 JYH655370 KID655370 KRZ655370 LBV655370 LLR655370 LVN655370 MFJ655370 MPF655370 MZB655370 NIX655370 NST655370 OCP655370 OML655370 OWH655370 PGD655370 PPZ655370 PZV655370 QJR655370 QTN655370 RDJ655370 RNF655370 RXB655370 SGX655370 SQT655370 TAP655370 TKL655370 TUH655370 UED655370 UNZ655370 UXV655370 VHR655370 VRN655370 WBJ655370 WLF655370 WVB655370 IP720906 SL720906 ACH720906 AMD720906 AVZ720906 BFV720906 BPR720906 BZN720906 CJJ720906 CTF720906 DDB720906 DMX720906 DWT720906 EGP720906 EQL720906 FAH720906 FKD720906 FTZ720906 GDV720906 GNR720906 GXN720906 HHJ720906 HRF720906 IBB720906 IKX720906 IUT720906 JEP720906 JOL720906 JYH720906 KID720906 KRZ720906 LBV720906 LLR720906 LVN720906 MFJ720906 MPF720906 MZB720906 NIX720906 NST720906 OCP720906 OML720906 OWH720906 PGD720906 PPZ720906 PZV720906 QJR720906 QTN720906 RDJ720906 RNF720906 RXB720906 SGX720906 SQT720906 TAP720906 TKL720906 TUH720906 UED720906 UNZ720906 UXV720906 VHR720906 VRN720906 WBJ720906 WLF720906 WVB720906 IP786442 SL786442 ACH786442 AMD786442 AVZ786442 BFV786442 BPR786442 BZN786442 CJJ786442 CTF786442 DDB786442 DMX786442 DWT786442 EGP786442 EQL786442 FAH786442 FKD786442 FTZ786442 GDV786442 GNR786442 GXN786442 HHJ786442 HRF786442 IBB786442 IKX786442 IUT786442 JEP786442 JOL786442 JYH786442 KID786442 KRZ786442 LBV786442 LLR786442 LVN786442 MFJ786442 MPF786442 MZB786442 NIX786442 NST786442 OCP786442 OML786442 OWH786442 PGD786442 PPZ786442 PZV786442 QJR786442 QTN786442 RDJ786442 RNF786442 RXB786442 SGX786442 SQT786442 TAP786442 TKL786442 TUH786442 UED786442 UNZ786442 UXV786442 VHR786442 VRN786442 WBJ786442 WLF786442 WVB786442 IP851978 SL851978 ACH851978 AMD851978 AVZ851978 BFV851978 BPR851978 BZN851978 CJJ851978 CTF851978 DDB851978 DMX851978 DWT851978 EGP851978 EQL851978 FAH851978 FKD851978 FTZ851978 GDV851978 GNR851978 GXN851978 HHJ851978 HRF851978 IBB851978 IKX851978 IUT851978 JEP851978 JOL851978 JYH851978 KID851978 KRZ851978 LBV851978 LLR851978 LVN851978 MFJ851978 MPF851978 MZB851978 NIX851978 NST851978 OCP851978 OML851978 OWH851978 PGD851978 PPZ851978 PZV851978 QJR851978 QTN851978 RDJ851978 RNF851978 RXB851978 SGX851978 SQT851978 TAP851978 TKL851978 TUH851978 UED851978 UNZ851978 UXV851978 VHR851978 VRN851978 WBJ851978 WLF851978 WVB851978 IP917514 SL917514 ACH917514 AMD917514 AVZ917514 BFV917514 BPR917514 BZN917514 CJJ917514 CTF917514 DDB917514 DMX917514 DWT917514 EGP917514 EQL917514 FAH917514 FKD917514 FTZ917514 GDV917514 GNR917514 GXN917514 HHJ917514 HRF917514 IBB917514 IKX917514 IUT917514 JEP917514 JOL917514 JYH917514 KID917514 KRZ917514 LBV917514 LLR917514 LVN917514 MFJ917514 MPF917514 MZB917514 NIX917514 NST917514 OCP917514 OML917514 OWH917514 PGD917514 PPZ917514 PZV917514 QJR917514 QTN917514 RDJ917514 RNF917514 RXB917514 SGX917514 SQT917514 TAP917514 TKL917514 TUH917514 UED917514 UNZ917514 UXV917514 VHR917514 VRN917514 WBJ917514 WLF917514 WVB917514 IP983050 SL983050 ACH983050 AMD983050 AVZ983050 BFV983050 BPR983050 BZN983050 CJJ983050 CTF983050 DDB983050 DMX983050 DWT983050 EGP983050 EQL983050 FAH983050 FKD983050 FTZ983050 GDV983050 GNR983050 GXN983050 HHJ983050 HRF983050 IBB983050 IKX983050 IUT983050 JEP983050 JOL983050 JYH983050 KID983050 KRZ983050 LBV983050 LLR983050 LVN983050 MFJ983050 MPF983050 MZB983050 NIX983050 NST983050 OCP983050 OML983050 OWH983050 PGD983050 PPZ983050 PZV983050 QJR983050 QTN983050 RDJ983050 RNF983050 RXB983050 SGX983050 SQT983050 TAP983050 TKL983050 TUH983050 UED983050 UNZ983050 UXV983050 VHR983050 VRN983050 WBJ983050 WLF983050 WVB983050 IL65540 SH65540 ACD65540 ALZ65540 AVV65540 BFR65540 BPN65540 BZJ65540 CJF65540 CTB65540 DCX65540 DMT65540 DWP65540 EGL65540 EQH65540 FAD65540 FJZ65540 FTV65540 GDR65540 GNN65540 GXJ65540 HHF65540 HRB65540 IAX65540 IKT65540 IUP65540 JEL65540 JOH65540 JYD65540 KHZ65540 KRV65540 LBR65540 LLN65540 LVJ65540 MFF65540 MPB65540 MYX65540 NIT65540 NSP65540 OCL65540 OMH65540 OWD65540 PFZ65540 PPV65540 PZR65540 QJN65540 QTJ65540 RDF65540 RNB65540 RWX65540 SGT65540 SQP65540 TAL65540 TKH65540 TUD65540 UDZ65540 UNV65540 UXR65540 VHN65540 VRJ65540 WBF65540 WLB65540 WUX65540 IL131076 SH131076 ACD131076 ALZ131076 AVV131076 BFR131076 BPN131076 BZJ131076 CJF131076 CTB131076 DCX131076 DMT131076 DWP131076 EGL131076 EQH131076 FAD131076 FJZ131076 FTV131076 GDR131076 GNN131076 GXJ131076 HHF131076 HRB131076 IAX131076 IKT131076 IUP131076 JEL131076 JOH131076 JYD131076 KHZ131076 KRV131076 LBR131076 LLN131076 LVJ131076 MFF131076 MPB131076 MYX131076 NIT131076 NSP131076 OCL131076 OMH131076 OWD131076 PFZ131076 PPV131076 PZR131076 QJN131076 QTJ131076 RDF131076 RNB131076 RWX131076 SGT131076 SQP131076 TAL131076 TKH131076 TUD131076 UDZ131076 UNV131076 UXR131076 VHN131076 VRJ131076 WBF131076 WLB131076 WUX131076 IL196612 SH196612 ACD196612 ALZ196612 AVV196612 BFR196612 BPN196612 BZJ196612 CJF196612 CTB196612 DCX196612 DMT196612 DWP196612 EGL196612 EQH196612 FAD196612 FJZ196612 FTV196612 GDR196612 GNN196612 GXJ196612 HHF196612 HRB196612 IAX196612 IKT196612 IUP196612 JEL196612 JOH196612 JYD196612 KHZ196612 KRV196612 LBR196612 LLN196612 LVJ196612 MFF196612 MPB196612 MYX196612 NIT196612 NSP196612 OCL196612 OMH196612 OWD196612 PFZ196612 PPV196612 PZR196612 QJN196612 QTJ196612 RDF196612 RNB196612 RWX196612 SGT196612 SQP196612 TAL196612 TKH196612 TUD196612 UDZ196612 UNV196612 UXR196612 VHN196612 VRJ196612 WBF196612 WLB196612 WUX196612 IL262148 SH262148 ACD262148 ALZ262148 AVV262148 BFR262148 BPN262148 BZJ262148 CJF262148 CTB262148 DCX262148 DMT262148 DWP262148 EGL262148 EQH262148 FAD262148 FJZ262148 FTV262148 GDR262148 GNN262148 GXJ262148 HHF262148 HRB262148 IAX262148 IKT262148 IUP262148 JEL262148 JOH262148 JYD262148 KHZ262148 KRV262148 LBR262148 LLN262148 LVJ262148 MFF262148 MPB262148 MYX262148 NIT262148 NSP262148 OCL262148 OMH262148 OWD262148 PFZ262148 PPV262148 PZR262148 QJN262148 QTJ262148 RDF262148 RNB262148 RWX262148 SGT262148 SQP262148 TAL262148 TKH262148 TUD262148 UDZ262148 UNV262148 UXR262148 VHN262148 VRJ262148 WBF262148 WLB262148 WUX262148 IL327684 SH327684 ACD327684 ALZ327684 AVV327684 BFR327684 BPN327684 BZJ327684 CJF327684 CTB327684 DCX327684 DMT327684 DWP327684 EGL327684 EQH327684 FAD327684 FJZ327684 FTV327684 GDR327684 GNN327684 GXJ327684 HHF327684 HRB327684 IAX327684 IKT327684 IUP327684 JEL327684 JOH327684 JYD327684 KHZ327684 KRV327684 LBR327684 LLN327684 LVJ327684 MFF327684 MPB327684 MYX327684 NIT327684 NSP327684 OCL327684 OMH327684 OWD327684 PFZ327684 PPV327684 PZR327684 QJN327684 QTJ327684 RDF327684 RNB327684 RWX327684 SGT327684 SQP327684 TAL327684 TKH327684 TUD327684 UDZ327684 UNV327684 UXR327684 VHN327684 VRJ327684 WBF327684 WLB327684 WUX327684 IL393220 SH393220 ACD393220 ALZ393220 AVV393220 BFR393220 BPN393220 BZJ393220 CJF393220 CTB393220 DCX393220 DMT393220 DWP393220 EGL393220 EQH393220 FAD393220 FJZ393220 FTV393220 GDR393220 GNN393220 GXJ393220 HHF393220 HRB393220 IAX393220 IKT393220 IUP393220 JEL393220 JOH393220 JYD393220 KHZ393220 KRV393220 LBR393220 LLN393220 LVJ393220 MFF393220 MPB393220 MYX393220 NIT393220 NSP393220 OCL393220 OMH393220 OWD393220 PFZ393220 PPV393220 PZR393220 QJN393220 QTJ393220 RDF393220 RNB393220 RWX393220 SGT393220 SQP393220 TAL393220 TKH393220 TUD393220 UDZ393220 UNV393220 UXR393220 VHN393220 VRJ393220 WBF393220 WLB393220 WUX393220 IL458756 SH458756 ACD458756 ALZ458756 AVV458756 BFR458756 BPN458756 BZJ458756 CJF458756 CTB458756 DCX458756 DMT458756 DWP458756 EGL458756 EQH458756 FAD458756 FJZ458756 FTV458756 GDR458756 GNN458756 GXJ458756 HHF458756 HRB458756 IAX458756 IKT458756 IUP458756 JEL458756 JOH458756 JYD458756 KHZ458756 KRV458756 LBR458756 LLN458756 LVJ458756 MFF458756 MPB458756 MYX458756 NIT458756 NSP458756 OCL458756 OMH458756 OWD458756 PFZ458756 PPV458756 PZR458756 QJN458756 QTJ458756 RDF458756 RNB458756 RWX458756 SGT458756 SQP458756 TAL458756 TKH458756 TUD458756 UDZ458756 UNV458756 UXR458756 VHN458756 VRJ458756 WBF458756 WLB458756 WUX458756 IL524292 SH524292 ACD524292 ALZ524292 AVV524292 BFR524292 BPN524292 BZJ524292 CJF524292 CTB524292 DCX524292 DMT524292 DWP524292 EGL524292 EQH524292 FAD524292 FJZ524292 FTV524292 GDR524292 GNN524292 GXJ524292 HHF524292 HRB524292 IAX524292 IKT524292 IUP524292 JEL524292 JOH524292 JYD524292 KHZ524292 KRV524292 LBR524292 LLN524292 LVJ524292 MFF524292 MPB524292 MYX524292 NIT524292 NSP524292 OCL524292 OMH524292 OWD524292 PFZ524292 PPV524292 PZR524292 QJN524292 QTJ524292 RDF524292 RNB524292 RWX524292 SGT524292 SQP524292 TAL524292 TKH524292 TUD524292 UDZ524292 UNV524292 UXR524292 VHN524292 VRJ524292 WBF524292 WLB524292 WUX524292 IL589828 SH589828 ACD589828 ALZ589828 AVV589828 BFR589828 BPN589828 BZJ589828 CJF589828 CTB589828 DCX589828 DMT589828 DWP589828 EGL589828 EQH589828 FAD589828 FJZ589828 FTV589828 GDR589828 GNN589828 GXJ589828 HHF589828 HRB589828 IAX589828 IKT589828 IUP589828 JEL589828 JOH589828 JYD589828 KHZ589828 KRV589828 LBR589828 LLN589828 LVJ589828 MFF589828 MPB589828 MYX589828 NIT589828 NSP589828 OCL589828 OMH589828 OWD589828 PFZ589828 PPV589828 PZR589828 QJN589828 QTJ589828 RDF589828 RNB589828 RWX589828 SGT589828 SQP589828 TAL589828 TKH589828 TUD589828 UDZ589828 UNV589828 UXR589828 VHN589828 VRJ589828 WBF589828 WLB589828 WUX589828 IL655364 SH655364 ACD655364 ALZ655364 AVV655364 BFR655364 BPN655364 BZJ655364 CJF655364 CTB655364 DCX655364 DMT655364 DWP655364 EGL655364 EQH655364 FAD655364 FJZ655364 FTV655364 GDR655364 GNN655364 GXJ655364 HHF655364 HRB655364 IAX655364 IKT655364 IUP655364 JEL655364 JOH655364 JYD655364 KHZ655364 KRV655364 LBR655364 LLN655364 LVJ655364 MFF655364 MPB655364 MYX655364 NIT655364 NSP655364 OCL655364 OMH655364 OWD655364 PFZ655364 PPV655364 PZR655364 QJN655364 QTJ655364 RDF655364 RNB655364 RWX655364 SGT655364 SQP655364 TAL655364 TKH655364 TUD655364 UDZ655364 UNV655364 UXR655364 VHN655364 VRJ655364 WBF655364 WLB655364 WUX655364 IL720900 SH720900 ACD720900 ALZ720900 AVV720900 BFR720900 BPN720900 BZJ720900 CJF720900 CTB720900 DCX720900 DMT720900 DWP720900 EGL720900 EQH720900 FAD720900 FJZ720900 FTV720900 GDR720900 GNN720900 GXJ720900 HHF720900 HRB720900 IAX720900 IKT720900 IUP720900 JEL720900 JOH720900 JYD720900 KHZ720900 KRV720900 LBR720900 LLN720900 LVJ720900 MFF720900 MPB720900 MYX720900 NIT720900 NSP720900 OCL720900 OMH720900 OWD720900 PFZ720900 PPV720900 PZR720900 QJN720900 QTJ720900 RDF720900 RNB720900 RWX720900 SGT720900 SQP720900 TAL720900 TKH720900 TUD720900 UDZ720900 UNV720900 UXR720900 VHN720900 VRJ720900 WBF720900 WLB720900 WUX720900 IL786436 SH786436 ACD786436 ALZ786436 AVV786436 BFR786436 BPN786436 BZJ786436 CJF786436 CTB786436 DCX786436 DMT786436 DWP786436 EGL786436 EQH786436 FAD786436 FJZ786436 FTV786436 GDR786436 GNN786436 GXJ786436 HHF786436 HRB786436 IAX786436 IKT786436 IUP786436 JEL786436 JOH786436 JYD786436 KHZ786436 KRV786436 LBR786436 LLN786436 LVJ786436 MFF786436 MPB786436 MYX786436 NIT786436 NSP786436 OCL786436 OMH786436 OWD786436 PFZ786436 PPV786436 PZR786436 QJN786436 QTJ786436 RDF786436 RNB786436 RWX786436 SGT786436 SQP786436 TAL786436 TKH786436 TUD786436 UDZ786436 UNV786436 UXR786436 VHN786436 VRJ786436 WBF786436 WLB786436 WUX786436 IL851972 SH851972 ACD851972 ALZ851972 AVV851972 BFR851972 BPN851972 BZJ851972 CJF851972 CTB851972 DCX851972 DMT851972 DWP851972 EGL851972 EQH851972 FAD851972 FJZ851972 FTV851972 GDR851972 GNN851972 GXJ851972 HHF851972 HRB851972 IAX851972 IKT851972 IUP851972 JEL851972 JOH851972 JYD851972 KHZ851972 KRV851972 LBR851972 LLN851972 LVJ851972 MFF851972 MPB851972 MYX851972 NIT851972 NSP851972 OCL851972 OMH851972 OWD851972 PFZ851972 PPV851972 PZR851972 QJN851972 QTJ851972 RDF851972 RNB851972 RWX851972 SGT851972 SQP851972 TAL851972 TKH851972 TUD851972 UDZ851972 UNV851972 UXR851972 VHN851972 VRJ851972 WBF851972 WLB851972 WUX851972 IL917508 SH917508 ACD917508 ALZ917508 AVV917508 BFR917508 BPN917508 BZJ917508 CJF917508 CTB917508 DCX917508 DMT917508 DWP917508 EGL917508 EQH917508 FAD917508 FJZ917508 FTV917508 GDR917508 GNN917508 GXJ917508 HHF917508 HRB917508 IAX917508 IKT917508 IUP917508 JEL917508 JOH917508 JYD917508 KHZ917508 KRV917508 LBR917508 LLN917508 LVJ917508 MFF917508 MPB917508 MYX917508 NIT917508 NSP917508 OCL917508 OMH917508 OWD917508 PFZ917508 PPV917508 PZR917508 QJN917508 QTJ917508 RDF917508 RNB917508 RWX917508 SGT917508 SQP917508 TAL917508 TKH917508 TUD917508 UDZ917508 UNV917508 UXR917508 VHN917508 VRJ917508 WBF917508 WLB917508 WUX917508 IL983044 SH983044 ACD983044 ALZ983044 AVV983044 BFR983044 BPN983044 BZJ983044 CJF983044 CTB983044 DCX983044 DMT983044 DWP983044 EGL983044 EQH983044 FAD983044 FJZ983044 FTV983044 GDR983044 GNN983044 GXJ983044 HHF983044 HRB983044 IAX983044 IKT983044 IUP983044 JEL983044 JOH983044 JYD983044 KHZ983044 KRV983044 LBR983044 LLN983044 LVJ983044 MFF983044 MPB983044 MYX983044 NIT983044 NSP983044 OCL983044 OMH983044 OWD983044 PFZ983044 PPV983044 PZR983044 QJN983044 QTJ983044 RDF983044 RNB983044 RWX983044 SGT983044 SQP983044 TAL983044 TKH983044 TUD983044 UDZ983044 UNV983044 UXR983044 VHN983044 VRJ983044 WBF983044 WLB983044 WUX983044</xm:sqref>
        </x14:dataValidation>
        <x14:dataValidation imeMode="hiragana" allowBlank="1" showInputMessage="1" showErrorMessage="1" xr:uid="{95431D81-4637-439E-AB12-DABE051054A7}">
          <xm:sqref>L65560:AA65561 HS65558:IK65559 RO65558:SG65559 ABK65558:ACC65559 ALG65558:ALY65559 AVC65558:AVU65559 BEY65558:BFQ65559 BOU65558:BPM65559 BYQ65558:BZI65559 CIM65558:CJE65559 CSI65558:CTA65559 DCE65558:DCW65559 DMA65558:DMS65559 DVW65558:DWO65559 EFS65558:EGK65559 EPO65558:EQG65559 EZK65558:FAC65559 FJG65558:FJY65559 FTC65558:FTU65559 GCY65558:GDQ65559 GMU65558:GNM65559 GWQ65558:GXI65559 HGM65558:HHE65559 HQI65558:HRA65559 IAE65558:IAW65559 IKA65558:IKS65559 ITW65558:IUO65559 JDS65558:JEK65559 JNO65558:JOG65559 JXK65558:JYC65559 KHG65558:KHY65559 KRC65558:KRU65559 LAY65558:LBQ65559 LKU65558:LLM65559 LUQ65558:LVI65559 MEM65558:MFE65559 MOI65558:MPA65559 MYE65558:MYW65559 NIA65558:NIS65559 NRW65558:NSO65559 OBS65558:OCK65559 OLO65558:OMG65559 OVK65558:OWC65559 PFG65558:PFY65559 PPC65558:PPU65559 PYY65558:PZQ65559 QIU65558:QJM65559 QSQ65558:QTI65559 RCM65558:RDE65559 RMI65558:RNA65559 RWE65558:RWW65559 SGA65558:SGS65559 SPW65558:SQO65559 SZS65558:TAK65559 TJO65558:TKG65559 TTK65558:TUC65559 UDG65558:UDY65559 UNC65558:UNU65559 UWY65558:UXQ65559 VGU65558:VHM65559 VQQ65558:VRI65559 WAM65558:WBE65559 WKI65558:WLA65559 WUE65558:WUW65559 L131096:AA131097 HS131094:IK131095 RO131094:SG131095 ABK131094:ACC131095 ALG131094:ALY131095 AVC131094:AVU131095 BEY131094:BFQ131095 BOU131094:BPM131095 BYQ131094:BZI131095 CIM131094:CJE131095 CSI131094:CTA131095 DCE131094:DCW131095 DMA131094:DMS131095 DVW131094:DWO131095 EFS131094:EGK131095 EPO131094:EQG131095 EZK131094:FAC131095 FJG131094:FJY131095 FTC131094:FTU131095 GCY131094:GDQ131095 GMU131094:GNM131095 GWQ131094:GXI131095 HGM131094:HHE131095 HQI131094:HRA131095 IAE131094:IAW131095 IKA131094:IKS131095 ITW131094:IUO131095 JDS131094:JEK131095 JNO131094:JOG131095 JXK131094:JYC131095 KHG131094:KHY131095 KRC131094:KRU131095 LAY131094:LBQ131095 LKU131094:LLM131095 LUQ131094:LVI131095 MEM131094:MFE131095 MOI131094:MPA131095 MYE131094:MYW131095 NIA131094:NIS131095 NRW131094:NSO131095 OBS131094:OCK131095 OLO131094:OMG131095 OVK131094:OWC131095 PFG131094:PFY131095 PPC131094:PPU131095 PYY131094:PZQ131095 QIU131094:QJM131095 QSQ131094:QTI131095 RCM131094:RDE131095 RMI131094:RNA131095 RWE131094:RWW131095 SGA131094:SGS131095 SPW131094:SQO131095 SZS131094:TAK131095 TJO131094:TKG131095 TTK131094:TUC131095 UDG131094:UDY131095 UNC131094:UNU131095 UWY131094:UXQ131095 VGU131094:VHM131095 VQQ131094:VRI131095 WAM131094:WBE131095 WKI131094:WLA131095 WUE131094:WUW131095 L196632:AA196633 HS196630:IK196631 RO196630:SG196631 ABK196630:ACC196631 ALG196630:ALY196631 AVC196630:AVU196631 BEY196630:BFQ196631 BOU196630:BPM196631 BYQ196630:BZI196631 CIM196630:CJE196631 CSI196630:CTA196631 DCE196630:DCW196631 DMA196630:DMS196631 DVW196630:DWO196631 EFS196630:EGK196631 EPO196630:EQG196631 EZK196630:FAC196631 FJG196630:FJY196631 FTC196630:FTU196631 GCY196630:GDQ196631 GMU196630:GNM196631 GWQ196630:GXI196631 HGM196630:HHE196631 HQI196630:HRA196631 IAE196630:IAW196631 IKA196630:IKS196631 ITW196630:IUO196631 JDS196630:JEK196631 JNO196630:JOG196631 JXK196630:JYC196631 KHG196630:KHY196631 KRC196630:KRU196631 LAY196630:LBQ196631 LKU196630:LLM196631 LUQ196630:LVI196631 MEM196630:MFE196631 MOI196630:MPA196631 MYE196630:MYW196631 NIA196630:NIS196631 NRW196630:NSO196631 OBS196630:OCK196631 OLO196630:OMG196631 OVK196630:OWC196631 PFG196630:PFY196631 PPC196630:PPU196631 PYY196630:PZQ196631 QIU196630:QJM196631 QSQ196630:QTI196631 RCM196630:RDE196631 RMI196630:RNA196631 RWE196630:RWW196631 SGA196630:SGS196631 SPW196630:SQO196631 SZS196630:TAK196631 TJO196630:TKG196631 TTK196630:TUC196631 UDG196630:UDY196631 UNC196630:UNU196631 UWY196630:UXQ196631 VGU196630:VHM196631 VQQ196630:VRI196631 WAM196630:WBE196631 WKI196630:WLA196631 WUE196630:WUW196631 L262168:AA262169 HS262166:IK262167 RO262166:SG262167 ABK262166:ACC262167 ALG262166:ALY262167 AVC262166:AVU262167 BEY262166:BFQ262167 BOU262166:BPM262167 BYQ262166:BZI262167 CIM262166:CJE262167 CSI262166:CTA262167 DCE262166:DCW262167 DMA262166:DMS262167 DVW262166:DWO262167 EFS262166:EGK262167 EPO262166:EQG262167 EZK262166:FAC262167 FJG262166:FJY262167 FTC262166:FTU262167 GCY262166:GDQ262167 GMU262166:GNM262167 GWQ262166:GXI262167 HGM262166:HHE262167 HQI262166:HRA262167 IAE262166:IAW262167 IKA262166:IKS262167 ITW262166:IUO262167 JDS262166:JEK262167 JNO262166:JOG262167 JXK262166:JYC262167 KHG262166:KHY262167 KRC262166:KRU262167 LAY262166:LBQ262167 LKU262166:LLM262167 LUQ262166:LVI262167 MEM262166:MFE262167 MOI262166:MPA262167 MYE262166:MYW262167 NIA262166:NIS262167 NRW262166:NSO262167 OBS262166:OCK262167 OLO262166:OMG262167 OVK262166:OWC262167 PFG262166:PFY262167 PPC262166:PPU262167 PYY262166:PZQ262167 QIU262166:QJM262167 QSQ262166:QTI262167 RCM262166:RDE262167 RMI262166:RNA262167 RWE262166:RWW262167 SGA262166:SGS262167 SPW262166:SQO262167 SZS262166:TAK262167 TJO262166:TKG262167 TTK262166:TUC262167 UDG262166:UDY262167 UNC262166:UNU262167 UWY262166:UXQ262167 VGU262166:VHM262167 VQQ262166:VRI262167 WAM262166:WBE262167 WKI262166:WLA262167 WUE262166:WUW262167 L327704:AA327705 HS327702:IK327703 RO327702:SG327703 ABK327702:ACC327703 ALG327702:ALY327703 AVC327702:AVU327703 BEY327702:BFQ327703 BOU327702:BPM327703 BYQ327702:BZI327703 CIM327702:CJE327703 CSI327702:CTA327703 DCE327702:DCW327703 DMA327702:DMS327703 DVW327702:DWO327703 EFS327702:EGK327703 EPO327702:EQG327703 EZK327702:FAC327703 FJG327702:FJY327703 FTC327702:FTU327703 GCY327702:GDQ327703 GMU327702:GNM327703 GWQ327702:GXI327703 HGM327702:HHE327703 HQI327702:HRA327703 IAE327702:IAW327703 IKA327702:IKS327703 ITW327702:IUO327703 JDS327702:JEK327703 JNO327702:JOG327703 JXK327702:JYC327703 KHG327702:KHY327703 KRC327702:KRU327703 LAY327702:LBQ327703 LKU327702:LLM327703 LUQ327702:LVI327703 MEM327702:MFE327703 MOI327702:MPA327703 MYE327702:MYW327703 NIA327702:NIS327703 NRW327702:NSO327703 OBS327702:OCK327703 OLO327702:OMG327703 OVK327702:OWC327703 PFG327702:PFY327703 PPC327702:PPU327703 PYY327702:PZQ327703 QIU327702:QJM327703 QSQ327702:QTI327703 RCM327702:RDE327703 RMI327702:RNA327703 RWE327702:RWW327703 SGA327702:SGS327703 SPW327702:SQO327703 SZS327702:TAK327703 TJO327702:TKG327703 TTK327702:TUC327703 UDG327702:UDY327703 UNC327702:UNU327703 UWY327702:UXQ327703 VGU327702:VHM327703 VQQ327702:VRI327703 WAM327702:WBE327703 WKI327702:WLA327703 WUE327702:WUW327703 L393240:AA393241 HS393238:IK393239 RO393238:SG393239 ABK393238:ACC393239 ALG393238:ALY393239 AVC393238:AVU393239 BEY393238:BFQ393239 BOU393238:BPM393239 BYQ393238:BZI393239 CIM393238:CJE393239 CSI393238:CTA393239 DCE393238:DCW393239 DMA393238:DMS393239 DVW393238:DWO393239 EFS393238:EGK393239 EPO393238:EQG393239 EZK393238:FAC393239 FJG393238:FJY393239 FTC393238:FTU393239 GCY393238:GDQ393239 GMU393238:GNM393239 GWQ393238:GXI393239 HGM393238:HHE393239 HQI393238:HRA393239 IAE393238:IAW393239 IKA393238:IKS393239 ITW393238:IUO393239 JDS393238:JEK393239 JNO393238:JOG393239 JXK393238:JYC393239 KHG393238:KHY393239 KRC393238:KRU393239 LAY393238:LBQ393239 LKU393238:LLM393239 LUQ393238:LVI393239 MEM393238:MFE393239 MOI393238:MPA393239 MYE393238:MYW393239 NIA393238:NIS393239 NRW393238:NSO393239 OBS393238:OCK393239 OLO393238:OMG393239 OVK393238:OWC393239 PFG393238:PFY393239 PPC393238:PPU393239 PYY393238:PZQ393239 QIU393238:QJM393239 QSQ393238:QTI393239 RCM393238:RDE393239 RMI393238:RNA393239 RWE393238:RWW393239 SGA393238:SGS393239 SPW393238:SQO393239 SZS393238:TAK393239 TJO393238:TKG393239 TTK393238:TUC393239 UDG393238:UDY393239 UNC393238:UNU393239 UWY393238:UXQ393239 VGU393238:VHM393239 VQQ393238:VRI393239 WAM393238:WBE393239 WKI393238:WLA393239 WUE393238:WUW393239 L458776:AA458777 HS458774:IK458775 RO458774:SG458775 ABK458774:ACC458775 ALG458774:ALY458775 AVC458774:AVU458775 BEY458774:BFQ458775 BOU458774:BPM458775 BYQ458774:BZI458775 CIM458774:CJE458775 CSI458774:CTA458775 DCE458774:DCW458775 DMA458774:DMS458775 DVW458774:DWO458775 EFS458774:EGK458775 EPO458774:EQG458775 EZK458774:FAC458775 FJG458774:FJY458775 FTC458774:FTU458775 GCY458774:GDQ458775 GMU458774:GNM458775 GWQ458774:GXI458775 HGM458774:HHE458775 HQI458774:HRA458775 IAE458774:IAW458775 IKA458774:IKS458775 ITW458774:IUO458775 JDS458774:JEK458775 JNO458774:JOG458775 JXK458774:JYC458775 KHG458774:KHY458775 KRC458774:KRU458775 LAY458774:LBQ458775 LKU458774:LLM458775 LUQ458774:LVI458775 MEM458774:MFE458775 MOI458774:MPA458775 MYE458774:MYW458775 NIA458774:NIS458775 NRW458774:NSO458775 OBS458774:OCK458775 OLO458774:OMG458775 OVK458774:OWC458775 PFG458774:PFY458775 PPC458774:PPU458775 PYY458774:PZQ458775 QIU458774:QJM458775 QSQ458774:QTI458775 RCM458774:RDE458775 RMI458774:RNA458775 RWE458774:RWW458775 SGA458774:SGS458775 SPW458774:SQO458775 SZS458774:TAK458775 TJO458774:TKG458775 TTK458774:TUC458775 UDG458774:UDY458775 UNC458774:UNU458775 UWY458774:UXQ458775 VGU458774:VHM458775 VQQ458774:VRI458775 WAM458774:WBE458775 WKI458774:WLA458775 WUE458774:WUW458775 L524312:AA524313 HS524310:IK524311 RO524310:SG524311 ABK524310:ACC524311 ALG524310:ALY524311 AVC524310:AVU524311 BEY524310:BFQ524311 BOU524310:BPM524311 BYQ524310:BZI524311 CIM524310:CJE524311 CSI524310:CTA524311 DCE524310:DCW524311 DMA524310:DMS524311 DVW524310:DWO524311 EFS524310:EGK524311 EPO524310:EQG524311 EZK524310:FAC524311 FJG524310:FJY524311 FTC524310:FTU524311 GCY524310:GDQ524311 GMU524310:GNM524311 GWQ524310:GXI524311 HGM524310:HHE524311 HQI524310:HRA524311 IAE524310:IAW524311 IKA524310:IKS524311 ITW524310:IUO524311 JDS524310:JEK524311 JNO524310:JOG524311 JXK524310:JYC524311 KHG524310:KHY524311 KRC524310:KRU524311 LAY524310:LBQ524311 LKU524310:LLM524311 LUQ524310:LVI524311 MEM524310:MFE524311 MOI524310:MPA524311 MYE524310:MYW524311 NIA524310:NIS524311 NRW524310:NSO524311 OBS524310:OCK524311 OLO524310:OMG524311 OVK524310:OWC524311 PFG524310:PFY524311 PPC524310:PPU524311 PYY524310:PZQ524311 QIU524310:QJM524311 QSQ524310:QTI524311 RCM524310:RDE524311 RMI524310:RNA524311 RWE524310:RWW524311 SGA524310:SGS524311 SPW524310:SQO524311 SZS524310:TAK524311 TJO524310:TKG524311 TTK524310:TUC524311 UDG524310:UDY524311 UNC524310:UNU524311 UWY524310:UXQ524311 VGU524310:VHM524311 VQQ524310:VRI524311 WAM524310:WBE524311 WKI524310:WLA524311 WUE524310:WUW524311 L589848:AA589849 HS589846:IK589847 RO589846:SG589847 ABK589846:ACC589847 ALG589846:ALY589847 AVC589846:AVU589847 BEY589846:BFQ589847 BOU589846:BPM589847 BYQ589846:BZI589847 CIM589846:CJE589847 CSI589846:CTA589847 DCE589846:DCW589847 DMA589846:DMS589847 DVW589846:DWO589847 EFS589846:EGK589847 EPO589846:EQG589847 EZK589846:FAC589847 FJG589846:FJY589847 FTC589846:FTU589847 GCY589846:GDQ589847 GMU589846:GNM589847 GWQ589846:GXI589847 HGM589846:HHE589847 HQI589846:HRA589847 IAE589846:IAW589847 IKA589846:IKS589847 ITW589846:IUO589847 JDS589846:JEK589847 JNO589846:JOG589847 JXK589846:JYC589847 KHG589846:KHY589847 KRC589846:KRU589847 LAY589846:LBQ589847 LKU589846:LLM589847 LUQ589846:LVI589847 MEM589846:MFE589847 MOI589846:MPA589847 MYE589846:MYW589847 NIA589846:NIS589847 NRW589846:NSO589847 OBS589846:OCK589847 OLO589846:OMG589847 OVK589846:OWC589847 PFG589846:PFY589847 PPC589846:PPU589847 PYY589846:PZQ589847 QIU589846:QJM589847 QSQ589846:QTI589847 RCM589846:RDE589847 RMI589846:RNA589847 RWE589846:RWW589847 SGA589846:SGS589847 SPW589846:SQO589847 SZS589846:TAK589847 TJO589846:TKG589847 TTK589846:TUC589847 UDG589846:UDY589847 UNC589846:UNU589847 UWY589846:UXQ589847 VGU589846:VHM589847 VQQ589846:VRI589847 WAM589846:WBE589847 WKI589846:WLA589847 WUE589846:WUW589847 L655384:AA655385 HS655382:IK655383 RO655382:SG655383 ABK655382:ACC655383 ALG655382:ALY655383 AVC655382:AVU655383 BEY655382:BFQ655383 BOU655382:BPM655383 BYQ655382:BZI655383 CIM655382:CJE655383 CSI655382:CTA655383 DCE655382:DCW655383 DMA655382:DMS655383 DVW655382:DWO655383 EFS655382:EGK655383 EPO655382:EQG655383 EZK655382:FAC655383 FJG655382:FJY655383 FTC655382:FTU655383 GCY655382:GDQ655383 GMU655382:GNM655383 GWQ655382:GXI655383 HGM655382:HHE655383 HQI655382:HRA655383 IAE655382:IAW655383 IKA655382:IKS655383 ITW655382:IUO655383 JDS655382:JEK655383 JNO655382:JOG655383 JXK655382:JYC655383 KHG655382:KHY655383 KRC655382:KRU655383 LAY655382:LBQ655383 LKU655382:LLM655383 LUQ655382:LVI655383 MEM655382:MFE655383 MOI655382:MPA655383 MYE655382:MYW655383 NIA655382:NIS655383 NRW655382:NSO655383 OBS655382:OCK655383 OLO655382:OMG655383 OVK655382:OWC655383 PFG655382:PFY655383 PPC655382:PPU655383 PYY655382:PZQ655383 QIU655382:QJM655383 QSQ655382:QTI655383 RCM655382:RDE655383 RMI655382:RNA655383 RWE655382:RWW655383 SGA655382:SGS655383 SPW655382:SQO655383 SZS655382:TAK655383 TJO655382:TKG655383 TTK655382:TUC655383 UDG655382:UDY655383 UNC655382:UNU655383 UWY655382:UXQ655383 VGU655382:VHM655383 VQQ655382:VRI655383 WAM655382:WBE655383 WKI655382:WLA655383 WUE655382:WUW655383 L720920:AA720921 HS720918:IK720919 RO720918:SG720919 ABK720918:ACC720919 ALG720918:ALY720919 AVC720918:AVU720919 BEY720918:BFQ720919 BOU720918:BPM720919 BYQ720918:BZI720919 CIM720918:CJE720919 CSI720918:CTA720919 DCE720918:DCW720919 DMA720918:DMS720919 DVW720918:DWO720919 EFS720918:EGK720919 EPO720918:EQG720919 EZK720918:FAC720919 FJG720918:FJY720919 FTC720918:FTU720919 GCY720918:GDQ720919 GMU720918:GNM720919 GWQ720918:GXI720919 HGM720918:HHE720919 HQI720918:HRA720919 IAE720918:IAW720919 IKA720918:IKS720919 ITW720918:IUO720919 JDS720918:JEK720919 JNO720918:JOG720919 JXK720918:JYC720919 KHG720918:KHY720919 KRC720918:KRU720919 LAY720918:LBQ720919 LKU720918:LLM720919 LUQ720918:LVI720919 MEM720918:MFE720919 MOI720918:MPA720919 MYE720918:MYW720919 NIA720918:NIS720919 NRW720918:NSO720919 OBS720918:OCK720919 OLO720918:OMG720919 OVK720918:OWC720919 PFG720918:PFY720919 PPC720918:PPU720919 PYY720918:PZQ720919 QIU720918:QJM720919 QSQ720918:QTI720919 RCM720918:RDE720919 RMI720918:RNA720919 RWE720918:RWW720919 SGA720918:SGS720919 SPW720918:SQO720919 SZS720918:TAK720919 TJO720918:TKG720919 TTK720918:TUC720919 UDG720918:UDY720919 UNC720918:UNU720919 UWY720918:UXQ720919 VGU720918:VHM720919 VQQ720918:VRI720919 WAM720918:WBE720919 WKI720918:WLA720919 WUE720918:WUW720919 L786456:AA786457 HS786454:IK786455 RO786454:SG786455 ABK786454:ACC786455 ALG786454:ALY786455 AVC786454:AVU786455 BEY786454:BFQ786455 BOU786454:BPM786455 BYQ786454:BZI786455 CIM786454:CJE786455 CSI786454:CTA786455 DCE786454:DCW786455 DMA786454:DMS786455 DVW786454:DWO786455 EFS786454:EGK786455 EPO786454:EQG786455 EZK786454:FAC786455 FJG786454:FJY786455 FTC786454:FTU786455 GCY786454:GDQ786455 GMU786454:GNM786455 GWQ786454:GXI786455 HGM786454:HHE786455 HQI786454:HRA786455 IAE786454:IAW786455 IKA786454:IKS786455 ITW786454:IUO786455 JDS786454:JEK786455 JNO786454:JOG786455 JXK786454:JYC786455 KHG786454:KHY786455 KRC786454:KRU786455 LAY786454:LBQ786455 LKU786454:LLM786455 LUQ786454:LVI786455 MEM786454:MFE786455 MOI786454:MPA786455 MYE786454:MYW786455 NIA786454:NIS786455 NRW786454:NSO786455 OBS786454:OCK786455 OLO786454:OMG786455 OVK786454:OWC786455 PFG786454:PFY786455 PPC786454:PPU786455 PYY786454:PZQ786455 QIU786454:QJM786455 QSQ786454:QTI786455 RCM786454:RDE786455 RMI786454:RNA786455 RWE786454:RWW786455 SGA786454:SGS786455 SPW786454:SQO786455 SZS786454:TAK786455 TJO786454:TKG786455 TTK786454:TUC786455 UDG786454:UDY786455 UNC786454:UNU786455 UWY786454:UXQ786455 VGU786454:VHM786455 VQQ786454:VRI786455 WAM786454:WBE786455 WKI786454:WLA786455 WUE786454:WUW786455 L851992:AA851993 HS851990:IK851991 RO851990:SG851991 ABK851990:ACC851991 ALG851990:ALY851991 AVC851990:AVU851991 BEY851990:BFQ851991 BOU851990:BPM851991 BYQ851990:BZI851991 CIM851990:CJE851991 CSI851990:CTA851991 DCE851990:DCW851991 DMA851990:DMS851991 DVW851990:DWO851991 EFS851990:EGK851991 EPO851990:EQG851991 EZK851990:FAC851991 FJG851990:FJY851991 FTC851990:FTU851991 GCY851990:GDQ851991 GMU851990:GNM851991 GWQ851990:GXI851991 HGM851990:HHE851991 HQI851990:HRA851991 IAE851990:IAW851991 IKA851990:IKS851991 ITW851990:IUO851991 JDS851990:JEK851991 JNO851990:JOG851991 JXK851990:JYC851991 KHG851990:KHY851991 KRC851990:KRU851991 LAY851990:LBQ851991 LKU851990:LLM851991 LUQ851990:LVI851991 MEM851990:MFE851991 MOI851990:MPA851991 MYE851990:MYW851991 NIA851990:NIS851991 NRW851990:NSO851991 OBS851990:OCK851991 OLO851990:OMG851991 OVK851990:OWC851991 PFG851990:PFY851991 PPC851990:PPU851991 PYY851990:PZQ851991 QIU851990:QJM851991 QSQ851990:QTI851991 RCM851990:RDE851991 RMI851990:RNA851991 RWE851990:RWW851991 SGA851990:SGS851991 SPW851990:SQO851991 SZS851990:TAK851991 TJO851990:TKG851991 TTK851990:TUC851991 UDG851990:UDY851991 UNC851990:UNU851991 UWY851990:UXQ851991 VGU851990:VHM851991 VQQ851990:VRI851991 WAM851990:WBE851991 WKI851990:WLA851991 WUE851990:WUW851991 L917528:AA917529 HS917526:IK917527 RO917526:SG917527 ABK917526:ACC917527 ALG917526:ALY917527 AVC917526:AVU917527 BEY917526:BFQ917527 BOU917526:BPM917527 BYQ917526:BZI917527 CIM917526:CJE917527 CSI917526:CTA917527 DCE917526:DCW917527 DMA917526:DMS917527 DVW917526:DWO917527 EFS917526:EGK917527 EPO917526:EQG917527 EZK917526:FAC917527 FJG917526:FJY917527 FTC917526:FTU917527 GCY917526:GDQ917527 GMU917526:GNM917527 GWQ917526:GXI917527 HGM917526:HHE917527 HQI917526:HRA917527 IAE917526:IAW917527 IKA917526:IKS917527 ITW917526:IUO917527 JDS917526:JEK917527 JNO917526:JOG917527 JXK917526:JYC917527 KHG917526:KHY917527 KRC917526:KRU917527 LAY917526:LBQ917527 LKU917526:LLM917527 LUQ917526:LVI917527 MEM917526:MFE917527 MOI917526:MPA917527 MYE917526:MYW917527 NIA917526:NIS917527 NRW917526:NSO917527 OBS917526:OCK917527 OLO917526:OMG917527 OVK917526:OWC917527 PFG917526:PFY917527 PPC917526:PPU917527 PYY917526:PZQ917527 QIU917526:QJM917527 QSQ917526:QTI917527 RCM917526:RDE917527 RMI917526:RNA917527 RWE917526:RWW917527 SGA917526:SGS917527 SPW917526:SQO917527 SZS917526:TAK917527 TJO917526:TKG917527 TTK917526:TUC917527 UDG917526:UDY917527 UNC917526:UNU917527 UWY917526:UXQ917527 VGU917526:VHM917527 VQQ917526:VRI917527 WAM917526:WBE917527 WKI917526:WLA917527 WUE917526:WUW917527 L983064:AA983065 HS983062:IK983063 RO983062:SG983063 ABK983062:ACC983063 ALG983062:ALY983063 AVC983062:AVU983063 BEY983062:BFQ983063 BOU983062:BPM983063 BYQ983062:BZI983063 CIM983062:CJE983063 CSI983062:CTA983063 DCE983062:DCW983063 DMA983062:DMS983063 DVW983062:DWO983063 EFS983062:EGK983063 EPO983062:EQG983063 EZK983062:FAC983063 FJG983062:FJY983063 FTC983062:FTU983063 GCY983062:GDQ983063 GMU983062:GNM983063 GWQ983062:GXI983063 HGM983062:HHE983063 HQI983062:HRA983063 IAE983062:IAW983063 IKA983062:IKS983063 ITW983062:IUO983063 JDS983062:JEK983063 JNO983062:JOG983063 JXK983062:JYC983063 KHG983062:KHY983063 KRC983062:KRU983063 LAY983062:LBQ983063 LKU983062:LLM983063 LUQ983062:LVI983063 MEM983062:MFE983063 MOI983062:MPA983063 MYE983062:MYW983063 NIA983062:NIS983063 NRW983062:NSO983063 OBS983062:OCK983063 OLO983062:OMG983063 OVK983062:OWC983063 PFG983062:PFY983063 PPC983062:PPU983063 PYY983062:PZQ983063 QIU983062:QJM983063 QSQ983062:QTI983063 RCM983062:RDE983063 RMI983062:RNA983063 RWE983062:RWW983063 SGA983062:SGS983063 SPW983062:SQO983063 SZS983062:TAK983063 TJO983062:TKG983063 TTK983062:TUC983063 UDG983062:UDY983063 UNC983062:UNU983063 UWY983062:UXQ983063 VGU983062:VHM983063 VQQ983062:VRI983063 WAM983062:WBE983063 WKI983062:WLA983063 WUE983062:WUW983063 H65575:AA65575 HO65573:IK65573 RK65573:SG65573 ABG65573:ACC65573 ALC65573:ALY65573 AUY65573:AVU65573 BEU65573:BFQ65573 BOQ65573:BPM65573 BYM65573:BZI65573 CII65573:CJE65573 CSE65573:CTA65573 DCA65573:DCW65573 DLW65573:DMS65573 DVS65573:DWO65573 EFO65573:EGK65573 EPK65573:EQG65573 EZG65573:FAC65573 FJC65573:FJY65573 FSY65573:FTU65573 GCU65573:GDQ65573 GMQ65573:GNM65573 GWM65573:GXI65573 HGI65573:HHE65573 HQE65573:HRA65573 IAA65573:IAW65573 IJW65573:IKS65573 ITS65573:IUO65573 JDO65573:JEK65573 JNK65573:JOG65573 JXG65573:JYC65573 KHC65573:KHY65573 KQY65573:KRU65573 LAU65573:LBQ65573 LKQ65573:LLM65573 LUM65573:LVI65573 MEI65573:MFE65573 MOE65573:MPA65573 MYA65573:MYW65573 NHW65573:NIS65573 NRS65573:NSO65573 OBO65573:OCK65573 OLK65573:OMG65573 OVG65573:OWC65573 PFC65573:PFY65573 POY65573:PPU65573 PYU65573:PZQ65573 QIQ65573:QJM65573 QSM65573:QTI65573 RCI65573:RDE65573 RME65573:RNA65573 RWA65573:RWW65573 SFW65573:SGS65573 SPS65573:SQO65573 SZO65573:TAK65573 TJK65573:TKG65573 TTG65573:TUC65573 UDC65573:UDY65573 UMY65573:UNU65573 UWU65573:UXQ65573 VGQ65573:VHM65573 VQM65573:VRI65573 WAI65573:WBE65573 WKE65573:WLA65573 WUA65573:WUW65573 H131111:AA131111 HO131109:IK131109 RK131109:SG131109 ABG131109:ACC131109 ALC131109:ALY131109 AUY131109:AVU131109 BEU131109:BFQ131109 BOQ131109:BPM131109 BYM131109:BZI131109 CII131109:CJE131109 CSE131109:CTA131109 DCA131109:DCW131109 DLW131109:DMS131109 DVS131109:DWO131109 EFO131109:EGK131109 EPK131109:EQG131109 EZG131109:FAC131109 FJC131109:FJY131109 FSY131109:FTU131109 GCU131109:GDQ131109 GMQ131109:GNM131109 GWM131109:GXI131109 HGI131109:HHE131109 HQE131109:HRA131109 IAA131109:IAW131109 IJW131109:IKS131109 ITS131109:IUO131109 JDO131109:JEK131109 JNK131109:JOG131109 JXG131109:JYC131109 KHC131109:KHY131109 KQY131109:KRU131109 LAU131109:LBQ131109 LKQ131109:LLM131109 LUM131109:LVI131109 MEI131109:MFE131109 MOE131109:MPA131109 MYA131109:MYW131109 NHW131109:NIS131109 NRS131109:NSO131109 OBO131109:OCK131109 OLK131109:OMG131109 OVG131109:OWC131109 PFC131109:PFY131109 POY131109:PPU131109 PYU131109:PZQ131109 QIQ131109:QJM131109 QSM131109:QTI131109 RCI131109:RDE131109 RME131109:RNA131109 RWA131109:RWW131109 SFW131109:SGS131109 SPS131109:SQO131109 SZO131109:TAK131109 TJK131109:TKG131109 TTG131109:TUC131109 UDC131109:UDY131109 UMY131109:UNU131109 UWU131109:UXQ131109 VGQ131109:VHM131109 VQM131109:VRI131109 WAI131109:WBE131109 WKE131109:WLA131109 WUA131109:WUW131109 H196647:AA196647 HO196645:IK196645 RK196645:SG196645 ABG196645:ACC196645 ALC196645:ALY196645 AUY196645:AVU196645 BEU196645:BFQ196645 BOQ196645:BPM196645 BYM196645:BZI196645 CII196645:CJE196645 CSE196645:CTA196645 DCA196645:DCW196645 DLW196645:DMS196645 DVS196645:DWO196645 EFO196645:EGK196645 EPK196645:EQG196645 EZG196645:FAC196645 FJC196645:FJY196645 FSY196645:FTU196645 GCU196645:GDQ196645 GMQ196645:GNM196645 GWM196645:GXI196645 HGI196645:HHE196645 HQE196645:HRA196645 IAA196645:IAW196645 IJW196645:IKS196645 ITS196645:IUO196645 JDO196645:JEK196645 JNK196645:JOG196645 JXG196645:JYC196645 KHC196645:KHY196645 KQY196645:KRU196645 LAU196645:LBQ196645 LKQ196645:LLM196645 LUM196645:LVI196645 MEI196645:MFE196645 MOE196645:MPA196645 MYA196645:MYW196645 NHW196645:NIS196645 NRS196645:NSO196645 OBO196645:OCK196645 OLK196645:OMG196645 OVG196645:OWC196645 PFC196645:PFY196645 POY196645:PPU196645 PYU196645:PZQ196645 QIQ196645:QJM196645 QSM196645:QTI196645 RCI196645:RDE196645 RME196645:RNA196645 RWA196645:RWW196645 SFW196645:SGS196645 SPS196645:SQO196645 SZO196645:TAK196645 TJK196645:TKG196645 TTG196645:TUC196645 UDC196645:UDY196645 UMY196645:UNU196645 UWU196645:UXQ196645 VGQ196645:VHM196645 VQM196645:VRI196645 WAI196645:WBE196645 WKE196645:WLA196645 WUA196645:WUW196645 H262183:AA262183 HO262181:IK262181 RK262181:SG262181 ABG262181:ACC262181 ALC262181:ALY262181 AUY262181:AVU262181 BEU262181:BFQ262181 BOQ262181:BPM262181 BYM262181:BZI262181 CII262181:CJE262181 CSE262181:CTA262181 DCA262181:DCW262181 DLW262181:DMS262181 DVS262181:DWO262181 EFO262181:EGK262181 EPK262181:EQG262181 EZG262181:FAC262181 FJC262181:FJY262181 FSY262181:FTU262181 GCU262181:GDQ262181 GMQ262181:GNM262181 GWM262181:GXI262181 HGI262181:HHE262181 HQE262181:HRA262181 IAA262181:IAW262181 IJW262181:IKS262181 ITS262181:IUO262181 JDO262181:JEK262181 JNK262181:JOG262181 JXG262181:JYC262181 KHC262181:KHY262181 KQY262181:KRU262181 LAU262181:LBQ262181 LKQ262181:LLM262181 LUM262181:LVI262181 MEI262181:MFE262181 MOE262181:MPA262181 MYA262181:MYW262181 NHW262181:NIS262181 NRS262181:NSO262181 OBO262181:OCK262181 OLK262181:OMG262181 OVG262181:OWC262181 PFC262181:PFY262181 POY262181:PPU262181 PYU262181:PZQ262181 QIQ262181:QJM262181 QSM262181:QTI262181 RCI262181:RDE262181 RME262181:RNA262181 RWA262181:RWW262181 SFW262181:SGS262181 SPS262181:SQO262181 SZO262181:TAK262181 TJK262181:TKG262181 TTG262181:TUC262181 UDC262181:UDY262181 UMY262181:UNU262181 UWU262181:UXQ262181 VGQ262181:VHM262181 VQM262181:VRI262181 WAI262181:WBE262181 WKE262181:WLA262181 WUA262181:WUW262181 H327719:AA327719 HO327717:IK327717 RK327717:SG327717 ABG327717:ACC327717 ALC327717:ALY327717 AUY327717:AVU327717 BEU327717:BFQ327717 BOQ327717:BPM327717 BYM327717:BZI327717 CII327717:CJE327717 CSE327717:CTA327717 DCA327717:DCW327717 DLW327717:DMS327717 DVS327717:DWO327717 EFO327717:EGK327717 EPK327717:EQG327717 EZG327717:FAC327717 FJC327717:FJY327717 FSY327717:FTU327717 GCU327717:GDQ327717 GMQ327717:GNM327717 GWM327717:GXI327717 HGI327717:HHE327717 HQE327717:HRA327717 IAA327717:IAW327717 IJW327717:IKS327717 ITS327717:IUO327717 JDO327717:JEK327717 JNK327717:JOG327717 JXG327717:JYC327717 KHC327717:KHY327717 KQY327717:KRU327717 LAU327717:LBQ327717 LKQ327717:LLM327717 LUM327717:LVI327717 MEI327717:MFE327717 MOE327717:MPA327717 MYA327717:MYW327717 NHW327717:NIS327717 NRS327717:NSO327717 OBO327717:OCK327717 OLK327717:OMG327717 OVG327717:OWC327717 PFC327717:PFY327717 POY327717:PPU327717 PYU327717:PZQ327717 QIQ327717:QJM327717 QSM327717:QTI327717 RCI327717:RDE327717 RME327717:RNA327717 RWA327717:RWW327717 SFW327717:SGS327717 SPS327717:SQO327717 SZO327717:TAK327717 TJK327717:TKG327717 TTG327717:TUC327717 UDC327717:UDY327717 UMY327717:UNU327717 UWU327717:UXQ327717 VGQ327717:VHM327717 VQM327717:VRI327717 WAI327717:WBE327717 WKE327717:WLA327717 WUA327717:WUW327717 H393255:AA393255 HO393253:IK393253 RK393253:SG393253 ABG393253:ACC393253 ALC393253:ALY393253 AUY393253:AVU393253 BEU393253:BFQ393253 BOQ393253:BPM393253 BYM393253:BZI393253 CII393253:CJE393253 CSE393253:CTA393253 DCA393253:DCW393253 DLW393253:DMS393253 DVS393253:DWO393253 EFO393253:EGK393253 EPK393253:EQG393253 EZG393253:FAC393253 FJC393253:FJY393253 FSY393253:FTU393253 GCU393253:GDQ393253 GMQ393253:GNM393253 GWM393253:GXI393253 HGI393253:HHE393253 HQE393253:HRA393253 IAA393253:IAW393253 IJW393253:IKS393253 ITS393253:IUO393253 JDO393253:JEK393253 JNK393253:JOG393253 JXG393253:JYC393253 KHC393253:KHY393253 KQY393253:KRU393253 LAU393253:LBQ393253 LKQ393253:LLM393253 LUM393253:LVI393253 MEI393253:MFE393253 MOE393253:MPA393253 MYA393253:MYW393253 NHW393253:NIS393253 NRS393253:NSO393253 OBO393253:OCK393253 OLK393253:OMG393253 OVG393253:OWC393253 PFC393253:PFY393253 POY393253:PPU393253 PYU393253:PZQ393253 QIQ393253:QJM393253 QSM393253:QTI393253 RCI393253:RDE393253 RME393253:RNA393253 RWA393253:RWW393253 SFW393253:SGS393253 SPS393253:SQO393253 SZO393253:TAK393253 TJK393253:TKG393253 TTG393253:TUC393253 UDC393253:UDY393253 UMY393253:UNU393253 UWU393253:UXQ393253 VGQ393253:VHM393253 VQM393253:VRI393253 WAI393253:WBE393253 WKE393253:WLA393253 WUA393253:WUW393253 H458791:AA458791 HO458789:IK458789 RK458789:SG458789 ABG458789:ACC458789 ALC458789:ALY458789 AUY458789:AVU458789 BEU458789:BFQ458789 BOQ458789:BPM458789 BYM458789:BZI458789 CII458789:CJE458789 CSE458789:CTA458789 DCA458789:DCW458789 DLW458789:DMS458789 DVS458789:DWO458789 EFO458789:EGK458789 EPK458789:EQG458789 EZG458789:FAC458789 FJC458789:FJY458789 FSY458789:FTU458789 GCU458789:GDQ458789 GMQ458789:GNM458789 GWM458789:GXI458789 HGI458789:HHE458789 HQE458789:HRA458789 IAA458789:IAW458789 IJW458789:IKS458789 ITS458789:IUO458789 JDO458789:JEK458789 JNK458789:JOG458789 JXG458789:JYC458789 KHC458789:KHY458789 KQY458789:KRU458789 LAU458789:LBQ458789 LKQ458789:LLM458789 LUM458789:LVI458789 MEI458789:MFE458789 MOE458789:MPA458789 MYA458789:MYW458789 NHW458789:NIS458789 NRS458789:NSO458789 OBO458789:OCK458789 OLK458789:OMG458789 OVG458789:OWC458789 PFC458789:PFY458789 POY458789:PPU458789 PYU458789:PZQ458789 QIQ458789:QJM458789 QSM458789:QTI458789 RCI458789:RDE458789 RME458789:RNA458789 RWA458789:RWW458789 SFW458789:SGS458789 SPS458789:SQO458789 SZO458789:TAK458789 TJK458789:TKG458789 TTG458789:TUC458789 UDC458789:UDY458789 UMY458789:UNU458789 UWU458789:UXQ458789 VGQ458789:VHM458789 VQM458789:VRI458789 WAI458789:WBE458789 WKE458789:WLA458789 WUA458789:WUW458789 H524327:AA524327 HO524325:IK524325 RK524325:SG524325 ABG524325:ACC524325 ALC524325:ALY524325 AUY524325:AVU524325 BEU524325:BFQ524325 BOQ524325:BPM524325 BYM524325:BZI524325 CII524325:CJE524325 CSE524325:CTA524325 DCA524325:DCW524325 DLW524325:DMS524325 DVS524325:DWO524325 EFO524325:EGK524325 EPK524325:EQG524325 EZG524325:FAC524325 FJC524325:FJY524325 FSY524325:FTU524325 GCU524325:GDQ524325 GMQ524325:GNM524325 GWM524325:GXI524325 HGI524325:HHE524325 HQE524325:HRA524325 IAA524325:IAW524325 IJW524325:IKS524325 ITS524325:IUO524325 JDO524325:JEK524325 JNK524325:JOG524325 JXG524325:JYC524325 KHC524325:KHY524325 KQY524325:KRU524325 LAU524325:LBQ524325 LKQ524325:LLM524325 LUM524325:LVI524325 MEI524325:MFE524325 MOE524325:MPA524325 MYA524325:MYW524325 NHW524325:NIS524325 NRS524325:NSO524325 OBO524325:OCK524325 OLK524325:OMG524325 OVG524325:OWC524325 PFC524325:PFY524325 POY524325:PPU524325 PYU524325:PZQ524325 QIQ524325:QJM524325 QSM524325:QTI524325 RCI524325:RDE524325 RME524325:RNA524325 RWA524325:RWW524325 SFW524325:SGS524325 SPS524325:SQO524325 SZO524325:TAK524325 TJK524325:TKG524325 TTG524325:TUC524325 UDC524325:UDY524325 UMY524325:UNU524325 UWU524325:UXQ524325 VGQ524325:VHM524325 VQM524325:VRI524325 WAI524325:WBE524325 WKE524325:WLA524325 WUA524325:WUW524325 H589863:AA589863 HO589861:IK589861 RK589861:SG589861 ABG589861:ACC589861 ALC589861:ALY589861 AUY589861:AVU589861 BEU589861:BFQ589861 BOQ589861:BPM589861 BYM589861:BZI589861 CII589861:CJE589861 CSE589861:CTA589861 DCA589861:DCW589861 DLW589861:DMS589861 DVS589861:DWO589861 EFO589861:EGK589861 EPK589861:EQG589861 EZG589861:FAC589861 FJC589861:FJY589861 FSY589861:FTU589861 GCU589861:GDQ589861 GMQ589861:GNM589861 GWM589861:GXI589861 HGI589861:HHE589861 HQE589861:HRA589861 IAA589861:IAW589861 IJW589861:IKS589861 ITS589861:IUO589861 JDO589861:JEK589861 JNK589861:JOG589861 JXG589861:JYC589861 KHC589861:KHY589861 KQY589861:KRU589861 LAU589861:LBQ589861 LKQ589861:LLM589861 LUM589861:LVI589861 MEI589861:MFE589861 MOE589861:MPA589861 MYA589861:MYW589861 NHW589861:NIS589861 NRS589861:NSO589861 OBO589861:OCK589861 OLK589861:OMG589861 OVG589861:OWC589861 PFC589861:PFY589861 POY589861:PPU589861 PYU589861:PZQ589861 QIQ589861:QJM589861 QSM589861:QTI589861 RCI589861:RDE589861 RME589861:RNA589861 RWA589861:RWW589861 SFW589861:SGS589861 SPS589861:SQO589861 SZO589861:TAK589861 TJK589861:TKG589861 TTG589861:TUC589861 UDC589861:UDY589861 UMY589861:UNU589861 UWU589861:UXQ589861 VGQ589861:VHM589861 VQM589861:VRI589861 WAI589861:WBE589861 WKE589861:WLA589861 WUA589861:WUW589861 H655399:AA655399 HO655397:IK655397 RK655397:SG655397 ABG655397:ACC655397 ALC655397:ALY655397 AUY655397:AVU655397 BEU655397:BFQ655397 BOQ655397:BPM655397 BYM655397:BZI655397 CII655397:CJE655397 CSE655397:CTA655397 DCA655397:DCW655397 DLW655397:DMS655397 DVS655397:DWO655397 EFO655397:EGK655397 EPK655397:EQG655397 EZG655397:FAC655397 FJC655397:FJY655397 FSY655397:FTU655397 GCU655397:GDQ655397 GMQ655397:GNM655397 GWM655397:GXI655397 HGI655397:HHE655397 HQE655397:HRA655397 IAA655397:IAW655397 IJW655397:IKS655397 ITS655397:IUO655397 JDO655397:JEK655397 JNK655397:JOG655397 JXG655397:JYC655397 KHC655397:KHY655397 KQY655397:KRU655397 LAU655397:LBQ655397 LKQ655397:LLM655397 LUM655397:LVI655397 MEI655397:MFE655397 MOE655397:MPA655397 MYA655397:MYW655397 NHW655397:NIS655397 NRS655397:NSO655397 OBO655397:OCK655397 OLK655397:OMG655397 OVG655397:OWC655397 PFC655397:PFY655397 POY655397:PPU655397 PYU655397:PZQ655397 QIQ655397:QJM655397 QSM655397:QTI655397 RCI655397:RDE655397 RME655397:RNA655397 RWA655397:RWW655397 SFW655397:SGS655397 SPS655397:SQO655397 SZO655397:TAK655397 TJK655397:TKG655397 TTG655397:TUC655397 UDC655397:UDY655397 UMY655397:UNU655397 UWU655397:UXQ655397 VGQ655397:VHM655397 VQM655397:VRI655397 WAI655397:WBE655397 WKE655397:WLA655397 WUA655397:WUW655397 H720935:AA720935 HO720933:IK720933 RK720933:SG720933 ABG720933:ACC720933 ALC720933:ALY720933 AUY720933:AVU720933 BEU720933:BFQ720933 BOQ720933:BPM720933 BYM720933:BZI720933 CII720933:CJE720933 CSE720933:CTA720933 DCA720933:DCW720933 DLW720933:DMS720933 DVS720933:DWO720933 EFO720933:EGK720933 EPK720933:EQG720933 EZG720933:FAC720933 FJC720933:FJY720933 FSY720933:FTU720933 GCU720933:GDQ720933 GMQ720933:GNM720933 GWM720933:GXI720933 HGI720933:HHE720933 HQE720933:HRA720933 IAA720933:IAW720933 IJW720933:IKS720933 ITS720933:IUO720933 JDO720933:JEK720933 JNK720933:JOG720933 JXG720933:JYC720933 KHC720933:KHY720933 KQY720933:KRU720933 LAU720933:LBQ720933 LKQ720933:LLM720933 LUM720933:LVI720933 MEI720933:MFE720933 MOE720933:MPA720933 MYA720933:MYW720933 NHW720933:NIS720933 NRS720933:NSO720933 OBO720933:OCK720933 OLK720933:OMG720933 OVG720933:OWC720933 PFC720933:PFY720933 POY720933:PPU720933 PYU720933:PZQ720933 QIQ720933:QJM720933 QSM720933:QTI720933 RCI720933:RDE720933 RME720933:RNA720933 RWA720933:RWW720933 SFW720933:SGS720933 SPS720933:SQO720933 SZO720933:TAK720933 TJK720933:TKG720933 TTG720933:TUC720933 UDC720933:UDY720933 UMY720933:UNU720933 UWU720933:UXQ720933 VGQ720933:VHM720933 VQM720933:VRI720933 WAI720933:WBE720933 WKE720933:WLA720933 WUA720933:WUW720933 H786471:AA786471 HO786469:IK786469 RK786469:SG786469 ABG786469:ACC786469 ALC786469:ALY786469 AUY786469:AVU786469 BEU786469:BFQ786469 BOQ786469:BPM786469 BYM786469:BZI786469 CII786469:CJE786469 CSE786469:CTA786469 DCA786469:DCW786469 DLW786469:DMS786469 DVS786469:DWO786469 EFO786469:EGK786469 EPK786469:EQG786469 EZG786469:FAC786469 FJC786469:FJY786469 FSY786469:FTU786469 GCU786469:GDQ786469 GMQ786469:GNM786469 GWM786469:GXI786469 HGI786469:HHE786469 HQE786469:HRA786469 IAA786469:IAW786469 IJW786469:IKS786469 ITS786469:IUO786469 JDO786469:JEK786469 JNK786469:JOG786469 JXG786469:JYC786469 KHC786469:KHY786469 KQY786469:KRU786469 LAU786469:LBQ786469 LKQ786469:LLM786469 LUM786469:LVI786469 MEI786469:MFE786469 MOE786469:MPA786469 MYA786469:MYW786469 NHW786469:NIS786469 NRS786469:NSO786469 OBO786469:OCK786469 OLK786469:OMG786469 OVG786469:OWC786469 PFC786469:PFY786469 POY786469:PPU786469 PYU786469:PZQ786469 QIQ786469:QJM786469 QSM786469:QTI786469 RCI786469:RDE786469 RME786469:RNA786469 RWA786469:RWW786469 SFW786469:SGS786469 SPS786469:SQO786469 SZO786469:TAK786469 TJK786469:TKG786469 TTG786469:TUC786469 UDC786469:UDY786469 UMY786469:UNU786469 UWU786469:UXQ786469 VGQ786469:VHM786469 VQM786469:VRI786469 WAI786469:WBE786469 WKE786469:WLA786469 WUA786469:WUW786469 H852007:AA852007 HO852005:IK852005 RK852005:SG852005 ABG852005:ACC852005 ALC852005:ALY852005 AUY852005:AVU852005 BEU852005:BFQ852005 BOQ852005:BPM852005 BYM852005:BZI852005 CII852005:CJE852005 CSE852005:CTA852005 DCA852005:DCW852005 DLW852005:DMS852005 DVS852005:DWO852005 EFO852005:EGK852005 EPK852005:EQG852005 EZG852005:FAC852005 FJC852005:FJY852005 FSY852005:FTU852005 GCU852005:GDQ852005 GMQ852005:GNM852005 GWM852005:GXI852005 HGI852005:HHE852005 HQE852005:HRA852005 IAA852005:IAW852005 IJW852005:IKS852005 ITS852005:IUO852005 JDO852005:JEK852005 JNK852005:JOG852005 JXG852005:JYC852005 KHC852005:KHY852005 KQY852005:KRU852005 LAU852005:LBQ852005 LKQ852005:LLM852005 LUM852005:LVI852005 MEI852005:MFE852005 MOE852005:MPA852005 MYA852005:MYW852005 NHW852005:NIS852005 NRS852005:NSO852005 OBO852005:OCK852005 OLK852005:OMG852005 OVG852005:OWC852005 PFC852005:PFY852005 POY852005:PPU852005 PYU852005:PZQ852005 QIQ852005:QJM852005 QSM852005:QTI852005 RCI852005:RDE852005 RME852005:RNA852005 RWA852005:RWW852005 SFW852005:SGS852005 SPS852005:SQO852005 SZO852005:TAK852005 TJK852005:TKG852005 TTG852005:TUC852005 UDC852005:UDY852005 UMY852005:UNU852005 UWU852005:UXQ852005 VGQ852005:VHM852005 VQM852005:VRI852005 WAI852005:WBE852005 WKE852005:WLA852005 WUA852005:WUW852005 H917543:AA917543 HO917541:IK917541 RK917541:SG917541 ABG917541:ACC917541 ALC917541:ALY917541 AUY917541:AVU917541 BEU917541:BFQ917541 BOQ917541:BPM917541 BYM917541:BZI917541 CII917541:CJE917541 CSE917541:CTA917541 DCA917541:DCW917541 DLW917541:DMS917541 DVS917541:DWO917541 EFO917541:EGK917541 EPK917541:EQG917541 EZG917541:FAC917541 FJC917541:FJY917541 FSY917541:FTU917541 GCU917541:GDQ917541 GMQ917541:GNM917541 GWM917541:GXI917541 HGI917541:HHE917541 HQE917541:HRA917541 IAA917541:IAW917541 IJW917541:IKS917541 ITS917541:IUO917541 JDO917541:JEK917541 JNK917541:JOG917541 JXG917541:JYC917541 KHC917541:KHY917541 KQY917541:KRU917541 LAU917541:LBQ917541 LKQ917541:LLM917541 LUM917541:LVI917541 MEI917541:MFE917541 MOE917541:MPA917541 MYA917541:MYW917541 NHW917541:NIS917541 NRS917541:NSO917541 OBO917541:OCK917541 OLK917541:OMG917541 OVG917541:OWC917541 PFC917541:PFY917541 POY917541:PPU917541 PYU917541:PZQ917541 QIQ917541:QJM917541 QSM917541:QTI917541 RCI917541:RDE917541 RME917541:RNA917541 RWA917541:RWW917541 SFW917541:SGS917541 SPS917541:SQO917541 SZO917541:TAK917541 TJK917541:TKG917541 TTG917541:TUC917541 UDC917541:UDY917541 UMY917541:UNU917541 UWU917541:UXQ917541 VGQ917541:VHM917541 VQM917541:VRI917541 WAI917541:WBE917541 WKE917541:WLA917541 WUA917541:WUW917541 H983079:AA983079 HO983077:IK983077 RK983077:SG983077 ABG983077:ACC983077 ALC983077:ALY983077 AUY983077:AVU983077 BEU983077:BFQ983077 BOQ983077:BPM983077 BYM983077:BZI983077 CII983077:CJE983077 CSE983077:CTA983077 DCA983077:DCW983077 DLW983077:DMS983077 DVS983077:DWO983077 EFO983077:EGK983077 EPK983077:EQG983077 EZG983077:FAC983077 FJC983077:FJY983077 FSY983077:FTU983077 GCU983077:GDQ983077 GMQ983077:GNM983077 GWM983077:GXI983077 HGI983077:HHE983077 HQE983077:HRA983077 IAA983077:IAW983077 IJW983077:IKS983077 ITS983077:IUO983077 JDO983077:JEK983077 JNK983077:JOG983077 JXG983077:JYC983077 KHC983077:KHY983077 KQY983077:KRU983077 LAU983077:LBQ983077 LKQ983077:LLM983077 LUM983077:LVI983077 MEI983077:MFE983077 MOE983077:MPA983077 MYA983077:MYW983077 NHW983077:NIS983077 NRS983077:NSO983077 OBO983077:OCK983077 OLK983077:OMG983077 OVG983077:OWC983077 PFC983077:PFY983077 POY983077:PPU983077 PYU983077:PZQ983077 QIQ983077:QJM983077 QSM983077:QTI983077 RCI983077:RDE983077 RME983077:RNA983077 RWA983077:RWW983077 SFW983077:SGS983077 SPS983077:SQO983077 SZO983077:TAK983077 TJK983077:TKG983077 TTG983077:TUC983077 UDC983077:UDY983077 UMY983077:UNU983077 UWU983077:UXQ983077 VGQ983077:VHM983077 VQM983077:VRI983077 WAI983077:WBE983077 WKE983077:WLA983077 WUA983077:WUW983077 L65570:AA65571 HS65568:IK65569 RO65568:SG65569 ABK65568:ACC65569 ALG65568:ALY65569 AVC65568:AVU65569 BEY65568:BFQ65569 BOU65568:BPM65569 BYQ65568:BZI65569 CIM65568:CJE65569 CSI65568:CTA65569 DCE65568:DCW65569 DMA65568:DMS65569 DVW65568:DWO65569 EFS65568:EGK65569 EPO65568:EQG65569 EZK65568:FAC65569 FJG65568:FJY65569 FTC65568:FTU65569 GCY65568:GDQ65569 GMU65568:GNM65569 GWQ65568:GXI65569 HGM65568:HHE65569 HQI65568:HRA65569 IAE65568:IAW65569 IKA65568:IKS65569 ITW65568:IUO65569 JDS65568:JEK65569 JNO65568:JOG65569 JXK65568:JYC65569 KHG65568:KHY65569 KRC65568:KRU65569 LAY65568:LBQ65569 LKU65568:LLM65569 LUQ65568:LVI65569 MEM65568:MFE65569 MOI65568:MPA65569 MYE65568:MYW65569 NIA65568:NIS65569 NRW65568:NSO65569 OBS65568:OCK65569 OLO65568:OMG65569 OVK65568:OWC65569 PFG65568:PFY65569 PPC65568:PPU65569 PYY65568:PZQ65569 QIU65568:QJM65569 QSQ65568:QTI65569 RCM65568:RDE65569 RMI65568:RNA65569 RWE65568:RWW65569 SGA65568:SGS65569 SPW65568:SQO65569 SZS65568:TAK65569 TJO65568:TKG65569 TTK65568:TUC65569 UDG65568:UDY65569 UNC65568:UNU65569 UWY65568:UXQ65569 VGU65568:VHM65569 VQQ65568:VRI65569 WAM65568:WBE65569 WKI65568:WLA65569 WUE65568:WUW65569 L131106:AA131107 HS131104:IK131105 RO131104:SG131105 ABK131104:ACC131105 ALG131104:ALY131105 AVC131104:AVU131105 BEY131104:BFQ131105 BOU131104:BPM131105 BYQ131104:BZI131105 CIM131104:CJE131105 CSI131104:CTA131105 DCE131104:DCW131105 DMA131104:DMS131105 DVW131104:DWO131105 EFS131104:EGK131105 EPO131104:EQG131105 EZK131104:FAC131105 FJG131104:FJY131105 FTC131104:FTU131105 GCY131104:GDQ131105 GMU131104:GNM131105 GWQ131104:GXI131105 HGM131104:HHE131105 HQI131104:HRA131105 IAE131104:IAW131105 IKA131104:IKS131105 ITW131104:IUO131105 JDS131104:JEK131105 JNO131104:JOG131105 JXK131104:JYC131105 KHG131104:KHY131105 KRC131104:KRU131105 LAY131104:LBQ131105 LKU131104:LLM131105 LUQ131104:LVI131105 MEM131104:MFE131105 MOI131104:MPA131105 MYE131104:MYW131105 NIA131104:NIS131105 NRW131104:NSO131105 OBS131104:OCK131105 OLO131104:OMG131105 OVK131104:OWC131105 PFG131104:PFY131105 PPC131104:PPU131105 PYY131104:PZQ131105 QIU131104:QJM131105 QSQ131104:QTI131105 RCM131104:RDE131105 RMI131104:RNA131105 RWE131104:RWW131105 SGA131104:SGS131105 SPW131104:SQO131105 SZS131104:TAK131105 TJO131104:TKG131105 TTK131104:TUC131105 UDG131104:UDY131105 UNC131104:UNU131105 UWY131104:UXQ131105 VGU131104:VHM131105 VQQ131104:VRI131105 WAM131104:WBE131105 WKI131104:WLA131105 WUE131104:WUW131105 L196642:AA196643 HS196640:IK196641 RO196640:SG196641 ABK196640:ACC196641 ALG196640:ALY196641 AVC196640:AVU196641 BEY196640:BFQ196641 BOU196640:BPM196641 BYQ196640:BZI196641 CIM196640:CJE196641 CSI196640:CTA196641 DCE196640:DCW196641 DMA196640:DMS196641 DVW196640:DWO196641 EFS196640:EGK196641 EPO196640:EQG196641 EZK196640:FAC196641 FJG196640:FJY196641 FTC196640:FTU196641 GCY196640:GDQ196641 GMU196640:GNM196641 GWQ196640:GXI196641 HGM196640:HHE196641 HQI196640:HRA196641 IAE196640:IAW196641 IKA196640:IKS196641 ITW196640:IUO196641 JDS196640:JEK196641 JNO196640:JOG196641 JXK196640:JYC196641 KHG196640:KHY196641 KRC196640:KRU196641 LAY196640:LBQ196641 LKU196640:LLM196641 LUQ196640:LVI196641 MEM196640:MFE196641 MOI196640:MPA196641 MYE196640:MYW196641 NIA196640:NIS196641 NRW196640:NSO196641 OBS196640:OCK196641 OLO196640:OMG196641 OVK196640:OWC196641 PFG196640:PFY196641 PPC196640:PPU196641 PYY196640:PZQ196641 QIU196640:QJM196641 QSQ196640:QTI196641 RCM196640:RDE196641 RMI196640:RNA196641 RWE196640:RWW196641 SGA196640:SGS196641 SPW196640:SQO196641 SZS196640:TAK196641 TJO196640:TKG196641 TTK196640:TUC196641 UDG196640:UDY196641 UNC196640:UNU196641 UWY196640:UXQ196641 VGU196640:VHM196641 VQQ196640:VRI196641 WAM196640:WBE196641 WKI196640:WLA196641 WUE196640:WUW196641 L262178:AA262179 HS262176:IK262177 RO262176:SG262177 ABK262176:ACC262177 ALG262176:ALY262177 AVC262176:AVU262177 BEY262176:BFQ262177 BOU262176:BPM262177 BYQ262176:BZI262177 CIM262176:CJE262177 CSI262176:CTA262177 DCE262176:DCW262177 DMA262176:DMS262177 DVW262176:DWO262177 EFS262176:EGK262177 EPO262176:EQG262177 EZK262176:FAC262177 FJG262176:FJY262177 FTC262176:FTU262177 GCY262176:GDQ262177 GMU262176:GNM262177 GWQ262176:GXI262177 HGM262176:HHE262177 HQI262176:HRA262177 IAE262176:IAW262177 IKA262176:IKS262177 ITW262176:IUO262177 JDS262176:JEK262177 JNO262176:JOG262177 JXK262176:JYC262177 KHG262176:KHY262177 KRC262176:KRU262177 LAY262176:LBQ262177 LKU262176:LLM262177 LUQ262176:LVI262177 MEM262176:MFE262177 MOI262176:MPA262177 MYE262176:MYW262177 NIA262176:NIS262177 NRW262176:NSO262177 OBS262176:OCK262177 OLO262176:OMG262177 OVK262176:OWC262177 PFG262176:PFY262177 PPC262176:PPU262177 PYY262176:PZQ262177 QIU262176:QJM262177 QSQ262176:QTI262177 RCM262176:RDE262177 RMI262176:RNA262177 RWE262176:RWW262177 SGA262176:SGS262177 SPW262176:SQO262177 SZS262176:TAK262177 TJO262176:TKG262177 TTK262176:TUC262177 UDG262176:UDY262177 UNC262176:UNU262177 UWY262176:UXQ262177 VGU262176:VHM262177 VQQ262176:VRI262177 WAM262176:WBE262177 WKI262176:WLA262177 WUE262176:WUW262177 L327714:AA327715 HS327712:IK327713 RO327712:SG327713 ABK327712:ACC327713 ALG327712:ALY327713 AVC327712:AVU327713 BEY327712:BFQ327713 BOU327712:BPM327713 BYQ327712:BZI327713 CIM327712:CJE327713 CSI327712:CTA327713 DCE327712:DCW327713 DMA327712:DMS327713 DVW327712:DWO327713 EFS327712:EGK327713 EPO327712:EQG327713 EZK327712:FAC327713 FJG327712:FJY327713 FTC327712:FTU327713 GCY327712:GDQ327713 GMU327712:GNM327713 GWQ327712:GXI327713 HGM327712:HHE327713 HQI327712:HRA327713 IAE327712:IAW327713 IKA327712:IKS327713 ITW327712:IUO327713 JDS327712:JEK327713 JNO327712:JOG327713 JXK327712:JYC327713 KHG327712:KHY327713 KRC327712:KRU327713 LAY327712:LBQ327713 LKU327712:LLM327713 LUQ327712:LVI327713 MEM327712:MFE327713 MOI327712:MPA327713 MYE327712:MYW327713 NIA327712:NIS327713 NRW327712:NSO327713 OBS327712:OCK327713 OLO327712:OMG327713 OVK327712:OWC327713 PFG327712:PFY327713 PPC327712:PPU327713 PYY327712:PZQ327713 QIU327712:QJM327713 QSQ327712:QTI327713 RCM327712:RDE327713 RMI327712:RNA327713 RWE327712:RWW327713 SGA327712:SGS327713 SPW327712:SQO327713 SZS327712:TAK327713 TJO327712:TKG327713 TTK327712:TUC327713 UDG327712:UDY327713 UNC327712:UNU327713 UWY327712:UXQ327713 VGU327712:VHM327713 VQQ327712:VRI327713 WAM327712:WBE327713 WKI327712:WLA327713 WUE327712:WUW327713 L393250:AA393251 HS393248:IK393249 RO393248:SG393249 ABK393248:ACC393249 ALG393248:ALY393249 AVC393248:AVU393249 BEY393248:BFQ393249 BOU393248:BPM393249 BYQ393248:BZI393249 CIM393248:CJE393249 CSI393248:CTA393249 DCE393248:DCW393249 DMA393248:DMS393249 DVW393248:DWO393249 EFS393248:EGK393249 EPO393248:EQG393249 EZK393248:FAC393249 FJG393248:FJY393249 FTC393248:FTU393249 GCY393248:GDQ393249 GMU393248:GNM393249 GWQ393248:GXI393249 HGM393248:HHE393249 HQI393248:HRA393249 IAE393248:IAW393249 IKA393248:IKS393249 ITW393248:IUO393249 JDS393248:JEK393249 JNO393248:JOG393249 JXK393248:JYC393249 KHG393248:KHY393249 KRC393248:KRU393249 LAY393248:LBQ393249 LKU393248:LLM393249 LUQ393248:LVI393249 MEM393248:MFE393249 MOI393248:MPA393249 MYE393248:MYW393249 NIA393248:NIS393249 NRW393248:NSO393249 OBS393248:OCK393249 OLO393248:OMG393249 OVK393248:OWC393249 PFG393248:PFY393249 PPC393248:PPU393249 PYY393248:PZQ393249 QIU393248:QJM393249 QSQ393248:QTI393249 RCM393248:RDE393249 RMI393248:RNA393249 RWE393248:RWW393249 SGA393248:SGS393249 SPW393248:SQO393249 SZS393248:TAK393249 TJO393248:TKG393249 TTK393248:TUC393249 UDG393248:UDY393249 UNC393248:UNU393249 UWY393248:UXQ393249 VGU393248:VHM393249 VQQ393248:VRI393249 WAM393248:WBE393249 WKI393248:WLA393249 WUE393248:WUW393249 L458786:AA458787 HS458784:IK458785 RO458784:SG458785 ABK458784:ACC458785 ALG458784:ALY458785 AVC458784:AVU458785 BEY458784:BFQ458785 BOU458784:BPM458785 BYQ458784:BZI458785 CIM458784:CJE458785 CSI458784:CTA458785 DCE458784:DCW458785 DMA458784:DMS458785 DVW458784:DWO458785 EFS458784:EGK458785 EPO458784:EQG458785 EZK458784:FAC458785 FJG458784:FJY458785 FTC458784:FTU458785 GCY458784:GDQ458785 GMU458784:GNM458785 GWQ458784:GXI458785 HGM458784:HHE458785 HQI458784:HRA458785 IAE458784:IAW458785 IKA458784:IKS458785 ITW458784:IUO458785 JDS458784:JEK458785 JNO458784:JOG458785 JXK458784:JYC458785 KHG458784:KHY458785 KRC458784:KRU458785 LAY458784:LBQ458785 LKU458784:LLM458785 LUQ458784:LVI458785 MEM458784:MFE458785 MOI458784:MPA458785 MYE458784:MYW458785 NIA458784:NIS458785 NRW458784:NSO458785 OBS458784:OCK458785 OLO458784:OMG458785 OVK458784:OWC458785 PFG458784:PFY458785 PPC458784:PPU458785 PYY458784:PZQ458785 QIU458784:QJM458785 QSQ458784:QTI458785 RCM458784:RDE458785 RMI458784:RNA458785 RWE458784:RWW458785 SGA458784:SGS458785 SPW458784:SQO458785 SZS458784:TAK458785 TJO458784:TKG458785 TTK458784:TUC458785 UDG458784:UDY458785 UNC458784:UNU458785 UWY458784:UXQ458785 VGU458784:VHM458785 VQQ458784:VRI458785 WAM458784:WBE458785 WKI458784:WLA458785 WUE458784:WUW458785 L524322:AA524323 HS524320:IK524321 RO524320:SG524321 ABK524320:ACC524321 ALG524320:ALY524321 AVC524320:AVU524321 BEY524320:BFQ524321 BOU524320:BPM524321 BYQ524320:BZI524321 CIM524320:CJE524321 CSI524320:CTA524321 DCE524320:DCW524321 DMA524320:DMS524321 DVW524320:DWO524321 EFS524320:EGK524321 EPO524320:EQG524321 EZK524320:FAC524321 FJG524320:FJY524321 FTC524320:FTU524321 GCY524320:GDQ524321 GMU524320:GNM524321 GWQ524320:GXI524321 HGM524320:HHE524321 HQI524320:HRA524321 IAE524320:IAW524321 IKA524320:IKS524321 ITW524320:IUO524321 JDS524320:JEK524321 JNO524320:JOG524321 JXK524320:JYC524321 KHG524320:KHY524321 KRC524320:KRU524321 LAY524320:LBQ524321 LKU524320:LLM524321 LUQ524320:LVI524321 MEM524320:MFE524321 MOI524320:MPA524321 MYE524320:MYW524321 NIA524320:NIS524321 NRW524320:NSO524321 OBS524320:OCK524321 OLO524320:OMG524321 OVK524320:OWC524321 PFG524320:PFY524321 PPC524320:PPU524321 PYY524320:PZQ524321 QIU524320:QJM524321 QSQ524320:QTI524321 RCM524320:RDE524321 RMI524320:RNA524321 RWE524320:RWW524321 SGA524320:SGS524321 SPW524320:SQO524321 SZS524320:TAK524321 TJO524320:TKG524321 TTK524320:TUC524321 UDG524320:UDY524321 UNC524320:UNU524321 UWY524320:UXQ524321 VGU524320:VHM524321 VQQ524320:VRI524321 WAM524320:WBE524321 WKI524320:WLA524321 WUE524320:WUW524321 L589858:AA589859 HS589856:IK589857 RO589856:SG589857 ABK589856:ACC589857 ALG589856:ALY589857 AVC589856:AVU589857 BEY589856:BFQ589857 BOU589856:BPM589857 BYQ589856:BZI589857 CIM589856:CJE589857 CSI589856:CTA589857 DCE589856:DCW589857 DMA589856:DMS589857 DVW589856:DWO589857 EFS589856:EGK589857 EPO589856:EQG589857 EZK589856:FAC589857 FJG589856:FJY589857 FTC589856:FTU589857 GCY589856:GDQ589857 GMU589856:GNM589857 GWQ589856:GXI589857 HGM589856:HHE589857 HQI589856:HRA589857 IAE589856:IAW589857 IKA589856:IKS589857 ITW589856:IUO589857 JDS589856:JEK589857 JNO589856:JOG589857 JXK589856:JYC589857 KHG589856:KHY589857 KRC589856:KRU589857 LAY589856:LBQ589857 LKU589856:LLM589857 LUQ589856:LVI589857 MEM589856:MFE589857 MOI589856:MPA589857 MYE589856:MYW589857 NIA589856:NIS589857 NRW589856:NSO589857 OBS589856:OCK589857 OLO589856:OMG589857 OVK589856:OWC589857 PFG589856:PFY589857 PPC589856:PPU589857 PYY589856:PZQ589857 QIU589856:QJM589857 QSQ589856:QTI589857 RCM589856:RDE589857 RMI589856:RNA589857 RWE589856:RWW589857 SGA589856:SGS589857 SPW589856:SQO589857 SZS589856:TAK589857 TJO589856:TKG589857 TTK589856:TUC589857 UDG589856:UDY589857 UNC589856:UNU589857 UWY589856:UXQ589857 VGU589856:VHM589857 VQQ589856:VRI589857 WAM589856:WBE589857 WKI589856:WLA589857 WUE589856:WUW589857 L655394:AA655395 HS655392:IK655393 RO655392:SG655393 ABK655392:ACC655393 ALG655392:ALY655393 AVC655392:AVU655393 BEY655392:BFQ655393 BOU655392:BPM655393 BYQ655392:BZI655393 CIM655392:CJE655393 CSI655392:CTA655393 DCE655392:DCW655393 DMA655392:DMS655393 DVW655392:DWO655393 EFS655392:EGK655393 EPO655392:EQG655393 EZK655392:FAC655393 FJG655392:FJY655393 FTC655392:FTU655393 GCY655392:GDQ655393 GMU655392:GNM655393 GWQ655392:GXI655393 HGM655392:HHE655393 HQI655392:HRA655393 IAE655392:IAW655393 IKA655392:IKS655393 ITW655392:IUO655393 JDS655392:JEK655393 JNO655392:JOG655393 JXK655392:JYC655393 KHG655392:KHY655393 KRC655392:KRU655393 LAY655392:LBQ655393 LKU655392:LLM655393 LUQ655392:LVI655393 MEM655392:MFE655393 MOI655392:MPA655393 MYE655392:MYW655393 NIA655392:NIS655393 NRW655392:NSO655393 OBS655392:OCK655393 OLO655392:OMG655393 OVK655392:OWC655393 PFG655392:PFY655393 PPC655392:PPU655393 PYY655392:PZQ655393 QIU655392:QJM655393 QSQ655392:QTI655393 RCM655392:RDE655393 RMI655392:RNA655393 RWE655392:RWW655393 SGA655392:SGS655393 SPW655392:SQO655393 SZS655392:TAK655393 TJO655392:TKG655393 TTK655392:TUC655393 UDG655392:UDY655393 UNC655392:UNU655393 UWY655392:UXQ655393 VGU655392:VHM655393 VQQ655392:VRI655393 WAM655392:WBE655393 WKI655392:WLA655393 WUE655392:WUW655393 L720930:AA720931 HS720928:IK720929 RO720928:SG720929 ABK720928:ACC720929 ALG720928:ALY720929 AVC720928:AVU720929 BEY720928:BFQ720929 BOU720928:BPM720929 BYQ720928:BZI720929 CIM720928:CJE720929 CSI720928:CTA720929 DCE720928:DCW720929 DMA720928:DMS720929 DVW720928:DWO720929 EFS720928:EGK720929 EPO720928:EQG720929 EZK720928:FAC720929 FJG720928:FJY720929 FTC720928:FTU720929 GCY720928:GDQ720929 GMU720928:GNM720929 GWQ720928:GXI720929 HGM720928:HHE720929 HQI720928:HRA720929 IAE720928:IAW720929 IKA720928:IKS720929 ITW720928:IUO720929 JDS720928:JEK720929 JNO720928:JOG720929 JXK720928:JYC720929 KHG720928:KHY720929 KRC720928:KRU720929 LAY720928:LBQ720929 LKU720928:LLM720929 LUQ720928:LVI720929 MEM720928:MFE720929 MOI720928:MPA720929 MYE720928:MYW720929 NIA720928:NIS720929 NRW720928:NSO720929 OBS720928:OCK720929 OLO720928:OMG720929 OVK720928:OWC720929 PFG720928:PFY720929 PPC720928:PPU720929 PYY720928:PZQ720929 QIU720928:QJM720929 QSQ720928:QTI720929 RCM720928:RDE720929 RMI720928:RNA720929 RWE720928:RWW720929 SGA720928:SGS720929 SPW720928:SQO720929 SZS720928:TAK720929 TJO720928:TKG720929 TTK720928:TUC720929 UDG720928:UDY720929 UNC720928:UNU720929 UWY720928:UXQ720929 VGU720928:VHM720929 VQQ720928:VRI720929 WAM720928:WBE720929 WKI720928:WLA720929 WUE720928:WUW720929 L786466:AA786467 HS786464:IK786465 RO786464:SG786465 ABK786464:ACC786465 ALG786464:ALY786465 AVC786464:AVU786465 BEY786464:BFQ786465 BOU786464:BPM786465 BYQ786464:BZI786465 CIM786464:CJE786465 CSI786464:CTA786465 DCE786464:DCW786465 DMA786464:DMS786465 DVW786464:DWO786465 EFS786464:EGK786465 EPO786464:EQG786465 EZK786464:FAC786465 FJG786464:FJY786465 FTC786464:FTU786465 GCY786464:GDQ786465 GMU786464:GNM786465 GWQ786464:GXI786465 HGM786464:HHE786465 HQI786464:HRA786465 IAE786464:IAW786465 IKA786464:IKS786465 ITW786464:IUO786465 JDS786464:JEK786465 JNO786464:JOG786465 JXK786464:JYC786465 KHG786464:KHY786465 KRC786464:KRU786465 LAY786464:LBQ786465 LKU786464:LLM786465 LUQ786464:LVI786465 MEM786464:MFE786465 MOI786464:MPA786465 MYE786464:MYW786465 NIA786464:NIS786465 NRW786464:NSO786465 OBS786464:OCK786465 OLO786464:OMG786465 OVK786464:OWC786465 PFG786464:PFY786465 PPC786464:PPU786465 PYY786464:PZQ786465 QIU786464:QJM786465 QSQ786464:QTI786465 RCM786464:RDE786465 RMI786464:RNA786465 RWE786464:RWW786465 SGA786464:SGS786465 SPW786464:SQO786465 SZS786464:TAK786465 TJO786464:TKG786465 TTK786464:TUC786465 UDG786464:UDY786465 UNC786464:UNU786465 UWY786464:UXQ786465 VGU786464:VHM786465 VQQ786464:VRI786465 WAM786464:WBE786465 WKI786464:WLA786465 WUE786464:WUW786465 L852002:AA852003 HS852000:IK852001 RO852000:SG852001 ABK852000:ACC852001 ALG852000:ALY852001 AVC852000:AVU852001 BEY852000:BFQ852001 BOU852000:BPM852001 BYQ852000:BZI852001 CIM852000:CJE852001 CSI852000:CTA852001 DCE852000:DCW852001 DMA852000:DMS852001 DVW852000:DWO852001 EFS852000:EGK852001 EPO852000:EQG852001 EZK852000:FAC852001 FJG852000:FJY852001 FTC852000:FTU852001 GCY852000:GDQ852001 GMU852000:GNM852001 GWQ852000:GXI852001 HGM852000:HHE852001 HQI852000:HRA852001 IAE852000:IAW852001 IKA852000:IKS852001 ITW852000:IUO852001 JDS852000:JEK852001 JNO852000:JOG852001 JXK852000:JYC852001 KHG852000:KHY852001 KRC852000:KRU852001 LAY852000:LBQ852001 LKU852000:LLM852001 LUQ852000:LVI852001 MEM852000:MFE852001 MOI852000:MPA852001 MYE852000:MYW852001 NIA852000:NIS852001 NRW852000:NSO852001 OBS852000:OCK852001 OLO852000:OMG852001 OVK852000:OWC852001 PFG852000:PFY852001 PPC852000:PPU852001 PYY852000:PZQ852001 QIU852000:QJM852001 QSQ852000:QTI852001 RCM852000:RDE852001 RMI852000:RNA852001 RWE852000:RWW852001 SGA852000:SGS852001 SPW852000:SQO852001 SZS852000:TAK852001 TJO852000:TKG852001 TTK852000:TUC852001 UDG852000:UDY852001 UNC852000:UNU852001 UWY852000:UXQ852001 VGU852000:VHM852001 VQQ852000:VRI852001 WAM852000:WBE852001 WKI852000:WLA852001 WUE852000:WUW852001 L917538:AA917539 HS917536:IK917537 RO917536:SG917537 ABK917536:ACC917537 ALG917536:ALY917537 AVC917536:AVU917537 BEY917536:BFQ917537 BOU917536:BPM917537 BYQ917536:BZI917537 CIM917536:CJE917537 CSI917536:CTA917537 DCE917536:DCW917537 DMA917536:DMS917537 DVW917536:DWO917537 EFS917536:EGK917537 EPO917536:EQG917537 EZK917536:FAC917537 FJG917536:FJY917537 FTC917536:FTU917537 GCY917536:GDQ917537 GMU917536:GNM917537 GWQ917536:GXI917537 HGM917536:HHE917537 HQI917536:HRA917537 IAE917536:IAW917537 IKA917536:IKS917537 ITW917536:IUO917537 JDS917536:JEK917537 JNO917536:JOG917537 JXK917536:JYC917537 KHG917536:KHY917537 KRC917536:KRU917537 LAY917536:LBQ917537 LKU917536:LLM917537 LUQ917536:LVI917537 MEM917536:MFE917537 MOI917536:MPA917537 MYE917536:MYW917537 NIA917536:NIS917537 NRW917536:NSO917537 OBS917536:OCK917537 OLO917536:OMG917537 OVK917536:OWC917537 PFG917536:PFY917537 PPC917536:PPU917537 PYY917536:PZQ917537 QIU917536:QJM917537 QSQ917536:QTI917537 RCM917536:RDE917537 RMI917536:RNA917537 RWE917536:RWW917537 SGA917536:SGS917537 SPW917536:SQO917537 SZS917536:TAK917537 TJO917536:TKG917537 TTK917536:TUC917537 UDG917536:UDY917537 UNC917536:UNU917537 UWY917536:UXQ917537 VGU917536:VHM917537 VQQ917536:VRI917537 WAM917536:WBE917537 WKI917536:WLA917537 WUE917536:WUW917537 L983074:AA983075 HS983072:IK983073 RO983072:SG983073 ABK983072:ACC983073 ALG983072:ALY983073 AVC983072:AVU983073 BEY983072:BFQ983073 BOU983072:BPM983073 BYQ983072:BZI983073 CIM983072:CJE983073 CSI983072:CTA983073 DCE983072:DCW983073 DMA983072:DMS983073 DVW983072:DWO983073 EFS983072:EGK983073 EPO983072:EQG983073 EZK983072:FAC983073 FJG983072:FJY983073 FTC983072:FTU983073 GCY983072:GDQ983073 GMU983072:GNM983073 GWQ983072:GXI983073 HGM983072:HHE983073 HQI983072:HRA983073 IAE983072:IAW983073 IKA983072:IKS983073 ITW983072:IUO983073 JDS983072:JEK983073 JNO983072:JOG983073 JXK983072:JYC983073 KHG983072:KHY983073 KRC983072:KRU983073 LAY983072:LBQ983073 LKU983072:LLM983073 LUQ983072:LVI983073 MEM983072:MFE983073 MOI983072:MPA983073 MYE983072:MYW983073 NIA983072:NIS983073 NRW983072:NSO983073 OBS983072:OCK983073 OLO983072:OMG983073 OVK983072:OWC983073 PFG983072:PFY983073 PPC983072:PPU983073 PYY983072:PZQ983073 QIU983072:QJM983073 QSQ983072:QTI983073 RCM983072:RDE983073 RMI983072:RNA983073 RWE983072:RWW983073 SGA983072:SGS983073 SPW983072:SQO983073 SZS983072:TAK983073 TJO983072:TKG983073 TTK983072:TUC983073 UDG983072:UDY983073 UNC983072:UNU983073 UWY983072:UXQ983073 VGU983072:VHM983073 VQQ983072:VRI983073 WAM983072:WBE983073 WKI983072:WLA983073 WUE983072:WUW983073 O65565:O65568 HV65563:HV65566 RR65563:RR65566 ABN65563:ABN65566 ALJ65563:ALJ65566 AVF65563:AVF65566 BFB65563:BFB65566 BOX65563:BOX65566 BYT65563:BYT65566 CIP65563:CIP65566 CSL65563:CSL65566 DCH65563:DCH65566 DMD65563:DMD65566 DVZ65563:DVZ65566 EFV65563:EFV65566 EPR65563:EPR65566 EZN65563:EZN65566 FJJ65563:FJJ65566 FTF65563:FTF65566 GDB65563:GDB65566 GMX65563:GMX65566 GWT65563:GWT65566 HGP65563:HGP65566 HQL65563:HQL65566 IAH65563:IAH65566 IKD65563:IKD65566 ITZ65563:ITZ65566 JDV65563:JDV65566 JNR65563:JNR65566 JXN65563:JXN65566 KHJ65563:KHJ65566 KRF65563:KRF65566 LBB65563:LBB65566 LKX65563:LKX65566 LUT65563:LUT65566 MEP65563:MEP65566 MOL65563:MOL65566 MYH65563:MYH65566 NID65563:NID65566 NRZ65563:NRZ65566 OBV65563:OBV65566 OLR65563:OLR65566 OVN65563:OVN65566 PFJ65563:PFJ65566 PPF65563:PPF65566 PZB65563:PZB65566 QIX65563:QIX65566 QST65563:QST65566 RCP65563:RCP65566 RML65563:RML65566 RWH65563:RWH65566 SGD65563:SGD65566 SPZ65563:SPZ65566 SZV65563:SZV65566 TJR65563:TJR65566 TTN65563:TTN65566 UDJ65563:UDJ65566 UNF65563:UNF65566 UXB65563:UXB65566 VGX65563:VGX65566 VQT65563:VQT65566 WAP65563:WAP65566 WKL65563:WKL65566 WUH65563:WUH65566 O131101:O131104 HV131099:HV131102 RR131099:RR131102 ABN131099:ABN131102 ALJ131099:ALJ131102 AVF131099:AVF131102 BFB131099:BFB131102 BOX131099:BOX131102 BYT131099:BYT131102 CIP131099:CIP131102 CSL131099:CSL131102 DCH131099:DCH131102 DMD131099:DMD131102 DVZ131099:DVZ131102 EFV131099:EFV131102 EPR131099:EPR131102 EZN131099:EZN131102 FJJ131099:FJJ131102 FTF131099:FTF131102 GDB131099:GDB131102 GMX131099:GMX131102 GWT131099:GWT131102 HGP131099:HGP131102 HQL131099:HQL131102 IAH131099:IAH131102 IKD131099:IKD131102 ITZ131099:ITZ131102 JDV131099:JDV131102 JNR131099:JNR131102 JXN131099:JXN131102 KHJ131099:KHJ131102 KRF131099:KRF131102 LBB131099:LBB131102 LKX131099:LKX131102 LUT131099:LUT131102 MEP131099:MEP131102 MOL131099:MOL131102 MYH131099:MYH131102 NID131099:NID131102 NRZ131099:NRZ131102 OBV131099:OBV131102 OLR131099:OLR131102 OVN131099:OVN131102 PFJ131099:PFJ131102 PPF131099:PPF131102 PZB131099:PZB131102 QIX131099:QIX131102 QST131099:QST131102 RCP131099:RCP131102 RML131099:RML131102 RWH131099:RWH131102 SGD131099:SGD131102 SPZ131099:SPZ131102 SZV131099:SZV131102 TJR131099:TJR131102 TTN131099:TTN131102 UDJ131099:UDJ131102 UNF131099:UNF131102 UXB131099:UXB131102 VGX131099:VGX131102 VQT131099:VQT131102 WAP131099:WAP131102 WKL131099:WKL131102 WUH131099:WUH131102 O196637:O196640 HV196635:HV196638 RR196635:RR196638 ABN196635:ABN196638 ALJ196635:ALJ196638 AVF196635:AVF196638 BFB196635:BFB196638 BOX196635:BOX196638 BYT196635:BYT196638 CIP196635:CIP196638 CSL196635:CSL196638 DCH196635:DCH196638 DMD196635:DMD196638 DVZ196635:DVZ196638 EFV196635:EFV196638 EPR196635:EPR196638 EZN196635:EZN196638 FJJ196635:FJJ196638 FTF196635:FTF196638 GDB196635:GDB196638 GMX196635:GMX196638 GWT196635:GWT196638 HGP196635:HGP196638 HQL196635:HQL196638 IAH196635:IAH196638 IKD196635:IKD196638 ITZ196635:ITZ196638 JDV196635:JDV196638 JNR196635:JNR196638 JXN196635:JXN196638 KHJ196635:KHJ196638 KRF196635:KRF196638 LBB196635:LBB196638 LKX196635:LKX196638 LUT196635:LUT196638 MEP196635:MEP196638 MOL196635:MOL196638 MYH196635:MYH196638 NID196635:NID196638 NRZ196635:NRZ196638 OBV196635:OBV196638 OLR196635:OLR196638 OVN196635:OVN196638 PFJ196635:PFJ196638 PPF196635:PPF196638 PZB196635:PZB196638 QIX196635:QIX196638 QST196635:QST196638 RCP196635:RCP196638 RML196635:RML196638 RWH196635:RWH196638 SGD196635:SGD196638 SPZ196635:SPZ196638 SZV196635:SZV196638 TJR196635:TJR196638 TTN196635:TTN196638 UDJ196635:UDJ196638 UNF196635:UNF196638 UXB196635:UXB196638 VGX196635:VGX196638 VQT196635:VQT196638 WAP196635:WAP196638 WKL196635:WKL196638 WUH196635:WUH196638 O262173:O262176 HV262171:HV262174 RR262171:RR262174 ABN262171:ABN262174 ALJ262171:ALJ262174 AVF262171:AVF262174 BFB262171:BFB262174 BOX262171:BOX262174 BYT262171:BYT262174 CIP262171:CIP262174 CSL262171:CSL262174 DCH262171:DCH262174 DMD262171:DMD262174 DVZ262171:DVZ262174 EFV262171:EFV262174 EPR262171:EPR262174 EZN262171:EZN262174 FJJ262171:FJJ262174 FTF262171:FTF262174 GDB262171:GDB262174 GMX262171:GMX262174 GWT262171:GWT262174 HGP262171:HGP262174 HQL262171:HQL262174 IAH262171:IAH262174 IKD262171:IKD262174 ITZ262171:ITZ262174 JDV262171:JDV262174 JNR262171:JNR262174 JXN262171:JXN262174 KHJ262171:KHJ262174 KRF262171:KRF262174 LBB262171:LBB262174 LKX262171:LKX262174 LUT262171:LUT262174 MEP262171:MEP262174 MOL262171:MOL262174 MYH262171:MYH262174 NID262171:NID262174 NRZ262171:NRZ262174 OBV262171:OBV262174 OLR262171:OLR262174 OVN262171:OVN262174 PFJ262171:PFJ262174 PPF262171:PPF262174 PZB262171:PZB262174 QIX262171:QIX262174 QST262171:QST262174 RCP262171:RCP262174 RML262171:RML262174 RWH262171:RWH262174 SGD262171:SGD262174 SPZ262171:SPZ262174 SZV262171:SZV262174 TJR262171:TJR262174 TTN262171:TTN262174 UDJ262171:UDJ262174 UNF262171:UNF262174 UXB262171:UXB262174 VGX262171:VGX262174 VQT262171:VQT262174 WAP262171:WAP262174 WKL262171:WKL262174 WUH262171:WUH262174 O327709:O327712 HV327707:HV327710 RR327707:RR327710 ABN327707:ABN327710 ALJ327707:ALJ327710 AVF327707:AVF327710 BFB327707:BFB327710 BOX327707:BOX327710 BYT327707:BYT327710 CIP327707:CIP327710 CSL327707:CSL327710 DCH327707:DCH327710 DMD327707:DMD327710 DVZ327707:DVZ327710 EFV327707:EFV327710 EPR327707:EPR327710 EZN327707:EZN327710 FJJ327707:FJJ327710 FTF327707:FTF327710 GDB327707:GDB327710 GMX327707:GMX327710 GWT327707:GWT327710 HGP327707:HGP327710 HQL327707:HQL327710 IAH327707:IAH327710 IKD327707:IKD327710 ITZ327707:ITZ327710 JDV327707:JDV327710 JNR327707:JNR327710 JXN327707:JXN327710 KHJ327707:KHJ327710 KRF327707:KRF327710 LBB327707:LBB327710 LKX327707:LKX327710 LUT327707:LUT327710 MEP327707:MEP327710 MOL327707:MOL327710 MYH327707:MYH327710 NID327707:NID327710 NRZ327707:NRZ327710 OBV327707:OBV327710 OLR327707:OLR327710 OVN327707:OVN327710 PFJ327707:PFJ327710 PPF327707:PPF327710 PZB327707:PZB327710 QIX327707:QIX327710 QST327707:QST327710 RCP327707:RCP327710 RML327707:RML327710 RWH327707:RWH327710 SGD327707:SGD327710 SPZ327707:SPZ327710 SZV327707:SZV327710 TJR327707:TJR327710 TTN327707:TTN327710 UDJ327707:UDJ327710 UNF327707:UNF327710 UXB327707:UXB327710 VGX327707:VGX327710 VQT327707:VQT327710 WAP327707:WAP327710 WKL327707:WKL327710 WUH327707:WUH327710 O393245:O393248 HV393243:HV393246 RR393243:RR393246 ABN393243:ABN393246 ALJ393243:ALJ393246 AVF393243:AVF393246 BFB393243:BFB393246 BOX393243:BOX393246 BYT393243:BYT393246 CIP393243:CIP393246 CSL393243:CSL393246 DCH393243:DCH393246 DMD393243:DMD393246 DVZ393243:DVZ393246 EFV393243:EFV393246 EPR393243:EPR393246 EZN393243:EZN393246 FJJ393243:FJJ393246 FTF393243:FTF393246 GDB393243:GDB393246 GMX393243:GMX393246 GWT393243:GWT393246 HGP393243:HGP393246 HQL393243:HQL393246 IAH393243:IAH393246 IKD393243:IKD393246 ITZ393243:ITZ393246 JDV393243:JDV393246 JNR393243:JNR393246 JXN393243:JXN393246 KHJ393243:KHJ393246 KRF393243:KRF393246 LBB393243:LBB393246 LKX393243:LKX393246 LUT393243:LUT393246 MEP393243:MEP393246 MOL393243:MOL393246 MYH393243:MYH393246 NID393243:NID393246 NRZ393243:NRZ393246 OBV393243:OBV393246 OLR393243:OLR393246 OVN393243:OVN393246 PFJ393243:PFJ393246 PPF393243:PPF393246 PZB393243:PZB393246 QIX393243:QIX393246 QST393243:QST393246 RCP393243:RCP393246 RML393243:RML393246 RWH393243:RWH393246 SGD393243:SGD393246 SPZ393243:SPZ393246 SZV393243:SZV393246 TJR393243:TJR393246 TTN393243:TTN393246 UDJ393243:UDJ393246 UNF393243:UNF393246 UXB393243:UXB393246 VGX393243:VGX393246 VQT393243:VQT393246 WAP393243:WAP393246 WKL393243:WKL393246 WUH393243:WUH393246 O458781:O458784 HV458779:HV458782 RR458779:RR458782 ABN458779:ABN458782 ALJ458779:ALJ458782 AVF458779:AVF458782 BFB458779:BFB458782 BOX458779:BOX458782 BYT458779:BYT458782 CIP458779:CIP458782 CSL458779:CSL458782 DCH458779:DCH458782 DMD458779:DMD458782 DVZ458779:DVZ458782 EFV458779:EFV458782 EPR458779:EPR458782 EZN458779:EZN458782 FJJ458779:FJJ458782 FTF458779:FTF458782 GDB458779:GDB458782 GMX458779:GMX458782 GWT458779:GWT458782 HGP458779:HGP458782 HQL458779:HQL458782 IAH458779:IAH458782 IKD458779:IKD458782 ITZ458779:ITZ458782 JDV458779:JDV458782 JNR458779:JNR458782 JXN458779:JXN458782 KHJ458779:KHJ458782 KRF458779:KRF458782 LBB458779:LBB458782 LKX458779:LKX458782 LUT458779:LUT458782 MEP458779:MEP458782 MOL458779:MOL458782 MYH458779:MYH458782 NID458779:NID458782 NRZ458779:NRZ458782 OBV458779:OBV458782 OLR458779:OLR458782 OVN458779:OVN458782 PFJ458779:PFJ458782 PPF458779:PPF458782 PZB458779:PZB458782 QIX458779:QIX458782 QST458779:QST458782 RCP458779:RCP458782 RML458779:RML458782 RWH458779:RWH458782 SGD458779:SGD458782 SPZ458779:SPZ458782 SZV458779:SZV458782 TJR458779:TJR458782 TTN458779:TTN458782 UDJ458779:UDJ458782 UNF458779:UNF458782 UXB458779:UXB458782 VGX458779:VGX458782 VQT458779:VQT458782 WAP458779:WAP458782 WKL458779:WKL458782 WUH458779:WUH458782 O524317:O524320 HV524315:HV524318 RR524315:RR524318 ABN524315:ABN524318 ALJ524315:ALJ524318 AVF524315:AVF524318 BFB524315:BFB524318 BOX524315:BOX524318 BYT524315:BYT524318 CIP524315:CIP524318 CSL524315:CSL524318 DCH524315:DCH524318 DMD524315:DMD524318 DVZ524315:DVZ524318 EFV524315:EFV524318 EPR524315:EPR524318 EZN524315:EZN524318 FJJ524315:FJJ524318 FTF524315:FTF524318 GDB524315:GDB524318 GMX524315:GMX524318 GWT524315:GWT524318 HGP524315:HGP524318 HQL524315:HQL524318 IAH524315:IAH524318 IKD524315:IKD524318 ITZ524315:ITZ524318 JDV524315:JDV524318 JNR524315:JNR524318 JXN524315:JXN524318 KHJ524315:KHJ524318 KRF524315:KRF524318 LBB524315:LBB524318 LKX524315:LKX524318 LUT524315:LUT524318 MEP524315:MEP524318 MOL524315:MOL524318 MYH524315:MYH524318 NID524315:NID524318 NRZ524315:NRZ524318 OBV524315:OBV524318 OLR524315:OLR524318 OVN524315:OVN524318 PFJ524315:PFJ524318 PPF524315:PPF524318 PZB524315:PZB524318 QIX524315:QIX524318 QST524315:QST524318 RCP524315:RCP524318 RML524315:RML524318 RWH524315:RWH524318 SGD524315:SGD524318 SPZ524315:SPZ524318 SZV524315:SZV524318 TJR524315:TJR524318 TTN524315:TTN524318 UDJ524315:UDJ524318 UNF524315:UNF524318 UXB524315:UXB524318 VGX524315:VGX524318 VQT524315:VQT524318 WAP524315:WAP524318 WKL524315:WKL524318 WUH524315:WUH524318 O589853:O589856 HV589851:HV589854 RR589851:RR589854 ABN589851:ABN589854 ALJ589851:ALJ589854 AVF589851:AVF589854 BFB589851:BFB589854 BOX589851:BOX589854 BYT589851:BYT589854 CIP589851:CIP589854 CSL589851:CSL589854 DCH589851:DCH589854 DMD589851:DMD589854 DVZ589851:DVZ589854 EFV589851:EFV589854 EPR589851:EPR589854 EZN589851:EZN589854 FJJ589851:FJJ589854 FTF589851:FTF589854 GDB589851:GDB589854 GMX589851:GMX589854 GWT589851:GWT589854 HGP589851:HGP589854 HQL589851:HQL589854 IAH589851:IAH589854 IKD589851:IKD589854 ITZ589851:ITZ589854 JDV589851:JDV589854 JNR589851:JNR589854 JXN589851:JXN589854 KHJ589851:KHJ589854 KRF589851:KRF589854 LBB589851:LBB589854 LKX589851:LKX589854 LUT589851:LUT589854 MEP589851:MEP589854 MOL589851:MOL589854 MYH589851:MYH589854 NID589851:NID589854 NRZ589851:NRZ589854 OBV589851:OBV589854 OLR589851:OLR589854 OVN589851:OVN589854 PFJ589851:PFJ589854 PPF589851:PPF589854 PZB589851:PZB589854 QIX589851:QIX589854 QST589851:QST589854 RCP589851:RCP589854 RML589851:RML589854 RWH589851:RWH589854 SGD589851:SGD589854 SPZ589851:SPZ589854 SZV589851:SZV589854 TJR589851:TJR589854 TTN589851:TTN589854 UDJ589851:UDJ589854 UNF589851:UNF589854 UXB589851:UXB589854 VGX589851:VGX589854 VQT589851:VQT589854 WAP589851:WAP589854 WKL589851:WKL589854 WUH589851:WUH589854 O655389:O655392 HV655387:HV655390 RR655387:RR655390 ABN655387:ABN655390 ALJ655387:ALJ655390 AVF655387:AVF655390 BFB655387:BFB655390 BOX655387:BOX655390 BYT655387:BYT655390 CIP655387:CIP655390 CSL655387:CSL655390 DCH655387:DCH655390 DMD655387:DMD655390 DVZ655387:DVZ655390 EFV655387:EFV655390 EPR655387:EPR655390 EZN655387:EZN655390 FJJ655387:FJJ655390 FTF655387:FTF655390 GDB655387:GDB655390 GMX655387:GMX655390 GWT655387:GWT655390 HGP655387:HGP655390 HQL655387:HQL655390 IAH655387:IAH655390 IKD655387:IKD655390 ITZ655387:ITZ655390 JDV655387:JDV655390 JNR655387:JNR655390 JXN655387:JXN655390 KHJ655387:KHJ655390 KRF655387:KRF655390 LBB655387:LBB655390 LKX655387:LKX655390 LUT655387:LUT655390 MEP655387:MEP655390 MOL655387:MOL655390 MYH655387:MYH655390 NID655387:NID655390 NRZ655387:NRZ655390 OBV655387:OBV655390 OLR655387:OLR655390 OVN655387:OVN655390 PFJ655387:PFJ655390 PPF655387:PPF655390 PZB655387:PZB655390 QIX655387:QIX655390 QST655387:QST655390 RCP655387:RCP655390 RML655387:RML655390 RWH655387:RWH655390 SGD655387:SGD655390 SPZ655387:SPZ655390 SZV655387:SZV655390 TJR655387:TJR655390 TTN655387:TTN655390 UDJ655387:UDJ655390 UNF655387:UNF655390 UXB655387:UXB655390 VGX655387:VGX655390 VQT655387:VQT655390 WAP655387:WAP655390 WKL655387:WKL655390 WUH655387:WUH655390 O720925:O720928 HV720923:HV720926 RR720923:RR720926 ABN720923:ABN720926 ALJ720923:ALJ720926 AVF720923:AVF720926 BFB720923:BFB720926 BOX720923:BOX720926 BYT720923:BYT720926 CIP720923:CIP720926 CSL720923:CSL720926 DCH720923:DCH720926 DMD720923:DMD720926 DVZ720923:DVZ720926 EFV720923:EFV720926 EPR720923:EPR720926 EZN720923:EZN720926 FJJ720923:FJJ720926 FTF720923:FTF720926 GDB720923:GDB720926 GMX720923:GMX720926 GWT720923:GWT720926 HGP720923:HGP720926 HQL720923:HQL720926 IAH720923:IAH720926 IKD720923:IKD720926 ITZ720923:ITZ720926 JDV720923:JDV720926 JNR720923:JNR720926 JXN720923:JXN720926 KHJ720923:KHJ720926 KRF720923:KRF720926 LBB720923:LBB720926 LKX720923:LKX720926 LUT720923:LUT720926 MEP720923:MEP720926 MOL720923:MOL720926 MYH720923:MYH720926 NID720923:NID720926 NRZ720923:NRZ720926 OBV720923:OBV720926 OLR720923:OLR720926 OVN720923:OVN720926 PFJ720923:PFJ720926 PPF720923:PPF720926 PZB720923:PZB720926 QIX720923:QIX720926 QST720923:QST720926 RCP720923:RCP720926 RML720923:RML720926 RWH720923:RWH720926 SGD720923:SGD720926 SPZ720923:SPZ720926 SZV720923:SZV720926 TJR720923:TJR720926 TTN720923:TTN720926 UDJ720923:UDJ720926 UNF720923:UNF720926 UXB720923:UXB720926 VGX720923:VGX720926 VQT720923:VQT720926 WAP720923:WAP720926 WKL720923:WKL720926 WUH720923:WUH720926 O786461:O786464 HV786459:HV786462 RR786459:RR786462 ABN786459:ABN786462 ALJ786459:ALJ786462 AVF786459:AVF786462 BFB786459:BFB786462 BOX786459:BOX786462 BYT786459:BYT786462 CIP786459:CIP786462 CSL786459:CSL786462 DCH786459:DCH786462 DMD786459:DMD786462 DVZ786459:DVZ786462 EFV786459:EFV786462 EPR786459:EPR786462 EZN786459:EZN786462 FJJ786459:FJJ786462 FTF786459:FTF786462 GDB786459:GDB786462 GMX786459:GMX786462 GWT786459:GWT786462 HGP786459:HGP786462 HQL786459:HQL786462 IAH786459:IAH786462 IKD786459:IKD786462 ITZ786459:ITZ786462 JDV786459:JDV786462 JNR786459:JNR786462 JXN786459:JXN786462 KHJ786459:KHJ786462 KRF786459:KRF786462 LBB786459:LBB786462 LKX786459:LKX786462 LUT786459:LUT786462 MEP786459:MEP786462 MOL786459:MOL786462 MYH786459:MYH786462 NID786459:NID786462 NRZ786459:NRZ786462 OBV786459:OBV786462 OLR786459:OLR786462 OVN786459:OVN786462 PFJ786459:PFJ786462 PPF786459:PPF786462 PZB786459:PZB786462 QIX786459:QIX786462 QST786459:QST786462 RCP786459:RCP786462 RML786459:RML786462 RWH786459:RWH786462 SGD786459:SGD786462 SPZ786459:SPZ786462 SZV786459:SZV786462 TJR786459:TJR786462 TTN786459:TTN786462 UDJ786459:UDJ786462 UNF786459:UNF786462 UXB786459:UXB786462 VGX786459:VGX786462 VQT786459:VQT786462 WAP786459:WAP786462 WKL786459:WKL786462 WUH786459:WUH786462 O851997:O852000 HV851995:HV851998 RR851995:RR851998 ABN851995:ABN851998 ALJ851995:ALJ851998 AVF851995:AVF851998 BFB851995:BFB851998 BOX851995:BOX851998 BYT851995:BYT851998 CIP851995:CIP851998 CSL851995:CSL851998 DCH851995:DCH851998 DMD851995:DMD851998 DVZ851995:DVZ851998 EFV851995:EFV851998 EPR851995:EPR851998 EZN851995:EZN851998 FJJ851995:FJJ851998 FTF851995:FTF851998 GDB851995:GDB851998 GMX851995:GMX851998 GWT851995:GWT851998 HGP851995:HGP851998 HQL851995:HQL851998 IAH851995:IAH851998 IKD851995:IKD851998 ITZ851995:ITZ851998 JDV851995:JDV851998 JNR851995:JNR851998 JXN851995:JXN851998 KHJ851995:KHJ851998 KRF851995:KRF851998 LBB851995:LBB851998 LKX851995:LKX851998 LUT851995:LUT851998 MEP851995:MEP851998 MOL851995:MOL851998 MYH851995:MYH851998 NID851995:NID851998 NRZ851995:NRZ851998 OBV851995:OBV851998 OLR851995:OLR851998 OVN851995:OVN851998 PFJ851995:PFJ851998 PPF851995:PPF851998 PZB851995:PZB851998 QIX851995:QIX851998 QST851995:QST851998 RCP851995:RCP851998 RML851995:RML851998 RWH851995:RWH851998 SGD851995:SGD851998 SPZ851995:SPZ851998 SZV851995:SZV851998 TJR851995:TJR851998 TTN851995:TTN851998 UDJ851995:UDJ851998 UNF851995:UNF851998 UXB851995:UXB851998 VGX851995:VGX851998 VQT851995:VQT851998 WAP851995:WAP851998 WKL851995:WKL851998 WUH851995:WUH851998 O917533:O917536 HV917531:HV917534 RR917531:RR917534 ABN917531:ABN917534 ALJ917531:ALJ917534 AVF917531:AVF917534 BFB917531:BFB917534 BOX917531:BOX917534 BYT917531:BYT917534 CIP917531:CIP917534 CSL917531:CSL917534 DCH917531:DCH917534 DMD917531:DMD917534 DVZ917531:DVZ917534 EFV917531:EFV917534 EPR917531:EPR917534 EZN917531:EZN917534 FJJ917531:FJJ917534 FTF917531:FTF917534 GDB917531:GDB917534 GMX917531:GMX917534 GWT917531:GWT917534 HGP917531:HGP917534 HQL917531:HQL917534 IAH917531:IAH917534 IKD917531:IKD917534 ITZ917531:ITZ917534 JDV917531:JDV917534 JNR917531:JNR917534 JXN917531:JXN917534 KHJ917531:KHJ917534 KRF917531:KRF917534 LBB917531:LBB917534 LKX917531:LKX917534 LUT917531:LUT917534 MEP917531:MEP917534 MOL917531:MOL917534 MYH917531:MYH917534 NID917531:NID917534 NRZ917531:NRZ917534 OBV917531:OBV917534 OLR917531:OLR917534 OVN917531:OVN917534 PFJ917531:PFJ917534 PPF917531:PPF917534 PZB917531:PZB917534 QIX917531:QIX917534 QST917531:QST917534 RCP917531:RCP917534 RML917531:RML917534 RWH917531:RWH917534 SGD917531:SGD917534 SPZ917531:SPZ917534 SZV917531:SZV917534 TJR917531:TJR917534 TTN917531:TTN917534 UDJ917531:UDJ917534 UNF917531:UNF917534 UXB917531:UXB917534 VGX917531:VGX917534 VQT917531:VQT917534 WAP917531:WAP917534 WKL917531:WKL917534 WUH917531:WUH917534 O983069:O983072 HV983067:HV983070 RR983067:RR983070 ABN983067:ABN983070 ALJ983067:ALJ983070 AVF983067:AVF983070 BFB983067:BFB983070 BOX983067:BOX983070 BYT983067:BYT983070 CIP983067:CIP983070 CSL983067:CSL983070 DCH983067:DCH983070 DMD983067:DMD983070 DVZ983067:DVZ983070 EFV983067:EFV983070 EPR983067:EPR983070 EZN983067:EZN983070 FJJ983067:FJJ983070 FTF983067:FTF983070 GDB983067:GDB983070 GMX983067:GMX983070 GWT983067:GWT983070 HGP983067:HGP983070 HQL983067:HQL983070 IAH983067:IAH983070 IKD983067:IKD983070 ITZ983067:ITZ983070 JDV983067:JDV983070 JNR983067:JNR983070 JXN983067:JXN983070 KHJ983067:KHJ983070 KRF983067:KRF983070 LBB983067:LBB983070 LKX983067:LKX983070 LUT983067:LUT983070 MEP983067:MEP983070 MOL983067:MOL983070 MYH983067:MYH983070 NID983067:NID983070 NRZ983067:NRZ983070 OBV983067:OBV983070 OLR983067:OLR983070 OVN983067:OVN983070 PFJ983067:PFJ983070 PPF983067:PPF983070 PZB983067:PZB983070 QIX983067:QIX983070 QST983067:QST983070 RCP983067:RCP983070 RML983067:RML983070 RWH983067:RWH983070 SGD983067:SGD983070 SPZ983067:SPZ983070 SZV983067:SZV983070 TJR983067:TJR983070 TTN983067:TTN983070 UDJ983067:UDJ983070 UNF983067:UNF983070 UXB983067:UXB983070 VGX983067:VGX983070 VQT983067:VQT983070 WAP983067:WAP983070 WKL983067:WKL983070 WUH983067:WUH983070 H65579:AA65581 HO65577:IK65579 RK65577:SG65579 ABG65577:ACC65579 ALC65577:ALY65579 AUY65577:AVU65579 BEU65577:BFQ65579 BOQ65577:BPM65579 BYM65577:BZI65579 CII65577:CJE65579 CSE65577:CTA65579 DCA65577:DCW65579 DLW65577:DMS65579 DVS65577:DWO65579 EFO65577:EGK65579 EPK65577:EQG65579 EZG65577:FAC65579 FJC65577:FJY65579 FSY65577:FTU65579 GCU65577:GDQ65579 GMQ65577:GNM65579 GWM65577:GXI65579 HGI65577:HHE65579 HQE65577:HRA65579 IAA65577:IAW65579 IJW65577:IKS65579 ITS65577:IUO65579 JDO65577:JEK65579 JNK65577:JOG65579 JXG65577:JYC65579 KHC65577:KHY65579 KQY65577:KRU65579 LAU65577:LBQ65579 LKQ65577:LLM65579 LUM65577:LVI65579 MEI65577:MFE65579 MOE65577:MPA65579 MYA65577:MYW65579 NHW65577:NIS65579 NRS65577:NSO65579 OBO65577:OCK65579 OLK65577:OMG65579 OVG65577:OWC65579 PFC65577:PFY65579 POY65577:PPU65579 PYU65577:PZQ65579 QIQ65577:QJM65579 QSM65577:QTI65579 RCI65577:RDE65579 RME65577:RNA65579 RWA65577:RWW65579 SFW65577:SGS65579 SPS65577:SQO65579 SZO65577:TAK65579 TJK65577:TKG65579 TTG65577:TUC65579 UDC65577:UDY65579 UMY65577:UNU65579 UWU65577:UXQ65579 VGQ65577:VHM65579 VQM65577:VRI65579 WAI65577:WBE65579 WKE65577:WLA65579 WUA65577:WUW65579 H131115:AA131117 HO131113:IK131115 RK131113:SG131115 ABG131113:ACC131115 ALC131113:ALY131115 AUY131113:AVU131115 BEU131113:BFQ131115 BOQ131113:BPM131115 BYM131113:BZI131115 CII131113:CJE131115 CSE131113:CTA131115 DCA131113:DCW131115 DLW131113:DMS131115 DVS131113:DWO131115 EFO131113:EGK131115 EPK131113:EQG131115 EZG131113:FAC131115 FJC131113:FJY131115 FSY131113:FTU131115 GCU131113:GDQ131115 GMQ131113:GNM131115 GWM131113:GXI131115 HGI131113:HHE131115 HQE131113:HRA131115 IAA131113:IAW131115 IJW131113:IKS131115 ITS131113:IUO131115 JDO131113:JEK131115 JNK131113:JOG131115 JXG131113:JYC131115 KHC131113:KHY131115 KQY131113:KRU131115 LAU131113:LBQ131115 LKQ131113:LLM131115 LUM131113:LVI131115 MEI131113:MFE131115 MOE131113:MPA131115 MYA131113:MYW131115 NHW131113:NIS131115 NRS131113:NSO131115 OBO131113:OCK131115 OLK131113:OMG131115 OVG131113:OWC131115 PFC131113:PFY131115 POY131113:PPU131115 PYU131113:PZQ131115 QIQ131113:QJM131115 QSM131113:QTI131115 RCI131113:RDE131115 RME131113:RNA131115 RWA131113:RWW131115 SFW131113:SGS131115 SPS131113:SQO131115 SZO131113:TAK131115 TJK131113:TKG131115 TTG131113:TUC131115 UDC131113:UDY131115 UMY131113:UNU131115 UWU131113:UXQ131115 VGQ131113:VHM131115 VQM131113:VRI131115 WAI131113:WBE131115 WKE131113:WLA131115 WUA131113:WUW131115 H196651:AA196653 HO196649:IK196651 RK196649:SG196651 ABG196649:ACC196651 ALC196649:ALY196651 AUY196649:AVU196651 BEU196649:BFQ196651 BOQ196649:BPM196651 BYM196649:BZI196651 CII196649:CJE196651 CSE196649:CTA196651 DCA196649:DCW196651 DLW196649:DMS196651 DVS196649:DWO196651 EFO196649:EGK196651 EPK196649:EQG196651 EZG196649:FAC196651 FJC196649:FJY196651 FSY196649:FTU196651 GCU196649:GDQ196651 GMQ196649:GNM196651 GWM196649:GXI196651 HGI196649:HHE196651 HQE196649:HRA196651 IAA196649:IAW196651 IJW196649:IKS196651 ITS196649:IUO196651 JDO196649:JEK196651 JNK196649:JOG196651 JXG196649:JYC196651 KHC196649:KHY196651 KQY196649:KRU196651 LAU196649:LBQ196651 LKQ196649:LLM196651 LUM196649:LVI196651 MEI196649:MFE196651 MOE196649:MPA196651 MYA196649:MYW196651 NHW196649:NIS196651 NRS196649:NSO196651 OBO196649:OCK196651 OLK196649:OMG196651 OVG196649:OWC196651 PFC196649:PFY196651 POY196649:PPU196651 PYU196649:PZQ196651 QIQ196649:QJM196651 QSM196649:QTI196651 RCI196649:RDE196651 RME196649:RNA196651 RWA196649:RWW196651 SFW196649:SGS196651 SPS196649:SQO196651 SZO196649:TAK196651 TJK196649:TKG196651 TTG196649:TUC196651 UDC196649:UDY196651 UMY196649:UNU196651 UWU196649:UXQ196651 VGQ196649:VHM196651 VQM196649:VRI196651 WAI196649:WBE196651 WKE196649:WLA196651 WUA196649:WUW196651 H262187:AA262189 HO262185:IK262187 RK262185:SG262187 ABG262185:ACC262187 ALC262185:ALY262187 AUY262185:AVU262187 BEU262185:BFQ262187 BOQ262185:BPM262187 BYM262185:BZI262187 CII262185:CJE262187 CSE262185:CTA262187 DCA262185:DCW262187 DLW262185:DMS262187 DVS262185:DWO262187 EFO262185:EGK262187 EPK262185:EQG262187 EZG262185:FAC262187 FJC262185:FJY262187 FSY262185:FTU262187 GCU262185:GDQ262187 GMQ262185:GNM262187 GWM262185:GXI262187 HGI262185:HHE262187 HQE262185:HRA262187 IAA262185:IAW262187 IJW262185:IKS262187 ITS262185:IUO262187 JDO262185:JEK262187 JNK262185:JOG262187 JXG262185:JYC262187 KHC262185:KHY262187 KQY262185:KRU262187 LAU262185:LBQ262187 LKQ262185:LLM262187 LUM262185:LVI262187 MEI262185:MFE262187 MOE262185:MPA262187 MYA262185:MYW262187 NHW262185:NIS262187 NRS262185:NSO262187 OBO262185:OCK262187 OLK262185:OMG262187 OVG262185:OWC262187 PFC262185:PFY262187 POY262185:PPU262187 PYU262185:PZQ262187 QIQ262185:QJM262187 QSM262185:QTI262187 RCI262185:RDE262187 RME262185:RNA262187 RWA262185:RWW262187 SFW262185:SGS262187 SPS262185:SQO262187 SZO262185:TAK262187 TJK262185:TKG262187 TTG262185:TUC262187 UDC262185:UDY262187 UMY262185:UNU262187 UWU262185:UXQ262187 VGQ262185:VHM262187 VQM262185:VRI262187 WAI262185:WBE262187 WKE262185:WLA262187 WUA262185:WUW262187 H327723:AA327725 HO327721:IK327723 RK327721:SG327723 ABG327721:ACC327723 ALC327721:ALY327723 AUY327721:AVU327723 BEU327721:BFQ327723 BOQ327721:BPM327723 BYM327721:BZI327723 CII327721:CJE327723 CSE327721:CTA327723 DCA327721:DCW327723 DLW327721:DMS327723 DVS327721:DWO327723 EFO327721:EGK327723 EPK327721:EQG327723 EZG327721:FAC327723 FJC327721:FJY327723 FSY327721:FTU327723 GCU327721:GDQ327723 GMQ327721:GNM327723 GWM327721:GXI327723 HGI327721:HHE327723 HQE327721:HRA327723 IAA327721:IAW327723 IJW327721:IKS327723 ITS327721:IUO327723 JDO327721:JEK327723 JNK327721:JOG327723 JXG327721:JYC327723 KHC327721:KHY327723 KQY327721:KRU327723 LAU327721:LBQ327723 LKQ327721:LLM327723 LUM327721:LVI327723 MEI327721:MFE327723 MOE327721:MPA327723 MYA327721:MYW327723 NHW327721:NIS327723 NRS327721:NSO327723 OBO327721:OCK327723 OLK327721:OMG327723 OVG327721:OWC327723 PFC327721:PFY327723 POY327721:PPU327723 PYU327721:PZQ327723 QIQ327721:QJM327723 QSM327721:QTI327723 RCI327721:RDE327723 RME327721:RNA327723 RWA327721:RWW327723 SFW327721:SGS327723 SPS327721:SQO327723 SZO327721:TAK327723 TJK327721:TKG327723 TTG327721:TUC327723 UDC327721:UDY327723 UMY327721:UNU327723 UWU327721:UXQ327723 VGQ327721:VHM327723 VQM327721:VRI327723 WAI327721:WBE327723 WKE327721:WLA327723 WUA327721:WUW327723 H393259:AA393261 HO393257:IK393259 RK393257:SG393259 ABG393257:ACC393259 ALC393257:ALY393259 AUY393257:AVU393259 BEU393257:BFQ393259 BOQ393257:BPM393259 BYM393257:BZI393259 CII393257:CJE393259 CSE393257:CTA393259 DCA393257:DCW393259 DLW393257:DMS393259 DVS393257:DWO393259 EFO393257:EGK393259 EPK393257:EQG393259 EZG393257:FAC393259 FJC393257:FJY393259 FSY393257:FTU393259 GCU393257:GDQ393259 GMQ393257:GNM393259 GWM393257:GXI393259 HGI393257:HHE393259 HQE393257:HRA393259 IAA393257:IAW393259 IJW393257:IKS393259 ITS393257:IUO393259 JDO393257:JEK393259 JNK393257:JOG393259 JXG393257:JYC393259 KHC393257:KHY393259 KQY393257:KRU393259 LAU393257:LBQ393259 LKQ393257:LLM393259 LUM393257:LVI393259 MEI393257:MFE393259 MOE393257:MPA393259 MYA393257:MYW393259 NHW393257:NIS393259 NRS393257:NSO393259 OBO393257:OCK393259 OLK393257:OMG393259 OVG393257:OWC393259 PFC393257:PFY393259 POY393257:PPU393259 PYU393257:PZQ393259 QIQ393257:QJM393259 QSM393257:QTI393259 RCI393257:RDE393259 RME393257:RNA393259 RWA393257:RWW393259 SFW393257:SGS393259 SPS393257:SQO393259 SZO393257:TAK393259 TJK393257:TKG393259 TTG393257:TUC393259 UDC393257:UDY393259 UMY393257:UNU393259 UWU393257:UXQ393259 VGQ393257:VHM393259 VQM393257:VRI393259 WAI393257:WBE393259 WKE393257:WLA393259 WUA393257:WUW393259 H458795:AA458797 HO458793:IK458795 RK458793:SG458795 ABG458793:ACC458795 ALC458793:ALY458795 AUY458793:AVU458795 BEU458793:BFQ458795 BOQ458793:BPM458795 BYM458793:BZI458795 CII458793:CJE458795 CSE458793:CTA458795 DCA458793:DCW458795 DLW458793:DMS458795 DVS458793:DWO458795 EFO458793:EGK458795 EPK458793:EQG458795 EZG458793:FAC458795 FJC458793:FJY458795 FSY458793:FTU458795 GCU458793:GDQ458795 GMQ458793:GNM458795 GWM458793:GXI458795 HGI458793:HHE458795 HQE458793:HRA458795 IAA458793:IAW458795 IJW458793:IKS458795 ITS458793:IUO458795 JDO458793:JEK458795 JNK458793:JOG458795 JXG458793:JYC458795 KHC458793:KHY458795 KQY458793:KRU458795 LAU458793:LBQ458795 LKQ458793:LLM458795 LUM458793:LVI458795 MEI458793:MFE458795 MOE458793:MPA458795 MYA458793:MYW458795 NHW458793:NIS458795 NRS458793:NSO458795 OBO458793:OCK458795 OLK458793:OMG458795 OVG458793:OWC458795 PFC458793:PFY458795 POY458793:PPU458795 PYU458793:PZQ458795 QIQ458793:QJM458795 QSM458793:QTI458795 RCI458793:RDE458795 RME458793:RNA458795 RWA458793:RWW458795 SFW458793:SGS458795 SPS458793:SQO458795 SZO458793:TAK458795 TJK458793:TKG458795 TTG458793:TUC458795 UDC458793:UDY458795 UMY458793:UNU458795 UWU458793:UXQ458795 VGQ458793:VHM458795 VQM458793:VRI458795 WAI458793:WBE458795 WKE458793:WLA458795 WUA458793:WUW458795 H524331:AA524333 HO524329:IK524331 RK524329:SG524331 ABG524329:ACC524331 ALC524329:ALY524331 AUY524329:AVU524331 BEU524329:BFQ524331 BOQ524329:BPM524331 BYM524329:BZI524331 CII524329:CJE524331 CSE524329:CTA524331 DCA524329:DCW524331 DLW524329:DMS524331 DVS524329:DWO524331 EFO524329:EGK524331 EPK524329:EQG524331 EZG524329:FAC524331 FJC524329:FJY524331 FSY524329:FTU524331 GCU524329:GDQ524331 GMQ524329:GNM524331 GWM524329:GXI524331 HGI524329:HHE524331 HQE524329:HRA524331 IAA524329:IAW524331 IJW524329:IKS524331 ITS524329:IUO524331 JDO524329:JEK524331 JNK524329:JOG524331 JXG524329:JYC524331 KHC524329:KHY524331 KQY524329:KRU524331 LAU524329:LBQ524331 LKQ524329:LLM524331 LUM524329:LVI524331 MEI524329:MFE524331 MOE524329:MPA524331 MYA524329:MYW524331 NHW524329:NIS524331 NRS524329:NSO524331 OBO524329:OCK524331 OLK524329:OMG524331 OVG524329:OWC524331 PFC524329:PFY524331 POY524329:PPU524331 PYU524329:PZQ524331 QIQ524329:QJM524331 QSM524329:QTI524331 RCI524329:RDE524331 RME524329:RNA524331 RWA524329:RWW524331 SFW524329:SGS524331 SPS524329:SQO524331 SZO524329:TAK524331 TJK524329:TKG524331 TTG524329:TUC524331 UDC524329:UDY524331 UMY524329:UNU524331 UWU524329:UXQ524331 VGQ524329:VHM524331 VQM524329:VRI524331 WAI524329:WBE524331 WKE524329:WLA524331 WUA524329:WUW524331 H589867:AA589869 HO589865:IK589867 RK589865:SG589867 ABG589865:ACC589867 ALC589865:ALY589867 AUY589865:AVU589867 BEU589865:BFQ589867 BOQ589865:BPM589867 BYM589865:BZI589867 CII589865:CJE589867 CSE589865:CTA589867 DCA589865:DCW589867 DLW589865:DMS589867 DVS589865:DWO589867 EFO589865:EGK589867 EPK589865:EQG589867 EZG589865:FAC589867 FJC589865:FJY589867 FSY589865:FTU589867 GCU589865:GDQ589867 GMQ589865:GNM589867 GWM589865:GXI589867 HGI589865:HHE589867 HQE589865:HRA589867 IAA589865:IAW589867 IJW589865:IKS589867 ITS589865:IUO589867 JDO589865:JEK589867 JNK589865:JOG589867 JXG589865:JYC589867 KHC589865:KHY589867 KQY589865:KRU589867 LAU589865:LBQ589867 LKQ589865:LLM589867 LUM589865:LVI589867 MEI589865:MFE589867 MOE589865:MPA589867 MYA589865:MYW589867 NHW589865:NIS589867 NRS589865:NSO589867 OBO589865:OCK589867 OLK589865:OMG589867 OVG589865:OWC589867 PFC589865:PFY589867 POY589865:PPU589867 PYU589865:PZQ589867 QIQ589865:QJM589867 QSM589865:QTI589867 RCI589865:RDE589867 RME589865:RNA589867 RWA589865:RWW589867 SFW589865:SGS589867 SPS589865:SQO589867 SZO589865:TAK589867 TJK589865:TKG589867 TTG589865:TUC589867 UDC589865:UDY589867 UMY589865:UNU589867 UWU589865:UXQ589867 VGQ589865:VHM589867 VQM589865:VRI589867 WAI589865:WBE589867 WKE589865:WLA589867 WUA589865:WUW589867 H655403:AA655405 HO655401:IK655403 RK655401:SG655403 ABG655401:ACC655403 ALC655401:ALY655403 AUY655401:AVU655403 BEU655401:BFQ655403 BOQ655401:BPM655403 BYM655401:BZI655403 CII655401:CJE655403 CSE655401:CTA655403 DCA655401:DCW655403 DLW655401:DMS655403 DVS655401:DWO655403 EFO655401:EGK655403 EPK655401:EQG655403 EZG655401:FAC655403 FJC655401:FJY655403 FSY655401:FTU655403 GCU655401:GDQ655403 GMQ655401:GNM655403 GWM655401:GXI655403 HGI655401:HHE655403 HQE655401:HRA655403 IAA655401:IAW655403 IJW655401:IKS655403 ITS655401:IUO655403 JDO655401:JEK655403 JNK655401:JOG655403 JXG655401:JYC655403 KHC655401:KHY655403 KQY655401:KRU655403 LAU655401:LBQ655403 LKQ655401:LLM655403 LUM655401:LVI655403 MEI655401:MFE655403 MOE655401:MPA655403 MYA655401:MYW655403 NHW655401:NIS655403 NRS655401:NSO655403 OBO655401:OCK655403 OLK655401:OMG655403 OVG655401:OWC655403 PFC655401:PFY655403 POY655401:PPU655403 PYU655401:PZQ655403 QIQ655401:QJM655403 QSM655401:QTI655403 RCI655401:RDE655403 RME655401:RNA655403 RWA655401:RWW655403 SFW655401:SGS655403 SPS655401:SQO655403 SZO655401:TAK655403 TJK655401:TKG655403 TTG655401:TUC655403 UDC655401:UDY655403 UMY655401:UNU655403 UWU655401:UXQ655403 VGQ655401:VHM655403 VQM655401:VRI655403 WAI655401:WBE655403 WKE655401:WLA655403 WUA655401:WUW655403 H720939:AA720941 HO720937:IK720939 RK720937:SG720939 ABG720937:ACC720939 ALC720937:ALY720939 AUY720937:AVU720939 BEU720937:BFQ720939 BOQ720937:BPM720939 BYM720937:BZI720939 CII720937:CJE720939 CSE720937:CTA720939 DCA720937:DCW720939 DLW720937:DMS720939 DVS720937:DWO720939 EFO720937:EGK720939 EPK720937:EQG720939 EZG720937:FAC720939 FJC720937:FJY720939 FSY720937:FTU720939 GCU720937:GDQ720939 GMQ720937:GNM720939 GWM720937:GXI720939 HGI720937:HHE720939 HQE720937:HRA720939 IAA720937:IAW720939 IJW720937:IKS720939 ITS720937:IUO720939 JDO720937:JEK720939 JNK720937:JOG720939 JXG720937:JYC720939 KHC720937:KHY720939 KQY720937:KRU720939 LAU720937:LBQ720939 LKQ720937:LLM720939 LUM720937:LVI720939 MEI720937:MFE720939 MOE720937:MPA720939 MYA720937:MYW720939 NHW720937:NIS720939 NRS720937:NSO720939 OBO720937:OCK720939 OLK720937:OMG720939 OVG720937:OWC720939 PFC720937:PFY720939 POY720937:PPU720939 PYU720937:PZQ720939 QIQ720937:QJM720939 QSM720937:QTI720939 RCI720937:RDE720939 RME720937:RNA720939 RWA720937:RWW720939 SFW720937:SGS720939 SPS720937:SQO720939 SZO720937:TAK720939 TJK720937:TKG720939 TTG720937:TUC720939 UDC720937:UDY720939 UMY720937:UNU720939 UWU720937:UXQ720939 VGQ720937:VHM720939 VQM720937:VRI720939 WAI720937:WBE720939 WKE720937:WLA720939 WUA720937:WUW720939 H786475:AA786477 HO786473:IK786475 RK786473:SG786475 ABG786473:ACC786475 ALC786473:ALY786475 AUY786473:AVU786475 BEU786473:BFQ786475 BOQ786473:BPM786475 BYM786473:BZI786475 CII786473:CJE786475 CSE786473:CTA786475 DCA786473:DCW786475 DLW786473:DMS786475 DVS786473:DWO786475 EFO786473:EGK786475 EPK786473:EQG786475 EZG786473:FAC786475 FJC786473:FJY786475 FSY786473:FTU786475 GCU786473:GDQ786475 GMQ786473:GNM786475 GWM786473:GXI786475 HGI786473:HHE786475 HQE786473:HRA786475 IAA786473:IAW786475 IJW786473:IKS786475 ITS786473:IUO786475 JDO786473:JEK786475 JNK786473:JOG786475 JXG786473:JYC786475 KHC786473:KHY786475 KQY786473:KRU786475 LAU786473:LBQ786475 LKQ786473:LLM786475 LUM786473:LVI786475 MEI786473:MFE786475 MOE786473:MPA786475 MYA786473:MYW786475 NHW786473:NIS786475 NRS786473:NSO786475 OBO786473:OCK786475 OLK786473:OMG786475 OVG786473:OWC786475 PFC786473:PFY786475 POY786473:PPU786475 PYU786473:PZQ786475 QIQ786473:QJM786475 QSM786473:QTI786475 RCI786473:RDE786475 RME786473:RNA786475 RWA786473:RWW786475 SFW786473:SGS786475 SPS786473:SQO786475 SZO786473:TAK786475 TJK786473:TKG786475 TTG786473:TUC786475 UDC786473:UDY786475 UMY786473:UNU786475 UWU786473:UXQ786475 VGQ786473:VHM786475 VQM786473:VRI786475 WAI786473:WBE786475 WKE786473:WLA786475 WUA786473:WUW786475 H852011:AA852013 HO852009:IK852011 RK852009:SG852011 ABG852009:ACC852011 ALC852009:ALY852011 AUY852009:AVU852011 BEU852009:BFQ852011 BOQ852009:BPM852011 BYM852009:BZI852011 CII852009:CJE852011 CSE852009:CTA852011 DCA852009:DCW852011 DLW852009:DMS852011 DVS852009:DWO852011 EFO852009:EGK852011 EPK852009:EQG852011 EZG852009:FAC852011 FJC852009:FJY852011 FSY852009:FTU852011 GCU852009:GDQ852011 GMQ852009:GNM852011 GWM852009:GXI852011 HGI852009:HHE852011 HQE852009:HRA852011 IAA852009:IAW852011 IJW852009:IKS852011 ITS852009:IUO852011 JDO852009:JEK852011 JNK852009:JOG852011 JXG852009:JYC852011 KHC852009:KHY852011 KQY852009:KRU852011 LAU852009:LBQ852011 LKQ852009:LLM852011 LUM852009:LVI852011 MEI852009:MFE852011 MOE852009:MPA852011 MYA852009:MYW852011 NHW852009:NIS852011 NRS852009:NSO852011 OBO852009:OCK852011 OLK852009:OMG852011 OVG852009:OWC852011 PFC852009:PFY852011 POY852009:PPU852011 PYU852009:PZQ852011 QIQ852009:QJM852011 QSM852009:QTI852011 RCI852009:RDE852011 RME852009:RNA852011 RWA852009:RWW852011 SFW852009:SGS852011 SPS852009:SQO852011 SZO852009:TAK852011 TJK852009:TKG852011 TTG852009:TUC852011 UDC852009:UDY852011 UMY852009:UNU852011 UWU852009:UXQ852011 VGQ852009:VHM852011 VQM852009:VRI852011 WAI852009:WBE852011 WKE852009:WLA852011 WUA852009:WUW852011 H917547:AA917549 HO917545:IK917547 RK917545:SG917547 ABG917545:ACC917547 ALC917545:ALY917547 AUY917545:AVU917547 BEU917545:BFQ917547 BOQ917545:BPM917547 BYM917545:BZI917547 CII917545:CJE917547 CSE917545:CTA917547 DCA917545:DCW917547 DLW917545:DMS917547 DVS917545:DWO917547 EFO917545:EGK917547 EPK917545:EQG917547 EZG917545:FAC917547 FJC917545:FJY917547 FSY917545:FTU917547 GCU917545:GDQ917547 GMQ917545:GNM917547 GWM917545:GXI917547 HGI917545:HHE917547 HQE917545:HRA917547 IAA917545:IAW917547 IJW917545:IKS917547 ITS917545:IUO917547 JDO917545:JEK917547 JNK917545:JOG917547 JXG917545:JYC917547 KHC917545:KHY917547 KQY917545:KRU917547 LAU917545:LBQ917547 LKQ917545:LLM917547 LUM917545:LVI917547 MEI917545:MFE917547 MOE917545:MPA917547 MYA917545:MYW917547 NHW917545:NIS917547 NRS917545:NSO917547 OBO917545:OCK917547 OLK917545:OMG917547 OVG917545:OWC917547 PFC917545:PFY917547 POY917545:PPU917547 PYU917545:PZQ917547 QIQ917545:QJM917547 QSM917545:QTI917547 RCI917545:RDE917547 RME917545:RNA917547 RWA917545:RWW917547 SFW917545:SGS917547 SPS917545:SQO917547 SZO917545:TAK917547 TJK917545:TKG917547 TTG917545:TUC917547 UDC917545:UDY917547 UMY917545:UNU917547 UWU917545:UXQ917547 VGQ917545:VHM917547 VQM917545:VRI917547 WAI917545:WBE917547 WKE917545:WLA917547 WUA917545:WUW917547 H983083:AA983085 HO983081:IK983083 RK983081:SG983083 ABG983081:ACC983083 ALC983081:ALY983083 AUY983081:AVU983083 BEU983081:BFQ983083 BOQ983081:BPM983083 BYM983081:BZI983083 CII983081:CJE983083 CSE983081:CTA983083 DCA983081:DCW983083 DLW983081:DMS983083 DVS983081:DWO983083 EFO983081:EGK983083 EPK983081:EQG983083 EZG983081:FAC983083 FJC983081:FJY983083 FSY983081:FTU983083 GCU983081:GDQ983083 GMQ983081:GNM983083 GWM983081:GXI983083 HGI983081:HHE983083 HQE983081:HRA983083 IAA983081:IAW983083 IJW983081:IKS983083 ITS983081:IUO983083 JDO983081:JEK983083 JNK983081:JOG983083 JXG983081:JYC983083 KHC983081:KHY983083 KQY983081:KRU983083 LAU983081:LBQ983083 LKQ983081:LLM983083 LUM983081:LVI983083 MEI983081:MFE983083 MOE983081:MPA983083 MYA983081:MYW983083 NHW983081:NIS983083 NRS983081:NSO983083 OBO983081:OCK983083 OLK983081:OMG983083 OVG983081:OWC983083 PFC983081:PFY983083 POY983081:PPU983083 PYU983081:PZQ983083 QIQ983081:QJM983083 QSM983081:QTI983083 RCI983081:RDE983083 RME983081:RNA983083 RWA983081:RWW983083 SFW983081:SGS983083 SPS983081:SQO983083 SZO983081:TAK983083 TJK983081:TKG983083 TTG983081:TUC983083 UDC983081:UDY983083 UMY983081:UNU983083 UWU983081:UXQ983083 VGQ983081:VHM983083 VQM983081:VRI983083 WAI983081:WBE983083 WKE983081:WLA983083 WUA983081:WUW983083 O65562:O65563 HV65560:HV65561 RR65560:RR65561 ABN65560:ABN65561 ALJ65560:ALJ65561 AVF65560:AVF65561 BFB65560:BFB65561 BOX65560:BOX65561 BYT65560:BYT65561 CIP65560:CIP65561 CSL65560:CSL65561 DCH65560:DCH65561 DMD65560:DMD65561 DVZ65560:DVZ65561 EFV65560:EFV65561 EPR65560:EPR65561 EZN65560:EZN65561 FJJ65560:FJJ65561 FTF65560:FTF65561 GDB65560:GDB65561 GMX65560:GMX65561 GWT65560:GWT65561 HGP65560:HGP65561 HQL65560:HQL65561 IAH65560:IAH65561 IKD65560:IKD65561 ITZ65560:ITZ65561 JDV65560:JDV65561 JNR65560:JNR65561 JXN65560:JXN65561 KHJ65560:KHJ65561 KRF65560:KRF65561 LBB65560:LBB65561 LKX65560:LKX65561 LUT65560:LUT65561 MEP65560:MEP65561 MOL65560:MOL65561 MYH65560:MYH65561 NID65560:NID65561 NRZ65560:NRZ65561 OBV65560:OBV65561 OLR65560:OLR65561 OVN65560:OVN65561 PFJ65560:PFJ65561 PPF65560:PPF65561 PZB65560:PZB65561 QIX65560:QIX65561 QST65560:QST65561 RCP65560:RCP65561 RML65560:RML65561 RWH65560:RWH65561 SGD65560:SGD65561 SPZ65560:SPZ65561 SZV65560:SZV65561 TJR65560:TJR65561 TTN65560:TTN65561 UDJ65560:UDJ65561 UNF65560:UNF65561 UXB65560:UXB65561 VGX65560:VGX65561 VQT65560:VQT65561 WAP65560:WAP65561 WKL65560:WKL65561 WUH65560:WUH65561 O131098:O131099 HV131096:HV131097 RR131096:RR131097 ABN131096:ABN131097 ALJ131096:ALJ131097 AVF131096:AVF131097 BFB131096:BFB131097 BOX131096:BOX131097 BYT131096:BYT131097 CIP131096:CIP131097 CSL131096:CSL131097 DCH131096:DCH131097 DMD131096:DMD131097 DVZ131096:DVZ131097 EFV131096:EFV131097 EPR131096:EPR131097 EZN131096:EZN131097 FJJ131096:FJJ131097 FTF131096:FTF131097 GDB131096:GDB131097 GMX131096:GMX131097 GWT131096:GWT131097 HGP131096:HGP131097 HQL131096:HQL131097 IAH131096:IAH131097 IKD131096:IKD131097 ITZ131096:ITZ131097 JDV131096:JDV131097 JNR131096:JNR131097 JXN131096:JXN131097 KHJ131096:KHJ131097 KRF131096:KRF131097 LBB131096:LBB131097 LKX131096:LKX131097 LUT131096:LUT131097 MEP131096:MEP131097 MOL131096:MOL131097 MYH131096:MYH131097 NID131096:NID131097 NRZ131096:NRZ131097 OBV131096:OBV131097 OLR131096:OLR131097 OVN131096:OVN131097 PFJ131096:PFJ131097 PPF131096:PPF131097 PZB131096:PZB131097 QIX131096:QIX131097 QST131096:QST131097 RCP131096:RCP131097 RML131096:RML131097 RWH131096:RWH131097 SGD131096:SGD131097 SPZ131096:SPZ131097 SZV131096:SZV131097 TJR131096:TJR131097 TTN131096:TTN131097 UDJ131096:UDJ131097 UNF131096:UNF131097 UXB131096:UXB131097 VGX131096:VGX131097 VQT131096:VQT131097 WAP131096:WAP131097 WKL131096:WKL131097 WUH131096:WUH131097 O196634:O196635 HV196632:HV196633 RR196632:RR196633 ABN196632:ABN196633 ALJ196632:ALJ196633 AVF196632:AVF196633 BFB196632:BFB196633 BOX196632:BOX196633 BYT196632:BYT196633 CIP196632:CIP196633 CSL196632:CSL196633 DCH196632:DCH196633 DMD196632:DMD196633 DVZ196632:DVZ196633 EFV196632:EFV196633 EPR196632:EPR196633 EZN196632:EZN196633 FJJ196632:FJJ196633 FTF196632:FTF196633 GDB196632:GDB196633 GMX196632:GMX196633 GWT196632:GWT196633 HGP196632:HGP196633 HQL196632:HQL196633 IAH196632:IAH196633 IKD196632:IKD196633 ITZ196632:ITZ196633 JDV196632:JDV196633 JNR196632:JNR196633 JXN196632:JXN196633 KHJ196632:KHJ196633 KRF196632:KRF196633 LBB196632:LBB196633 LKX196632:LKX196633 LUT196632:LUT196633 MEP196632:MEP196633 MOL196632:MOL196633 MYH196632:MYH196633 NID196632:NID196633 NRZ196632:NRZ196633 OBV196632:OBV196633 OLR196632:OLR196633 OVN196632:OVN196633 PFJ196632:PFJ196633 PPF196632:PPF196633 PZB196632:PZB196633 QIX196632:QIX196633 QST196632:QST196633 RCP196632:RCP196633 RML196632:RML196633 RWH196632:RWH196633 SGD196632:SGD196633 SPZ196632:SPZ196633 SZV196632:SZV196633 TJR196632:TJR196633 TTN196632:TTN196633 UDJ196632:UDJ196633 UNF196632:UNF196633 UXB196632:UXB196633 VGX196632:VGX196633 VQT196632:VQT196633 WAP196632:WAP196633 WKL196632:WKL196633 WUH196632:WUH196633 O262170:O262171 HV262168:HV262169 RR262168:RR262169 ABN262168:ABN262169 ALJ262168:ALJ262169 AVF262168:AVF262169 BFB262168:BFB262169 BOX262168:BOX262169 BYT262168:BYT262169 CIP262168:CIP262169 CSL262168:CSL262169 DCH262168:DCH262169 DMD262168:DMD262169 DVZ262168:DVZ262169 EFV262168:EFV262169 EPR262168:EPR262169 EZN262168:EZN262169 FJJ262168:FJJ262169 FTF262168:FTF262169 GDB262168:GDB262169 GMX262168:GMX262169 GWT262168:GWT262169 HGP262168:HGP262169 HQL262168:HQL262169 IAH262168:IAH262169 IKD262168:IKD262169 ITZ262168:ITZ262169 JDV262168:JDV262169 JNR262168:JNR262169 JXN262168:JXN262169 KHJ262168:KHJ262169 KRF262168:KRF262169 LBB262168:LBB262169 LKX262168:LKX262169 LUT262168:LUT262169 MEP262168:MEP262169 MOL262168:MOL262169 MYH262168:MYH262169 NID262168:NID262169 NRZ262168:NRZ262169 OBV262168:OBV262169 OLR262168:OLR262169 OVN262168:OVN262169 PFJ262168:PFJ262169 PPF262168:PPF262169 PZB262168:PZB262169 QIX262168:QIX262169 QST262168:QST262169 RCP262168:RCP262169 RML262168:RML262169 RWH262168:RWH262169 SGD262168:SGD262169 SPZ262168:SPZ262169 SZV262168:SZV262169 TJR262168:TJR262169 TTN262168:TTN262169 UDJ262168:UDJ262169 UNF262168:UNF262169 UXB262168:UXB262169 VGX262168:VGX262169 VQT262168:VQT262169 WAP262168:WAP262169 WKL262168:WKL262169 WUH262168:WUH262169 O327706:O327707 HV327704:HV327705 RR327704:RR327705 ABN327704:ABN327705 ALJ327704:ALJ327705 AVF327704:AVF327705 BFB327704:BFB327705 BOX327704:BOX327705 BYT327704:BYT327705 CIP327704:CIP327705 CSL327704:CSL327705 DCH327704:DCH327705 DMD327704:DMD327705 DVZ327704:DVZ327705 EFV327704:EFV327705 EPR327704:EPR327705 EZN327704:EZN327705 FJJ327704:FJJ327705 FTF327704:FTF327705 GDB327704:GDB327705 GMX327704:GMX327705 GWT327704:GWT327705 HGP327704:HGP327705 HQL327704:HQL327705 IAH327704:IAH327705 IKD327704:IKD327705 ITZ327704:ITZ327705 JDV327704:JDV327705 JNR327704:JNR327705 JXN327704:JXN327705 KHJ327704:KHJ327705 KRF327704:KRF327705 LBB327704:LBB327705 LKX327704:LKX327705 LUT327704:LUT327705 MEP327704:MEP327705 MOL327704:MOL327705 MYH327704:MYH327705 NID327704:NID327705 NRZ327704:NRZ327705 OBV327704:OBV327705 OLR327704:OLR327705 OVN327704:OVN327705 PFJ327704:PFJ327705 PPF327704:PPF327705 PZB327704:PZB327705 QIX327704:QIX327705 QST327704:QST327705 RCP327704:RCP327705 RML327704:RML327705 RWH327704:RWH327705 SGD327704:SGD327705 SPZ327704:SPZ327705 SZV327704:SZV327705 TJR327704:TJR327705 TTN327704:TTN327705 UDJ327704:UDJ327705 UNF327704:UNF327705 UXB327704:UXB327705 VGX327704:VGX327705 VQT327704:VQT327705 WAP327704:WAP327705 WKL327704:WKL327705 WUH327704:WUH327705 O393242:O393243 HV393240:HV393241 RR393240:RR393241 ABN393240:ABN393241 ALJ393240:ALJ393241 AVF393240:AVF393241 BFB393240:BFB393241 BOX393240:BOX393241 BYT393240:BYT393241 CIP393240:CIP393241 CSL393240:CSL393241 DCH393240:DCH393241 DMD393240:DMD393241 DVZ393240:DVZ393241 EFV393240:EFV393241 EPR393240:EPR393241 EZN393240:EZN393241 FJJ393240:FJJ393241 FTF393240:FTF393241 GDB393240:GDB393241 GMX393240:GMX393241 GWT393240:GWT393241 HGP393240:HGP393241 HQL393240:HQL393241 IAH393240:IAH393241 IKD393240:IKD393241 ITZ393240:ITZ393241 JDV393240:JDV393241 JNR393240:JNR393241 JXN393240:JXN393241 KHJ393240:KHJ393241 KRF393240:KRF393241 LBB393240:LBB393241 LKX393240:LKX393241 LUT393240:LUT393241 MEP393240:MEP393241 MOL393240:MOL393241 MYH393240:MYH393241 NID393240:NID393241 NRZ393240:NRZ393241 OBV393240:OBV393241 OLR393240:OLR393241 OVN393240:OVN393241 PFJ393240:PFJ393241 PPF393240:PPF393241 PZB393240:PZB393241 QIX393240:QIX393241 QST393240:QST393241 RCP393240:RCP393241 RML393240:RML393241 RWH393240:RWH393241 SGD393240:SGD393241 SPZ393240:SPZ393241 SZV393240:SZV393241 TJR393240:TJR393241 TTN393240:TTN393241 UDJ393240:UDJ393241 UNF393240:UNF393241 UXB393240:UXB393241 VGX393240:VGX393241 VQT393240:VQT393241 WAP393240:WAP393241 WKL393240:WKL393241 WUH393240:WUH393241 O458778:O458779 HV458776:HV458777 RR458776:RR458777 ABN458776:ABN458777 ALJ458776:ALJ458777 AVF458776:AVF458777 BFB458776:BFB458777 BOX458776:BOX458777 BYT458776:BYT458777 CIP458776:CIP458777 CSL458776:CSL458777 DCH458776:DCH458777 DMD458776:DMD458777 DVZ458776:DVZ458777 EFV458776:EFV458777 EPR458776:EPR458777 EZN458776:EZN458777 FJJ458776:FJJ458777 FTF458776:FTF458777 GDB458776:GDB458777 GMX458776:GMX458777 GWT458776:GWT458777 HGP458776:HGP458777 HQL458776:HQL458777 IAH458776:IAH458777 IKD458776:IKD458777 ITZ458776:ITZ458777 JDV458776:JDV458777 JNR458776:JNR458777 JXN458776:JXN458777 KHJ458776:KHJ458777 KRF458776:KRF458777 LBB458776:LBB458777 LKX458776:LKX458777 LUT458776:LUT458777 MEP458776:MEP458777 MOL458776:MOL458777 MYH458776:MYH458777 NID458776:NID458777 NRZ458776:NRZ458777 OBV458776:OBV458777 OLR458776:OLR458777 OVN458776:OVN458777 PFJ458776:PFJ458777 PPF458776:PPF458777 PZB458776:PZB458777 QIX458776:QIX458777 QST458776:QST458777 RCP458776:RCP458777 RML458776:RML458777 RWH458776:RWH458777 SGD458776:SGD458777 SPZ458776:SPZ458777 SZV458776:SZV458777 TJR458776:TJR458777 TTN458776:TTN458777 UDJ458776:UDJ458777 UNF458776:UNF458777 UXB458776:UXB458777 VGX458776:VGX458777 VQT458776:VQT458777 WAP458776:WAP458777 WKL458776:WKL458777 WUH458776:WUH458777 O524314:O524315 HV524312:HV524313 RR524312:RR524313 ABN524312:ABN524313 ALJ524312:ALJ524313 AVF524312:AVF524313 BFB524312:BFB524313 BOX524312:BOX524313 BYT524312:BYT524313 CIP524312:CIP524313 CSL524312:CSL524313 DCH524312:DCH524313 DMD524312:DMD524313 DVZ524312:DVZ524313 EFV524312:EFV524313 EPR524312:EPR524313 EZN524312:EZN524313 FJJ524312:FJJ524313 FTF524312:FTF524313 GDB524312:GDB524313 GMX524312:GMX524313 GWT524312:GWT524313 HGP524312:HGP524313 HQL524312:HQL524313 IAH524312:IAH524313 IKD524312:IKD524313 ITZ524312:ITZ524313 JDV524312:JDV524313 JNR524312:JNR524313 JXN524312:JXN524313 KHJ524312:KHJ524313 KRF524312:KRF524313 LBB524312:LBB524313 LKX524312:LKX524313 LUT524312:LUT524313 MEP524312:MEP524313 MOL524312:MOL524313 MYH524312:MYH524313 NID524312:NID524313 NRZ524312:NRZ524313 OBV524312:OBV524313 OLR524312:OLR524313 OVN524312:OVN524313 PFJ524312:PFJ524313 PPF524312:PPF524313 PZB524312:PZB524313 QIX524312:QIX524313 QST524312:QST524313 RCP524312:RCP524313 RML524312:RML524313 RWH524312:RWH524313 SGD524312:SGD524313 SPZ524312:SPZ524313 SZV524312:SZV524313 TJR524312:TJR524313 TTN524312:TTN524313 UDJ524312:UDJ524313 UNF524312:UNF524313 UXB524312:UXB524313 VGX524312:VGX524313 VQT524312:VQT524313 WAP524312:WAP524313 WKL524312:WKL524313 WUH524312:WUH524313 O589850:O589851 HV589848:HV589849 RR589848:RR589849 ABN589848:ABN589849 ALJ589848:ALJ589849 AVF589848:AVF589849 BFB589848:BFB589849 BOX589848:BOX589849 BYT589848:BYT589849 CIP589848:CIP589849 CSL589848:CSL589849 DCH589848:DCH589849 DMD589848:DMD589849 DVZ589848:DVZ589849 EFV589848:EFV589849 EPR589848:EPR589849 EZN589848:EZN589849 FJJ589848:FJJ589849 FTF589848:FTF589849 GDB589848:GDB589849 GMX589848:GMX589849 GWT589848:GWT589849 HGP589848:HGP589849 HQL589848:HQL589849 IAH589848:IAH589849 IKD589848:IKD589849 ITZ589848:ITZ589849 JDV589848:JDV589849 JNR589848:JNR589849 JXN589848:JXN589849 KHJ589848:KHJ589849 KRF589848:KRF589849 LBB589848:LBB589849 LKX589848:LKX589849 LUT589848:LUT589849 MEP589848:MEP589849 MOL589848:MOL589849 MYH589848:MYH589849 NID589848:NID589849 NRZ589848:NRZ589849 OBV589848:OBV589849 OLR589848:OLR589849 OVN589848:OVN589849 PFJ589848:PFJ589849 PPF589848:PPF589849 PZB589848:PZB589849 QIX589848:QIX589849 QST589848:QST589849 RCP589848:RCP589849 RML589848:RML589849 RWH589848:RWH589849 SGD589848:SGD589849 SPZ589848:SPZ589849 SZV589848:SZV589849 TJR589848:TJR589849 TTN589848:TTN589849 UDJ589848:UDJ589849 UNF589848:UNF589849 UXB589848:UXB589849 VGX589848:VGX589849 VQT589848:VQT589849 WAP589848:WAP589849 WKL589848:WKL589849 WUH589848:WUH589849 O655386:O655387 HV655384:HV655385 RR655384:RR655385 ABN655384:ABN655385 ALJ655384:ALJ655385 AVF655384:AVF655385 BFB655384:BFB655385 BOX655384:BOX655385 BYT655384:BYT655385 CIP655384:CIP655385 CSL655384:CSL655385 DCH655384:DCH655385 DMD655384:DMD655385 DVZ655384:DVZ655385 EFV655384:EFV655385 EPR655384:EPR655385 EZN655384:EZN655385 FJJ655384:FJJ655385 FTF655384:FTF655385 GDB655384:GDB655385 GMX655384:GMX655385 GWT655384:GWT655385 HGP655384:HGP655385 HQL655384:HQL655385 IAH655384:IAH655385 IKD655384:IKD655385 ITZ655384:ITZ655385 JDV655384:JDV655385 JNR655384:JNR655385 JXN655384:JXN655385 KHJ655384:KHJ655385 KRF655384:KRF655385 LBB655384:LBB655385 LKX655384:LKX655385 LUT655384:LUT655385 MEP655384:MEP655385 MOL655384:MOL655385 MYH655384:MYH655385 NID655384:NID655385 NRZ655384:NRZ655385 OBV655384:OBV655385 OLR655384:OLR655385 OVN655384:OVN655385 PFJ655384:PFJ655385 PPF655384:PPF655385 PZB655384:PZB655385 QIX655384:QIX655385 QST655384:QST655385 RCP655384:RCP655385 RML655384:RML655385 RWH655384:RWH655385 SGD655384:SGD655385 SPZ655384:SPZ655385 SZV655384:SZV655385 TJR655384:TJR655385 TTN655384:TTN655385 UDJ655384:UDJ655385 UNF655384:UNF655385 UXB655384:UXB655385 VGX655384:VGX655385 VQT655384:VQT655385 WAP655384:WAP655385 WKL655384:WKL655385 WUH655384:WUH655385 O720922:O720923 HV720920:HV720921 RR720920:RR720921 ABN720920:ABN720921 ALJ720920:ALJ720921 AVF720920:AVF720921 BFB720920:BFB720921 BOX720920:BOX720921 BYT720920:BYT720921 CIP720920:CIP720921 CSL720920:CSL720921 DCH720920:DCH720921 DMD720920:DMD720921 DVZ720920:DVZ720921 EFV720920:EFV720921 EPR720920:EPR720921 EZN720920:EZN720921 FJJ720920:FJJ720921 FTF720920:FTF720921 GDB720920:GDB720921 GMX720920:GMX720921 GWT720920:GWT720921 HGP720920:HGP720921 HQL720920:HQL720921 IAH720920:IAH720921 IKD720920:IKD720921 ITZ720920:ITZ720921 JDV720920:JDV720921 JNR720920:JNR720921 JXN720920:JXN720921 KHJ720920:KHJ720921 KRF720920:KRF720921 LBB720920:LBB720921 LKX720920:LKX720921 LUT720920:LUT720921 MEP720920:MEP720921 MOL720920:MOL720921 MYH720920:MYH720921 NID720920:NID720921 NRZ720920:NRZ720921 OBV720920:OBV720921 OLR720920:OLR720921 OVN720920:OVN720921 PFJ720920:PFJ720921 PPF720920:PPF720921 PZB720920:PZB720921 QIX720920:QIX720921 QST720920:QST720921 RCP720920:RCP720921 RML720920:RML720921 RWH720920:RWH720921 SGD720920:SGD720921 SPZ720920:SPZ720921 SZV720920:SZV720921 TJR720920:TJR720921 TTN720920:TTN720921 UDJ720920:UDJ720921 UNF720920:UNF720921 UXB720920:UXB720921 VGX720920:VGX720921 VQT720920:VQT720921 WAP720920:WAP720921 WKL720920:WKL720921 WUH720920:WUH720921 O786458:O786459 HV786456:HV786457 RR786456:RR786457 ABN786456:ABN786457 ALJ786456:ALJ786457 AVF786456:AVF786457 BFB786456:BFB786457 BOX786456:BOX786457 BYT786456:BYT786457 CIP786456:CIP786457 CSL786456:CSL786457 DCH786456:DCH786457 DMD786456:DMD786457 DVZ786456:DVZ786457 EFV786456:EFV786457 EPR786456:EPR786457 EZN786456:EZN786457 FJJ786456:FJJ786457 FTF786456:FTF786457 GDB786456:GDB786457 GMX786456:GMX786457 GWT786456:GWT786457 HGP786456:HGP786457 HQL786456:HQL786457 IAH786456:IAH786457 IKD786456:IKD786457 ITZ786456:ITZ786457 JDV786456:JDV786457 JNR786456:JNR786457 JXN786456:JXN786457 KHJ786456:KHJ786457 KRF786456:KRF786457 LBB786456:LBB786457 LKX786456:LKX786457 LUT786456:LUT786457 MEP786456:MEP786457 MOL786456:MOL786457 MYH786456:MYH786457 NID786456:NID786457 NRZ786456:NRZ786457 OBV786456:OBV786457 OLR786456:OLR786457 OVN786456:OVN786457 PFJ786456:PFJ786457 PPF786456:PPF786457 PZB786456:PZB786457 QIX786456:QIX786457 QST786456:QST786457 RCP786456:RCP786457 RML786456:RML786457 RWH786456:RWH786457 SGD786456:SGD786457 SPZ786456:SPZ786457 SZV786456:SZV786457 TJR786456:TJR786457 TTN786456:TTN786457 UDJ786456:UDJ786457 UNF786456:UNF786457 UXB786456:UXB786457 VGX786456:VGX786457 VQT786456:VQT786457 WAP786456:WAP786457 WKL786456:WKL786457 WUH786456:WUH786457 O851994:O851995 HV851992:HV851993 RR851992:RR851993 ABN851992:ABN851993 ALJ851992:ALJ851993 AVF851992:AVF851993 BFB851992:BFB851993 BOX851992:BOX851993 BYT851992:BYT851993 CIP851992:CIP851993 CSL851992:CSL851993 DCH851992:DCH851993 DMD851992:DMD851993 DVZ851992:DVZ851993 EFV851992:EFV851993 EPR851992:EPR851993 EZN851992:EZN851993 FJJ851992:FJJ851993 FTF851992:FTF851993 GDB851992:GDB851993 GMX851992:GMX851993 GWT851992:GWT851993 HGP851992:HGP851993 HQL851992:HQL851993 IAH851992:IAH851993 IKD851992:IKD851993 ITZ851992:ITZ851993 JDV851992:JDV851993 JNR851992:JNR851993 JXN851992:JXN851993 KHJ851992:KHJ851993 KRF851992:KRF851993 LBB851992:LBB851993 LKX851992:LKX851993 LUT851992:LUT851993 MEP851992:MEP851993 MOL851992:MOL851993 MYH851992:MYH851993 NID851992:NID851993 NRZ851992:NRZ851993 OBV851992:OBV851993 OLR851992:OLR851993 OVN851992:OVN851993 PFJ851992:PFJ851993 PPF851992:PPF851993 PZB851992:PZB851993 QIX851992:QIX851993 QST851992:QST851993 RCP851992:RCP851993 RML851992:RML851993 RWH851992:RWH851993 SGD851992:SGD851993 SPZ851992:SPZ851993 SZV851992:SZV851993 TJR851992:TJR851993 TTN851992:TTN851993 UDJ851992:UDJ851993 UNF851992:UNF851993 UXB851992:UXB851993 VGX851992:VGX851993 VQT851992:VQT851993 WAP851992:WAP851993 WKL851992:WKL851993 WUH851992:WUH851993 O917530:O917531 HV917528:HV917529 RR917528:RR917529 ABN917528:ABN917529 ALJ917528:ALJ917529 AVF917528:AVF917529 BFB917528:BFB917529 BOX917528:BOX917529 BYT917528:BYT917529 CIP917528:CIP917529 CSL917528:CSL917529 DCH917528:DCH917529 DMD917528:DMD917529 DVZ917528:DVZ917529 EFV917528:EFV917529 EPR917528:EPR917529 EZN917528:EZN917529 FJJ917528:FJJ917529 FTF917528:FTF917529 GDB917528:GDB917529 GMX917528:GMX917529 GWT917528:GWT917529 HGP917528:HGP917529 HQL917528:HQL917529 IAH917528:IAH917529 IKD917528:IKD917529 ITZ917528:ITZ917529 JDV917528:JDV917529 JNR917528:JNR917529 JXN917528:JXN917529 KHJ917528:KHJ917529 KRF917528:KRF917529 LBB917528:LBB917529 LKX917528:LKX917529 LUT917528:LUT917529 MEP917528:MEP917529 MOL917528:MOL917529 MYH917528:MYH917529 NID917528:NID917529 NRZ917528:NRZ917529 OBV917528:OBV917529 OLR917528:OLR917529 OVN917528:OVN917529 PFJ917528:PFJ917529 PPF917528:PPF917529 PZB917528:PZB917529 QIX917528:QIX917529 QST917528:QST917529 RCP917528:RCP917529 RML917528:RML917529 RWH917528:RWH917529 SGD917528:SGD917529 SPZ917528:SPZ917529 SZV917528:SZV917529 TJR917528:TJR917529 TTN917528:TTN917529 UDJ917528:UDJ917529 UNF917528:UNF917529 UXB917528:UXB917529 VGX917528:VGX917529 VQT917528:VQT917529 WAP917528:WAP917529 WKL917528:WKL917529 WUH917528:WUH917529 O983066:O983067 HV983064:HV983065 RR983064:RR983065 ABN983064:ABN983065 ALJ983064:ALJ983065 AVF983064:AVF983065 BFB983064:BFB983065 BOX983064:BOX983065 BYT983064:BYT983065 CIP983064:CIP983065 CSL983064:CSL983065 DCH983064:DCH983065 DMD983064:DMD983065 DVZ983064:DVZ983065 EFV983064:EFV983065 EPR983064:EPR983065 EZN983064:EZN983065 FJJ983064:FJJ983065 FTF983064:FTF983065 GDB983064:GDB983065 GMX983064:GMX983065 GWT983064:GWT983065 HGP983064:HGP983065 HQL983064:HQL983065 IAH983064:IAH983065 IKD983064:IKD983065 ITZ983064:ITZ983065 JDV983064:JDV983065 JNR983064:JNR983065 JXN983064:JXN983065 KHJ983064:KHJ983065 KRF983064:KRF983065 LBB983064:LBB983065 LKX983064:LKX983065 LUT983064:LUT983065 MEP983064:MEP983065 MOL983064:MOL983065 MYH983064:MYH983065 NID983064:NID983065 NRZ983064:NRZ983065 OBV983064:OBV983065 OLR983064:OLR983065 OVN983064:OVN983065 PFJ983064:PFJ983065 PPF983064:PPF983065 PZB983064:PZB983065 QIX983064:QIX983065 QST983064:QST983065 RCP983064:RCP983065 RML983064:RML983065 RWH983064:RWH983065 SGD983064:SGD983065 SPZ983064:SPZ983065 SZV983064:SZV983065 TJR983064:TJR983065 TTN983064:TTN983065 UDJ983064:UDJ983065 UNF983064:UNF983065 UXB983064:UXB983065 VGX983064:VGX983065 VQT983064:VQT983065 WAP983064:WAP983065 WKL983064:WKL983065 WUH983064:WUH983065 L65556:L65558 HS65554:HS65556 RO65554:RO65556 ABK65554:ABK65556 ALG65554:ALG65556 AVC65554:AVC65556 BEY65554:BEY65556 BOU65554:BOU65556 BYQ65554:BYQ65556 CIM65554:CIM65556 CSI65554:CSI65556 DCE65554:DCE65556 DMA65554:DMA65556 DVW65554:DVW65556 EFS65554:EFS65556 EPO65554:EPO65556 EZK65554:EZK65556 FJG65554:FJG65556 FTC65554:FTC65556 GCY65554:GCY65556 GMU65554:GMU65556 GWQ65554:GWQ65556 HGM65554:HGM65556 HQI65554:HQI65556 IAE65554:IAE65556 IKA65554:IKA65556 ITW65554:ITW65556 JDS65554:JDS65556 JNO65554:JNO65556 JXK65554:JXK65556 KHG65554:KHG65556 KRC65554:KRC65556 LAY65554:LAY65556 LKU65554:LKU65556 LUQ65554:LUQ65556 MEM65554:MEM65556 MOI65554:MOI65556 MYE65554:MYE65556 NIA65554:NIA65556 NRW65554:NRW65556 OBS65554:OBS65556 OLO65554:OLO65556 OVK65554:OVK65556 PFG65554:PFG65556 PPC65554:PPC65556 PYY65554:PYY65556 QIU65554:QIU65556 QSQ65554:QSQ65556 RCM65554:RCM65556 RMI65554:RMI65556 RWE65554:RWE65556 SGA65554:SGA65556 SPW65554:SPW65556 SZS65554:SZS65556 TJO65554:TJO65556 TTK65554:TTK65556 UDG65554:UDG65556 UNC65554:UNC65556 UWY65554:UWY65556 VGU65554:VGU65556 VQQ65554:VQQ65556 WAM65554:WAM65556 WKI65554:WKI65556 WUE65554:WUE65556 L131092:L131094 HS131090:HS131092 RO131090:RO131092 ABK131090:ABK131092 ALG131090:ALG131092 AVC131090:AVC131092 BEY131090:BEY131092 BOU131090:BOU131092 BYQ131090:BYQ131092 CIM131090:CIM131092 CSI131090:CSI131092 DCE131090:DCE131092 DMA131090:DMA131092 DVW131090:DVW131092 EFS131090:EFS131092 EPO131090:EPO131092 EZK131090:EZK131092 FJG131090:FJG131092 FTC131090:FTC131092 GCY131090:GCY131092 GMU131090:GMU131092 GWQ131090:GWQ131092 HGM131090:HGM131092 HQI131090:HQI131092 IAE131090:IAE131092 IKA131090:IKA131092 ITW131090:ITW131092 JDS131090:JDS131092 JNO131090:JNO131092 JXK131090:JXK131092 KHG131090:KHG131092 KRC131090:KRC131092 LAY131090:LAY131092 LKU131090:LKU131092 LUQ131090:LUQ131092 MEM131090:MEM131092 MOI131090:MOI131092 MYE131090:MYE131092 NIA131090:NIA131092 NRW131090:NRW131092 OBS131090:OBS131092 OLO131090:OLO131092 OVK131090:OVK131092 PFG131090:PFG131092 PPC131090:PPC131092 PYY131090:PYY131092 QIU131090:QIU131092 QSQ131090:QSQ131092 RCM131090:RCM131092 RMI131090:RMI131092 RWE131090:RWE131092 SGA131090:SGA131092 SPW131090:SPW131092 SZS131090:SZS131092 TJO131090:TJO131092 TTK131090:TTK131092 UDG131090:UDG131092 UNC131090:UNC131092 UWY131090:UWY131092 VGU131090:VGU131092 VQQ131090:VQQ131092 WAM131090:WAM131092 WKI131090:WKI131092 WUE131090:WUE131092 L196628:L196630 HS196626:HS196628 RO196626:RO196628 ABK196626:ABK196628 ALG196626:ALG196628 AVC196626:AVC196628 BEY196626:BEY196628 BOU196626:BOU196628 BYQ196626:BYQ196628 CIM196626:CIM196628 CSI196626:CSI196628 DCE196626:DCE196628 DMA196626:DMA196628 DVW196626:DVW196628 EFS196626:EFS196628 EPO196626:EPO196628 EZK196626:EZK196628 FJG196626:FJG196628 FTC196626:FTC196628 GCY196626:GCY196628 GMU196626:GMU196628 GWQ196626:GWQ196628 HGM196626:HGM196628 HQI196626:HQI196628 IAE196626:IAE196628 IKA196626:IKA196628 ITW196626:ITW196628 JDS196626:JDS196628 JNO196626:JNO196628 JXK196626:JXK196628 KHG196626:KHG196628 KRC196626:KRC196628 LAY196626:LAY196628 LKU196626:LKU196628 LUQ196626:LUQ196628 MEM196626:MEM196628 MOI196626:MOI196628 MYE196626:MYE196628 NIA196626:NIA196628 NRW196626:NRW196628 OBS196626:OBS196628 OLO196626:OLO196628 OVK196626:OVK196628 PFG196626:PFG196628 PPC196626:PPC196628 PYY196626:PYY196628 QIU196626:QIU196628 QSQ196626:QSQ196628 RCM196626:RCM196628 RMI196626:RMI196628 RWE196626:RWE196628 SGA196626:SGA196628 SPW196626:SPW196628 SZS196626:SZS196628 TJO196626:TJO196628 TTK196626:TTK196628 UDG196626:UDG196628 UNC196626:UNC196628 UWY196626:UWY196628 VGU196626:VGU196628 VQQ196626:VQQ196628 WAM196626:WAM196628 WKI196626:WKI196628 WUE196626:WUE196628 L262164:L262166 HS262162:HS262164 RO262162:RO262164 ABK262162:ABK262164 ALG262162:ALG262164 AVC262162:AVC262164 BEY262162:BEY262164 BOU262162:BOU262164 BYQ262162:BYQ262164 CIM262162:CIM262164 CSI262162:CSI262164 DCE262162:DCE262164 DMA262162:DMA262164 DVW262162:DVW262164 EFS262162:EFS262164 EPO262162:EPO262164 EZK262162:EZK262164 FJG262162:FJG262164 FTC262162:FTC262164 GCY262162:GCY262164 GMU262162:GMU262164 GWQ262162:GWQ262164 HGM262162:HGM262164 HQI262162:HQI262164 IAE262162:IAE262164 IKA262162:IKA262164 ITW262162:ITW262164 JDS262162:JDS262164 JNO262162:JNO262164 JXK262162:JXK262164 KHG262162:KHG262164 KRC262162:KRC262164 LAY262162:LAY262164 LKU262162:LKU262164 LUQ262162:LUQ262164 MEM262162:MEM262164 MOI262162:MOI262164 MYE262162:MYE262164 NIA262162:NIA262164 NRW262162:NRW262164 OBS262162:OBS262164 OLO262162:OLO262164 OVK262162:OVK262164 PFG262162:PFG262164 PPC262162:PPC262164 PYY262162:PYY262164 QIU262162:QIU262164 QSQ262162:QSQ262164 RCM262162:RCM262164 RMI262162:RMI262164 RWE262162:RWE262164 SGA262162:SGA262164 SPW262162:SPW262164 SZS262162:SZS262164 TJO262162:TJO262164 TTK262162:TTK262164 UDG262162:UDG262164 UNC262162:UNC262164 UWY262162:UWY262164 VGU262162:VGU262164 VQQ262162:VQQ262164 WAM262162:WAM262164 WKI262162:WKI262164 WUE262162:WUE262164 L327700:L327702 HS327698:HS327700 RO327698:RO327700 ABK327698:ABK327700 ALG327698:ALG327700 AVC327698:AVC327700 BEY327698:BEY327700 BOU327698:BOU327700 BYQ327698:BYQ327700 CIM327698:CIM327700 CSI327698:CSI327700 DCE327698:DCE327700 DMA327698:DMA327700 DVW327698:DVW327700 EFS327698:EFS327700 EPO327698:EPO327700 EZK327698:EZK327700 FJG327698:FJG327700 FTC327698:FTC327700 GCY327698:GCY327700 GMU327698:GMU327700 GWQ327698:GWQ327700 HGM327698:HGM327700 HQI327698:HQI327700 IAE327698:IAE327700 IKA327698:IKA327700 ITW327698:ITW327700 JDS327698:JDS327700 JNO327698:JNO327700 JXK327698:JXK327700 KHG327698:KHG327700 KRC327698:KRC327700 LAY327698:LAY327700 LKU327698:LKU327700 LUQ327698:LUQ327700 MEM327698:MEM327700 MOI327698:MOI327700 MYE327698:MYE327700 NIA327698:NIA327700 NRW327698:NRW327700 OBS327698:OBS327700 OLO327698:OLO327700 OVK327698:OVK327700 PFG327698:PFG327700 PPC327698:PPC327700 PYY327698:PYY327700 QIU327698:QIU327700 QSQ327698:QSQ327700 RCM327698:RCM327700 RMI327698:RMI327700 RWE327698:RWE327700 SGA327698:SGA327700 SPW327698:SPW327700 SZS327698:SZS327700 TJO327698:TJO327700 TTK327698:TTK327700 UDG327698:UDG327700 UNC327698:UNC327700 UWY327698:UWY327700 VGU327698:VGU327700 VQQ327698:VQQ327700 WAM327698:WAM327700 WKI327698:WKI327700 WUE327698:WUE327700 L393236:L393238 HS393234:HS393236 RO393234:RO393236 ABK393234:ABK393236 ALG393234:ALG393236 AVC393234:AVC393236 BEY393234:BEY393236 BOU393234:BOU393236 BYQ393234:BYQ393236 CIM393234:CIM393236 CSI393234:CSI393236 DCE393234:DCE393236 DMA393234:DMA393236 DVW393234:DVW393236 EFS393234:EFS393236 EPO393234:EPO393236 EZK393234:EZK393236 FJG393234:FJG393236 FTC393234:FTC393236 GCY393234:GCY393236 GMU393234:GMU393236 GWQ393234:GWQ393236 HGM393234:HGM393236 HQI393234:HQI393236 IAE393234:IAE393236 IKA393234:IKA393236 ITW393234:ITW393236 JDS393234:JDS393236 JNO393234:JNO393236 JXK393234:JXK393236 KHG393234:KHG393236 KRC393234:KRC393236 LAY393234:LAY393236 LKU393234:LKU393236 LUQ393234:LUQ393236 MEM393234:MEM393236 MOI393234:MOI393236 MYE393234:MYE393236 NIA393234:NIA393236 NRW393234:NRW393236 OBS393234:OBS393236 OLO393234:OLO393236 OVK393234:OVK393236 PFG393234:PFG393236 PPC393234:PPC393236 PYY393234:PYY393236 QIU393234:QIU393236 QSQ393234:QSQ393236 RCM393234:RCM393236 RMI393234:RMI393236 RWE393234:RWE393236 SGA393234:SGA393236 SPW393234:SPW393236 SZS393234:SZS393236 TJO393234:TJO393236 TTK393234:TTK393236 UDG393234:UDG393236 UNC393234:UNC393236 UWY393234:UWY393236 VGU393234:VGU393236 VQQ393234:VQQ393236 WAM393234:WAM393236 WKI393234:WKI393236 WUE393234:WUE393236 L458772:L458774 HS458770:HS458772 RO458770:RO458772 ABK458770:ABK458772 ALG458770:ALG458772 AVC458770:AVC458772 BEY458770:BEY458772 BOU458770:BOU458772 BYQ458770:BYQ458772 CIM458770:CIM458772 CSI458770:CSI458772 DCE458770:DCE458772 DMA458770:DMA458772 DVW458770:DVW458772 EFS458770:EFS458772 EPO458770:EPO458772 EZK458770:EZK458772 FJG458770:FJG458772 FTC458770:FTC458772 GCY458770:GCY458772 GMU458770:GMU458772 GWQ458770:GWQ458772 HGM458770:HGM458772 HQI458770:HQI458772 IAE458770:IAE458772 IKA458770:IKA458772 ITW458770:ITW458772 JDS458770:JDS458772 JNO458770:JNO458772 JXK458770:JXK458772 KHG458770:KHG458772 KRC458770:KRC458772 LAY458770:LAY458772 LKU458770:LKU458772 LUQ458770:LUQ458772 MEM458770:MEM458772 MOI458770:MOI458772 MYE458770:MYE458772 NIA458770:NIA458772 NRW458770:NRW458772 OBS458770:OBS458772 OLO458770:OLO458772 OVK458770:OVK458772 PFG458770:PFG458772 PPC458770:PPC458772 PYY458770:PYY458772 QIU458770:QIU458772 QSQ458770:QSQ458772 RCM458770:RCM458772 RMI458770:RMI458772 RWE458770:RWE458772 SGA458770:SGA458772 SPW458770:SPW458772 SZS458770:SZS458772 TJO458770:TJO458772 TTK458770:TTK458772 UDG458770:UDG458772 UNC458770:UNC458772 UWY458770:UWY458772 VGU458770:VGU458772 VQQ458770:VQQ458772 WAM458770:WAM458772 WKI458770:WKI458772 WUE458770:WUE458772 L524308:L524310 HS524306:HS524308 RO524306:RO524308 ABK524306:ABK524308 ALG524306:ALG524308 AVC524306:AVC524308 BEY524306:BEY524308 BOU524306:BOU524308 BYQ524306:BYQ524308 CIM524306:CIM524308 CSI524306:CSI524308 DCE524306:DCE524308 DMA524306:DMA524308 DVW524306:DVW524308 EFS524306:EFS524308 EPO524306:EPO524308 EZK524306:EZK524308 FJG524306:FJG524308 FTC524306:FTC524308 GCY524306:GCY524308 GMU524306:GMU524308 GWQ524306:GWQ524308 HGM524306:HGM524308 HQI524306:HQI524308 IAE524306:IAE524308 IKA524306:IKA524308 ITW524306:ITW524308 JDS524306:JDS524308 JNO524306:JNO524308 JXK524306:JXK524308 KHG524306:KHG524308 KRC524306:KRC524308 LAY524306:LAY524308 LKU524306:LKU524308 LUQ524306:LUQ524308 MEM524306:MEM524308 MOI524306:MOI524308 MYE524306:MYE524308 NIA524306:NIA524308 NRW524306:NRW524308 OBS524306:OBS524308 OLO524306:OLO524308 OVK524306:OVK524308 PFG524306:PFG524308 PPC524306:PPC524308 PYY524306:PYY524308 QIU524306:QIU524308 QSQ524306:QSQ524308 RCM524306:RCM524308 RMI524306:RMI524308 RWE524306:RWE524308 SGA524306:SGA524308 SPW524306:SPW524308 SZS524306:SZS524308 TJO524306:TJO524308 TTK524306:TTK524308 UDG524306:UDG524308 UNC524306:UNC524308 UWY524306:UWY524308 VGU524306:VGU524308 VQQ524306:VQQ524308 WAM524306:WAM524308 WKI524306:WKI524308 WUE524306:WUE524308 L589844:L589846 HS589842:HS589844 RO589842:RO589844 ABK589842:ABK589844 ALG589842:ALG589844 AVC589842:AVC589844 BEY589842:BEY589844 BOU589842:BOU589844 BYQ589842:BYQ589844 CIM589842:CIM589844 CSI589842:CSI589844 DCE589842:DCE589844 DMA589842:DMA589844 DVW589842:DVW589844 EFS589842:EFS589844 EPO589842:EPO589844 EZK589842:EZK589844 FJG589842:FJG589844 FTC589842:FTC589844 GCY589842:GCY589844 GMU589842:GMU589844 GWQ589842:GWQ589844 HGM589842:HGM589844 HQI589842:HQI589844 IAE589842:IAE589844 IKA589842:IKA589844 ITW589842:ITW589844 JDS589842:JDS589844 JNO589842:JNO589844 JXK589842:JXK589844 KHG589842:KHG589844 KRC589842:KRC589844 LAY589842:LAY589844 LKU589842:LKU589844 LUQ589842:LUQ589844 MEM589842:MEM589844 MOI589842:MOI589844 MYE589842:MYE589844 NIA589842:NIA589844 NRW589842:NRW589844 OBS589842:OBS589844 OLO589842:OLO589844 OVK589842:OVK589844 PFG589842:PFG589844 PPC589842:PPC589844 PYY589842:PYY589844 QIU589842:QIU589844 QSQ589842:QSQ589844 RCM589842:RCM589844 RMI589842:RMI589844 RWE589842:RWE589844 SGA589842:SGA589844 SPW589842:SPW589844 SZS589842:SZS589844 TJO589842:TJO589844 TTK589842:TTK589844 UDG589842:UDG589844 UNC589842:UNC589844 UWY589842:UWY589844 VGU589842:VGU589844 VQQ589842:VQQ589844 WAM589842:WAM589844 WKI589842:WKI589844 WUE589842:WUE589844 L655380:L655382 HS655378:HS655380 RO655378:RO655380 ABK655378:ABK655380 ALG655378:ALG655380 AVC655378:AVC655380 BEY655378:BEY655380 BOU655378:BOU655380 BYQ655378:BYQ655380 CIM655378:CIM655380 CSI655378:CSI655380 DCE655378:DCE655380 DMA655378:DMA655380 DVW655378:DVW655380 EFS655378:EFS655380 EPO655378:EPO655380 EZK655378:EZK655380 FJG655378:FJG655380 FTC655378:FTC655380 GCY655378:GCY655380 GMU655378:GMU655380 GWQ655378:GWQ655380 HGM655378:HGM655380 HQI655378:HQI655380 IAE655378:IAE655380 IKA655378:IKA655380 ITW655378:ITW655380 JDS655378:JDS655380 JNO655378:JNO655380 JXK655378:JXK655380 KHG655378:KHG655380 KRC655378:KRC655380 LAY655378:LAY655380 LKU655378:LKU655380 LUQ655378:LUQ655380 MEM655378:MEM655380 MOI655378:MOI655380 MYE655378:MYE655380 NIA655378:NIA655380 NRW655378:NRW655380 OBS655378:OBS655380 OLO655378:OLO655380 OVK655378:OVK655380 PFG655378:PFG655380 PPC655378:PPC655380 PYY655378:PYY655380 QIU655378:QIU655380 QSQ655378:QSQ655380 RCM655378:RCM655380 RMI655378:RMI655380 RWE655378:RWE655380 SGA655378:SGA655380 SPW655378:SPW655380 SZS655378:SZS655380 TJO655378:TJO655380 TTK655378:TTK655380 UDG655378:UDG655380 UNC655378:UNC655380 UWY655378:UWY655380 VGU655378:VGU655380 VQQ655378:VQQ655380 WAM655378:WAM655380 WKI655378:WKI655380 WUE655378:WUE655380 L720916:L720918 HS720914:HS720916 RO720914:RO720916 ABK720914:ABK720916 ALG720914:ALG720916 AVC720914:AVC720916 BEY720914:BEY720916 BOU720914:BOU720916 BYQ720914:BYQ720916 CIM720914:CIM720916 CSI720914:CSI720916 DCE720914:DCE720916 DMA720914:DMA720916 DVW720914:DVW720916 EFS720914:EFS720916 EPO720914:EPO720916 EZK720914:EZK720916 FJG720914:FJG720916 FTC720914:FTC720916 GCY720914:GCY720916 GMU720914:GMU720916 GWQ720914:GWQ720916 HGM720914:HGM720916 HQI720914:HQI720916 IAE720914:IAE720916 IKA720914:IKA720916 ITW720914:ITW720916 JDS720914:JDS720916 JNO720914:JNO720916 JXK720914:JXK720916 KHG720914:KHG720916 KRC720914:KRC720916 LAY720914:LAY720916 LKU720914:LKU720916 LUQ720914:LUQ720916 MEM720914:MEM720916 MOI720914:MOI720916 MYE720914:MYE720916 NIA720914:NIA720916 NRW720914:NRW720916 OBS720914:OBS720916 OLO720914:OLO720916 OVK720914:OVK720916 PFG720914:PFG720916 PPC720914:PPC720916 PYY720914:PYY720916 QIU720914:QIU720916 QSQ720914:QSQ720916 RCM720914:RCM720916 RMI720914:RMI720916 RWE720914:RWE720916 SGA720914:SGA720916 SPW720914:SPW720916 SZS720914:SZS720916 TJO720914:TJO720916 TTK720914:TTK720916 UDG720914:UDG720916 UNC720914:UNC720916 UWY720914:UWY720916 VGU720914:VGU720916 VQQ720914:VQQ720916 WAM720914:WAM720916 WKI720914:WKI720916 WUE720914:WUE720916 L786452:L786454 HS786450:HS786452 RO786450:RO786452 ABK786450:ABK786452 ALG786450:ALG786452 AVC786450:AVC786452 BEY786450:BEY786452 BOU786450:BOU786452 BYQ786450:BYQ786452 CIM786450:CIM786452 CSI786450:CSI786452 DCE786450:DCE786452 DMA786450:DMA786452 DVW786450:DVW786452 EFS786450:EFS786452 EPO786450:EPO786452 EZK786450:EZK786452 FJG786450:FJG786452 FTC786450:FTC786452 GCY786450:GCY786452 GMU786450:GMU786452 GWQ786450:GWQ786452 HGM786450:HGM786452 HQI786450:HQI786452 IAE786450:IAE786452 IKA786450:IKA786452 ITW786450:ITW786452 JDS786450:JDS786452 JNO786450:JNO786452 JXK786450:JXK786452 KHG786450:KHG786452 KRC786450:KRC786452 LAY786450:LAY786452 LKU786450:LKU786452 LUQ786450:LUQ786452 MEM786450:MEM786452 MOI786450:MOI786452 MYE786450:MYE786452 NIA786450:NIA786452 NRW786450:NRW786452 OBS786450:OBS786452 OLO786450:OLO786452 OVK786450:OVK786452 PFG786450:PFG786452 PPC786450:PPC786452 PYY786450:PYY786452 QIU786450:QIU786452 QSQ786450:QSQ786452 RCM786450:RCM786452 RMI786450:RMI786452 RWE786450:RWE786452 SGA786450:SGA786452 SPW786450:SPW786452 SZS786450:SZS786452 TJO786450:TJO786452 TTK786450:TTK786452 UDG786450:UDG786452 UNC786450:UNC786452 UWY786450:UWY786452 VGU786450:VGU786452 VQQ786450:VQQ786452 WAM786450:WAM786452 WKI786450:WKI786452 WUE786450:WUE786452 L851988:L851990 HS851986:HS851988 RO851986:RO851988 ABK851986:ABK851988 ALG851986:ALG851988 AVC851986:AVC851988 BEY851986:BEY851988 BOU851986:BOU851988 BYQ851986:BYQ851988 CIM851986:CIM851988 CSI851986:CSI851988 DCE851986:DCE851988 DMA851986:DMA851988 DVW851986:DVW851988 EFS851986:EFS851988 EPO851986:EPO851988 EZK851986:EZK851988 FJG851986:FJG851988 FTC851986:FTC851988 GCY851986:GCY851988 GMU851986:GMU851988 GWQ851986:GWQ851988 HGM851986:HGM851988 HQI851986:HQI851988 IAE851986:IAE851988 IKA851986:IKA851988 ITW851986:ITW851988 JDS851986:JDS851988 JNO851986:JNO851988 JXK851986:JXK851988 KHG851986:KHG851988 KRC851986:KRC851988 LAY851986:LAY851988 LKU851986:LKU851988 LUQ851986:LUQ851988 MEM851986:MEM851988 MOI851986:MOI851988 MYE851986:MYE851988 NIA851986:NIA851988 NRW851986:NRW851988 OBS851986:OBS851988 OLO851986:OLO851988 OVK851986:OVK851988 PFG851986:PFG851988 PPC851986:PPC851988 PYY851986:PYY851988 QIU851986:QIU851988 QSQ851986:QSQ851988 RCM851986:RCM851988 RMI851986:RMI851988 RWE851986:RWE851988 SGA851986:SGA851988 SPW851986:SPW851988 SZS851986:SZS851988 TJO851986:TJO851988 TTK851986:TTK851988 UDG851986:UDG851988 UNC851986:UNC851988 UWY851986:UWY851988 VGU851986:VGU851988 VQQ851986:VQQ851988 WAM851986:WAM851988 WKI851986:WKI851988 WUE851986:WUE851988 L917524:L917526 HS917522:HS917524 RO917522:RO917524 ABK917522:ABK917524 ALG917522:ALG917524 AVC917522:AVC917524 BEY917522:BEY917524 BOU917522:BOU917524 BYQ917522:BYQ917524 CIM917522:CIM917524 CSI917522:CSI917524 DCE917522:DCE917524 DMA917522:DMA917524 DVW917522:DVW917524 EFS917522:EFS917524 EPO917522:EPO917524 EZK917522:EZK917524 FJG917522:FJG917524 FTC917522:FTC917524 GCY917522:GCY917524 GMU917522:GMU917524 GWQ917522:GWQ917524 HGM917522:HGM917524 HQI917522:HQI917524 IAE917522:IAE917524 IKA917522:IKA917524 ITW917522:ITW917524 JDS917522:JDS917524 JNO917522:JNO917524 JXK917522:JXK917524 KHG917522:KHG917524 KRC917522:KRC917524 LAY917522:LAY917524 LKU917522:LKU917524 LUQ917522:LUQ917524 MEM917522:MEM917524 MOI917522:MOI917524 MYE917522:MYE917524 NIA917522:NIA917524 NRW917522:NRW917524 OBS917522:OBS917524 OLO917522:OLO917524 OVK917522:OVK917524 PFG917522:PFG917524 PPC917522:PPC917524 PYY917522:PYY917524 QIU917522:QIU917524 QSQ917522:QSQ917524 RCM917522:RCM917524 RMI917522:RMI917524 RWE917522:RWE917524 SGA917522:SGA917524 SPW917522:SPW917524 SZS917522:SZS917524 TJO917522:TJO917524 TTK917522:TTK917524 UDG917522:UDG917524 UNC917522:UNC917524 UWY917522:UWY917524 VGU917522:VGU917524 VQQ917522:VQQ917524 WAM917522:WAM917524 WKI917522:WKI917524 WUE917522:WUE917524 L983060:L983062 HS983058:HS983060 RO983058:RO983060 ABK983058:ABK983060 ALG983058:ALG983060 AVC983058:AVC983060 BEY983058:BEY983060 BOU983058:BOU983060 BYQ983058:BYQ983060 CIM983058:CIM983060 CSI983058:CSI983060 DCE983058:DCE983060 DMA983058:DMA983060 DVW983058:DVW983060 EFS983058:EFS983060 EPO983058:EPO983060 EZK983058:EZK983060 FJG983058:FJG983060 FTC983058:FTC983060 GCY983058:GCY983060 GMU983058:GMU983060 GWQ983058:GWQ983060 HGM983058:HGM983060 HQI983058:HQI983060 IAE983058:IAE983060 IKA983058:IKA983060 ITW983058:ITW983060 JDS983058:JDS983060 JNO983058:JNO983060 JXK983058:JXK983060 KHG983058:KHG983060 KRC983058:KRC983060 LAY983058:LAY983060 LKU983058:LKU983060 LUQ983058:LUQ983060 MEM983058:MEM983060 MOI983058:MOI983060 MYE983058:MYE983060 NIA983058:NIA983060 NRW983058:NRW983060 OBS983058:OBS983060 OLO983058:OLO983060 OVK983058:OVK983060 PFG983058:PFG983060 PPC983058:PPC983060 PYY983058:PYY983060 QIU983058:QIU983060 QSQ983058:QSQ983060 RCM983058:RCM983060 RMI983058:RMI983060 RWE983058:RWE983060 SGA983058:SGA983060 SPW983058:SPW983060 SZS983058:SZS983060 TJO983058:TJO983060 TTK983058:TTK983060 UDG983058:UDG983060 UNC983058:UNC983060 UWY983058:UWY983060 VGU983058:VGU983060 VQQ983058:VQQ983060 WAM983058:WAM983060 WKI983058:WKI983060 WUE983058:WUE983060 M65557:N65558 HT65555:HU65556 RP65555:RQ65556 ABL65555:ABM65556 ALH65555:ALI65556 AVD65555:AVE65556 BEZ65555:BFA65556 BOV65555:BOW65556 BYR65555:BYS65556 CIN65555:CIO65556 CSJ65555:CSK65556 DCF65555:DCG65556 DMB65555:DMC65556 DVX65555:DVY65556 EFT65555:EFU65556 EPP65555:EPQ65556 EZL65555:EZM65556 FJH65555:FJI65556 FTD65555:FTE65556 GCZ65555:GDA65556 GMV65555:GMW65556 GWR65555:GWS65556 HGN65555:HGO65556 HQJ65555:HQK65556 IAF65555:IAG65556 IKB65555:IKC65556 ITX65555:ITY65556 JDT65555:JDU65556 JNP65555:JNQ65556 JXL65555:JXM65556 KHH65555:KHI65556 KRD65555:KRE65556 LAZ65555:LBA65556 LKV65555:LKW65556 LUR65555:LUS65556 MEN65555:MEO65556 MOJ65555:MOK65556 MYF65555:MYG65556 NIB65555:NIC65556 NRX65555:NRY65556 OBT65555:OBU65556 OLP65555:OLQ65556 OVL65555:OVM65556 PFH65555:PFI65556 PPD65555:PPE65556 PYZ65555:PZA65556 QIV65555:QIW65556 QSR65555:QSS65556 RCN65555:RCO65556 RMJ65555:RMK65556 RWF65555:RWG65556 SGB65555:SGC65556 SPX65555:SPY65556 SZT65555:SZU65556 TJP65555:TJQ65556 TTL65555:TTM65556 UDH65555:UDI65556 UND65555:UNE65556 UWZ65555:UXA65556 VGV65555:VGW65556 VQR65555:VQS65556 WAN65555:WAO65556 WKJ65555:WKK65556 WUF65555:WUG65556 M131093:N131094 HT131091:HU131092 RP131091:RQ131092 ABL131091:ABM131092 ALH131091:ALI131092 AVD131091:AVE131092 BEZ131091:BFA131092 BOV131091:BOW131092 BYR131091:BYS131092 CIN131091:CIO131092 CSJ131091:CSK131092 DCF131091:DCG131092 DMB131091:DMC131092 DVX131091:DVY131092 EFT131091:EFU131092 EPP131091:EPQ131092 EZL131091:EZM131092 FJH131091:FJI131092 FTD131091:FTE131092 GCZ131091:GDA131092 GMV131091:GMW131092 GWR131091:GWS131092 HGN131091:HGO131092 HQJ131091:HQK131092 IAF131091:IAG131092 IKB131091:IKC131092 ITX131091:ITY131092 JDT131091:JDU131092 JNP131091:JNQ131092 JXL131091:JXM131092 KHH131091:KHI131092 KRD131091:KRE131092 LAZ131091:LBA131092 LKV131091:LKW131092 LUR131091:LUS131092 MEN131091:MEO131092 MOJ131091:MOK131092 MYF131091:MYG131092 NIB131091:NIC131092 NRX131091:NRY131092 OBT131091:OBU131092 OLP131091:OLQ131092 OVL131091:OVM131092 PFH131091:PFI131092 PPD131091:PPE131092 PYZ131091:PZA131092 QIV131091:QIW131092 QSR131091:QSS131092 RCN131091:RCO131092 RMJ131091:RMK131092 RWF131091:RWG131092 SGB131091:SGC131092 SPX131091:SPY131092 SZT131091:SZU131092 TJP131091:TJQ131092 TTL131091:TTM131092 UDH131091:UDI131092 UND131091:UNE131092 UWZ131091:UXA131092 VGV131091:VGW131092 VQR131091:VQS131092 WAN131091:WAO131092 WKJ131091:WKK131092 WUF131091:WUG131092 M196629:N196630 HT196627:HU196628 RP196627:RQ196628 ABL196627:ABM196628 ALH196627:ALI196628 AVD196627:AVE196628 BEZ196627:BFA196628 BOV196627:BOW196628 BYR196627:BYS196628 CIN196627:CIO196628 CSJ196627:CSK196628 DCF196627:DCG196628 DMB196627:DMC196628 DVX196627:DVY196628 EFT196627:EFU196628 EPP196627:EPQ196628 EZL196627:EZM196628 FJH196627:FJI196628 FTD196627:FTE196628 GCZ196627:GDA196628 GMV196627:GMW196628 GWR196627:GWS196628 HGN196627:HGO196628 HQJ196627:HQK196628 IAF196627:IAG196628 IKB196627:IKC196628 ITX196627:ITY196628 JDT196627:JDU196628 JNP196627:JNQ196628 JXL196627:JXM196628 KHH196627:KHI196628 KRD196627:KRE196628 LAZ196627:LBA196628 LKV196627:LKW196628 LUR196627:LUS196628 MEN196627:MEO196628 MOJ196627:MOK196628 MYF196627:MYG196628 NIB196627:NIC196628 NRX196627:NRY196628 OBT196627:OBU196628 OLP196627:OLQ196628 OVL196627:OVM196628 PFH196627:PFI196628 PPD196627:PPE196628 PYZ196627:PZA196628 QIV196627:QIW196628 QSR196627:QSS196628 RCN196627:RCO196628 RMJ196627:RMK196628 RWF196627:RWG196628 SGB196627:SGC196628 SPX196627:SPY196628 SZT196627:SZU196628 TJP196627:TJQ196628 TTL196627:TTM196628 UDH196627:UDI196628 UND196627:UNE196628 UWZ196627:UXA196628 VGV196627:VGW196628 VQR196627:VQS196628 WAN196627:WAO196628 WKJ196627:WKK196628 WUF196627:WUG196628 M262165:N262166 HT262163:HU262164 RP262163:RQ262164 ABL262163:ABM262164 ALH262163:ALI262164 AVD262163:AVE262164 BEZ262163:BFA262164 BOV262163:BOW262164 BYR262163:BYS262164 CIN262163:CIO262164 CSJ262163:CSK262164 DCF262163:DCG262164 DMB262163:DMC262164 DVX262163:DVY262164 EFT262163:EFU262164 EPP262163:EPQ262164 EZL262163:EZM262164 FJH262163:FJI262164 FTD262163:FTE262164 GCZ262163:GDA262164 GMV262163:GMW262164 GWR262163:GWS262164 HGN262163:HGO262164 HQJ262163:HQK262164 IAF262163:IAG262164 IKB262163:IKC262164 ITX262163:ITY262164 JDT262163:JDU262164 JNP262163:JNQ262164 JXL262163:JXM262164 KHH262163:KHI262164 KRD262163:KRE262164 LAZ262163:LBA262164 LKV262163:LKW262164 LUR262163:LUS262164 MEN262163:MEO262164 MOJ262163:MOK262164 MYF262163:MYG262164 NIB262163:NIC262164 NRX262163:NRY262164 OBT262163:OBU262164 OLP262163:OLQ262164 OVL262163:OVM262164 PFH262163:PFI262164 PPD262163:PPE262164 PYZ262163:PZA262164 QIV262163:QIW262164 QSR262163:QSS262164 RCN262163:RCO262164 RMJ262163:RMK262164 RWF262163:RWG262164 SGB262163:SGC262164 SPX262163:SPY262164 SZT262163:SZU262164 TJP262163:TJQ262164 TTL262163:TTM262164 UDH262163:UDI262164 UND262163:UNE262164 UWZ262163:UXA262164 VGV262163:VGW262164 VQR262163:VQS262164 WAN262163:WAO262164 WKJ262163:WKK262164 WUF262163:WUG262164 M327701:N327702 HT327699:HU327700 RP327699:RQ327700 ABL327699:ABM327700 ALH327699:ALI327700 AVD327699:AVE327700 BEZ327699:BFA327700 BOV327699:BOW327700 BYR327699:BYS327700 CIN327699:CIO327700 CSJ327699:CSK327700 DCF327699:DCG327700 DMB327699:DMC327700 DVX327699:DVY327700 EFT327699:EFU327700 EPP327699:EPQ327700 EZL327699:EZM327700 FJH327699:FJI327700 FTD327699:FTE327700 GCZ327699:GDA327700 GMV327699:GMW327700 GWR327699:GWS327700 HGN327699:HGO327700 HQJ327699:HQK327700 IAF327699:IAG327700 IKB327699:IKC327700 ITX327699:ITY327700 JDT327699:JDU327700 JNP327699:JNQ327700 JXL327699:JXM327700 KHH327699:KHI327700 KRD327699:KRE327700 LAZ327699:LBA327700 LKV327699:LKW327700 LUR327699:LUS327700 MEN327699:MEO327700 MOJ327699:MOK327700 MYF327699:MYG327700 NIB327699:NIC327700 NRX327699:NRY327700 OBT327699:OBU327700 OLP327699:OLQ327700 OVL327699:OVM327700 PFH327699:PFI327700 PPD327699:PPE327700 PYZ327699:PZA327700 QIV327699:QIW327700 QSR327699:QSS327700 RCN327699:RCO327700 RMJ327699:RMK327700 RWF327699:RWG327700 SGB327699:SGC327700 SPX327699:SPY327700 SZT327699:SZU327700 TJP327699:TJQ327700 TTL327699:TTM327700 UDH327699:UDI327700 UND327699:UNE327700 UWZ327699:UXA327700 VGV327699:VGW327700 VQR327699:VQS327700 WAN327699:WAO327700 WKJ327699:WKK327700 WUF327699:WUG327700 M393237:N393238 HT393235:HU393236 RP393235:RQ393236 ABL393235:ABM393236 ALH393235:ALI393236 AVD393235:AVE393236 BEZ393235:BFA393236 BOV393235:BOW393236 BYR393235:BYS393236 CIN393235:CIO393236 CSJ393235:CSK393236 DCF393235:DCG393236 DMB393235:DMC393236 DVX393235:DVY393236 EFT393235:EFU393236 EPP393235:EPQ393236 EZL393235:EZM393236 FJH393235:FJI393236 FTD393235:FTE393236 GCZ393235:GDA393236 GMV393235:GMW393236 GWR393235:GWS393236 HGN393235:HGO393236 HQJ393235:HQK393236 IAF393235:IAG393236 IKB393235:IKC393236 ITX393235:ITY393236 JDT393235:JDU393236 JNP393235:JNQ393236 JXL393235:JXM393236 KHH393235:KHI393236 KRD393235:KRE393236 LAZ393235:LBA393236 LKV393235:LKW393236 LUR393235:LUS393236 MEN393235:MEO393236 MOJ393235:MOK393236 MYF393235:MYG393236 NIB393235:NIC393236 NRX393235:NRY393236 OBT393235:OBU393236 OLP393235:OLQ393236 OVL393235:OVM393236 PFH393235:PFI393236 PPD393235:PPE393236 PYZ393235:PZA393236 QIV393235:QIW393236 QSR393235:QSS393236 RCN393235:RCO393236 RMJ393235:RMK393236 RWF393235:RWG393236 SGB393235:SGC393236 SPX393235:SPY393236 SZT393235:SZU393236 TJP393235:TJQ393236 TTL393235:TTM393236 UDH393235:UDI393236 UND393235:UNE393236 UWZ393235:UXA393236 VGV393235:VGW393236 VQR393235:VQS393236 WAN393235:WAO393236 WKJ393235:WKK393236 WUF393235:WUG393236 M458773:N458774 HT458771:HU458772 RP458771:RQ458772 ABL458771:ABM458772 ALH458771:ALI458772 AVD458771:AVE458772 BEZ458771:BFA458772 BOV458771:BOW458772 BYR458771:BYS458772 CIN458771:CIO458772 CSJ458771:CSK458772 DCF458771:DCG458772 DMB458771:DMC458772 DVX458771:DVY458772 EFT458771:EFU458772 EPP458771:EPQ458772 EZL458771:EZM458772 FJH458771:FJI458772 FTD458771:FTE458772 GCZ458771:GDA458772 GMV458771:GMW458772 GWR458771:GWS458772 HGN458771:HGO458772 HQJ458771:HQK458772 IAF458771:IAG458772 IKB458771:IKC458772 ITX458771:ITY458772 JDT458771:JDU458772 JNP458771:JNQ458772 JXL458771:JXM458772 KHH458771:KHI458772 KRD458771:KRE458772 LAZ458771:LBA458772 LKV458771:LKW458772 LUR458771:LUS458772 MEN458771:MEO458772 MOJ458771:MOK458772 MYF458771:MYG458772 NIB458771:NIC458772 NRX458771:NRY458772 OBT458771:OBU458772 OLP458771:OLQ458772 OVL458771:OVM458772 PFH458771:PFI458772 PPD458771:PPE458772 PYZ458771:PZA458772 QIV458771:QIW458772 QSR458771:QSS458772 RCN458771:RCO458772 RMJ458771:RMK458772 RWF458771:RWG458772 SGB458771:SGC458772 SPX458771:SPY458772 SZT458771:SZU458772 TJP458771:TJQ458772 TTL458771:TTM458772 UDH458771:UDI458772 UND458771:UNE458772 UWZ458771:UXA458772 VGV458771:VGW458772 VQR458771:VQS458772 WAN458771:WAO458772 WKJ458771:WKK458772 WUF458771:WUG458772 M524309:N524310 HT524307:HU524308 RP524307:RQ524308 ABL524307:ABM524308 ALH524307:ALI524308 AVD524307:AVE524308 BEZ524307:BFA524308 BOV524307:BOW524308 BYR524307:BYS524308 CIN524307:CIO524308 CSJ524307:CSK524308 DCF524307:DCG524308 DMB524307:DMC524308 DVX524307:DVY524308 EFT524307:EFU524308 EPP524307:EPQ524308 EZL524307:EZM524308 FJH524307:FJI524308 FTD524307:FTE524308 GCZ524307:GDA524308 GMV524307:GMW524308 GWR524307:GWS524308 HGN524307:HGO524308 HQJ524307:HQK524308 IAF524307:IAG524308 IKB524307:IKC524308 ITX524307:ITY524308 JDT524307:JDU524308 JNP524307:JNQ524308 JXL524307:JXM524308 KHH524307:KHI524308 KRD524307:KRE524308 LAZ524307:LBA524308 LKV524307:LKW524308 LUR524307:LUS524308 MEN524307:MEO524308 MOJ524307:MOK524308 MYF524307:MYG524308 NIB524307:NIC524308 NRX524307:NRY524308 OBT524307:OBU524308 OLP524307:OLQ524308 OVL524307:OVM524308 PFH524307:PFI524308 PPD524307:PPE524308 PYZ524307:PZA524308 QIV524307:QIW524308 QSR524307:QSS524308 RCN524307:RCO524308 RMJ524307:RMK524308 RWF524307:RWG524308 SGB524307:SGC524308 SPX524307:SPY524308 SZT524307:SZU524308 TJP524307:TJQ524308 TTL524307:TTM524308 UDH524307:UDI524308 UND524307:UNE524308 UWZ524307:UXA524308 VGV524307:VGW524308 VQR524307:VQS524308 WAN524307:WAO524308 WKJ524307:WKK524308 WUF524307:WUG524308 M589845:N589846 HT589843:HU589844 RP589843:RQ589844 ABL589843:ABM589844 ALH589843:ALI589844 AVD589843:AVE589844 BEZ589843:BFA589844 BOV589843:BOW589844 BYR589843:BYS589844 CIN589843:CIO589844 CSJ589843:CSK589844 DCF589843:DCG589844 DMB589843:DMC589844 DVX589843:DVY589844 EFT589843:EFU589844 EPP589843:EPQ589844 EZL589843:EZM589844 FJH589843:FJI589844 FTD589843:FTE589844 GCZ589843:GDA589844 GMV589843:GMW589844 GWR589843:GWS589844 HGN589843:HGO589844 HQJ589843:HQK589844 IAF589843:IAG589844 IKB589843:IKC589844 ITX589843:ITY589844 JDT589843:JDU589844 JNP589843:JNQ589844 JXL589843:JXM589844 KHH589843:KHI589844 KRD589843:KRE589844 LAZ589843:LBA589844 LKV589843:LKW589844 LUR589843:LUS589844 MEN589843:MEO589844 MOJ589843:MOK589844 MYF589843:MYG589844 NIB589843:NIC589844 NRX589843:NRY589844 OBT589843:OBU589844 OLP589843:OLQ589844 OVL589843:OVM589844 PFH589843:PFI589844 PPD589843:PPE589844 PYZ589843:PZA589844 QIV589843:QIW589844 QSR589843:QSS589844 RCN589843:RCO589844 RMJ589843:RMK589844 RWF589843:RWG589844 SGB589843:SGC589844 SPX589843:SPY589844 SZT589843:SZU589844 TJP589843:TJQ589844 TTL589843:TTM589844 UDH589843:UDI589844 UND589843:UNE589844 UWZ589843:UXA589844 VGV589843:VGW589844 VQR589843:VQS589844 WAN589843:WAO589844 WKJ589843:WKK589844 WUF589843:WUG589844 M655381:N655382 HT655379:HU655380 RP655379:RQ655380 ABL655379:ABM655380 ALH655379:ALI655380 AVD655379:AVE655380 BEZ655379:BFA655380 BOV655379:BOW655380 BYR655379:BYS655380 CIN655379:CIO655380 CSJ655379:CSK655380 DCF655379:DCG655380 DMB655379:DMC655380 DVX655379:DVY655380 EFT655379:EFU655380 EPP655379:EPQ655380 EZL655379:EZM655380 FJH655379:FJI655380 FTD655379:FTE655380 GCZ655379:GDA655380 GMV655379:GMW655380 GWR655379:GWS655380 HGN655379:HGO655380 HQJ655379:HQK655380 IAF655379:IAG655380 IKB655379:IKC655380 ITX655379:ITY655380 JDT655379:JDU655380 JNP655379:JNQ655380 JXL655379:JXM655380 KHH655379:KHI655380 KRD655379:KRE655380 LAZ655379:LBA655380 LKV655379:LKW655380 LUR655379:LUS655380 MEN655379:MEO655380 MOJ655379:MOK655380 MYF655379:MYG655380 NIB655379:NIC655380 NRX655379:NRY655380 OBT655379:OBU655380 OLP655379:OLQ655380 OVL655379:OVM655380 PFH655379:PFI655380 PPD655379:PPE655380 PYZ655379:PZA655380 QIV655379:QIW655380 QSR655379:QSS655380 RCN655379:RCO655380 RMJ655379:RMK655380 RWF655379:RWG655380 SGB655379:SGC655380 SPX655379:SPY655380 SZT655379:SZU655380 TJP655379:TJQ655380 TTL655379:TTM655380 UDH655379:UDI655380 UND655379:UNE655380 UWZ655379:UXA655380 VGV655379:VGW655380 VQR655379:VQS655380 WAN655379:WAO655380 WKJ655379:WKK655380 WUF655379:WUG655380 M720917:N720918 HT720915:HU720916 RP720915:RQ720916 ABL720915:ABM720916 ALH720915:ALI720916 AVD720915:AVE720916 BEZ720915:BFA720916 BOV720915:BOW720916 BYR720915:BYS720916 CIN720915:CIO720916 CSJ720915:CSK720916 DCF720915:DCG720916 DMB720915:DMC720916 DVX720915:DVY720916 EFT720915:EFU720916 EPP720915:EPQ720916 EZL720915:EZM720916 FJH720915:FJI720916 FTD720915:FTE720916 GCZ720915:GDA720916 GMV720915:GMW720916 GWR720915:GWS720916 HGN720915:HGO720916 HQJ720915:HQK720916 IAF720915:IAG720916 IKB720915:IKC720916 ITX720915:ITY720916 JDT720915:JDU720916 JNP720915:JNQ720916 JXL720915:JXM720916 KHH720915:KHI720916 KRD720915:KRE720916 LAZ720915:LBA720916 LKV720915:LKW720916 LUR720915:LUS720916 MEN720915:MEO720916 MOJ720915:MOK720916 MYF720915:MYG720916 NIB720915:NIC720916 NRX720915:NRY720916 OBT720915:OBU720916 OLP720915:OLQ720916 OVL720915:OVM720916 PFH720915:PFI720916 PPD720915:PPE720916 PYZ720915:PZA720916 QIV720915:QIW720916 QSR720915:QSS720916 RCN720915:RCO720916 RMJ720915:RMK720916 RWF720915:RWG720916 SGB720915:SGC720916 SPX720915:SPY720916 SZT720915:SZU720916 TJP720915:TJQ720916 TTL720915:TTM720916 UDH720915:UDI720916 UND720915:UNE720916 UWZ720915:UXA720916 VGV720915:VGW720916 VQR720915:VQS720916 WAN720915:WAO720916 WKJ720915:WKK720916 WUF720915:WUG720916 M786453:N786454 HT786451:HU786452 RP786451:RQ786452 ABL786451:ABM786452 ALH786451:ALI786452 AVD786451:AVE786452 BEZ786451:BFA786452 BOV786451:BOW786452 BYR786451:BYS786452 CIN786451:CIO786452 CSJ786451:CSK786452 DCF786451:DCG786452 DMB786451:DMC786452 DVX786451:DVY786452 EFT786451:EFU786452 EPP786451:EPQ786452 EZL786451:EZM786452 FJH786451:FJI786452 FTD786451:FTE786452 GCZ786451:GDA786452 GMV786451:GMW786452 GWR786451:GWS786452 HGN786451:HGO786452 HQJ786451:HQK786452 IAF786451:IAG786452 IKB786451:IKC786452 ITX786451:ITY786452 JDT786451:JDU786452 JNP786451:JNQ786452 JXL786451:JXM786452 KHH786451:KHI786452 KRD786451:KRE786452 LAZ786451:LBA786452 LKV786451:LKW786452 LUR786451:LUS786452 MEN786451:MEO786452 MOJ786451:MOK786452 MYF786451:MYG786452 NIB786451:NIC786452 NRX786451:NRY786452 OBT786451:OBU786452 OLP786451:OLQ786452 OVL786451:OVM786452 PFH786451:PFI786452 PPD786451:PPE786452 PYZ786451:PZA786452 QIV786451:QIW786452 QSR786451:QSS786452 RCN786451:RCO786452 RMJ786451:RMK786452 RWF786451:RWG786452 SGB786451:SGC786452 SPX786451:SPY786452 SZT786451:SZU786452 TJP786451:TJQ786452 TTL786451:TTM786452 UDH786451:UDI786452 UND786451:UNE786452 UWZ786451:UXA786452 VGV786451:VGW786452 VQR786451:VQS786452 WAN786451:WAO786452 WKJ786451:WKK786452 WUF786451:WUG786452 M851989:N851990 HT851987:HU851988 RP851987:RQ851988 ABL851987:ABM851988 ALH851987:ALI851988 AVD851987:AVE851988 BEZ851987:BFA851988 BOV851987:BOW851988 BYR851987:BYS851988 CIN851987:CIO851988 CSJ851987:CSK851988 DCF851987:DCG851988 DMB851987:DMC851988 DVX851987:DVY851988 EFT851987:EFU851988 EPP851987:EPQ851988 EZL851987:EZM851988 FJH851987:FJI851988 FTD851987:FTE851988 GCZ851987:GDA851988 GMV851987:GMW851988 GWR851987:GWS851988 HGN851987:HGO851988 HQJ851987:HQK851988 IAF851987:IAG851988 IKB851987:IKC851988 ITX851987:ITY851988 JDT851987:JDU851988 JNP851987:JNQ851988 JXL851987:JXM851988 KHH851987:KHI851988 KRD851987:KRE851988 LAZ851987:LBA851988 LKV851987:LKW851988 LUR851987:LUS851988 MEN851987:MEO851988 MOJ851987:MOK851988 MYF851987:MYG851988 NIB851987:NIC851988 NRX851987:NRY851988 OBT851987:OBU851988 OLP851987:OLQ851988 OVL851987:OVM851988 PFH851987:PFI851988 PPD851987:PPE851988 PYZ851987:PZA851988 QIV851987:QIW851988 QSR851987:QSS851988 RCN851987:RCO851988 RMJ851987:RMK851988 RWF851987:RWG851988 SGB851987:SGC851988 SPX851987:SPY851988 SZT851987:SZU851988 TJP851987:TJQ851988 TTL851987:TTM851988 UDH851987:UDI851988 UND851987:UNE851988 UWZ851987:UXA851988 VGV851987:VGW851988 VQR851987:VQS851988 WAN851987:WAO851988 WKJ851987:WKK851988 WUF851987:WUG851988 M917525:N917526 HT917523:HU917524 RP917523:RQ917524 ABL917523:ABM917524 ALH917523:ALI917524 AVD917523:AVE917524 BEZ917523:BFA917524 BOV917523:BOW917524 BYR917523:BYS917524 CIN917523:CIO917524 CSJ917523:CSK917524 DCF917523:DCG917524 DMB917523:DMC917524 DVX917523:DVY917524 EFT917523:EFU917524 EPP917523:EPQ917524 EZL917523:EZM917524 FJH917523:FJI917524 FTD917523:FTE917524 GCZ917523:GDA917524 GMV917523:GMW917524 GWR917523:GWS917524 HGN917523:HGO917524 HQJ917523:HQK917524 IAF917523:IAG917524 IKB917523:IKC917524 ITX917523:ITY917524 JDT917523:JDU917524 JNP917523:JNQ917524 JXL917523:JXM917524 KHH917523:KHI917524 KRD917523:KRE917524 LAZ917523:LBA917524 LKV917523:LKW917524 LUR917523:LUS917524 MEN917523:MEO917524 MOJ917523:MOK917524 MYF917523:MYG917524 NIB917523:NIC917524 NRX917523:NRY917524 OBT917523:OBU917524 OLP917523:OLQ917524 OVL917523:OVM917524 PFH917523:PFI917524 PPD917523:PPE917524 PYZ917523:PZA917524 QIV917523:QIW917524 QSR917523:QSS917524 RCN917523:RCO917524 RMJ917523:RMK917524 RWF917523:RWG917524 SGB917523:SGC917524 SPX917523:SPY917524 SZT917523:SZU917524 TJP917523:TJQ917524 TTL917523:TTM917524 UDH917523:UDI917524 UND917523:UNE917524 UWZ917523:UXA917524 VGV917523:VGW917524 VQR917523:VQS917524 WAN917523:WAO917524 WKJ917523:WKK917524 WUF917523:WUG917524 M983061:N983062 HT983059:HU983060 RP983059:RQ983060 ABL983059:ABM983060 ALH983059:ALI983060 AVD983059:AVE983060 BEZ983059:BFA983060 BOV983059:BOW983060 BYR983059:BYS983060 CIN983059:CIO983060 CSJ983059:CSK983060 DCF983059:DCG983060 DMB983059:DMC983060 DVX983059:DVY983060 EFT983059:EFU983060 EPP983059:EPQ983060 EZL983059:EZM983060 FJH983059:FJI983060 FTD983059:FTE983060 GCZ983059:GDA983060 GMV983059:GMW983060 GWR983059:GWS983060 HGN983059:HGO983060 HQJ983059:HQK983060 IAF983059:IAG983060 IKB983059:IKC983060 ITX983059:ITY983060 JDT983059:JDU983060 JNP983059:JNQ983060 JXL983059:JXM983060 KHH983059:KHI983060 KRD983059:KRE983060 LAZ983059:LBA983060 LKV983059:LKW983060 LUR983059:LUS983060 MEN983059:MEO983060 MOJ983059:MOK983060 MYF983059:MYG983060 NIB983059:NIC983060 NRX983059:NRY983060 OBT983059:OBU983060 OLP983059:OLQ983060 OVL983059:OVM983060 PFH983059:PFI983060 PPD983059:PPE983060 PYZ983059:PZA983060 QIV983059:QIW983060 QSR983059:QSS983060 RCN983059:RCO983060 RMJ983059:RMK983060 RWF983059:RWG983060 SGB983059:SGC983060 SPX983059:SPY983060 SZT983059:SZU983060 TJP983059:TJQ983060 TTL983059:TTM983060 UDH983059:UDI983060 UND983059:UNE983060 UWZ983059:UXA983060 VGV983059:VGW983060 VQR983059:VQS983060 WAN983059:WAO983060 WKJ983059:WKK983060 WUF983059:WUG983060 L65554 HS65552 RO65552 ABK65552 ALG65552 AVC65552 BEY65552 BOU65552 BYQ65552 CIM65552 CSI65552 DCE65552 DMA65552 DVW65552 EFS65552 EPO65552 EZK65552 FJG65552 FTC65552 GCY65552 GMU65552 GWQ65552 HGM65552 HQI65552 IAE65552 IKA65552 ITW65552 JDS65552 JNO65552 JXK65552 KHG65552 KRC65552 LAY65552 LKU65552 LUQ65552 MEM65552 MOI65552 MYE65552 NIA65552 NRW65552 OBS65552 OLO65552 OVK65552 PFG65552 PPC65552 PYY65552 QIU65552 QSQ65552 RCM65552 RMI65552 RWE65552 SGA65552 SPW65552 SZS65552 TJO65552 TTK65552 UDG65552 UNC65552 UWY65552 VGU65552 VQQ65552 WAM65552 WKI65552 WUE65552 L131090 HS131088 RO131088 ABK131088 ALG131088 AVC131088 BEY131088 BOU131088 BYQ131088 CIM131088 CSI131088 DCE131088 DMA131088 DVW131088 EFS131088 EPO131088 EZK131088 FJG131088 FTC131088 GCY131088 GMU131088 GWQ131088 HGM131088 HQI131088 IAE131088 IKA131088 ITW131088 JDS131088 JNO131088 JXK131088 KHG131088 KRC131088 LAY131088 LKU131088 LUQ131088 MEM131088 MOI131088 MYE131088 NIA131088 NRW131088 OBS131088 OLO131088 OVK131088 PFG131088 PPC131088 PYY131088 QIU131088 QSQ131088 RCM131088 RMI131088 RWE131088 SGA131088 SPW131088 SZS131088 TJO131088 TTK131088 UDG131088 UNC131088 UWY131088 VGU131088 VQQ131088 WAM131088 WKI131088 WUE131088 L196626 HS196624 RO196624 ABK196624 ALG196624 AVC196624 BEY196624 BOU196624 BYQ196624 CIM196624 CSI196624 DCE196624 DMA196624 DVW196624 EFS196624 EPO196624 EZK196624 FJG196624 FTC196624 GCY196624 GMU196624 GWQ196624 HGM196624 HQI196624 IAE196624 IKA196624 ITW196624 JDS196624 JNO196624 JXK196624 KHG196624 KRC196624 LAY196624 LKU196624 LUQ196624 MEM196624 MOI196624 MYE196624 NIA196624 NRW196624 OBS196624 OLO196624 OVK196624 PFG196624 PPC196624 PYY196624 QIU196624 QSQ196624 RCM196624 RMI196624 RWE196624 SGA196624 SPW196624 SZS196624 TJO196624 TTK196624 UDG196624 UNC196624 UWY196624 VGU196624 VQQ196624 WAM196624 WKI196624 WUE196624 L262162 HS262160 RO262160 ABK262160 ALG262160 AVC262160 BEY262160 BOU262160 BYQ262160 CIM262160 CSI262160 DCE262160 DMA262160 DVW262160 EFS262160 EPO262160 EZK262160 FJG262160 FTC262160 GCY262160 GMU262160 GWQ262160 HGM262160 HQI262160 IAE262160 IKA262160 ITW262160 JDS262160 JNO262160 JXK262160 KHG262160 KRC262160 LAY262160 LKU262160 LUQ262160 MEM262160 MOI262160 MYE262160 NIA262160 NRW262160 OBS262160 OLO262160 OVK262160 PFG262160 PPC262160 PYY262160 QIU262160 QSQ262160 RCM262160 RMI262160 RWE262160 SGA262160 SPW262160 SZS262160 TJO262160 TTK262160 UDG262160 UNC262160 UWY262160 VGU262160 VQQ262160 WAM262160 WKI262160 WUE262160 L327698 HS327696 RO327696 ABK327696 ALG327696 AVC327696 BEY327696 BOU327696 BYQ327696 CIM327696 CSI327696 DCE327696 DMA327696 DVW327696 EFS327696 EPO327696 EZK327696 FJG327696 FTC327696 GCY327696 GMU327696 GWQ327696 HGM327696 HQI327696 IAE327696 IKA327696 ITW327696 JDS327696 JNO327696 JXK327696 KHG327696 KRC327696 LAY327696 LKU327696 LUQ327696 MEM327696 MOI327696 MYE327696 NIA327696 NRW327696 OBS327696 OLO327696 OVK327696 PFG327696 PPC327696 PYY327696 QIU327696 QSQ327696 RCM327696 RMI327696 RWE327696 SGA327696 SPW327696 SZS327696 TJO327696 TTK327696 UDG327696 UNC327696 UWY327696 VGU327696 VQQ327696 WAM327696 WKI327696 WUE327696 L393234 HS393232 RO393232 ABK393232 ALG393232 AVC393232 BEY393232 BOU393232 BYQ393232 CIM393232 CSI393232 DCE393232 DMA393232 DVW393232 EFS393232 EPO393232 EZK393232 FJG393232 FTC393232 GCY393232 GMU393232 GWQ393232 HGM393232 HQI393232 IAE393232 IKA393232 ITW393232 JDS393232 JNO393232 JXK393232 KHG393232 KRC393232 LAY393232 LKU393232 LUQ393232 MEM393232 MOI393232 MYE393232 NIA393232 NRW393232 OBS393232 OLO393232 OVK393232 PFG393232 PPC393232 PYY393232 QIU393232 QSQ393232 RCM393232 RMI393232 RWE393232 SGA393232 SPW393232 SZS393232 TJO393232 TTK393232 UDG393232 UNC393232 UWY393232 VGU393232 VQQ393232 WAM393232 WKI393232 WUE393232 L458770 HS458768 RO458768 ABK458768 ALG458768 AVC458768 BEY458768 BOU458768 BYQ458768 CIM458768 CSI458768 DCE458768 DMA458768 DVW458768 EFS458768 EPO458768 EZK458768 FJG458768 FTC458768 GCY458768 GMU458768 GWQ458768 HGM458768 HQI458768 IAE458768 IKA458768 ITW458768 JDS458768 JNO458768 JXK458768 KHG458768 KRC458768 LAY458768 LKU458768 LUQ458768 MEM458768 MOI458768 MYE458768 NIA458768 NRW458768 OBS458768 OLO458768 OVK458768 PFG458768 PPC458768 PYY458768 QIU458768 QSQ458768 RCM458768 RMI458768 RWE458768 SGA458768 SPW458768 SZS458768 TJO458768 TTK458768 UDG458768 UNC458768 UWY458768 VGU458768 VQQ458768 WAM458768 WKI458768 WUE458768 L524306 HS524304 RO524304 ABK524304 ALG524304 AVC524304 BEY524304 BOU524304 BYQ524304 CIM524304 CSI524304 DCE524304 DMA524304 DVW524304 EFS524304 EPO524304 EZK524304 FJG524304 FTC524304 GCY524304 GMU524304 GWQ524304 HGM524304 HQI524304 IAE524304 IKA524304 ITW524304 JDS524304 JNO524304 JXK524304 KHG524304 KRC524304 LAY524304 LKU524304 LUQ524304 MEM524304 MOI524304 MYE524304 NIA524304 NRW524304 OBS524304 OLO524304 OVK524304 PFG524304 PPC524304 PYY524304 QIU524304 QSQ524304 RCM524304 RMI524304 RWE524304 SGA524304 SPW524304 SZS524304 TJO524304 TTK524304 UDG524304 UNC524304 UWY524304 VGU524304 VQQ524304 WAM524304 WKI524304 WUE524304 L589842 HS589840 RO589840 ABK589840 ALG589840 AVC589840 BEY589840 BOU589840 BYQ589840 CIM589840 CSI589840 DCE589840 DMA589840 DVW589840 EFS589840 EPO589840 EZK589840 FJG589840 FTC589840 GCY589840 GMU589840 GWQ589840 HGM589840 HQI589840 IAE589840 IKA589840 ITW589840 JDS589840 JNO589840 JXK589840 KHG589840 KRC589840 LAY589840 LKU589840 LUQ589840 MEM589840 MOI589840 MYE589840 NIA589840 NRW589840 OBS589840 OLO589840 OVK589840 PFG589840 PPC589840 PYY589840 QIU589840 QSQ589840 RCM589840 RMI589840 RWE589840 SGA589840 SPW589840 SZS589840 TJO589840 TTK589840 UDG589840 UNC589840 UWY589840 VGU589840 VQQ589840 WAM589840 WKI589840 WUE589840 L655378 HS655376 RO655376 ABK655376 ALG655376 AVC655376 BEY655376 BOU655376 BYQ655376 CIM655376 CSI655376 DCE655376 DMA655376 DVW655376 EFS655376 EPO655376 EZK655376 FJG655376 FTC655376 GCY655376 GMU655376 GWQ655376 HGM655376 HQI655376 IAE655376 IKA655376 ITW655376 JDS655376 JNO655376 JXK655376 KHG655376 KRC655376 LAY655376 LKU655376 LUQ655376 MEM655376 MOI655376 MYE655376 NIA655376 NRW655376 OBS655376 OLO655376 OVK655376 PFG655376 PPC655376 PYY655376 QIU655376 QSQ655376 RCM655376 RMI655376 RWE655376 SGA655376 SPW655376 SZS655376 TJO655376 TTK655376 UDG655376 UNC655376 UWY655376 VGU655376 VQQ655376 WAM655376 WKI655376 WUE655376 L720914 HS720912 RO720912 ABK720912 ALG720912 AVC720912 BEY720912 BOU720912 BYQ720912 CIM720912 CSI720912 DCE720912 DMA720912 DVW720912 EFS720912 EPO720912 EZK720912 FJG720912 FTC720912 GCY720912 GMU720912 GWQ720912 HGM720912 HQI720912 IAE720912 IKA720912 ITW720912 JDS720912 JNO720912 JXK720912 KHG720912 KRC720912 LAY720912 LKU720912 LUQ720912 MEM720912 MOI720912 MYE720912 NIA720912 NRW720912 OBS720912 OLO720912 OVK720912 PFG720912 PPC720912 PYY720912 QIU720912 QSQ720912 RCM720912 RMI720912 RWE720912 SGA720912 SPW720912 SZS720912 TJO720912 TTK720912 UDG720912 UNC720912 UWY720912 VGU720912 VQQ720912 WAM720912 WKI720912 WUE720912 L786450 HS786448 RO786448 ABK786448 ALG786448 AVC786448 BEY786448 BOU786448 BYQ786448 CIM786448 CSI786448 DCE786448 DMA786448 DVW786448 EFS786448 EPO786448 EZK786448 FJG786448 FTC786448 GCY786448 GMU786448 GWQ786448 HGM786448 HQI786448 IAE786448 IKA786448 ITW786448 JDS786448 JNO786448 JXK786448 KHG786448 KRC786448 LAY786448 LKU786448 LUQ786448 MEM786448 MOI786448 MYE786448 NIA786448 NRW786448 OBS786448 OLO786448 OVK786448 PFG786448 PPC786448 PYY786448 QIU786448 QSQ786448 RCM786448 RMI786448 RWE786448 SGA786448 SPW786448 SZS786448 TJO786448 TTK786448 UDG786448 UNC786448 UWY786448 VGU786448 VQQ786448 WAM786448 WKI786448 WUE786448 L851986 HS851984 RO851984 ABK851984 ALG851984 AVC851984 BEY851984 BOU851984 BYQ851984 CIM851984 CSI851984 DCE851984 DMA851984 DVW851984 EFS851984 EPO851984 EZK851984 FJG851984 FTC851984 GCY851984 GMU851984 GWQ851984 HGM851984 HQI851984 IAE851984 IKA851984 ITW851984 JDS851984 JNO851984 JXK851984 KHG851984 KRC851984 LAY851984 LKU851984 LUQ851984 MEM851984 MOI851984 MYE851984 NIA851984 NRW851984 OBS851984 OLO851984 OVK851984 PFG851984 PPC851984 PYY851984 QIU851984 QSQ851984 RCM851984 RMI851984 RWE851984 SGA851984 SPW851984 SZS851984 TJO851984 TTK851984 UDG851984 UNC851984 UWY851984 VGU851984 VQQ851984 WAM851984 WKI851984 WUE851984 L917522 HS917520 RO917520 ABK917520 ALG917520 AVC917520 BEY917520 BOU917520 BYQ917520 CIM917520 CSI917520 DCE917520 DMA917520 DVW917520 EFS917520 EPO917520 EZK917520 FJG917520 FTC917520 GCY917520 GMU917520 GWQ917520 HGM917520 HQI917520 IAE917520 IKA917520 ITW917520 JDS917520 JNO917520 JXK917520 KHG917520 KRC917520 LAY917520 LKU917520 LUQ917520 MEM917520 MOI917520 MYE917520 NIA917520 NRW917520 OBS917520 OLO917520 OVK917520 PFG917520 PPC917520 PYY917520 QIU917520 QSQ917520 RCM917520 RMI917520 RWE917520 SGA917520 SPW917520 SZS917520 TJO917520 TTK917520 UDG917520 UNC917520 UWY917520 VGU917520 VQQ917520 WAM917520 WKI917520 WUE917520 L983058 HS983056 RO983056 ABK983056 ALG983056 AVC983056 BEY983056 BOU983056 BYQ983056 CIM983056 CSI983056 DCE983056 DMA983056 DVW983056 EFS983056 EPO983056 EZK983056 FJG983056 FTC983056 GCY983056 GMU983056 GWQ983056 HGM983056 HQI983056 IAE983056 IKA983056 ITW983056 JDS983056 JNO983056 JXK983056 KHG983056 KRC983056 LAY983056 LKU983056 LUQ983056 MEM983056 MOI983056 MYE983056 NIA983056 NRW983056 OBS983056 OLO983056 OVK983056 PFG983056 PPC983056 PYY983056 QIU983056 QSQ983056 RCM983056 RMI983056 RWE983056 SGA983056 SPW983056 SZS983056 TJO983056 TTK983056 UDG983056 UNC983056 UWY983056 VGU983056 VQQ983056 WAM983056 WKI983056 WUE983056 O65554:O65558 HV65552:HV65556 RR65552:RR65556 ABN65552:ABN65556 ALJ65552:ALJ65556 AVF65552:AVF65556 BFB65552:BFB65556 BOX65552:BOX65556 BYT65552:BYT65556 CIP65552:CIP65556 CSL65552:CSL65556 DCH65552:DCH65556 DMD65552:DMD65556 DVZ65552:DVZ65556 EFV65552:EFV65556 EPR65552:EPR65556 EZN65552:EZN65556 FJJ65552:FJJ65556 FTF65552:FTF65556 GDB65552:GDB65556 GMX65552:GMX65556 GWT65552:GWT65556 HGP65552:HGP65556 HQL65552:HQL65556 IAH65552:IAH65556 IKD65552:IKD65556 ITZ65552:ITZ65556 JDV65552:JDV65556 JNR65552:JNR65556 JXN65552:JXN65556 KHJ65552:KHJ65556 KRF65552:KRF65556 LBB65552:LBB65556 LKX65552:LKX65556 LUT65552:LUT65556 MEP65552:MEP65556 MOL65552:MOL65556 MYH65552:MYH65556 NID65552:NID65556 NRZ65552:NRZ65556 OBV65552:OBV65556 OLR65552:OLR65556 OVN65552:OVN65556 PFJ65552:PFJ65556 PPF65552:PPF65556 PZB65552:PZB65556 QIX65552:QIX65556 QST65552:QST65556 RCP65552:RCP65556 RML65552:RML65556 RWH65552:RWH65556 SGD65552:SGD65556 SPZ65552:SPZ65556 SZV65552:SZV65556 TJR65552:TJR65556 TTN65552:TTN65556 UDJ65552:UDJ65556 UNF65552:UNF65556 UXB65552:UXB65556 VGX65552:VGX65556 VQT65552:VQT65556 WAP65552:WAP65556 WKL65552:WKL65556 WUH65552:WUH65556 O131090:O131094 HV131088:HV131092 RR131088:RR131092 ABN131088:ABN131092 ALJ131088:ALJ131092 AVF131088:AVF131092 BFB131088:BFB131092 BOX131088:BOX131092 BYT131088:BYT131092 CIP131088:CIP131092 CSL131088:CSL131092 DCH131088:DCH131092 DMD131088:DMD131092 DVZ131088:DVZ131092 EFV131088:EFV131092 EPR131088:EPR131092 EZN131088:EZN131092 FJJ131088:FJJ131092 FTF131088:FTF131092 GDB131088:GDB131092 GMX131088:GMX131092 GWT131088:GWT131092 HGP131088:HGP131092 HQL131088:HQL131092 IAH131088:IAH131092 IKD131088:IKD131092 ITZ131088:ITZ131092 JDV131088:JDV131092 JNR131088:JNR131092 JXN131088:JXN131092 KHJ131088:KHJ131092 KRF131088:KRF131092 LBB131088:LBB131092 LKX131088:LKX131092 LUT131088:LUT131092 MEP131088:MEP131092 MOL131088:MOL131092 MYH131088:MYH131092 NID131088:NID131092 NRZ131088:NRZ131092 OBV131088:OBV131092 OLR131088:OLR131092 OVN131088:OVN131092 PFJ131088:PFJ131092 PPF131088:PPF131092 PZB131088:PZB131092 QIX131088:QIX131092 QST131088:QST131092 RCP131088:RCP131092 RML131088:RML131092 RWH131088:RWH131092 SGD131088:SGD131092 SPZ131088:SPZ131092 SZV131088:SZV131092 TJR131088:TJR131092 TTN131088:TTN131092 UDJ131088:UDJ131092 UNF131088:UNF131092 UXB131088:UXB131092 VGX131088:VGX131092 VQT131088:VQT131092 WAP131088:WAP131092 WKL131088:WKL131092 WUH131088:WUH131092 O196626:O196630 HV196624:HV196628 RR196624:RR196628 ABN196624:ABN196628 ALJ196624:ALJ196628 AVF196624:AVF196628 BFB196624:BFB196628 BOX196624:BOX196628 BYT196624:BYT196628 CIP196624:CIP196628 CSL196624:CSL196628 DCH196624:DCH196628 DMD196624:DMD196628 DVZ196624:DVZ196628 EFV196624:EFV196628 EPR196624:EPR196628 EZN196624:EZN196628 FJJ196624:FJJ196628 FTF196624:FTF196628 GDB196624:GDB196628 GMX196624:GMX196628 GWT196624:GWT196628 HGP196624:HGP196628 HQL196624:HQL196628 IAH196624:IAH196628 IKD196624:IKD196628 ITZ196624:ITZ196628 JDV196624:JDV196628 JNR196624:JNR196628 JXN196624:JXN196628 KHJ196624:KHJ196628 KRF196624:KRF196628 LBB196624:LBB196628 LKX196624:LKX196628 LUT196624:LUT196628 MEP196624:MEP196628 MOL196624:MOL196628 MYH196624:MYH196628 NID196624:NID196628 NRZ196624:NRZ196628 OBV196624:OBV196628 OLR196624:OLR196628 OVN196624:OVN196628 PFJ196624:PFJ196628 PPF196624:PPF196628 PZB196624:PZB196628 QIX196624:QIX196628 QST196624:QST196628 RCP196624:RCP196628 RML196624:RML196628 RWH196624:RWH196628 SGD196624:SGD196628 SPZ196624:SPZ196628 SZV196624:SZV196628 TJR196624:TJR196628 TTN196624:TTN196628 UDJ196624:UDJ196628 UNF196624:UNF196628 UXB196624:UXB196628 VGX196624:VGX196628 VQT196624:VQT196628 WAP196624:WAP196628 WKL196624:WKL196628 WUH196624:WUH196628 O262162:O262166 HV262160:HV262164 RR262160:RR262164 ABN262160:ABN262164 ALJ262160:ALJ262164 AVF262160:AVF262164 BFB262160:BFB262164 BOX262160:BOX262164 BYT262160:BYT262164 CIP262160:CIP262164 CSL262160:CSL262164 DCH262160:DCH262164 DMD262160:DMD262164 DVZ262160:DVZ262164 EFV262160:EFV262164 EPR262160:EPR262164 EZN262160:EZN262164 FJJ262160:FJJ262164 FTF262160:FTF262164 GDB262160:GDB262164 GMX262160:GMX262164 GWT262160:GWT262164 HGP262160:HGP262164 HQL262160:HQL262164 IAH262160:IAH262164 IKD262160:IKD262164 ITZ262160:ITZ262164 JDV262160:JDV262164 JNR262160:JNR262164 JXN262160:JXN262164 KHJ262160:KHJ262164 KRF262160:KRF262164 LBB262160:LBB262164 LKX262160:LKX262164 LUT262160:LUT262164 MEP262160:MEP262164 MOL262160:MOL262164 MYH262160:MYH262164 NID262160:NID262164 NRZ262160:NRZ262164 OBV262160:OBV262164 OLR262160:OLR262164 OVN262160:OVN262164 PFJ262160:PFJ262164 PPF262160:PPF262164 PZB262160:PZB262164 QIX262160:QIX262164 QST262160:QST262164 RCP262160:RCP262164 RML262160:RML262164 RWH262160:RWH262164 SGD262160:SGD262164 SPZ262160:SPZ262164 SZV262160:SZV262164 TJR262160:TJR262164 TTN262160:TTN262164 UDJ262160:UDJ262164 UNF262160:UNF262164 UXB262160:UXB262164 VGX262160:VGX262164 VQT262160:VQT262164 WAP262160:WAP262164 WKL262160:WKL262164 WUH262160:WUH262164 O327698:O327702 HV327696:HV327700 RR327696:RR327700 ABN327696:ABN327700 ALJ327696:ALJ327700 AVF327696:AVF327700 BFB327696:BFB327700 BOX327696:BOX327700 BYT327696:BYT327700 CIP327696:CIP327700 CSL327696:CSL327700 DCH327696:DCH327700 DMD327696:DMD327700 DVZ327696:DVZ327700 EFV327696:EFV327700 EPR327696:EPR327700 EZN327696:EZN327700 FJJ327696:FJJ327700 FTF327696:FTF327700 GDB327696:GDB327700 GMX327696:GMX327700 GWT327696:GWT327700 HGP327696:HGP327700 HQL327696:HQL327700 IAH327696:IAH327700 IKD327696:IKD327700 ITZ327696:ITZ327700 JDV327696:JDV327700 JNR327696:JNR327700 JXN327696:JXN327700 KHJ327696:KHJ327700 KRF327696:KRF327700 LBB327696:LBB327700 LKX327696:LKX327700 LUT327696:LUT327700 MEP327696:MEP327700 MOL327696:MOL327700 MYH327696:MYH327700 NID327696:NID327700 NRZ327696:NRZ327700 OBV327696:OBV327700 OLR327696:OLR327700 OVN327696:OVN327700 PFJ327696:PFJ327700 PPF327696:PPF327700 PZB327696:PZB327700 QIX327696:QIX327700 QST327696:QST327700 RCP327696:RCP327700 RML327696:RML327700 RWH327696:RWH327700 SGD327696:SGD327700 SPZ327696:SPZ327700 SZV327696:SZV327700 TJR327696:TJR327700 TTN327696:TTN327700 UDJ327696:UDJ327700 UNF327696:UNF327700 UXB327696:UXB327700 VGX327696:VGX327700 VQT327696:VQT327700 WAP327696:WAP327700 WKL327696:WKL327700 WUH327696:WUH327700 O393234:O393238 HV393232:HV393236 RR393232:RR393236 ABN393232:ABN393236 ALJ393232:ALJ393236 AVF393232:AVF393236 BFB393232:BFB393236 BOX393232:BOX393236 BYT393232:BYT393236 CIP393232:CIP393236 CSL393232:CSL393236 DCH393232:DCH393236 DMD393232:DMD393236 DVZ393232:DVZ393236 EFV393232:EFV393236 EPR393232:EPR393236 EZN393232:EZN393236 FJJ393232:FJJ393236 FTF393232:FTF393236 GDB393232:GDB393236 GMX393232:GMX393236 GWT393232:GWT393236 HGP393232:HGP393236 HQL393232:HQL393236 IAH393232:IAH393236 IKD393232:IKD393236 ITZ393232:ITZ393236 JDV393232:JDV393236 JNR393232:JNR393236 JXN393232:JXN393236 KHJ393232:KHJ393236 KRF393232:KRF393236 LBB393232:LBB393236 LKX393232:LKX393236 LUT393232:LUT393236 MEP393232:MEP393236 MOL393232:MOL393236 MYH393232:MYH393236 NID393232:NID393236 NRZ393232:NRZ393236 OBV393232:OBV393236 OLR393232:OLR393236 OVN393232:OVN393236 PFJ393232:PFJ393236 PPF393232:PPF393236 PZB393232:PZB393236 QIX393232:QIX393236 QST393232:QST393236 RCP393232:RCP393236 RML393232:RML393236 RWH393232:RWH393236 SGD393232:SGD393236 SPZ393232:SPZ393236 SZV393232:SZV393236 TJR393232:TJR393236 TTN393232:TTN393236 UDJ393232:UDJ393236 UNF393232:UNF393236 UXB393232:UXB393236 VGX393232:VGX393236 VQT393232:VQT393236 WAP393232:WAP393236 WKL393232:WKL393236 WUH393232:WUH393236 O458770:O458774 HV458768:HV458772 RR458768:RR458772 ABN458768:ABN458772 ALJ458768:ALJ458772 AVF458768:AVF458772 BFB458768:BFB458772 BOX458768:BOX458772 BYT458768:BYT458772 CIP458768:CIP458772 CSL458768:CSL458772 DCH458768:DCH458772 DMD458768:DMD458772 DVZ458768:DVZ458772 EFV458768:EFV458772 EPR458768:EPR458772 EZN458768:EZN458772 FJJ458768:FJJ458772 FTF458768:FTF458772 GDB458768:GDB458772 GMX458768:GMX458772 GWT458768:GWT458772 HGP458768:HGP458772 HQL458768:HQL458772 IAH458768:IAH458772 IKD458768:IKD458772 ITZ458768:ITZ458772 JDV458768:JDV458772 JNR458768:JNR458772 JXN458768:JXN458772 KHJ458768:KHJ458772 KRF458768:KRF458772 LBB458768:LBB458772 LKX458768:LKX458772 LUT458768:LUT458772 MEP458768:MEP458772 MOL458768:MOL458772 MYH458768:MYH458772 NID458768:NID458772 NRZ458768:NRZ458772 OBV458768:OBV458772 OLR458768:OLR458772 OVN458768:OVN458772 PFJ458768:PFJ458772 PPF458768:PPF458772 PZB458768:PZB458772 QIX458768:QIX458772 QST458768:QST458772 RCP458768:RCP458772 RML458768:RML458772 RWH458768:RWH458772 SGD458768:SGD458772 SPZ458768:SPZ458772 SZV458768:SZV458772 TJR458768:TJR458772 TTN458768:TTN458772 UDJ458768:UDJ458772 UNF458768:UNF458772 UXB458768:UXB458772 VGX458768:VGX458772 VQT458768:VQT458772 WAP458768:WAP458772 WKL458768:WKL458772 WUH458768:WUH458772 O524306:O524310 HV524304:HV524308 RR524304:RR524308 ABN524304:ABN524308 ALJ524304:ALJ524308 AVF524304:AVF524308 BFB524304:BFB524308 BOX524304:BOX524308 BYT524304:BYT524308 CIP524304:CIP524308 CSL524304:CSL524308 DCH524304:DCH524308 DMD524304:DMD524308 DVZ524304:DVZ524308 EFV524304:EFV524308 EPR524304:EPR524308 EZN524304:EZN524308 FJJ524304:FJJ524308 FTF524304:FTF524308 GDB524304:GDB524308 GMX524304:GMX524308 GWT524304:GWT524308 HGP524304:HGP524308 HQL524304:HQL524308 IAH524304:IAH524308 IKD524304:IKD524308 ITZ524304:ITZ524308 JDV524304:JDV524308 JNR524304:JNR524308 JXN524304:JXN524308 KHJ524304:KHJ524308 KRF524304:KRF524308 LBB524304:LBB524308 LKX524304:LKX524308 LUT524304:LUT524308 MEP524304:MEP524308 MOL524304:MOL524308 MYH524304:MYH524308 NID524304:NID524308 NRZ524304:NRZ524308 OBV524304:OBV524308 OLR524304:OLR524308 OVN524304:OVN524308 PFJ524304:PFJ524308 PPF524304:PPF524308 PZB524304:PZB524308 QIX524304:QIX524308 QST524304:QST524308 RCP524304:RCP524308 RML524304:RML524308 RWH524304:RWH524308 SGD524304:SGD524308 SPZ524304:SPZ524308 SZV524304:SZV524308 TJR524304:TJR524308 TTN524304:TTN524308 UDJ524304:UDJ524308 UNF524304:UNF524308 UXB524304:UXB524308 VGX524304:VGX524308 VQT524304:VQT524308 WAP524304:WAP524308 WKL524304:WKL524308 WUH524304:WUH524308 O589842:O589846 HV589840:HV589844 RR589840:RR589844 ABN589840:ABN589844 ALJ589840:ALJ589844 AVF589840:AVF589844 BFB589840:BFB589844 BOX589840:BOX589844 BYT589840:BYT589844 CIP589840:CIP589844 CSL589840:CSL589844 DCH589840:DCH589844 DMD589840:DMD589844 DVZ589840:DVZ589844 EFV589840:EFV589844 EPR589840:EPR589844 EZN589840:EZN589844 FJJ589840:FJJ589844 FTF589840:FTF589844 GDB589840:GDB589844 GMX589840:GMX589844 GWT589840:GWT589844 HGP589840:HGP589844 HQL589840:HQL589844 IAH589840:IAH589844 IKD589840:IKD589844 ITZ589840:ITZ589844 JDV589840:JDV589844 JNR589840:JNR589844 JXN589840:JXN589844 KHJ589840:KHJ589844 KRF589840:KRF589844 LBB589840:LBB589844 LKX589840:LKX589844 LUT589840:LUT589844 MEP589840:MEP589844 MOL589840:MOL589844 MYH589840:MYH589844 NID589840:NID589844 NRZ589840:NRZ589844 OBV589840:OBV589844 OLR589840:OLR589844 OVN589840:OVN589844 PFJ589840:PFJ589844 PPF589840:PPF589844 PZB589840:PZB589844 QIX589840:QIX589844 QST589840:QST589844 RCP589840:RCP589844 RML589840:RML589844 RWH589840:RWH589844 SGD589840:SGD589844 SPZ589840:SPZ589844 SZV589840:SZV589844 TJR589840:TJR589844 TTN589840:TTN589844 UDJ589840:UDJ589844 UNF589840:UNF589844 UXB589840:UXB589844 VGX589840:VGX589844 VQT589840:VQT589844 WAP589840:WAP589844 WKL589840:WKL589844 WUH589840:WUH589844 O655378:O655382 HV655376:HV655380 RR655376:RR655380 ABN655376:ABN655380 ALJ655376:ALJ655380 AVF655376:AVF655380 BFB655376:BFB655380 BOX655376:BOX655380 BYT655376:BYT655380 CIP655376:CIP655380 CSL655376:CSL655380 DCH655376:DCH655380 DMD655376:DMD655380 DVZ655376:DVZ655380 EFV655376:EFV655380 EPR655376:EPR655380 EZN655376:EZN655380 FJJ655376:FJJ655380 FTF655376:FTF655380 GDB655376:GDB655380 GMX655376:GMX655380 GWT655376:GWT655380 HGP655376:HGP655380 HQL655376:HQL655380 IAH655376:IAH655380 IKD655376:IKD655380 ITZ655376:ITZ655380 JDV655376:JDV655380 JNR655376:JNR655380 JXN655376:JXN655380 KHJ655376:KHJ655380 KRF655376:KRF655380 LBB655376:LBB655380 LKX655376:LKX655380 LUT655376:LUT655380 MEP655376:MEP655380 MOL655376:MOL655380 MYH655376:MYH655380 NID655376:NID655380 NRZ655376:NRZ655380 OBV655376:OBV655380 OLR655376:OLR655380 OVN655376:OVN655380 PFJ655376:PFJ655380 PPF655376:PPF655380 PZB655376:PZB655380 QIX655376:QIX655380 QST655376:QST655380 RCP655376:RCP655380 RML655376:RML655380 RWH655376:RWH655380 SGD655376:SGD655380 SPZ655376:SPZ655380 SZV655376:SZV655380 TJR655376:TJR655380 TTN655376:TTN655380 UDJ655376:UDJ655380 UNF655376:UNF655380 UXB655376:UXB655380 VGX655376:VGX655380 VQT655376:VQT655380 WAP655376:WAP655380 WKL655376:WKL655380 WUH655376:WUH655380 O720914:O720918 HV720912:HV720916 RR720912:RR720916 ABN720912:ABN720916 ALJ720912:ALJ720916 AVF720912:AVF720916 BFB720912:BFB720916 BOX720912:BOX720916 BYT720912:BYT720916 CIP720912:CIP720916 CSL720912:CSL720916 DCH720912:DCH720916 DMD720912:DMD720916 DVZ720912:DVZ720916 EFV720912:EFV720916 EPR720912:EPR720916 EZN720912:EZN720916 FJJ720912:FJJ720916 FTF720912:FTF720916 GDB720912:GDB720916 GMX720912:GMX720916 GWT720912:GWT720916 HGP720912:HGP720916 HQL720912:HQL720916 IAH720912:IAH720916 IKD720912:IKD720916 ITZ720912:ITZ720916 JDV720912:JDV720916 JNR720912:JNR720916 JXN720912:JXN720916 KHJ720912:KHJ720916 KRF720912:KRF720916 LBB720912:LBB720916 LKX720912:LKX720916 LUT720912:LUT720916 MEP720912:MEP720916 MOL720912:MOL720916 MYH720912:MYH720916 NID720912:NID720916 NRZ720912:NRZ720916 OBV720912:OBV720916 OLR720912:OLR720916 OVN720912:OVN720916 PFJ720912:PFJ720916 PPF720912:PPF720916 PZB720912:PZB720916 QIX720912:QIX720916 QST720912:QST720916 RCP720912:RCP720916 RML720912:RML720916 RWH720912:RWH720916 SGD720912:SGD720916 SPZ720912:SPZ720916 SZV720912:SZV720916 TJR720912:TJR720916 TTN720912:TTN720916 UDJ720912:UDJ720916 UNF720912:UNF720916 UXB720912:UXB720916 VGX720912:VGX720916 VQT720912:VQT720916 WAP720912:WAP720916 WKL720912:WKL720916 WUH720912:WUH720916 O786450:O786454 HV786448:HV786452 RR786448:RR786452 ABN786448:ABN786452 ALJ786448:ALJ786452 AVF786448:AVF786452 BFB786448:BFB786452 BOX786448:BOX786452 BYT786448:BYT786452 CIP786448:CIP786452 CSL786448:CSL786452 DCH786448:DCH786452 DMD786448:DMD786452 DVZ786448:DVZ786452 EFV786448:EFV786452 EPR786448:EPR786452 EZN786448:EZN786452 FJJ786448:FJJ786452 FTF786448:FTF786452 GDB786448:GDB786452 GMX786448:GMX786452 GWT786448:GWT786452 HGP786448:HGP786452 HQL786448:HQL786452 IAH786448:IAH786452 IKD786448:IKD786452 ITZ786448:ITZ786452 JDV786448:JDV786452 JNR786448:JNR786452 JXN786448:JXN786452 KHJ786448:KHJ786452 KRF786448:KRF786452 LBB786448:LBB786452 LKX786448:LKX786452 LUT786448:LUT786452 MEP786448:MEP786452 MOL786448:MOL786452 MYH786448:MYH786452 NID786448:NID786452 NRZ786448:NRZ786452 OBV786448:OBV786452 OLR786448:OLR786452 OVN786448:OVN786452 PFJ786448:PFJ786452 PPF786448:PPF786452 PZB786448:PZB786452 QIX786448:QIX786452 QST786448:QST786452 RCP786448:RCP786452 RML786448:RML786452 RWH786448:RWH786452 SGD786448:SGD786452 SPZ786448:SPZ786452 SZV786448:SZV786452 TJR786448:TJR786452 TTN786448:TTN786452 UDJ786448:UDJ786452 UNF786448:UNF786452 UXB786448:UXB786452 VGX786448:VGX786452 VQT786448:VQT786452 WAP786448:WAP786452 WKL786448:WKL786452 WUH786448:WUH786452 O851986:O851990 HV851984:HV851988 RR851984:RR851988 ABN851984:ABN851988 ALJ851984:ALJ851988 AVF851984:AVF851988 BFB851984:BFB851988 BOX851984:BOX851988 BYT851984:BYT851988 CIP851984:CIP851988 CSL851984:CSL851988 DCH851984:DCH851988 DMD851984:DMD851988 DVZ851984:DVZ851988 EFV851984:EFV851988 EPR851984:EPR851988 EZN851984:EZN851988 FJJ851984:FJJ851988 FTF851984:FTF851988 GDB851984:GDB851988 GMX851984:GMX851988 GWT851984:GWT851988 HGP851984:HGP851988 HQL851984:HQL851988 IAH851984:IAH851988 IKD851984:IKD851988 ITZ851984:ITZ851988 JDV851984:JDV851988 JNR851984:JNR851988 JXN851984:JXN851988 KHJ851984:KHJ851988 KRF851984:KRF851988 LBB851984:LBB851988 LKX851984:LKX851988 LUT851984:LUT851988 MEP851984:MEP851988 MOL851984:MOL851988 MYH851984:MYH851988 NID851984:NID851988 NRZ851984:NRZ851988 OBV851984:OBV851988 OLR851984:OLR851988 OVN851984:OVN851988 PFJ851984:PFJ851988 PPF851984:PPF851988 PZB851984:PZB851988 QIX851984:QIX851988 QST851984:QST851988 RCP851984:RCP851988 RML851984:RML851988 RWH851984:RWH851988 SGD851984:SGD851988 SPZ851984:SPZ851988 SZV851984:SZV851988 TJR851984:TJR851988 TTN851984:TTN851988 UDJ851984:UDJ851988 UNF851984:UNF851988 UXB851984:UXB851988 VGX851984:VGX851988 VQT851984:VQT851988 WAP851984:WAP851988 WKL851984:WKL851988 WUH851984:WUH851988 O917522:O917526 HV917520:HV917524 RR917520:RR917524 ABN917520:ABN917524 ALJ917520:ALJ917524 AVF917520:AVF917524 BFB917520:BFB917524 BOX917520:BOX917524 BYT917520:BYT917524 CIP917520:CIP917524 CSL917520:CSL917524 DCH917520:DCH917524 DMD917520:DMD917524 DVZ917520:DVZ917524 EFV917520:EFV917524 EPR917520:EPR917524 EZN917520:EZN917524 FJJ917520:FJJ917524 FTF917520:FTF917524 GDB917520:GDB917524 GMX917520:GMX917524 GWT917520:GWT917524 HGP917520:HGP917524 HQL917520:HQL917524 IAH917520:IAH917524 IKD917520:IKD917524 ITZ917520:ITZ917524 JDV917520:JDV917524 JNR917520:JNR917524 JXN917520:JXN917524 KHJ917520:KHJ917524 KRF917520:KRF917524 LBB917520:LBB917524 LKX917520:LKX917524 LUT917520:LUT917524 MEP917520:MEP917524 MOL917520:MOL917524 MYH917520:MYH917524 NID917520:NID917524 NRZ917520:NRZ917524 OBV917520:OBV917524 OLR917520:OLR917524 OVN917520:OVN917524 PFJ917520:PFJ917524 PPF917520:PPF917524 PZB917520:PZB917524 QIX917520:QIX917524 QST917520:QST917524 RCP917520:RCP917524 RML917520:RML917524 RWH917520:RWH917524 SGD917520:SGD917524 SPZ917520:SPZ917524 SZV917520:SZV917524 TJR917520:TJR917524 TTN917520:TTN917524 UDJ917520:UDJ917524 UNF917520:UNF917524 UXB917520:UXB917524 VGX917520:VGX917524 VQT917520:VQT917524 WAP917520:WAP917524 WKL917520:WKL917524 WUH917520:WUH917524 O983058:O983062 HV983056:HV983060 RR983056:RR983060 ABN983056:ABN983060 ALJ983056:ALJ983060 AVF983056:AVF983060 BFB983056:BFB983060 BOX983056:BOX983060 BYT983056:BYT983060 CIP983056:CIP983060 CSL983056:CSL983060 DCH983056:DCH983060 DMD983056:DMD983060 DVZ983056:DVZ983060 EFV983056:EFV983060 EPR983056:EPR983060 EZN983056:EZN983060 FJJ983056:FJJ983060 FTF983056:FTF983060 GDB983056:GDB983060 GMX983056:GMX983060 GWT983056:GWT983060 HGP983056:HGP983060 HQL983056:HQL983060 IAH983056:IAH983060 IKD983056:IKD983060 ITZ983056:ITZ983060 JDV983056:JDV983060 JNR983056:JNR983060 JXN983056:JXN983060 KHJ983056:KHJ983060 KRF983056:KRF983060 LBB983056:LBB983060 LKX983056:LKX983060 LUT983056:LUT983060 MEP983056:MEP983060 MOL983056:MOL983060 MYH983056:MYH983060 NID983056:NID983060 NRZ983056:NRZ983060 OBV983056:OBV983060 OLR983056:OLR983060 OVN983056:OVN983060 PFJ983056:PFJ983060 PPF983056:PPF983060 PZB983056:PZB983060 QIX983056:QIX983060 QST983056:QST983060 RCP983056:RCP983060 RML983056:RML983060 RWH983056:RWH983060 SGD983056:SGD983060 SPZ983056:SPZ983060 SZV983056:SZV983060 TJR983056:TJR983060 TTN983056:TTN983060 UDJ983056:UDJ983060 UNF983056:UNF983060 UXB983056:UXB983060 VGX983056:VGX983060 VQT983056:VQT983060 WAP983056:WAP983060 WKL983056:WKL983060 WUH983056:WUH983060 P65557:AA65558 HW65555:IK65556 RS65555:SG65556 ABO65555:ACC65556 ALK65555:ALY65556 AVG65555:AVU65556 BFC65555:BFQ65556 BOY65555:BPM65556 BYU65555:BZI65556 CIQ65555:CJE65556 CSM65555:CTA65556 DCI65555:DCW65556 DME65555:DMS65556 DWA65555:DWO65556 EFW65555:EGK65556 EPS65555:EQG65556 EZO65555:FAC65556 FJK65555:FJY65556 FTG65555:FTU65556 GDC65555:GDQ65556 GMY65555:GNM65556 GWU65555:GXI65556 HGQ65555:HHE65556 HQM65555:HRA65556 IAI65555:IAW65556 IKE65555:IKS65556 IUA65555:IUO65556 JDW65555:JEK65556 JNS65555:JOG65556 JXO65555:JYC65556 KHK65555:KHY65556 KRG65555:KRU65556 LBC65555:LBQ65556 LKY65555:LLM65556 LUU65555:LVI65556 MEQ65555:MFE65556 MOM65555:MPA65556 MYI65555:MYW65556 NIE65555:NIS65556 NSA65555:NSO65556 OBW65555:OCK65556 OLS65555:OMG65556 OVO65555:OWC65556 PFK65555:PFY65556 PPG65555:PPU65556 PZC65555:PZQ65556 QIY65555:QJM65556 QSU65555:QTI65556 RCQ65555:RDE65556 RMM65555:RNA65556 RWI65555:RWW65556 SGE65555:SGS65556 SQA65555:SQO65556 SZW65555:TAK65556 TJS65555:TKG65556 TTO65555:TUC65556 UDK65555:UDY65556 UNG65555:UNU65556 UXC65555:UXQ65556 VGY65555:VHM65556 VQU65555:VRI65556 WAQ65555:WBE65556 WKM65555:WLA65556 WUI65555:WUW65556 P131093:AA131094 HW131091:IK131092 RS131091:SG131092 ABO131091:ACC131092 ALK131091:ALY131092 AVG131091:AVU131092 BFC131091:BFQ131092 BOY131091:BPM131092 BYU131091:BZI131092 CIQ131091:CJE131092 CSM131091:CTA131092 DCI131091:DCW131092 DME131091:DMS131092 DWA131091:DWO131092 EFW131091:EGK131092 EPS131091:EQG131092 EZO131091:FAC131092 FJK131091:FJY131092 FTG131091:FTU131092 GDC131091:GDQ131092 GMY131091:GNM131092 GWU131091:GXI131092 HGQ131091:HHE131092 HQM131091:HRA131092 IAI131091:IAW131092 IKE131091:IKS131092 IUA131091:IUO131092 JDW131091:JEK131092 JNS131091:JOG131092 JXO131091:JYC131092 KHK131091:KHY131092 KRG131091:KRU131092 LBC131091:LBQ131092 LKY131091:LLM131092 LUU131091:LVI131092 MEQ131091:MFE131092 MOM131091:MPA131092 MYI131091:MYW131092 NIE131091:NIS131092 NSA131091:NSO131092 OBW131091:OCK131092 OLS131091:OMG131092 OVO131091:OWC131092 PFK131091:PFY131092 PPG131091:PPU131092 PZC131091:PZQ131092 QIY131091:QJM131092 QSU131091:QTI131092 RCQ131091:RDE131092 RMM131091:RNA131092 RWI131091:RWW131092 SGE131091:SGS131092 SQA131091:SQO131092 SZW131091:TAK131092 TJS131091:TKG131092 TTO131091:TUC131092 UDK131091:UDY131092 UNG131091:UNU131092 UXC131091:UXQ131092 VGY131091:VHM131092 VQU131091:VRI131092 WAQ131091:WBE131092 WKM131091:WLA131092 WUI131091:WUW131092 P196629:AA196630 HW196627:IK196628 RS196627:SG196628 ABO196627:ACC196628 ALK196627:ALY196628 AVG196627:AVU196628 BFC196627:BFQ196628 BOY196627:BPM196628 BYU196627:BZI196628 CIQ196627:CJE196628 CSM196627:CTA196628 DCI196627:DCW196628 DME196627:DMS196628 DWA196627:DWO196628 EFW196627:EGK196628 EPS196627:EQG196628 EZO196627:FAC196628 FJK196627:FJY196628 FTG196627:FTU196628 GDC196627:GDQ196628 GMY196627:GNM196628 GWU196627:GXI196628 HGQ196627:HHE196628 HQM196627:HRA196628 IAI196627:IAW196628 IKE196627:IKS196628 IUA196627:IUO196628 JDW196627:JEK196628 JNS196627:JOG196628 JXO196627:JYC196628 KHK196627:KHY196628 KRG196627:KRU196628 LBC196627:LBQ196628 LKY196627:LLM196628 LUU196627:LVI196628 MEQ196627:MFE196628 MOM196627:MPA196628 MYI196627:MYW196628 NIE196627:NIS196628 NSA196627:NSO196628 OBW196627:OCK196628 OLS196627:OMG196628 OVO196627:OWC196628 PFK196627:PFY196628 PPG196627:PPU196628 PZC196627:PZQ196628 QIY196627:QJM196628 QSU196627:QTI196628 RCQ196627:RDE196628 RMM196627:RNA196628 RWI196627:RWW196628 SGE196627:SGS196628 SQA196627:SQO196628 SZW196627:TAK196628 TJS196627:TKG196628 TTO196627:TUC196628 UDK196627:UDY196628 UNG196627:UNU196628 UXC196627:UXQ196628 VGY196627:VHM196628 VQU196627:VRI196628 WAQ196627:WBE196628 WKM196627:WLA196628 WUI196627:WUW196628 P262165:AA262166 HW262163:IK262164 RS262163:SG262164 ABO262163:ACC262164 ALK262163:ALY262164 AVG262163:AVU262164 BFC262163:BFQ262164 BOY262163:BPM262164 BYU262163:BZI262164 CIQ262163:CJE262164 CSM262163:CTA262164 DCI262163:DCW262164 DME262163:DMS262164 DWA262163:DWO262164 EFW262163:EGK262164 EPS262163:EQG262164 EZO262163:FAC262164 FJK262163:FJY262164 FTG262163:FTU262164 GDC262163:GDQ262164 GMY262163:GNM262164 GWU262163:GXI262164 HGQ262163:HHE262164 HQM262163:HRA262164 IAI262163:IAW262164 IKE262163:IKS262164 IUA262163:IUO262164 JDW262163:JEK262164 JNS262163:JOG262164 JXO262163:JYC262164 KHK262163:KHY262164 KRG262163:KRU262164 LBC262163:LBQ262164 LKY262163:LLM262164 LUU262163:LVI262164 MEQ262163:MFE262164 MOM262163:MPA262164 MYI262163:MYW262164 NIE262163:NIS262164 NSA262163:NSO262164 OBW262163:OCK262164 OLS262163:OMG262164 OVO262163:OWC262164 PFK262163:PFY262164 PPG262163:PPU262164 PZC262163:PZQ262164 QIY262163:QJM262164 QSU262163:QTI262164 RCQ262163:RDE262164 RMM262163:RNA262164 RWI262163:RWW262164 SGE262163:SGS262164 SQA262163:SQO262164 SZW262163:TAK262164 TJS262163:TKG262164 TTO262163:TUC262164 UDK262163:UDY262164 UNG262163:UNU262164 UXC262163:UXQ262164 VGY262163:VHM262164 VQU262163:VRI262164 WAQ262163:WBE262164 WKM262163:WLA262164 WUI262163:WUW262164 P327701:AA327702 HW327699:IK327700 RS327699:SG327700 ABO327699:ACC327700 ALK327699:ALY327700 AVG327699:AVU327700 BFC327699:BFQ327700 BOY327699:BPM327700 BYU327699:BZI327700 CIQ327699:CJE327700 CSM327699:CTA327700 DCI327699:DCW327700 DME327699:DMS327700 DWA327699:DWO327700 EFW327699:EGK327700 EPS327699:EQG327700 EZO327699:FAC327700 FJK327699:FJY327700 FTG327699:FTU327700 GDC327699:GDQ327700 GMY327699:GNM327700 GWU327699:GXI327700 HGQ327699:HHE327700 HQM327699:HRA327700 IAI327699:IAW327700 IKE327699:IKS327700 IUA327699:IUO327700 JDW327699:JEK327700 JNS327699:JOG327700 JXO327699:JYC327700 KHK327699:KHY327700 KRG327699:KRU327700 LBC327699:LBQ327700 LKY327699:LLM327700 LUU327699:LVI327700 MEQ327699:MFE327700 MOM327699:MPA327700 MYI327699:MYW327700 NIE327699:NIS327700 NSA327699:NSO327700 OBW327699:OCK327700 OLS327699:OMG327700 OVO327699:OWC327700 PFK327699:PFY327700 PPG327699:PPU327700 PZC327699:PZQ327700 QIY327699:QJM327700 QSU327699:QTI327700 RCQ327699:RDE327700 RMM327699:RNA327700 RWI327699:RWW327700 SGE327699:SGS327700 SQA327699:SQO327700 SZW327699:TAK327700 TJS327699:TKG327700 TTO327699:TUC327700 UDK327699:UDY327700 UNG327699:UNU327700 UXC327699:UXQ327700 VGY327699:VHM327700 VQU327699:VRI327700 WAQ327699:WBE327700 WKM327699:WLA327700 WUI327699:WUW327700 P393237:AA393238 HW393235:IK393236 RS393235:SG393236 ABO393235:ACC393236 ALK393235:ALY393236 AVG393235:AVU393236 BFC393235:BFQ393236 BOY393235:BPM393236 BYU393235:BZI393236 CIQ393235:CJE393236 CSM393235:CTA393236 DCI393235:DCW393236 DME393235:DMS393236 DWA393235:DWO393236 EFW393235:EGK393236 EPS393235:EQG393236 EZO393235:FAC393236 FJK393235:FJY393236 FTG393235:FTU393236 GDC393235:GDQ393236 GMY393235:GNM393236 GWU393235:GXI393236 HGQ393235:HHE393236 HQM393235:HRA393236 IAI393235:IAW393236 IKE393235:IKS393236 IUA393235:IUO393236 JDW393235:JEK393236 JNS393235:JOG393236 JXO393235:JYC393236 KHK393235:KHY393236 KRG393235:KRU393236 LBC393235:LBQ393236 LKY393235:LLM393236 LUU393235:LVI393236 MEQ393235:MFE393236 MOM393235:MPA393236 MYI393235:MYW393236 NIE393235:NIS393236 NSA393235:NSO393236 OBW393235:OCK393236 OLS393235:OMG393236 OVO393235:OWC393236 PFK393235:PFY393236 PPG393235:PPU393236 PZC393235:PZQ393236 QIY393235:QJM393236 QSU393235:QTI393236 RCQ393235:RDE393236 RMM393235:RNA393236 RWI393235:RWW393236 SGE393235:SGS393236 SQA393235:SQO393236 SZW393235:TAK393236 TJS393235:TKG393236 TTO393235:TUC393236 UDK393235:UDY393236 UNG393235:UNU393236 UXC393235:UXQ393236 VGY393235:VHM393236 VQU393235:VRI393236 WAQ393235:WBE393236 WKM393235:WLA393236 WUI393235:WUW393236 P458773:AA458774 HW458771:IK458772 RS458771:SG458772 ABO458771:ACC458772 ALK458771:ALY458772 AVG458771:AVU458772 BFC458771:BFQ458772 BOY458771:BPM458772 BYU458771:BZI458772 CIQ458771:CJE458772 CSM458771:CTA458772 DCI458771:DCW458772 DME458771:DMS458772 DWA458771:DWO458772 EFW458771:EGK458772 EPS458771:EQG458772 EZO458771:FAC458772 FJK458771:FJY458772 FTG458771:FTU458772 GDC458771:GDQ458772 GMY458771:GNM458772 GWU458771:GXI458772 HGQ458771:HHE458772 HQM458771:HRA458772 IAI458771:IAW458772 IKE458771:IKS458772 IUA458771:IUO458772 JDW458771:JEK458772 JNS458771:JOG458772 JXO458771:JYC458772 KHK458771:KHY458772 KRG458771:KRU458772 LBC458771:LBQ458772 LKY458771:LLM458772 LUU458771:LVI458772 MEQ458771:MFE458772 MOM458771:MPA458772 MYI458771:MYW458772 NIE458771:NIS458772 NSA458771:NSO458772 OBW458771:OCK458772 OLS458771:OMG458772 OVO458771:OWC458772 PFK458771:PFY458772 PPG458771:PPU458772 PZC458771:PZQ458772 QIY458771:QJM458772 QSU458771:QTI458772 RCQ458771:RDE458772 RMM458771:RNA458772 RWI458771:RWW458772 SGE458771:SGS458772 SQA458771:SQO458772 SZW458771:TAK458772 TJS458771:TKG458772 TTO458771:TUC458772 UDK458771:UDY458772 UNG458771:UNU458772 UXC458771:UXQ458772 VGY458771:VHM458772 VQU458771:VRI458772 WAQ458771:WBE458772 WKM458771:WLA458772 WUI458771:WUW458772 P524309:AA524310 HW524307:IK524308 RS524307:SG524308 ABO524307:ACC524308 ALK524307:ALY524308 AVG524307:AVU524308 BFC524307:BFQ524308 BOY524307:BPM524308 BYU524307:BZI524308 CIQ524307:CJE524308 CSM524307:CTA524308 DCI524307:DCW524308 DME524307:DMS524308 DWA524307:DWO524308 EFW524307:EGK524308 EPS524307:EQG524308 EZO524307:FAC524308 FJK524307:FJY524308 FTG524307:FTU524308 GDC524307:GDQ524308 GMY524307:GNM524308 GWU524307:GXI524308 HGQ524307:HHE524308 HQM524307:HRA524308 IAI524307:IAW524308 IKE524307:IKS524308 IUA524307:IUO524308 JDW524307:JEK524308 JNS524307:JOG524308 JXO524307:JYC524308 KHK524307:KHY524308 KRG524307:KRU524308 LBC524307:LBQ524308 LKY524307:LLM524308 LUU524307:LVI524308 MEQ524307:MFE524308 MOM524307:MPA524308 MYI524307:MYW524308 NIE524307:NIS524308 NSA524307:NSO524308 OBW524307:OCK524308 OLS524307:OMG524308 OVO524307:OWC524308 PFK524307:PFY524308 PPG524307:PPU524308 PZC524307:PZQ524308 QIY524307:QJM524308 QSU524307:QTI524308 RCQ524307:RDE524308 RMM524307:RNA524308 RWI524307:RWW524308 SGE524307:SGS524308 SQA524307:SQO524308 SZW524307:TAK524308 TJS524307:TKG524308 TTO524307:TUC524308 UDK524307:UDY524308 UNG524307:UNU524308 UXC524307:UXQ524308 VGY524307:VHM524308 VQU524307:VRI524308 WAQ524307:WBE524308 WKM524307:WLA524308 WUI524307:WUW524308 P589845:AA589846 HW589843:IK589844 RS589843:SG589844 ABO589843:ACC589844 ALK589843:ALY589844 AVG589843:AVU589844 BFC589843:BFQ589844 BOY589843:BPM589844 BYU589843:BZI589844 CIQ589843:CJE589844 CSM589843:CTA589844 DCI589843:DCW589844 DME589843:DMS589844 DWA589843:DWO589844 EFW589843:EGK589844 EPS589843:EQG589844 EZO589843:FAC589844 FJK589843:FJY589844 FTG589843:FTU589844 GDC589843:GDQ589844 GMY589843:GNM589844 GWU589843:GXI589844 HGQ589843:HHE589844 HQM589843:HRA589844 IAI589843:IAW589844 IKE589843:IKS589844 IUA589843:IUO589844 JDW589843:JEK589844 JNS589843:JOG589844 JXO589843:JYC589844 KHK589843:KHY589844 KRG589843:KRU589844 LBC589843:LBQ589844 LKY589843:LLM589844 LUU589843:LVI589844 MEQ589843:MFE589844 MOM589843:MPA589844 MYI589843:MYW589844 NIE589843:NIS589844 NSA589843:NSO589844 OBW589843:OCK589844 OLS589843:OMG589844 OVO589843:OWC589844 PFK589843:PFY589844 PPG589843:PPU589844 PZC589843:PZQ589844 QIY589843:QJM589844 QSU589843:QTI589844 RCQ589843:RDE589844 RMM589843:RNA589844 RWI589843:RWW589844 SGE589843:SGS589844 SQA589843:SQO589844 SZW589843:TAK589844 TJS589843:TKG589844 TTO589843:TUC589844 UDK589843:UDY589844 UNG589843:UNU589844 UXC589843:UXQ589844 VGY589843:VHM589844 VQU589843:VRI589844 WAQ589843:WBE589844 WKM589843:WLA589844 WUI589843:WUW589844 P655381:AA655382 HW655379:IK655380 RS655379:SG655380 ABO655379:ACC655380 ALK655379:ALY655380 AVG655379:AVU655380 BFC655379:BFQ655380 BOY655379:BPM655380 BYU655379:BZI655380 CIQ655379:CJE655380 CSM655379:CTA655380 DCI655379:DCW655380 DME655379:DMS655380 DWA655379:DWO655380 EFW655379:EGK655380 EPS655379:EQG655380 EZO655379:FAC655380 FJK655379:FJY655380 FTG655379:FTU655380 GDC655379:GDQ655380 GMY655379:GNM655380 GWU655379:GXI655380 HGQ655379:HHE655380 HQM655379:HRA655380 IAI655379:IAW655380 IKE655379:IKS655380 IUA655379:IUO655380 JDW655379:JEK655380 JNS655379:JOG655380 JXO655379:JYC655380 KHK655379:KHY655380 KRG655379:KRU655380 LBC655379:LBQ655380 LKY655379:LLM655380 LUU655379:LVI655380 MEQ655379:MFE655380 MOM655379:MPA655380 MYI655379:MYW655380 NIE655379:NIS655380 NSA655379:NSO655380 OBW655379:OCK655380 OLS655379:OMG655380 OVO655379:OWC655380 PFK655379:PFY655380 PPG655379:PPU655380 PZC655379:PZQ655380 QIY655379:QJM655380 QSU655379:QTI655380 RCQ655379:RDE655380 RMM655379:RNA655380 RWI655379:RWW655380 SGE655379:SGS655380 SQA655379:SQO655380 SZW655379:TAK655380 TJS655379:TKG655380 TTO655379:TUC655380 UDK655379:UDY655380 UNG655379:UNU655380 UXC655379:UXQ655380 VGY655379:VHM655380 VQU655379:VRI655380 WAQ655379:WBE655380 WKM655379:WLA655380 WUI655379:WUW655380 P720917:AA720918 HW720915:IK720916 RS720915:SG720916 ABO720915:ACC720916 ALK720915:ALY720916 AVG720915:AVU720916 BFC720915:BFQ720916 BOY720915:BPM720916 BYU720915:BZI720916 CIQ720915:CJE720916 CSM720915:CTA720916 DCI720915:DCW720916 DME720915:DMS720916 DWA720915:DWO720916 EFW720915:EGK720916 EPS720915:EQG720916 EZO720915:FAC720916 FJK720915:FJY720916 FTG720915:FTU720916 GDC720915:GDQ720916 GMY720915:GNM720916 GWU720915:GXI720916 HGQ720915:HHE720916 HQM720915:HRA720916 IAI720915:IAW720916 IKE720915:IKS720916 IUA720915:IUO720916 JDW720915:JEK720916 JNS720915:JOG720916 JXO720915:JYC720916 KHK720915:KHY720916 KRG720915:KRU720916 LBC720915:LBQ720916 LKY720915:LLM720916 LUU720915:LVI720916 MEQ720915:MFE720916 MOM720915:MPA720916 MYI720915:MYW720916 NIE720915:NIS720916 NSA720915:NSO720916 OBW720915:OCK720916 OLS720915:OMG720916 OVO720915:OWC720916 PFK720915:PFY720916 PPG720915:PPU720916 PZC720915:PZQ720916 QIY720915:QJM720916 QSU720915:QTI720916 RCQ720915:RDE720916 RMM720915:RNA720916 RWI720915:RWW720916 SGE720915:SGS720916 SQA720915:SQO720916 SZW720915:TAK720916 TJS720915:TKG720916 TTO720915:TUC720916 UDK720915:UDY720916 UNG720915:UNU720916 UXC720915:UXQ720916 VGY720915:VHM720916 VQU720915:VRI720916 WAQ720915:WBE720916 WKM720915:WLA720916 WUI720915:WUW720916 P786453:AA786454 HW786451:IK786452 RS786451:SG786452 ABO786451:ACC786452 ALK786451:ALY786452 AVG786451:AVU786452 BFC786451:BFQ786452 BOY786451:BPM786452 BYU786451:BZI786452 CIQ786451:CJE786452 CSM786451:CTA786452 DCI786451:DCW786452 DME786451:DMS786452 DWA786451:DWO786452 EFW786451:EGK786452 EPS786451:EQG786452 EZO786451:FAC786452 FJK786451:FJY786452 FTG786451:FTU786452 GDC786451:GDQ786452 GMY786451:GNM786452 GWU786451:GXI786452 HGQ786451:HHE786452 HQM786451:HRA786452 IAI786451:IAW786452 IKE786451:IKS786452 IUA786451:IUO786452 JDW786451:JEK786452 JNS786451:JOG786452 JXO786451:JYC786452 KHK786451:KHY786452 KRG786451:KRU786452 LBC786451:LBQ786452 LKY786451:LLM786452 LUU786451:LVI786452 MEQ786451:MFE786452 MOM786451:MPA786452 MYI786451:MYW786452 NIE786451:NIS786452 NSA786451:NSO786452 OBW786451:OCK786452 OLS786451:OMG786452 OVO786451:OWC786452 PFK786451:PFY786452 PPG786451:PPU786452 PZC786451:PZQ786452 QIY786451:QJM786452 QSU786451:QTI786452 RCQ786451:RDE786452 RMM786451:RNA786452 RWI786451:RWW786452 SGE786451:SGS786452 SQA786451:SQO786452 SZW786451:TAK786452 TJS786451:TKG786452 TTO786451:TUC786452 UDK786451:UDY786452 UNG786451:UNU786452 UXC786451:UXQ786452 VGY786451:VHM786452 VQU786451:VRI786452 WAQ786451:WBE786452 WKM786451:WLA786452 WUI786451:WUW786452 P851989:AA851990 HW851987:IK851988 RS851987:SG851988 ABO851987:ACC851988 ALK851987:ALY851988 AVG851987:AVU851988 BFC851987:BFQ851988 BOY851987:BPM851988 BYU851987:BZI851988 CIQ851987:CJE851988 CSM851987:CTA851988 DCI851987:DCW851988 DME851987:DMS851988 DWA851987:DWO851988 EFW851987:EGK851988 EPS851987:EQG851988 EZO851987:FAC851988 FJK851987:FJY851988 FTG851987:FTU851988 GDC851987:GDQ851988 GMY851987:GNM851988 GWU851987:GXI851988 HGQ851987:HHE851988 HQM851987:HRA851988 IAI851987:IAW851988 IKE851987:IKS851988 IUA851987:IUO851988 JDW851987:JEK851988 JNS851987:JOG851988 JXO851987:JYC851988 KHK851987:KHY851988 KRG851987:KRU851988 LBC851987:LBQ851988 LKY851987:LLM851988 LUU851987:LVI851988 MEQ851987:MFE851988 MOM851987:MPA851988 MYI851987:MYW851988 NIE851987:NIS851988 NSA851987:NSO851988 OBW851987:OCK851988 OLS851987:OMG851988 OVO851987:OWC851988 PFK851987:PFY851988 PPG851987:PPU851988 PZC851987:PZQ851988 QIY851987:QJM851988 QSU851987:QTI851988 RCQ851987:RDE851988 RMM851987:RNA851988 RWI851987:RWW851988 SGE851987:SGS851988 SQA851987:SQO851988 SZW851987:TAK851988 TJS851987:TKG851988 TTO851987:TUC851988 UDK851987:UDY851988 UNG851987:UNU851988 UXC851987:UXQ851988 VGY851987:VHM851988 VQU851987:VRI851988 WAQ851987:WBE851988 WKM851987:WLA851988 WUI851987:WUW851988 P917525:AA917526 HW917523:IK917524 RS917523:SG917524 ABO917523:ACC917524 ALK917523:ALY917524 AVG917523:AVU917524 BFC917523:BFQ917524 BOY917523:BPM917524 BYU917523:BZI917524 CIQ917523:CJE917524 CSM917523:CTA917524 DCI917523:DCW917524 DME917523:DMS917524 DWA917523:DWO917524 EFW917523:EGK917524 EPS917523:EQG917524 EZO917523:FAC917524 FJK917523:FJY917524 FTG917523:FTU917524 GDC917523:GDQ917524 GMY917523:GNM917524 GWU917523:GXI917524 HGQ917523:HHE917524 HQM917523:HRA917524 IAI917523:IAW917524 IKE917523:IKS917524 IUA917523:IUO917524 JDW917523:JEK917524 JNS917523:JOG917524 JXO917523:JYC917524 KHK917523:KHY917524 KRG917523:KRU917524 LBC917523:LBQ917524 LKY917523:LLM917524 LUU917523:LVI917524 MEQ917523:MFE917524 MOM917523:MPA917524 MYI917523:MYW917524 NIE917523:NIS917524 NSA917523:NSO917524 OBW917523:OCK917524 OLS917523:OMG917524 OVO917523:OWC917524 PFK917523:PFY917524 PPG917523:PPU917524 PZC917523:PZQ917524 QIY917523:QJM917524 QSU917523:QTI917524 RCQ917523:RDE917524 RMM917523:RNA917524 RWI917523:RWW917524 SGE917523:SGS917524 SQA917523:SQO917524 SZW917523:TAK917524 TJS917523:TKG917524 TTO917523:TUC917524 UDK917523:UDY917524 UNG917523:UNU917524 UXC917523:UXQ917524 VGY917523:VHM917524 VQU917523:VRI917524 WAQ917523:WBE917524 WKM917523:WLA917524 WUI917523:WUW917524 P983061:AA983062 HW983059:IK983060 RS983059:SG983060 ABO983059:ACC983060 ALK983059:ALY983060 AVG983059:AVU983060 BFC983059:BFQ983060 BOY983059:BPM983060 BYU983059:BZI983060 CIQ983059:CJE983060 CSM983059:CTA983060 DCI983059:DCW983060 DME983059:DMS983060 DWA983059:DWO983060 EFW983059:EGK983060 EPS983059:EQG983060 EZO983059:FAC983060 FJK983059:FJY983060 FTG983059:FTU983060 GDC983059:GDQ983060 GMY983059:GNM983060 GWU983059:GXI983060 HGQ983059:HHE983060 HQM983059:HRA983060 IAI983059:IAW983060 IKE983059:IKS983060 IUA983059:IUO983060 JDW983059:JEK983060 JNS983059:JOG983060 JXO983059:JYC983060 KHK983059:KHY983060 KRG983059:KRU983060 LBC983059:LBQ983060 LKY983059:LLM983060 LUU983059:LVI983060 MEQ983059:MFE983060 MOM983059:MPA983060 MYI983059:MYW983060 NIE983059:NIS983060 NSA983059:NSO983060 OBW983059:OCK983060 OLS983059:OMG983060 OVO983059:OWC983060 PFK983059:PFY983060 PPG983059:PPU983060 PZC983059:PZQ983060 QIY983059:QJM983060 QSU983059:QTI983060 RCQ983059:RDE983060 RMM983059:RNA983060 RWI983059:RWW983060 SGE983059:SGS983060 SQA983059:SQO983060 SZW983059:TAK983060 TJS983059:TKG983060 TTO983059:TUC983060 UDK983059:UDY983060 UNG983059:UNU983060 UXC983059:UXQ983060 VGY983059:VHM983060 VQU983059:VRI983060 WAQ983059:WBE983060 WKM983059:WLA983060 WUI983059:WUW983060 O65549:AA65552 HV65547:IK65550 RR65547:SG65550 ABN65547:ACC65550 ALJ65547:ALY65550 AVF65547:AVU65550 BFB65547:BFQ65550 BOX65547:BPM65550 BYT65547:BZI65550 CIP65547:CJE65550 CSL65547:CTA65550 DCH65547:DCW65550 DMD65547:DMS65550 DVZ65547:DWO65550 EFV65547:EGK65550 EPR65547:EQG65550 EZN65547:FAC65550 FJJ65547:FJY65550 FTF65547:FTU65550 GDB65547:GDQ65550 GMX65547:GNM65550 GWT65547:GXI65550 HGP65547:HHE65550 HQL65547:HRA65550 IAH65547:IAW65550 IKD65547:IKS65550 ITZ65547:IUO65550 JDV65547:JEK65550 JNR65547:JOG65550 JXN65547:JYC65550 KHJ65547:KHY65550 KRF65547:KRU65550 LBB65547:LBQ65550 LKX65547:LLM65550 LUT65547:LVI65550 MEP65547:MFE65550 MOL65547:MPA65550 MYH65547:MYW65550 NID65547:NIS65550 NRZ65547:NSO65550 OBV65547:OCK65550 OLR65547:OMG65550 OVN65547:OWC65550 PFJ65547:PFY65550 PPF65547:PPU65550 PZB65547:PZQ65550 QIX65547:QJM65550 QST65547:QTI65550 RCP65547:RDE65550 RML65547:RNA65550 RWH65547:RWW65550 SGD65547:SGS65550 SPZ65547:SQO65550 SZV65547:TAK65550 TJR65547:TKG65550 TTN65547:TUC65550 UDJ65547:UDY65550 UNF65547:UNU65550 UXB65547:UXQ65550 VGX65547:VHM65550 VQT65547:VRI65550 WAP65547:WBE65550 WKL65547:WLA65550 WUH65547:WUW65550 O131085:AA131088 HV131083:IK131086 RR131083:SG131086 ABN131083:ACC131086 ALJ131083:ALY131086 AVF131083:AVU131086 BFB131083:BFQ131086 BOX131083:BPM131086 BYT131083:BZI131086 CIP131083:CJE131086 CSL131083:CTA131086 DCH131083:DCW131086 DMD131083:DMS131086 DVZ131083:DWO131086 EFV131083:EGK131086 EPR131083:EQG131086 EZN131083:FAC131086 FJJ131083:FJY131086 FTF131083:FTU131086 GDB131083:GDQ131086 GMX131083:GNM131086 GWT131083:GXI131086 HGP131083:HHE131086 HQL131083:HRA131086 IAH131083:IAW131086 IKD131083:IKS131086 ITZ131083:IUO131086 JDV131083:JEK131086 JNR131083:JOG131086 JXN131083:JYC131086 KHJ131083:KHY131086 KRF131083:KRU131086 LBB131083:LBQ131086 LKX131083:LLM131086 LUT131083:LVI131086 MEP131083:MFE131086 MOL131083:MPA131086 MYH131083:MYW131086 NID131083:NIS131086 NRZ131083:NSO131086 OBV131083:OCK131086 OLR131083:OMG131086 OVN131083:OWC131086 PFJ131083:PFY131086 PPF131083:PPU131086 PZB131083:PZQ131086 QIX131083:QJM131086 QST131083:QTI131086 RCP131083:RDE131086 RML131083:RNA131086 RWH131083:RWW131086 SGD131083:SGS131086 SPZ131083:SQO131086 SZV131083:TAK131086 TJR131083:TKG131086 TTN131083:TUC131086 UDJ131083:UDY131086 UNF131083:UNU131086 UXB131083:UXQ131086 VGX131083:VHM131086 VQT131083:VRI131086 WAP131083:WBE131086 WKL131083:WLA131086 WUH131083:WUW131086 O196621:AA196624 HV196619:IK196622 RR196619:SG196622 ABN196619:ACC196622 ALJ196619:ALY196622 AVF196619:AVU196622 BFB196619:BFQ196622 BOX196619:BPM196622 BYT196619:BZI196622 CIP196619:CJE196622 CSL196619:CTA196622 DCH196619:DCW196622 DMD196619:DMS196622 DVZ196619:DWO196622 EFV196619:EGK196622 EPR196619:EQG196622 EZN196619:FAC196622 FJJ196619:FJY196622 FTF196619:FTU196622 GDB196619:GDQ196622 GMX196619:GNM196622 GWT196619:GXI196622 HGP196619:HHE196622 HQL196619:HRA196622 IAH196619:IAW196622 IKD196619:IKS196622 ITZ196619:IUO196622 JDV196619:JEK196622 JNR196619:JOG196622 JXN196619:JYC196622 KHJ196619:KHY196622 KRF196619:KRU196622 LBB196619:LBQ196622 LKX196619:LLM196622 LUT196619:LVI196622 MEP196619:MFE196622 MOL196619:MPA196622 MYH196619:MYW196622 NID196619:NIS196622 NRZ196619:NSO196622 OBV196619:OCK196622 OLR196619:OMG196622 OVN196619:OWC196622 PFJ196619:PFY196622 PPF196619:PPU196622 PZB196619:PZQ196622 QIX196619:QJM196622 QST196619:QTI196622 RCP196619:RDE196622 RML196619:RNA196622 RWH196619:RWW196622 SGD196619:SGS196622 SPZ196619:SQO196622 SZV196619:TAK196622 TJR196619:TKG196622 TTN196619:TUC196622 UDJ196619:UDY196622 UNF196619:UNU196622 UXB196619:UXQ196622 VGX196619:VHM196622 VQT196619:VRI196622 WAP196619:WBE196622 WKL196619:WLA196622 WUH196619:WUW196622 O262157:AA262160 HV262155:IK262158 RR262155:SG262158 ABN262155:ACC262158 ALJ262155:ALY262158 AVF262155:AVU262158 BFB262155:BFQ262158 BOX262155:BPM262158 BYT262155:BZI262158 CIP262155:CJE262158 CSL262155:CTA262158 DCH262155:DCW262158 DMD262155:DMS262158 DVZ262155:DWO262158 EFV262155:EGK262158 EPR262155:EQG262158 EZN262155:FAC262158 FJJ262155:FJY262158 FTF262155:FTU262158 GDB262155:GDQ262158 GMX262155:GNM262158 GWT262155:GXI262158 HGP262155:HHE262158 HQL262155:HRA262158 IAH262155:IAW262158 IKD262155:IKS262158 ITZ262155:IUO262158 JDV262155:JEK262158 JNR262155:JOG262158 JXN262155:JYC262158 KHJ262155:KHY262158 KRF262155:KRU262158 LBB262155:LBQ262158 LKX262155:LLM262158 LUT262155:LVI262158 MEP262155:MFE262158 MOL262155:MPA262158 MYH262155:MYW262158 NID262155:NIS262158 NRZ262155:NSO262158 OBV262155:OCK262158 OLR262155:OMG262158 OVN262155:OWC262158 PFJ262155:PFY262158 PPF262155:PPU262158 PZB262155:PZQ262158 QIX262155:QJM262158 QST262155:QTI262158 RCP262155:RDE262158 RML262155:RNA262158 RWH262155:RWW262158 SGD262155:SGS262158 SPZ262155:SQO262158 SZV262155:TAK262158 TJR262155:TKG262158 TTN262155:TUC262158 UDJ262155:UDY262158 UNF262155:UNU262158 UXB262155:UXQ262158 VGX262155:VHM262158 VQT262155:VRI262158 WAP262155:WBE262158 WKL262155:WLA262158 WUH262155:WUW262158 O327693:AA327696 HV327691:IK327694 RR327691:SG327694 ABN327691:ACC327694 ALJ327691:ALY327694 AVF327691:AVU327694 BFB327691:BFQ327694 BOX327691:BPM327694 BYT327691:BZI327694 CIP327691:CJE327694 CSL327691:CTA327694 DCH327691:DCW327694 DMD327691:DMS327694 DVZ327691:DWO327694 EFV327691:EGK327694 EPR327691:EQG327694 EZN327691:FAC327694 FJJ327691:FJY327694 FTF327691:FTU327694 GDB327691:GDQ327694 GMX327691:GNM327694 GWT327691:GXI327694 HGP327691:HHE327694 HQL327691:HRA327694 IAH327691:IAW327694 IKD327691:IKS327694 ITZ327691:IUO327694 JDV327691:JEK327694 JNR327691:JOG327694 JXN327691:JYC327694 KHJ327691:KHY327694 KRF327691:KRU327694 LBB327691:LBQ327694 LKX327691:LLM327694 LUT327691:LVI327694 MEP327691:MFE327694 MOL327691:MPA327694 MYH327691:MYW327694 NID327691:NIS327694 NRZ327691:NSO327694 OBV327691:OCK327694 OLR327691:OMG327694 OVN327691:OWC327694 PFJ327691:PFY327694 PPF327691:PPU327694 PZB327691:PZQ327694 QIX327691:QJM327694 QST327691:QTI327694 RCP327691:RDE327694 RML327691:RNA327694 RWH327691:RWW327694 SGD327691:SGS327694 SPZ327691:SQO327694 SZV327691:TAK327694 TJR327691:TKG327694 TTN327691:TUC327694 UDJ327691:UDY327694 UNF327691:UNU327694 UXB327691:UXQ327694 VGX327691:VHM327694 VQT327691:VRI327694 WAP327691:WBE327694 WKL327691:WLA327694 WUH327691:WUW327694 O393229:AA393232 HV393227:IK393230 RR393227:SG393230 ABN393227:ACC393230 ALJ393227:ALY393230 AVF393227:AVU393230 BFB393227:BFQ393230 BOX393227:BPM393230 BYT393227:BZI393230 CIP393227:CJE393230 CSL393227:CTA393230 DCH393227:DCW393230 DMD393227:DMS393230 DVZ393227:DWO393230 EFV393227:EGK393230 EPR393227:EQG393230 EZN393227:FAC393230 FJJ393227:FJY393230 FTF393227:FTU393230 GDB393227:GDQ393230 GMX393227:GNM393230 GWT393227:GXI393230 HGP393227:HHE393230 HQL393227:HRA393230 IAH393227:IAW393230 IKD393227:IKS393230 ITZ393227:IUO393230 JDV393227:JEK393230 JNR393227:JOG393230 JXN393227:JYC393230 KHJ393227:KHY393230 KRF393227:KRU393230 LBB393227:LBQ393230 LKX393227:LLM393230 LUT393227:LVI393230 MEP393227:MFE393230 MOL393227:MPA393230 MYH393227:MYW393230 NID393227:NIS393230 NRZ393227:NSO393230 OBV393227:OCK393230 OLR393227:OMG393230 OVN393227:OWC393230 PFJ393227:PFY393230 PPF393227:PPU393230 PZB393227:PZQ393230 QIX393227:QJM393230 QST393227:QTI393230 RCP393227:RDE393230 RML393227:RNA393230 RWH393227:RWW393230 SGD393227:SGS393230 SPZ393227:SQO393230 SZV393227:TAK393230 TJR393227:TKG393230 TTN393227:TUC393230 UDJ393227:UDY393230 UNF393227:UNU393230 UXB393227:UXQ393230 VGX393227:VHM393230 VQT393227:VRI393230 WAP393227:WBE393230 WKL393227:WLA393230 WUH393227:WUW393230 O458765:AA458768 HV458763:IK458766 RR458763:SG458766 ABN458763:ACC458766 ALJ458763:ALY458766 AVF458763:AVU458766 BFB458763:BFQ458766 BOX458763:BPM458766 BYT458763:BZI458766 CIP458763:CJE458766 CSL458763:CTA458766 DCH458763:DCW458766 DMD458763:DMS458766 DVZ458763:DWO458766 EFV458763:EGK458766 EPR458763:EQG458766 EZN458763:FAC458766 FJJ458763:FJY458766 FTF458763:FTU458766 GDB458763:GDQ458766 GMX458763:GNM458766 GWT458763:GXI458766 HGP458763:HHE458766 HQL458763:HRA458766 IAH458763:IAW458766 IKD458763:IKS458766 ITZ458763:IUO458766 JDV458763:JEK458766 JNR458763:JOG458766 JXN458763:JYC458766 KHJ458763:KHY458766 KRF458763:KRU458766 LBB458763:LBQ458766 LKX458763:LLM458766 LUT458763:LVI458766 MEP458763:MFE458766 MOL458763:MPA458766 MYH458763:MYW458766 NID458763:NIS458766 NRZ458763:NSO458766 OBV458763:OCK458766 OLR458763:OMG458766 OVN458763:OWC458766 PFJ458763:PFY458766 PPF458763:PPU458766 PZB458763:PZQ458766 QIX458763:QJM458766 QST458763:QTI458766 RCP458763:RDE458766 RML458763:RNA458766 RWH458763:RWW458766 SGD458763:SGS458766 SPZ458763:SQO458766 SZV458763:TAK458766 TJR458763:TKG458766 TTN458763:TUC458766 UDJ458763:UDY458766 UNF458763:UNU458766 UXB458763:UXQ458766 VGX458763:VHM458766 VQT458763:VRI458766 WAP458763:WBE458766 WKL458763:WLA458766 WUH458763:WUW458766 O524301:AA524304 HV524299:IK524302 RR524299:SG524302 ABN524299:ACC524302 ALJ524299:ALY524302 AVF524299:AVU524302 BFB524299:BFQ524302 BOX524299:BPM524302 BYT524299:BZI524302 CIP524299:CJE524302 CSL524299:CTA524302 DCH524299:DCW524302 DMD524299:DMS524302 DVZ524299:DWO524302 EFV524299:EGK524302 EPR524299:EQG524302 EZN524299:FAC524302 FJJ524299:FJY524302 FTF524299:FTU524302 GDB524299:GDQ524302 GMX524299:GNM524302 GWT524299:GXI524302 HGP524299:HHE524302 HQL524299:HRA524302 IAH524299:IAW524302 IKD524299:IKS524302 ITZ524299:IUO524302 JDV524299:JEK524302 JNR524299:JOG524302 JXN524299:JYC524302 KHJ524299:KHY524302 KRF524299:KRU524302 LBB524299:LBQ524302 LKX524299:LLM524302 LUT524299:LVI524302 MEP524299:MFE524302 MOL524299:MPA524302 MYH524299:MYW524302 NID524299:NIS524302 NRZ524299:NSO524302 OBV524299:OCK524302 OLR524299:OMG524302 OVN524299:OWC524302 PFJ524299:PFY524302 PPF524299:PPU524302 PZB524299:PZQ524302 QIX524299:QJM524302 QST524299:QTI524302 RCP524299:RDE524302 RML524299:RNA524302 RWH524299:RWW524302 SGD524299:SGS524302 SPZ524299:SQO524302 SZV524299:TAK524302 TJR524299:TKG524302 TTN524299:TUC524302 UDJ524299:UDY524302 UNF524299:UNU524302 UXB524299:UXQ524302 VGX524299:VHM524302 VQT524299:VRI524302 WAP524299:WBE524302 WKL524299:WLA524302 WUH524299:WUW524302 O589837:AA589840 HV589835:IK589838 RR589835:SG589838 ABN589835:ACC589838 ALJ589835:ALY589838 AVF589835:AVU589838 BFB589835:BFQ589838 BOX589835:BPM589838 BYT589835:BZI589838 CIP589835:CJE589838 CSL589835:CTA589838 DCH589835:DCW589838 DMD589835:DMS589838 DVZ589835:DWO589838 EFV589835:EGK589838 EPR589835:EQG589838 EZN589835:FAC589838 FJJ589835:FJY589838 FTF589835:FTU589838 GDB589835:GDQ589838 GMX589835:GNM589838 GWT589835:GXI589838 HGP589835:HHE589838 HQL589835:HRA589838 IAH589835:IAW589838 IKD589835:IKS589838 ITZ589835:IUO589838 JDV589835:JEK589838 JNR589835:JOG589838 JXN589835:JYC589838 KHJ589835:KHY589838 KRF589835:KRU589838 LBB589835:LBQ589838 LKX589835:LLM589838 LUT589835:LVI589838 MEP589835:MFE589838 MOL589835:MPA589838 MYH589835:MYW589838 NID589835:NIS589838 NRZ589835:NSO589838 OBV589835:OCK589838 OLR589835:OMG589838 OVN589835:OWC589838 PFJ589835:PFY589838 PPF589835:PPU589838 PZB589835:PZQ589838 QIX589835:QJM589838 QST589835:QTI589838 RCP589835:RDE589838 RML589835:RNA589838 RWH589835:RWW589838 SGD589835:SGS589838 SPZ589835:SQO589838 SZV589835:TAK589838 TJR589835:TKG589838 TTN589835:TUC589838 UDJ589835:UDY589838 UNF589835:UNU589838 UXB589835:UXQ589838 VGX589835:VHM589838 VQT589835:VRI589838 WAP589835:WBE589838 WKL589835:WLA589838 WUH589835:WUW589838 O655373:AA655376 HV655371:IK655374 RR655371:SG655374 ABN655371:ACC655374 ALJ655371:ALY655374 AVF655371:AVU655374 BFB655371:BFQ655374 BOX655371:BPM655374 BYT655371:BZI655374 CIP655371:CJE655374 CSL655371:CTA655374 DCH655371:DCW655374 DMD655371:DMS655374 DVZ655371:DWO655374 EFV655371:EGK655374 EPR655371:EQG655374 EZN655371:FAC655374 FJJ655371:FJY655374 FTF655371:FTU655374 GDB655371:GDQ655374 GMX655371:GNM655374 GWT655371:GXI655374 HGP655371:HHE655374 HQL655371:HRA655374 IAH655371:IAW655374 IKD655371:IKS655374 ITZ655371:IUO655374 JDV655371:JEK655374 JNR655371:JOG655374 JXN655371:JYC655374 KHJ655371:KHY655374 KRF655371:KRU655374 LBB655371:LBQ655374 LKX655371:LLM655374 LUT655371:LVI655374 MEP655371:MFE655374 MOL655371:MPA655374 MYH655371:MYW655374 NID655371:NIS655374 NRZ655371:NSO655374 OBV655371:OCK655374 OLR655371:OMG655374 OVN655371:OWC655374 PFJ655371:PFY655374 PPF655371:PPU655374 PZB655371:PZQ655374 QIX655371:QJM655374 QST655371:QTI655374 RCP655371:RDE655374 RML655371:RNA655374 RWH655371:RWW655374 SGD655371:SGS655374 SPZ655371:SQO655374 SZV655371:TAK655374 TJR655371:TKG655374 TTN655371:TUC655374 UDJ655371:UDY655374 UNF655371:UNU655374 UXB655371:UXQ655374 VGX655371:VHM655374 VQT655371:VRI655374 WAP655371:WBE655374 WKL655371:WLA655374 WUH655371:WUW655374 O720909:AA720912 HV720907:IK720910 RR720907:SG720910 ABN720907:ACC720910 ALJ720907:ALY720910 AVF720907:AVU720910 BFB720907:BFQ720910 BOX720907:BPM720910 BYT720907:BZI720910 CIP720907:CJE720910 CSL720907:CTA720910 DCH720907:DCW720910 DMD720907:DMS720910 DVZ720907:DWO720910 EFV720907:EGK720910 EPR720907:EQG720910 EZN720907:FAC720910 FJJ720907:FJY720910 FTF720907:FTU720910 GDB720907:GDQ720910 GMX720907:GNM720910 GWT720907:GXI720910 HGP720907:HHE720910 HQL720907:HRA720910 IAH720907:IAW720910 IKD720907:IKS720910 ITZ720907:IUO720910 JDV720907:JEK720910 JNR720907:JOG720910 JXN720907:JYC720910 KHJ720907:KHY720910 KRF720907:KRU720910 LBB720907:LBQ720910 LKX720907:LLM720910 LUT720907:LVI720910 MEP720907:MFE720910 MOL720907:MPA720910 MYH720907:MYW720910 NID720907:NIS720910 NRZ720907:NSO720910 OBV720907:OCK720910 OLR720907:OMG720910 OVN720907:OWC720910 PFJ720907:PFY720910 PPF720907:PPU720910 PZB720907:PZQ720910 QIX720907:QJM720910 QST720907:QTI720910 RCP720907:RDE720910 RML720907:RNA720910 RWH720907:RWW720910 SGD720907:SGS720910 SPZ720907:SQO720910 SZV720907:TAK720910 TJR720907:TKG720910 TTN720907:TUC720910 UDJ720907:UDY720910 UNF720907:UNU720910 UXB720907:UXQ720910 VGX720907:VHM720910 VQT720907:VRI720910 WAP720907:WBE720910 WKL720907:WLA720910 WUH720907:WUW720910 O786445:AA786448 HV786443:IK786446 RR786443:SG786446 ABN786443:ACC786446 ALJ786443:ALY786446 AVF786443:AVU786446 BFB786443:BFQ786446 BOX786443:BPM786446 BYT786443:BZI786446 CIP786443:CJE786446 CSL786443:CTA786446 DCH786443:DCW786446 DMD786443:DMS786446 DVZ786443:DWO786446 EFV786443:EGK786446 EPR786443:EQG786446 EZN786443:FAC786446 FJJ786443:FJY786446 FTF786443:FTU786446 GDB786443:GDQ786446 GMX786443:GNM786446 GWT786443:GXI786446 HGP786443:HHE786446 HQL786443:HRA786446 IAH786443:IAW786446 IKD786443:IKS786446 ITZ786443:IUO786446 JDV786443:JEK786446 JNR786443:JOG786446 JXN786443:JYC786446 KHJ786443:KHY786446 KRF786443:KRU786446 LBB786443:LBQ786446 LKX786443:LLM786446 LUT786443:LVI786446 MEP786443:MFE786446 MOL786443:MPA786446 MYH786443:MYW786446 NID786443:NIS786446 NRZ786443:NSO786446 OBV786443:OCK786446 OLR786443:OMG786446 OVN786443:OWC786446 PFJ786443:PFY786446 PPF786443:PPU786446 PZB786443:PZQ786446 QIX786443:QJM786446 QST786443:QTI786446 RCP786443:RDE786446 RML786443:RNA786446 RWH786443:RWW786446 SGD786443:SGS786446 SPZ786443:SQO786446 SZV786443:TAK786446 TJR786443:TKG786446 TTN786443:TUC786446 UDJ786443:UDY786446 UNF786443:UNU786446 UXB786443:UXQ786446 VGX786443:VHM786446 VQT786443:VRI786446 WAP786443:WBE786446 WKL786443:WLA786446 WUH786443:WUW786446 O851981:AA851984 HV851979:IK851982 RR851979:SG851982 ABN851979:ACC851982 ALJ851979:ALY851982 AVF851979:AVU851982 BFB851979:BFQ851982 BOX851979:BPM851982 BYT851979:BZI851982 CIP851979:CJE851982 CSL851979:CTA851982 DCH851979:DCW851982 DMD851979:DMS851982 DVZ851979:DWO851982 EFV851979:EGK851982 EPR851979:EQG851982 EZN851979:FAC851982 FJJ851979:FJY851982 FTF851979:FTU851982 GDB851979:GDQ851982 GMX851979:GNM851982 GWT851979:GXI851982 HGP851979:HHE851982 HQL851979:HRA851982 IAH851979:IAW851982 IKD851979:IKS851982 ITZ851979:IUO851982 JDV851979:JEK851982 JNR851979:JOG851982 JXN851979:JYC851982 KHJ851979:KHY851982 KRF851979:KRU851982 LBB851979:LBQ851982 LKX851979:LLM851982 LUT851979:LVI851982 MEP851979:MFE851982 MOL851979:MPA851982 MYH851979:MYW851982 NID851979:NIS851982 NRZ851979:NSO851982 OBV851979:OCK851982 OLR851979:OMG851982 OVN851979:OWC851982 PFJ851979:PFY851982 PPF851979:PPU851982 PZB851979:PZQ851982 QIX851979:QJM851982 QST851979:QTI851982 RCP851979:RDE851982 RML851979:RNA851982 RWH851979:RWW851982 SGD851979:SGS851982 SPZ851979:SQO851982 SZV851979:TAK851982 TJR851979:TKG851982 TTN851979:TUC851982 UDJ851979:UDY851982 UNF851979:UNU851982 UXB851979:UXQ851982 VGX851979:VHM851982 VQT851979:VRI851982 WAP851979:WBE851982 WKL851979:WLA851982 WUH851979:WUW851982 O917517:AA917520 HV917515:IK917518 RR917515:SG917518 ABN917515:ACC917518 ALJ917515:ALY917518 AVF917515:AVU917518 BFB917515:BFQ917518 BOX917515:BPM917518 BYT917515:BZI917518 CIP917515:CJE917518 CSL917515:CTA917518 DCH917515:DCW917518 DMD917515:DMS917518 DVZ917515:DWO917518 EFV917515:EGK917518 EPR917515:EQG917518 EZN917515:FAC917518 FJJ917515:FJY917518 FTF917515:FTU917518 GDB917515:GDQ917518 GMX917515:GNM917518 GWT917515:GXI917518 HGP917515:HHE917518 HQL917515:HRA917518 IAH917515:IAW917518 IKD917515:IKS917518 ITZ917515:IUO917518 JDV917515:JEK917518 JNR917515:JOG917518 JXN917515:JYC917518 KHJ917515:KHY917518 KRF917515:KRU917518 LBB917515:LBQ917518 LKX917515:LLM917518 LUT917515:LVI917518 MEP917515:MFE917518 MOL917515:MPA917518 MYH917515:MYW917518 NID917515:NIS917518 NRZ917515:NSO917518 OBV917515:OCK917518 OLR917515:OMG917518 OVN917515:OWC917518 PFJ917515:PFY917518 PPF917515:PPU917518 PZB917515:PZQ917518 QIX917515:QJM917518 QST917515:QTI917518 RCP917515:RDE917518 RML917515:RNA917518 RWH917515:RWW917518 SGD917515:SGS917518 SPZ917515:SQO917518 SZV917515:TAK917518 TJR917515:TKG917518 TTN917515:TUC917518 UDJ917515:UDY917518 UNF917515:UNU917518 UXB917515:UXQ917518 VGX917515:VHM917518 VQT917515:VRI917518 WAP917515:WBE917518 WKL917515:WLA917518 WUH917515:WUW917518 O983053:AA983056 HV983051:IK983054 RR983051:SG983054 ABN983051:ACC983054 ALJ983051:ALY983054 AVF983051:AVU983054 BFB983051:BFQ983054 BOX983051:BPM983054 BYT983051:BZI983054 CIP983051:CJE983054 CSL983051:CTA983054 DCH983051:DCW983054 DMD983051:DMS983054 DVZ983051:DWO983054 EFV983051:EGK983054 EPR983051:EQG983054 EZN983051:FAC983054 FJJ983051:FJY983054 FTF983051:FTU983054 GDB983051:GDQ983054 GMX983051:GNM983054 GWT983051:GXI983054 HGP983051:HHE983054 HQL983051:HRA983054 IAH983051:IAW983054 IKD983051:IKS983054 ITZ983051:IUO983054 JDV983051:JEK983054 JNR983051:JOG983054 JXN983051:JYC983054 KHJ983051:KHY983054 KRF983051:KRU983054 LBB983051:LBQ983054 LKX983051:LLM983054 LUT983051:LVI983054 MEP983051:MFE983054 MOL983051:MPA983054 MYH983051:MYW983054 NID983051:NIS983054 NRZ983051:NSO983054 OBV983051:OCK983054 OLR983051:OMG983054 OVN983051:OWC983054 PFJ983051:PFY983054 PPF983051:PPU983054 PZB983051:PZQ983054 QIX983051:QJM983054 QST983051:QTI983054 RCP983051:RDE983054 RML983051:RNA983054 RWH983051:RWW983054 SGD983051:SGS983054 SPZ983051:SQO983054 SZV983051:TAK983054 TJR983051:TKG983054 TTN983051:TUC983054 UDJ983051:UDY983054 UNF983051:UNU983054 UXB983051:UXQ983054 VGX983051:VHM983054 VQT983051:VRI983054 WAP983051:WBE983054 WKL983051:WLA983054 WUH983051:WUW983054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478-F035-49B6-B0CE-AD192E7E5E54}">
  <sheetPr codeName="Sheet1">
    <pageSetUpPr fitToPage="1"/>
  </sheetPr>
  <dimension ref="A1:L75"/>
  <sheetViews>
    <sheetView showGridLines="0" view="pageBreakPreview" zoomScale="130" zoomScaleNormal="100" zoomScaleSheetLayoutView="130" workbookViewId="0">
      <selection activeCell="E3" sqref="E3"/>
    </sheetView>
  </sheetViews>
  <sheetFormatPr defaultColWidth="9" defaultRowHeight="10.5"/>
  <cols>
    <col min="1" max="1" width="2.625" style="336" customWidth="1"/>
    <col min="2" max="2" width="8.625" style="344" customWidth="1"/>
    <col min="3" max="3" width="29.125" style="336" customWidth="1"/>
    <col min="4" max="4" width="56.125" style="338" customWidth="1"/>
    <col min="5" max="5" width="5.625" style="339" customWidth="1"/>
    <col min="6" max="6" width="56.5" style="336" customWidth="1"/>
    <col min="7" max="8" width="9" style="336"/>
    <col min="9" max="9" width="15.5" style="336" bestFit="1" customWidth="1"/>
    <col min="10" max="10" width="43" style="338" bestFit="1" customWidth="1"/>
    <col min="11" max="11" width="27.25" style="338" bestFit="1" customWidth="1"/>
    <col min="12" max="12" width="40.75" style="336" customWidth="1"/>
    <col min="13" max="16384" width="9" style="336"/>
  </cols>
  <sheetData>
    <row r="1" spans="2:6" ht="14.25">
      <c r="B1" s="927" t="s">
        <v>364</v>
      </c>
      <c r="C1" s="927"/>
      <c r="D1" s="927"/>
      <c r="E1" s="927"/>
    </row>
    <row r="2" spans="2:6" ht="13.5" customHeight="1">
      <c r="B2" s="928" t="s">
        <v>365</v>
      </c>
      <c r="C2" s="928"/>
      <c r="D2" s="928"/>
      <c r="E2" s="337" t="s">
        <v>366</v>
      </c>
    </row>
    <row r="3" spans="2:6" ht="18" customHeight="1">
      <c r="B3" s="929" t="s">
        <v>417</v>
      </c>
      <c r="C3" s="929"/>
      <c r="D3" s="929"/>
      <c r="E3" s="345" t="s">
        <v>367</v>
      </c>
    </row>
    <row r="4" spans="2:6" ht="21" customHeight="1">
      <c r="B4" s="929" t="s">
        <v>597</v>
      </c>
      <c r="C4" s="929"/>
      <c r="D4" s="929"/>
      <c r="E4" s="345" t="s">
        <v>367</v>
      </c>
    </row>
    <row r="5" spans="2:6" ht="18" customHeight="1">
      <c r="B5" s="929" t="s">
        <v>368</v>
      </c>
      <c r="C5" s="929"/>
      <c r="D5" s="929"/>
      <c r="E5" s="345" t="s">
        <v>367</v>
      </c>
    </row>
    <row r="6" spans="2:6" ht="18" customHeight="1">
      <c r="B6" s="929" t="s">
        <v>369</v>
      </c>
      <c r="C6" s="929"/>
      <c r="D6" s="929"/>
      <c r="E6" s="345" t="s">
        <v>367</v>
      </c>
    </row>
    <row r="7" spans="2:6" ht="18" customHeight="1">
      <c r="B7" s="929" t="s">
        <v>370</v>
      </c>
      <c r="C7" s="929"/>
      <c r="D7" s="929"/>
      <c r="E7" s="345" t="s">
        <v>367</v>
      </c>
      <c r="F7" s="338"/>
    </row>
    <row r="8" spans="2:6" ht="6" customHeight="1">
      <c r="B8" s="336"/>
      <c r="D8" s="336"/>
      <c r="F8" s="338"/>
    </row>
    <row r="9" spans="2:6" ht="13.5" customHeight="1">
      <c r="B9" s="938" t="s">
        <v>371</v>
      </c>
      <c r="C9" s="939"/>
      <c r="D9" s="340" t="s">
        <v>372</v>
      </c>
      <c r="E9" s="337" t="s">
        <v>366</v>
      </c>
    </row>
    <row r="10" spans="2:6" ht="18" customHeight="1">
      <c r="B10" s="341" t="s">
        <v>364</v>
      </c>
      <c r="C10" s="342"/>
      <c r="D10" s="342" t="s">
        <v>373</v>
      </c>
      <c r="E10" s="345" t="s">
        <v>367</v>
      </c>
    </row>
    <row r="11" spans="2:6" ht="18" customHeight="1">
      <c r="B11" s="936" t="s">
        <v>518</v>
      </c>
      <c r="C11" s="936" t="s">
        <v>466</v>
      </c>
      <c r="D11" s="342" t="s">
        <v>374</v>
      </c>
      <c r="E11" s="345" t="s">
        <v>367</v>
      </c>
    </row>
    <row r="12" spans="2:6" ht="45" customHeight="1">
      <c r="B12" s="937"/>
      <c r="C12" s="936"/>
      <c r="D12" s="777" t="s">
        <v>766</v>
      </c>
      <c r="E12" s="345" t="s">
        <v>367</v>
      </c>
    </row>
    <row r="13" spans="2:6" ht="31.5">
      <c r="B13" s="937"/>
      <c r="C13" s="936"/>
      <c r="D13" s="777" t="s">
        <v>767</v>
      </c>
      <c r="E13" s="345" t="s">
        <v>367</v>
      </c>
    </row>
    <row r="14" spans="2:6" ht="18" customHeight="1">
      <c r="B14" s="937"/>
      <c r="C14" s="343" t="s">
        <v>375</v>
      </c>
      <c r="D14" s="342" t="s">
        <v>729</v>
      </c>
      <c r="E14" s="345" t="s">
        <v>367</v>
      </c>
    </row>
    <row r="15" spans="2:6" ht="18" customHeight="1">
      <c r="B15" s="937"/>
      <c r="C15" s="812" t="s">
        <v>873</v>
      </c>
      <c r="D15" s="811" t="s">
        <v>874</v>
      </c>
      <c r="E15" s="345" t="s">
        <v>367</v>
      </c>
    </row>
    <row r="16" spans="2:6" ht="18" customHeight="1">
      <c r="B16" s="937"/>
      <c r="C16" s="342" t="s">
        <v>376</v>
      </c>
      <c r="D16" s="342" t="s">
        <v>377</v>
      </c>
      <c r="E16" s="345" t="s">
        <v>367</v>
      </c>
    </row>
    <row r="17" spans="2:5" ht="18" customHeight="1">
      <c r="B17" s="934" t="s">
        <v>378</v>
      </c>
      <c r="C17" s="935"/>
      <c r="D17" s="342" t="s">
        <v>445</v>
      </c>
      <c r="E17" s="345" t="s">
        <v>367</v>
      </c>
    </row>
    <row r="18" spans="2:5" ht="18" customHeight="1">
      <c r="B18" s="932" t="s">
        <v>379</v>
      </c>
      <c r="C18" s="420" t="s">
        <v>467</v>
      </c>
      <c r="D18" s="418" t="s">
        <v>468</v>
      </c>
      <c r="E18" s="345" t="s">
        <v>367</v>
      </c>
    </row>
    <row r="19" spans="2:5" ht="18" customHeight="1">
      <c r="B19" s="933"/>
      <c r="C19" s="420" t="s">
        <v>355</v>
      </c>
      <c r="D19" s="418" t="s">
        <v>468</v>
      </c>
      <c r="E19" s="345" t="s">
        <v>367</v>
      </c>
    </row>
    <row r="20" spans="2:5" ht="18" customHeight="1">
      <c r="B20" s="933"/>
      <c r="C20" s="421" t="s">
        <v>469</v>
      </c>
      <c r="D20" s="418" t="s">
        <v>872</v>
      </c>
      <c r="E20" s="345" t="s">
        <v>367</v>
      </c>
    </row>
    <row r="21" spans="2:5" ht="21.75" customHeight="1">
      <c r="B21" s="933"/>
      <c r="C21" s="419" t="s">
        <v>534</v>
      </c>
      <c r="D21" s="418" t="s">
        <v>536</v>
      </c>
      <c r="E21" s="345" t="s">
        <v>367</v>
      </c>
    </row>
    <row r="22" spans="2:5" ht="18" customHeight="1">
      <c r="B22" s="933"/>
      <c r="C22" s="703" t="s">
        <v>711</v>
      </c>
      <c r="D22" s="703" t="s">
        <v>470</v>
      </c>
      <c r="E22" s="345" t="s">
        <v>367</v>
      </c>
    </row>
    <row r="23" spans="2:5" ht="31.5">
      <c r="B23" s="933"/>
      <c r="C23" s="778" t="s">
        <v>712</v>
      </c>
      <c r="D23" s="703" t="s">
        <v>730</v>
      </c>
      <c r="E23" s="345" t="s">
        <v>367</v>
      </c>
    </row>
    <row r="24" spans="2:5" ht="21" customHeight="1">
      <c r="B24" s="933"/>
      <c r="C24" s="776" t="s">
        <v>691</v>
      </c>
      <c r="D24" s="703" t="s">
        <v>521</v>
      </c>
      <c r="E24" s="345" t="s">
        <v>367</v>
      </c>
    </row>
    <row r="25" spans="2:5" ht="21" customHeight="1">
      <c r="B25" s="933"/>
      <c r="C25" s="776" t="s">
        <v>764</v>
      </c>
      <c r="D25" s="584" t="s">
        <v>468</v>
      </c>
      <c r="E25" s="345" t="s">
        <v>367</v>
      </c>
    </row>
    <row r="26" spans="2:5" ht="21" customHeight="1">
      <c r="B26" s="933"/>
      <c r="C26" s="776" t="s">
        <v>765</v>
      </c>
      <c r="D26" s="585" t="s">
        <v>468</v>
      </c>
      <c r="E26" s="345" t="s">
        <v>367</v>
      </c>
    </row>
    <row r="27" spans="2:5" ht="18" customHeight="1">
      <c r="B27" s="933"/>
      <c r="C27" s="778" t="s">
        <v>692</v>
      </c>
      <c r="D27" s="418" t="s">
        <v>713</v>
      </c>
      <c r="E27" s="345" t="s">
        <v>367</v>
      </c>
    </row>
    <row r="28" spans="2:5" ht="21" customHeight="1">
      <c r="B28" s="933"/>
      <c r="C28" s="776" t="s">
        <v>747</v>
      </c>
      <c r="D28" s="777" t="s">
        <v>614</v>
      </c>
      <c r="E28" s="345" t="s">
        <v>367</v>
      </c>
    </row>
    <row r="29" spans="2:5" ht="21.75" customHeight="1">
      <c r="B29" s="933"/>
      <c r="C29" s="778" t="s">
        <v>779</v>
      </c>
      <c r="D29" s="777" t="s">
        <v>780</v>
      </c>
      <c r="E29" s="345" t="s">
        <v>367</v>
      </c>
    </row>
    <row r="30" spans="2:5" ht="21.75" customHeight="1">
      <c r="B30" s="933"/>
      <c r="C30" s="778" t="s">
        <v>748</v>
      </c>
      <c r="D30" s="777" t="s">
        <v>714</v>
      </c>
      <c r="E30" s="345" t="s">
        <v>367</v>
      </c>
    </row>
    <row r="31" spans="2:5" ht="21.75" customHeight="1">
      <c r="B31" s="933"/>
      <c r="C31" s="778" t="s">
        <v>749</v>
      </c>
      <c r="D31" s="777" t="s">
        <v>715</v>
      </c>
      <c r="E31" s="345" t="s">
        <v>367</v>
      </c>
    </row>
    <row r="32" spans="2:5" ht="21.75" customHeight="1">
      <c r="B32" s="933"/>
      <c r="C32" s="778" t="s">
        <v>750</v>
      </c>
      <c r="D32" s="777" t="s">
        <v>716</v>
      </c>
      <c r="E32" s="345" t="s">
        <v>367</v>
      </c>
    </row>
    <row r="33" spans="2:5" ht="21.75" customHeight="1">
      <c r="B33" s="933"/>
      <c r="C33" s="778" t="s">
        <v>751</v>
      </c>
      <c r="D33" s="777" t="s">
        <v>883</v>
      </c>
      <c r="E33" s="345" t="s">
        <v>367</v>
      </c>
    </row>
    <row r="34" spans="2:5" ht="21.75" customHeight="1">
      <c r="B34" s="933"/>
      <c r="C34" s="778" t="s">
        <v>752</v>
      </c>
      <c r="D34" s="777" t="s">
        <v>884</v>
      </c>
      <c r="E34" s="345" t="s">
        <v>367</v>
      </c>
    </row>
    <row r="35" spans="2:5" ht="18" customHeight="1">
      <c r="B35" s="934" t="s">
        <v>538</v>
      </c>
      <c r="C35" s="935"/>
      <c r="D35" s="526" t="s">
        <v>539</v>
      </c>
      <c r="E35" s="345" t="s">
        <v>367</v>
      </c>
    </row>
    <row r="36" spans="2:5" ht="18" customHeight="1">
      <c r="B36" s="936" t="s">
        <v>380</v>
      </c>
      <c r="C36" s="930" t="s">
        <v>106</v>
      </c>
      <c r="D36" s="342" t="s">
        <v>562</v>
      </c>
      <c r="E36" s="345" t="s">
        <v>367</v>
      </c>
    </row>
    <row r="37" spans="2:5" ht="30" customHeight="1">
      <c r="B37" s="936"/>
      <c r="C37" s="931"/>
      <c r="D37" s="390" t="s">
        <v>415</v>
      </c>
      <c r="E37" s="345" t="s">
        <v>367</v>
      </c>
    </row>
    <row r="38" spans="2:5" ht="21" customHeight="1">
      <c r="B38" s="937" t="s">
        <v>381</v>
      </c>
      <c r="C38" s="342" t="s">
        <v>107</v>
      </c>
      <c r="D38" s="342" t="s">
        <v>382</v>
      </c>
      <c r="E38" s="345" t="s">
        <v>367</v>
      </c>
    </row>
    <row r="39" spans="2:5" ht="18" customHeight="1">
      <c r="B39" s="937"/>
      <c r="C39" s="936" t="s">
        <v>108</v>
      </c>
      <c r="D39" s="342" t="s">
        <v>383</v>
      </c>
      <c r="E39" s="345" t="s">
        <v>367</v>
      </c>
    </row>
    <row r="40" spans="2:5" ht="21" customHeight="1">
      <c r="B40" s="937"/>
      <c r="C40" s="936"/>
      <c r="D40" s="342" t="s">
        <v>384</v>
      </c>
      <c r="E40" s="345" t="s">
        <v>367</v>
      </c>
    </row>
    <row r="41" spans="2:5" ht="21" customHeight="1">
      <c r="B41" s="937"/>
      <c r="C41" s="342" t="s">
        <v>385</v>
      </c>
      <c r="D41" s="342" t="s">
        <v>386</v>
      </c>
      <c r="E41" s="345" t="s">
        <v>367</v>
      </c>
    </row>
    <row r="42" spans="2:5" ht="21" customHeight="1">
      <c r="B42" s="937"/>
      <c r="C42" s="930" t="s">
        <v>110</v>
      </c>
      <c r="D42" s="342" t="s">
        <v>387</v>
      </c>
      <c r="E42" s="345" t="s">
        <v>367</v>
      </c>
    </row>
    <row r="43" spans="2:5" ht="21" customHeight="1">
      <c r="B43" s="937"/>
      <c r="C43" s="931"/>
      <c r="D43" s="390" t="s">
        <v>416</v>
      </c>
      <c r="E43" s="345" t="s">
        <v>367</v>
      </c>
    </row>
    <row r="44" spans="2:5" ht="21" customHeight="1">
      <c r="B44" s="937"/>
      <c r="C44" s="342" t="s">
        <v>388</v>
      </c>
      <c r="D44" s="342" t="s">
        <v>389</v>
      </c>
      <c r="E44" s="345" t="s">
        <v>367</v>
      </c>
    </row>
    <row r="45" spans="2:5" ht="24" customHeight="1">
      <c r="B45" s="936" t="s">
        <v>886</v>
      </c>
      <c r="C45" s="811" t="s">
        <v>802</v>
      </c>
      <c r="D45" s="811" t="s">
        <v>880</v>
      </c>
      <c r="E45" s="345" t="s">
        <v>367</v>
      </c>
    </row>
    <row r="46" spans="2:5" ht="24" customHeight="1">
      <c r="B46" s="936"/>
      <c r="C46" s="813" t="s">
        <v>876</v>
      </c>
      <c r="D46" s="811" t="s">
        <v>881</v>
      </c>
      <c r="E46" s="345" t="s">
        <v>367</v>
      </c>
    </row>
    <row r="47" spans="2:5" ht="24" customHeight="1">
      <c r="B47" s="936"/>
      <c r="C47" s="811" t="s">
        <v>877</v>
      </c>
      <c r="D47" s="811" t="s">
        <v>881</v>
      </c>
      <c r="E47" s="345" t="s">
        <v>367</v>
      </c>
    </row>
    <row r="48" spans="2:5" ht="24" customHeight="1">
      <c r="B48" s="936"/>
      <c r="C48" s="811" t="s">
        <v>878</v>
      </c>
      <c r="D48" s="811" t="s">
        <v>885</v>
      </c>
      <c r="E48" s="345" t="s">
        <v>367</v>
      </c>
    </row>
    <row r="49" spans="1:12" ht="24" customHeight="1">
      <c r="B49" s="936"/>
      <c r="C49" s="811" t="s">
        <v>879</v>
      </c>
      <c r="D49" s="811" t="s">
        <v>885</v>
      </c>
      <c r="E49" s="345" t="s">
        <v>367</v>
      </c>
    </row>
    <row r="50" spans="1:12" ht="24" customHeight="1">
      <c r="B50" s="936"/>
      <c r="C50" s="818" t="s">
        <v>805</v>
      </c>
      <c r="D50" s="811" t="s">
        <v>882</v>
      </c>
      <c r="E50" s="345" t="s">
        <v>367</v>
      </c>
    </row>
    <row r="51" spans="1:12" ht="48" customHeight="1">
      <c r="B51" s="343" t="s">
        <v>875</v>
      </c>
      <c r="C51" s="342" t="s">
        <v>390</v>
      </c>
      <c r="D51" s="342" t="s">
        <v>563</v>
      </c>
      <c r="E51" s="345" t="s">
        <v>367</v>
      </c>
    </row>
    <row r="52" spans="1:12" ht="49.5" customHeight="1">
      <c r="C52" s="338"/>
    </row>
    <row r="53" spans="1:12" s="338" customFormat="1" ht="11.25">
      <c r="A53" s="534"/>
      <c r="B53" s="535"/>
      <c r="C53" s="536"/>
      <c r="D53" s="536"/>
      <c r="E53" s="537"/>
      <c r="F53" s="336"/>
      <c r="G53" s="336"/>
      <c r="H53" s="336"/>
      <c r="I53" s="336"/>
      <c r="L53" s="336"/>
    </row>
    <row r="54" spans="1:12" s="338" customFormat="1">
      <c r="A54" s="534"/>
      <c r="B54" s="538"/>
      <c r="C54" s="536"/>
      <c r="D54" s="536"/>
      <c r="E54" s="537"/>
      <c r="F54" s="336"/>
      <c r="G54" s="336"/>
      <c r="H54" s="336"/>
      <c r="I54" s="336"/>
      <c r="L54" s="336"/>
    </row>
    <row r="55" spans="1:12">
      <c r="A55" s="534"/>
      <c r="B55" s="538"/>
      <c r="C55" s="534"/>
      <c r="D55" s="536"/>
      <c r="E55" s="537"/>
    </row>
    <row r="56" spans="1:12">
      <c r="A56" s="534"/>
      <c r="B56" s="538"/>
      <c r="C56" s="534"/>
      <c r="D56" s="536"/>
      <c r="E56" s="537"/>
    </row>
    <row r="57" spans="1:12">
      <c r="A57" s="534"/>
      <c r="B57" s="538"/>
      <c r="C57" s="534"/>
      <c r="D57" s="536"/>
      <c r="E57" s="537"/>
    </row>
    <row r="58" spans="1:12">
      <c r="A58" s="534"/>
      <c r="B58" s="538"/>
      <c r="C58" s="534"/>
      <c r="D58" s="536"/>
      <c r="E58" s="537"/>
    </row>
    <row r="59" spans="1:12">
      <c r="A59" s="534"/>
      <c r="B59" s="538"/>
      <c r="C59" s="534"/>
      <c r="D59" s="536"/>
      <c r="E59" s="537"/>
    </row>
    <row r="60" spans="1:12">
      <c r="A60" s="534"/>
      <c r="B60" s="538"/>
      <c r="C60" s="534"/>
      <c r="D60" s="536"/>
      <c r="E60" s="537"/>
    </row>
    <row r="61" spans="1:12">
      <c r="A61" s="534"/>
      <c r="B61" s="538"/>
      <c r="C61" s="534"/>
      <c r="D61" s="536"/>
      <c r="E61" s="537"/>
    </row>
    <row r="62" spans="1:12">
      <c r="A62" s="534"/>
      <c r="B62" s="538"/>
      <c r="C62" s="534"/>
      <c r="D62" s="536"/>
      <c r="E62" s="537"/>
    </row>
    <row r="63" spans="1:12">
      <c r="A63" s="534"/>
      <c r="B63" s="538"/>
      <c r="C63" s="534"/>
      <c r="D63" s="536"/>
      <c r="E63" s="537"/>
    </row>
    <row r="64" spans="1:12">
      <c r="A64" s="534"/>
      <c r="B64" s="538"/>
      <c r="C64" s="534"/>
      <c r="D64" s="536"/>
      <c r="E64" s="537"/>
    </row>
    <row r="65" spans="1:5">
      <c r="A65" s="534"/>
      <c r="B65" s="538"/>
      <c r="C65" s="534"/>
      <c r="D65" s="536"/>
      <c r="E65" s="537"/>
    </row>
    <row r="66" spans="1:5">
      <c r="A66" s="534"/>
      <c r="B66" s="538"/>
      <c r="C66" s="534"/>
      <c r="D66" s="536"/>
      <c r="E66" s="537"/>
    </row>
    <row r="67" spans="1:5">
      <c r="A67" s="534"/>
      <c r="B67" s="538"/>
      <c r="C67" s="534"/>
      <c r="D67" s="536"/>
      <c r="E67" s="537"/>
    </row>
    <row r="68" spans="1:5">
      <c r="A68" s="534"/>
      <c r="B68" s="538"/>
      <c r="C68" s="534"/>
      <c r="D68" s="536"/>
      <c r="E68" s="537"/>
    </row>
    <row r="69" spans="1:5">
      <c r="A69" s="534"/>
      <c r="B69" s="538"/>
      <c r="C69" s="534"/>
      <c r="D69" s="536"/>
      <c r="E69" s="537"/>
    </row>
    <row r="70" spans="1:5">
      <c r="A70" s="534"/>
      <c r="B70" s="538"/>
      <c r="C70" s="534"/>
      <c r="D70" s="536"/>
      <c r="E70" s="537"/>
    </row>
    <row r="71" spans="1:5">
      <c r="A71" s="534"/>
      <c r="B71" s="538"/>
      <c r="C71" s="534"/>
      <c r="D71" s="536"/>
      <c r="E71" s="537"/>
    </row>
    <row r="72" spans="1:5">
      <c r="A72" s="534"/>
      <c r="B72" s="538"/>
      <c r="C72" s="534"/>
      <c r="D72" s="536"/>
      <c r="E72" s="537"/>
    </row>
    <row r="73" spans="1:5">
      <c r="A73" s="534"/>
      <c r="B73" s="538"/>
      <c r="C73" s="534"/>
      <c r="D73" s="536"/>
      <c r="E73" s="537"/>
    </row>
    <row r="74" spans="1:5">
      <c r="A74" s="534"/>
      <c r="B74" s="538"/>
      <c r="C74" s="534"/>
      <c r="D74" s="536"/>
      <c r="E74" s="537"/>
    </row>
    <row r="75" spans="1:5">
      <c r="A75" s="534"/>
      <c r="B75" s="538"/>
      <c r="C75" s="534"/>
      <c r="D75" s="536"/>
      <c r="E75" s="537"/>
    </row>
  </sheetData>
  <sheetProtection sheet="1" formatCells="0" selectLockedCells="1"/>
  <mergeCells count="19">
    <mergeCell ref="C42:C43"/>
    <mergeCell ref="B18:B34"/>
    <mergeCell ref="B35:C35"/>
    <mergeCell ref="B45:B50"/>
    <mergeCell ref="B6:D6"/>
    <mergeCell ref="B36:B37"/>
    <mergeCell ref="B38:B44"/>
    <mergeCell ref="C39:C40"/>
    <mergeCell ref="B7:D7"/>
    <mergeCell ref="B9:C9"/>
    <mergeCell ref="B11:B16"/>
    <mergeCell ref="C11:C13"/>
    <mergeCell ref="B17:C17"/>
    <mergeCell ref="C36:C37"/>
    <mergeCell ref="B1:E1"/>
    <mergeCell ref="B2:D2"/>
    <mergeCell ref="B3:D3"/>
    <mergeCell ref="B4:D4"/>
    <mergeCell ref="B5:D5"/>
  </mergeCells>
  <phoneticPr fontId="3"/>
  <pageMargins left="0.9055118110236221" right="0.47244094488188981" top="0.31496062992125984" bottom="0.19685039370078741" header="0.19685039370078741" footer="0.19685039370078741"/>
  <pageSetup paperSize="9" scale="75" orientation="portrait" r:id="rId1"/>
  <headerFooter scaleWithDoc="0">
    <oddFooter>&amp;R&amp;"ＭＳ 明朝,標準"&amp;8&amp;K01+026R4低層ZEH-M_ver.1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V269"/>
  <sheetViews>
    <sheetView showGridLines="0" view="pageBreakPreview" zoomScale="85" zoomScaleNormal="55" zoomScaleSheetLayoutView="85" workbookViewId="0">
      <selection activeCell="B174" sqref="B174:I174"/>
    </sheetView>
  </sheetViews>
  <sheetFormatPr defaultColWidth="3" defaultRowHeight="18" customHeight="1" outlineLevelRow="1"/>
  <cols>
    <col min="1" max="3" width="3" style="33" customWidth="1"/>
    <col min="4" max="5" width="3" style="50" customWidth="1"/>
    <col min="6" max="7" width="3" style="51" customWidth="1"/>
    <col min="8" max="30" width="3" style="33" customWidth="1"/>
    <col min="31" max="31" width="4.75" style="33" customWidth="1"/>
    <col min="32" max="43" width="3" style="33" customWidth="1"/>
    <col min="44" max="44" width="3" style="33"/>
    <col min="45" max="45" width="0.75" style="33" customWidth="1"/>
    <col min="46" max="46" width="3" style="499"/>
    <col min="47" max="16384" width="3" style="33"/>
  </cols>
  <sheetData>
    <row r="1" spans="1:46" s="118" customFormat="1" ht="27.75" customHeight="1">
      <c r="A1" s="496" t="s">
        <v>227</v>
      </c>
      <c r="B1" s="119"/>
      <c r="C1" s="119"/>
      <c r="D1" s="119"/>
      <c r="E1" s="119"/>
      <c r="F1" s="119"/>
      <c r="G1" s="119"/>
      <c r="AD1" s="179"/>
      <c r="AT1" s="497"/>
    </row>
    <row r="2" spans="1:46" s="121" customFormat="1" ht="27.75" customHeight="1">
      <c r="A2" s="496" t="s">
        <v>848</v>
      </c>
      <c r="B2" s="122"/>
      <c r="C2" s="122"/>
      <c r="D2" s="122"/>
      <c r="E2" s="122"/>
      <c r="F2" s="122"/>
      <c r="G2" s="122"/>
      <c r="AD2" s="179"/>
      <c r="AT2" s="497"/>
    </row>
    <row r="3" spans="1:46" s="126" customFormat="1" ht="13.15" customHeight="1">
      <c r="A3" s="193"/>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M3" s="1011"/>
      <c r="AN3" s="1011"/>
      <c r="AO3" s="1011"/>
      <c r="AP3" s="1011"/>
      <c r="AQ3" s="1011"/>
      <c r="AR3" s="1011"/>
      <c r="AS3" s="493"/>
      <c r="AT3" s="498"/>
    </row>
    <row r="4" spans="1:46" s="126" customFormat="1" ht="20.25" customHeight="1">
      <c r="A4" s="174" t="s">
        <v>247</v>
      </c>
      <c r="B4" s="127"/>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M4" s="1011"/>
      <c r="AN4" s="1011"/>
      <c r="AO4" s="1011"/>
      <c r="AP4" s="1011"/>
      <c r="AQ4" s="1011"/>
      <c r="AR4" s="1011"/>
      <c r="AS4" s="493"/>
      <c r="AT4" s="498"/>
    </row>
    <row r="5" spans="1:46" ht="30" customHeight="1">
      <c r="A5" s="39"/>
      <c r="B5" s="39"/>
      <c r="C5" s="39"/>
      <c r="D5" s="40"/>
      <c r="E5" s="40"/>
      <c r="F5" s="41"/>
      <c r="G5" s="41"/>
      <c r="H5" s="39"/>
      <c r="I5" s="39"/>
      <c r="J5" s="39"/>
      <c r="K5" s="39"/>
      <c r="L5" s="39"/>
      <c r="M5" s="39"/>
      <c r="N5" s="39"/>
      <c r="O5" s="39"/>
      <c r="P5" s="39"/>
      <c r="Q5" s="39"/>
      <c r="R5" s="39"/>
      <c r="S5" s="39"/>
      <c r="T5" s="39"/>
      <c r="U5" s="39"/>
      <c r="V5" s="39"/>
      <c r="W5" s="39"/>
      <c r="X5" s="39"/>
      <c r="Y5" s="39"/>
      <c r="Z5" s="39"/>
      <c r="AA5" s="39"/>
      <c r="AB5" s="39"/>
      <c r="AC5" s="39"/>
      <c r="AD5" s="39"/>
      <c r="AE5" s="39"/>
      <c r="AF5" s="988" t="str">
        <f>IF(入力シート!M13="","",入力シート!M13)</f>
        <v/>
      </c>
      <c r="AG5" s="988"/>
      <c r="AH5" s="988"/>
      <c r="AI5" s="988"/>
      <c r="AJ5" s="45" t="s">
        <v>84</v>
      </c>
      <c r="AK5" s="989" t="str">
        <f>IF(入力シート!P13="","",入力シート!P13)</f>
        <v/>
      </c>
      <c r="AL5" s="989"/>
      <c r="AM5" s="45" t="s">
        <v>115</v>
      </c>
      <c r="AN5" s="989" t="str">
        <f>IF(入力シート!R13="","",入力シート!R13)</f>
        <v/>
      </c>
      <c r="AO5" s="989"/>
      <c r="AP5" s="45" t="s">
        <v>86</v>
      </c>
      <c r="AQ5" s="128"/>
      <c r="AR5" s="37"/>
      <c r="AS5" s="37"/>
      <c r="AT5" s="499" t="s">
        <v>402</v>
      </c>
    </row>
    <row r="6" spans="1:46" ht="30" customHeight="1">
      <c r="A6" s="39"/>
      <c r="B6" s="39"/>
      <c r="C6" s="39"/>
      <c r="D6" s="40"/>
      <c r="E6" s="40"/>
      <c r="F6" s="41"/>
      <c r="G6" s="41"/>
      <c r="H6" s="39"/>
      <c r="I6" s="39"/>
      <c r="J6" s="39"/>
      <c r="K6" s="39"/>
      <c r="L6" s="39"/>
      <c r="M6" s="39"/>
      <c r="N6" s="39"/>
      <c r="O6" s="39"/>
      <c r="P6" s="39"/>
      <c r="Q6" s="39"/>
      <c r="R6" s="39"/>
      <c r="S6" s="39"/>
      <c r="T6" s="39"/>
      <c r="U6" s="39"/>
      <c r="V6" s="39"/>
      <c r="W6" s="39"/>
      <c r="X6" s="39"/>
      <c r="Y6" s="39"/>
      <c r="Z6" s="39"/>
      <c r="AA6" s="39"/>
      <c r="AB6" s="39"/>
      <c r="AC6" s="39"/>
      <c r="AD6" s="39"/>
      <c r="AE6" s="39"/>
      <c r="AF6" s="129"/>
      <c r="AG6" s="129"/>
      <c r="AH6" s="129"/>
      <c r="AI6" s="129"/>
      <c r="AJ6" s="42"/>
      <c r="AK6" s="964"/>
      <c r="AL6" s="964"/>
      <c r="AM6" s="43"/>
      <c r="AN6" s="964"/>
      <c r="AO6" s="964"/>
      <c r="AP6" s="42"/>
      <c r="AQ6" s="42"/>
      <c r="AR6" s="37"/>
      <c r="AS6" s="37"/>
      <c r="AT6" s="499" t="s">
        <v>401</v>
      </c>
    </row>
    <row r="7" spans="1:46" ht="30" customHeight="1">
      <c r="A7" s="1044" t="s">
        <v>116</v>
      </c>
      <c r="B7" s="1044"/>
      <c r="C7" s="1044"/>
      <c r="D7" s="1044"/>
      <c r="E7" s="1044"/>
      <c r="F7" s="1044"/>
      <c r="G7" s="1044"/>
      <c r="H7" s="1044"/>
      <c r="I7" s="1044"/>
      <c r="J7" s="1044"/>
      <c r="K7" s="1044"/>
      <c r="L7" s="1044"/>
      <c r="M7" s="1044"/>
      <c r="N7" s="1044"/>
      <c r="O7" s="1044"/>
      <c r="P7" s="131"/>
      <c r="Q7" s="131"/>
      <c r="R7" s="131"/>
      <c r="S7" s="131"/>
      <c r="T7" s="131"/>
      <c r="U7" s="131"/>
      <c r="V7" s="131"/>
      <c r="W7" s="131"/>
      <c r="X7" s="131"/>
      <c r="Y7" s="131"/>
      <c r="Z7" s="131"/>
      <c r="AA7" s="131"/>
      <c r="AB7" s="131"/>
      <c r="AC7" s="131"/>
      <c r="AD7" s="131"/>
      <c r="AE7" s="131"/>
      <c r="AF7" s="131"/>
      <c r="AG7" s="131"/>
      <c r="AH7" s="131"/>
      <c r="AI7" s="131"/>
      <c r="AJ7" s="131"/>
      <c r="AK7" s="131"/>
      <c r="AL7" s="132"/>
      <c r="AM7" s="131"/>
      <c r="AN7" s="131"/>
      <c r="AO7" s="132"/>
      <c r="AP7" s="131"/>
      <c r="AQ7" s="131"/>
      <c r="AR7" s="133"/>
      <c r="AS7" s="133"/>
    </row>
    <row r="8" spans="1:46" ht="30" customHeight="1">
      <c r="A8" s="1044" t="s">
        <v>586</v>
      </c>
      <c r="B8" s="1044"/>
      <c r="C8" s="1044"/>
      <c r="D8" s="1044"/>
      <c r="E8" s="1044"/>
      <c r="F8" s="1044"/>
      <c r="G8" s="1044"/>
      <c r="H8" s="1044"/>
      <c r="I8" s="1044"/>
      <c r="J8" s="1044"/>
      <c r="K8" s="1044"/>
      <c r="L8" s="1044"/>
      <c r="M8" s="1044"/>
      <c r="N8" s="1044"/>
      <c r="O8" s="1044"/>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3"/>
      <c r="AS8" s="133"/>
    </row>
    <row r="9" spans="1:46" ht="30" customHeight="1">
      <c r="A9" s="134"/>
      <c r="B9" s="131"/>
      <c r="C9" s="135"/>
      <c r="D9" s="135"/>
      <c r="E9" s="135"/>
      <c r="F9" s="135"/>
      <c r="G9" s="135"/>
      <c r="H9" s="133"/>
      <c r="I9" s="133"/>
      <c r="J9" s="133"/>
      <c r="K9" s="133"/>
      <c r="L9" s="133"/>
      <c r="M9" s="133"/>
      <c r="N9" s="135"/>
      <c r="O9" s="135"/>
      <c r="P9" s="131"/>
      <c r="Q9" s="131"/>
      <c r="R9" s="131"/>
      <c r="S9" s="131"/>
      <c r="T9" s="131"/>
      <c r="U9" s="131"/>
      <c r="V9" s="131"/>
      <c r="W9" s="131"/>
      <c r="X9" s="131"/>
      <c r="Y9" s="136" t="s">
        <v>217</v>
      </c>
      <c r="Z9" s="990" t="str">
        <f>IF(入力シート!M30="","",入力シート!M30)</f>
        <v/>
      </c>
      <c r="AA9" s="990"/>
      <c r="AB9" s="136" t="s">
        <v>218</v>
      </c>
      <c r="AC9" s="990" t="str">
        <f>IF(入力シート!O30="","",入力シート!O30)</f>
        <v/>
      </c>
      <c r="AD9" s="990"/>
      <c r="AE9" s="133"/>
      <c r="AF9" s="133"/>
      <c r="AG9" s="131"/>
      <c r="AH9" s="131"/>
      <c r="AI9" s="131"/>
      <c r="AJ9" s="131"/>
      <c r="AK9" s="131"/>
      <c r="AL9" s="131"/>
      <c r="AM9" s="131"/>
      <c r="AN9" s="131"/>
      <c r="AO9" s="131"/>
      <c r="AP9" s="131"/>
      <c r="AQ9" s="131"/>
      <c r="AR9" s="133"/>
      <c r="AS9" s="133"/>
    </row>
    <row r="10" spans="1:46" ht="59.25" customHeight="1">
      <c r="A10" s="137"/>
      <c r="B10" s="137"/>
      <c r="C10" s="137"/>
      <c r="D10" s="138"/>
      <c r="E10" s="138"/>
      <c r="F10" s="41"/>
      <c r="G10" s="41"/>
      <c r="H10" s="133"/>
      <c r="I10" s="133"/>
      <c r="J10" s="133"/>
      <c r="K10" s="133"/>
      <c r="L10" s="133"/>
      <c r="M10" s="133"/>
      <c r="N10" s="1020" t="s">
        <v>306</v>
      </c>
      <c r="O10" s="1020"/>
      <c r="P10" s="1020"/>
      <c r="Q10" s="1020"/>
      <c r="R10" s="1020"/>
      <c r="S10" s="139"/>
      <c r="T10" s="991" t="s">
        <v>423</v>
      </c>
      <c r="U10" s="991"/>
      <c r="V10" s="991"/>
      <c r="W10" s="991"/>
      <c r="X10" s="991"/>
      <c r="Y10" s="991" t="str">
        <f>IF(入力シート!M31="","",入力シート!M31)</f>
        <v/>
      </c>
      <c r="Z10" s="991"/>
      <c r="AA10" s="991"/>
      <c r="AB10" s="991"/>
      <c r="AC10" s="991"/>
      <c r="AD10" s="991"/>
      <c r="AE10" s="991"/>
      <c r="AF10" s="991"/>
      <c r="AG10" s="991"/>
      <c r="AH10" s="991"/>
      <c r="AI10" s="991"/>
      <c r="AJ10" s="991"/>
      <c r="AK10" s="991"/>
      <c r="AL10" s="991"/>
      <c r="AM10" s="991"/>
      <c r="AN10" s="991"/>
      <c r="AO10" s="991"/>
      <c r="AP10" s="991"/>
      <c r="AQ10" s="991"/>
      <c r="AR10" s="991"/>
      <c r="AS10" s="492"/>
    </row>
    <row r="11" spans="1:46" ht="35.1" customHeight="1">
      <c r="A11" s="140"/>
      <c r="B11" s="140"/>
      <c r="C11" s="140"/>
      <c r="D11" s="138"/>
      <c r="E11" s="138"/>
      <c r="F11" s="41"/>
      <c r="G11" s="41"/>
      <c r="H11" s="133"/>
      <c r="I11" s="133"/>
      <c r="J11" s="133"/>
      <c r="K11" s="133"/>
      <c r="L11" s="133"/>
      <c r="M11" s="133"/>
      <c r="N11" s="141"/>
      <c r="O11" s="141"/>
      <c r="P11" s="141"/>
      <c r="Q11" s="141"/>
      <c r="R11" s="141"/>
      <c r="S11" s="141"/>
      <c r="T11" s="991" t="s">
        <v>424</v>
      </c>
      <c r="U11" s="991"/>
      <c r="V11" s="991"/>
      <c r="W11" s="991"/>
      <c r="X11" s="991"/>
      <c r="Y11" s="991" t="str">
        <f>IF(入力シート!M24="","",入力シート!M24)</f>
        <v/>
      </c>
      <c r="Z11" s="991"/>
      <c r="AA11" s="991"/>
      <c r="AB11" s="991"/>
      <c r="AC11" s="991"/>
      <c r="AD11" s="991"/>
      <c r="AE11" s="991"/>
      <c r="AF11" s="991"/>
      <c r="AG11" s="991"/>
      <c r="AH11" s="991"/>
      <c r="AI11" s="991"/>
      <c r="AJ11" s="991"/>
      <c r="AK11" s="991"/>
      <c r="AL11" s="991"/>
      <c r="AM11" s="991"/>
      <c r="AN11" s="991"/>
      <c r="AO11" s="991"/>
      <c r="AP11" s="991"/>
      <c r="AQ11" s="133"/>
      <c r="AR11" s="133"/>
      <c r="AS11" s="133"/>
      <c r="AT11" s="499" t="s">
        <v>451</v>
      </c>
    </row>
    <row r="12" spans="1:46" ht="35.1" customHeight="1">
      <c r="A12" s="140"/>
      <c r="B12" s="140"/>
      <c r="C12" s="140"/>
      <c r="D12" s="142"/>
      <c r="E12" s="142"/>
      <c r="F12" s="41"/>
      <c r="G12" s="41"/>
      <c r="H12" s="133"/>
      <c r="I12" s="133"/>
      <c r="J12" s="133"/>
      <c r="K12" s="133"/>
      <c r="L12" s="133"/>
      <c r="M12" s="133"/>
      <c r="N12" s="141"/>
      <c r="O12" s="141"/>
      <c r="P12" s="141"/>
      <c r="Q12" s="141"/>
      <c r="R12" s="141"/>
      <c r="S12" s="141"/>
      <c r="T12" s="991" t="s">
        <v>117</v>
      </c>
      <c r="U12" s="991"/>
      <c r="V12" s="991"/>
      <c r="W12" s="991"/>
      <c r="X12" s="991"/>
      <c r="Y12" s="992" t="str">
        <f>IF(入力シート!M26="","",入力シート!M26)</f>
        <v/>
      </c>
      <c r="Z12" s="992"/>
      <c r="AA12" s="992"/>
      <c r="AB12" s="992"/>
      <c r="AC12" s="992"/>
      <c r="AD12" s="992"/>
      <c r="AE12" s="992"/>
      <c r="AF12" s="992" t="str">
        <f>IF(入力シート!M27="","",入力シート!M27)</f>
        <v/>
      </c>
      <c r="AG12" s="992"/>
      <c r="AH12" s="992"/>
      <c r="AI12" s="992"/>
      <c r="AJ12" s="992"/>
      <c r="AK12" s="992"/>
      <c r="AL12" s="992"/>
      <c r="AM12" s="992"/>
      <c r="AN12" s="992"/>
      <c r="AO12" s="992"/>
      <c r="AP12" s="992"/>
      <c r="AQ12" s="139"/>
      <c r="AR12" s="133"/>
      <c r="AS12" s="133"/>
    </row>
    <row r="13" spans="1:46" ht="35.1" customHeight="1">
      <c r="A13" s="140"/>
      <c r="B13" s="140"/>
      <c r="C13" s="140"/>
      <c r="D13" s="138"/>
      <c r="E13" s="138"/>
      <c r="F13" s="41"/>
      <c r="G13" s="41"/>
      <c r="H13" s="133"/>
      <c r="I13" s="133"/>
      <c r="J13" s="133"/>
      <c r="K13" s="133"/>
      <c r="L13" s="133"/>
      <c r="M13" s="133"/>
      <c r="N13" s="141"/>
      <c r="O13" s="141"/>
      <c r="P13" s="141"/>
      <c r="Q13" s="141"/>
      <c r="R13" s="141"/>
      <c r="S13" s="131"/>
      <c r="T13" s="1021" t="s">
        <v>118</v>
      </c>
      <c r="U13" s="1021"/>
      <c r="V13" s="1021"/>
      <c r="W13" s="1021"/>
      <c r="X13" s="131"/>
      <c r="Y13" s="1022" t="str">
        <f>IF(入力シート!M29="","",入力シート!M29)</f>
        <v/>
      </c>
      <c r="Z13" s="1022"/>
      <c r="AA13" s="1022"/>
      <c r="AB13" s="1019" t="str">
        <f>IF(入力シート!N29="","",入力シート!N29)</f>
        <v/>
      </c>
      <c r="AC13" s="1019"/>
      <c r="AD13" s="1019"/>
      <c r="AE13" s="142" t="s">
        <v>219</v>
      </c>
      <c r="AF13" s="1019" t="str">
        <f>IF(入力シート!P29="","",入力シート!P29)</f>
        <v/>
      </c>
      <c r="AG13" s="1019"/>
      <c r="AH13" s="142" t="s">
        <v>220</v>
      </c>
      <c r="AI13" s="1019" t="str">
        <f>IF(入力シート!R29="","",入力シート!R29)</f>
        <v/>
      </c>
      <c r="AJ13" s="1019"/>
      <c r="AK13" s="142" t="s">
        <v>221</v>
      </c>
      <c r="AL13" s="143"/>
      <c r="AM13" s="143"/>
      <c r="AN13" s="143"/>
      <c r="AO13" s="143"/>
      <c r="AP13" s="144"/>
      <c r="AQ13" s="144"/>
      <c r="AR13" s="133"/>
      <c r="AS13" s="133"/>
      <c r="AT13" s="499" t="s">
        <v>308</v>
      </c>
    </row>
    <row r="14" spans="1:46" ht="20.25" customHeight="1">
      <c r="A14" s="140"/>
      <c r="B14" s="140"/>
      <c r="C14" s="140"/>
      <c r="D14" s="138"/>
      <c r="E14" s="138"/>
      <c r="F14" s="41"/>
      <c r="G14" s="41"/>
      <c r="H14" s="133"/>
      <c r="I14" s="133"/>
      <c r="J14" s="133"/>
      <c r="K14" s="133"/>
      <c r="L14" s="133"/>
      <c r="M14" s="133"/>
      <c r="N14" s="141"/>
      <c r="O14" s="141"/>
      <c r="P14" s="141"/>
      <c r="Q14" s="141"/>
      <c r="R14" s="141"/>
      <c r="S14" s="131"/>
      <c r="T14" s="333"/>
      <c r="U14" s="333"/>
      <c r="V14" s="333"/>
      <c r="W14" s="333"/>
      <c r="X14" s="131"/>
      <c r="Y14" s="334"/>
      <c r="Z14" s="334"/>
      <c r="AA14" s="334"/>
      <c r="AB14" s="335"/>
      <c r="AC14" s="335"/>
      <c r="AD14" s="335"/>
      <c r="AE14" s="142"/>
      <c r="AF14" s="335"/>
      <c r="AG14" s="335"/>
      <c r="AH14" s="142"/>
      <c r="AI14" s="335"/>
      <c r="AJ14" s="335"/>
      <c r="AK14" s="142"/>
      <c r="AL14" s="143"/>
      <c r="AM14" s="143"/>
      <c r="AN14" s="143"/>
      <c r="AO14" s="143"/>
      <c r="AP14" s="144"/>
      <c r="AQ14" s="144"/>
      <c r="AR14" s="133"/>
      <c r="AS14" s="133"/>
    </row>
    <row r="15" spans="1:46" ht="30" hidden="1" customHeight="1" outlineLevel="1">
      <c r="A15" s="134"/>
      <c r="B15" s="131"/>
      <c r="C15" s="135"/>
      <c r="D15" s="135"/>
      <c r="E15" s="135"/>
      <c r="F15" s="135"/>
      <c r="G15" s="135"/>
      <c r="H15" s="133"/>
      <c r="I15" s="133"/>
      <c r="J15" s="133"/>
      <c r="K15" s="133"/>
      <c r="L15" s="133"/>
      <c r="M15" s="133"/>
      <c r="N15" s="135"/>
      <c r="O15" s="135"/>
      <c r="P15" s="131"/>
      <c r="Q15" s="131"/>
      <c r="R15" s="131"/>
      <c r="S15" s="131"/>
      <c r="T15" s="131"/>
      <c r="U15" s="131"/>
      <c r="V15" s="131"/>
      <c r="W15" s="131"/>
      <c r="X15" s="131"/>
      <c r="Y15" s="136" t="s">
        <v>217</v>
      </c>
      <c r="Z15" s="990" t="str">
        <f>IF(入力シート!M42="","",入力シート!M42)</f>
        <v/>
      </c>
      <c r="AA15" s="990"/>
      <c r="AB15" s="136" t="s">
        <v>218</v>
      </c>
      <c r="AC15" s="990" t="str">
        <f>IF(入力シート!O42="","",入力シート!O42)</f>
        <v/>
      </c>
      <c r="AD15" s="990"/>
      <c r="AE15" s="133"/>
      <c r="AF15" s="133"/>
      <c r="AG15" s="131"/>
      <c r="AH15" s="131"/>
      <c r="AI15" s="131"/>
      <c r="AJ15" s="131"/>
      <c r="AK15" s="131"/>
      <c r="AL15" s="131"/>
      <c r="AM15" s="131"/>
      <c r="AN15" s="131"/>
      <c r="AO15" s="131"/>
      <c r="AP15" s="131"/>
      <c r="AQ15" s="131"/>
      <c r="AR15" s="133"/>
      <c r="AS15" s="133"/>
    </row>
    <row r="16" spans="1:46" ht="59.25" hidden="1" customHeight="1" outlineLevel="1">
      <c r="A16" s="137"/>
      <c r="B16" s="137"/>
      <c r="C16" s="137"/>
      <c r="D16" s="138"/>
      <c r="E16" s="138"/>
      <c r="F16" s="41"/>
      <c r="G16" s="41"/>
      <c r="H16" s="133"/>
      <c r="I16" s="133"/>
      <c r="J16" s="133"/>
      <c r="K16" s="133"/>
      <c r="L16" s="133"/>
      <c r="M16" s="133"/>
      <c r="N16" s="1020" t="s">
        <v>305</v>
      </c>
      <c r="O16" s="1020"/>
      <c r="P16" s="1020"/>
      <c r="Q16" s="1020"/>
      <c r="R16" s="1020"/>
      <c r="S16" s="139"/>
      <c r="T16" s="991" t="s">
        <v>426</v>
      </c>
      <c r="U16" s="991"/>
      <c r="V16" s="991"/>
      <c r="W16" s="991"/>
      <c r="X16" s="991"/>
      <c r="Y16" s="991" t="str">
        <f>IF(入力シート!M43="","",入力シート!M43)</f>
        <v/>
      </c>
      <c r="Z16" s="991"/>
      <c r="AA16" s="991"/>
      <c r="AB16" s="991"/>
      <c r="AC16" s="991"/>
      <c r="AD16" s="991"/>
      <c r="AE16" s="991"/>
      <c r="AF16" s="991"/>
      <c r="AG16" s="991"/>
      <c r="AH16" s="991"/>
      <c r="AI16" s="991"/>
      <c r="AJ16" s="991"/>
      <c r="AK16" s="991"/>
      <c r="AL16" s="991"/>
      <c r="AM16" s="991"/>
      <c r="AN16" s="991"/>
      <c r="AO16" s="991"/>
      <c r="AP16" s="991"/>
      <c r="AQ16" s="991"/>
      <c r="AR16" s="991"/>
      <c r="AS16" s="492"/>
    </row>
    <row r="17" spans="1:46" ht="35.1" hidden="1" customHeight="1" outlineLevel="1">
      <c r="A17" s="140"/>
      <c r="B17" s="140"/>
      <c r="C17" s="140"/>
      <c r="D17" s="138"/>
      <c r="E17" s="138"/>
      <c r="F17" s="41"/>
      <c r="G17" s="41"/>
      <c r="H17" s="133"/>
      <c r="I17" s="133"/>
      <c r="J17" s="133"/>
      <c r="K17" s="133"/>
      <c r="L17" s="133"/>
      <c r="M17" s="133"/>
      <c r="N17" s="141"/>
      <c r="O17" s="141"/>
      <c r="P17" s="141"/>
      <c r="Q17" s="141"/>
      <c r="R17" s="141"/>
      <c r="S17" s="141"/>
      <c r="T17" s="991" t="s">
        <v>425</v>
      </c>
      <c r="U17" s="991"/>
      <c r="V17" s="991"/>
      <c r="W17" s="991"/>
      <c r="X17" s="991"/>
      <c r="Y17" s="991" t="str">
        <f>IF(入力シート!M36="","",入力シート!M36)</f>
        <v/>
      </c>
      <c r="Z17" s="991"/>
      <c r="AA17" s="991"/>
      <c r="AB17" s="991"/>
      <c r="AC17" s="991"/>
      <c r="AD17" s="991"/>
      <c r="AE17" s="991"/>
      <c r="AF17" s="991"/>
      <c r="AG17" s="991"/>
      <c r="AH17" s="991"/>
      <c r="AI17" s="991"/>
      <c r="AJ17" s="991"/>
      <c r="AK17" s="991"/>
      <c r="AL17" s="991"/>
      <c r="AM17" s="991"/>
      <c r="AN17" s="991"/>
      <c r="AO17" s="991"/>
      <c r="AP17" s="991"/>
      <c r="AQ17" s="133"/>
      <c r="AR17" s="133"/>
      <c r="AS17" s="133"/>
      <c r="AT17" s="499" t="s">
        <v>451</v>
      </c>
    </row>
    <row r="18" spans="1:46" ht="35.1" hidden="1" customHeight="1" outlineLevel="1">
      <c r="A18" s="140"/>
      <c r="B18" s="140"/>
      <c r="C18" s="140"/>
      <c r="D18" s="142"/>
      <c r="E18" s="142"/>
      <c r="F18" s="41"/>
      <c r="G18" s="41"/>
      <c r="H18" s="133"/>
      <c r="I18" s="133"/>
      <c r="J18" s="133"/>
      <c r="K18" s="133"/>
      <c r="L18" s="133"/>
      <c r="M18" s="133"/>
      <c r="N18" s="141"/>
      <c r="O18" s="141"/>
      <c r="P18" s="141"/>
      <c r="Q18" s="141"/>
      <c r="R18" s="141"/>
      <c r="S18" s="141"/>
      <c r="T18" s="991" t="s">
        <v>117</v>
      </c>
      <c r="U18" s="991"/>
      <c r="V18" s="991"/>
      <c r="W18" s="991"/>
      <c r="X18" s="991"/>
      <c r="Y18" s="992" t="str">
        <f>IF(入力シート!M38="","",入力シート!M38)</f>
        <v/>
      </c>
      <c r="Z18" s="992"/>
      <c r="AA18" s="992"/>
      <c r="AB18" s="992"/>
      <c r="AC18" s="992"/>
      <c r="AD18" s="992"/>
      <c r="AE18" s="992"/>
      <c r="AF18" s="992" t="str">
        <f>IF(入力シート!M39="","",入力シート!M39)</f>
        <v/>
      </c>
      <c r="AG18" s="992"/>
      <c r="AH18" s="992"/>
      <c r="AI18" s="992"/>
      <c r="AJ18" s="992"/>
      <c r="AK18" s="992"/>
      <c r="AL18" s="992"/>
      <c r="AM18" s="992"/>
      <c r="AN18" s="992"/>
      <c r="AO18" s="992"/>
      <c r="AP18" s="992"/>
      <c r="AQ18" s="139"/>
      <c r="AR18" s="133"/>
      <c r="AS18" s="133"/>
    </row>
    <row r="19" spans="1:46" ht="35.1" hidden="1" customHeight="1" outlineLevel="1">
      <c r="A19" s="140"/>
      <c r="B19" s="140"/>
      <c r="C19" s="140"/>
      <c r="D19" s="138"/>
      <c r="E19" s="138"/>
      <c r="F19" s="41"/>
      <c r="G19" s="41"/>
      <c r="H19" s="133"/>
      <c r="I19" s="133"/>
      <c r="J19" s="133"/>
      <c r="K19" s="133"/>
      <c r="L19" s="133"/>
      <c r="M19" s="133"/>
      <c r="N19" s="141"/>
      <c r="O19" s="141"/>
      <c r="P19" s="141"/>
      <c r="Q19" s="141"/>
      <c r="R19" s="141"/>
      <c r="S19" s="131"/>
      <c r="T19" s="1021" t="s">
        <v>118</v>
      </c>
      <c r="U19" s="1021"/>
      <c r="V19" s="1021"/>
      <c r="W19" s="1021"/>
      <c r="X19" s="131"/>
      <c r="Y19" s="1022" t="str">
        <f>IF(入力シート!M41="","",入力シート!M41)</f>
        <v/>
      </c>
      <c r="Z19" s="1022"/>
      <c r="AA19" s="1022"/>
      <c r="AB19" s="1019" t="str">
        <f>IF(入力シート!N41="","",入力シート!N41)</f>
        <v/>
      </c>
      <c r="AC19" s="1019"/>
      <c r="AD19" s="1019"/>
      <c r="AE19" s="142" t="s">
        <v>219</v>
      </c>
      <c r="AF19" s="1019" t="str">
        <f>IF(入力シート!P41="","",入力シート!P41)</f>
        <v/>
      </c>
      <c r="AG19" s="1019"/>
      <c r="AH19" s="142" t="s">
        <v>220</v>
      </c>
      <c r="AI19" s="1019" t="str">
        <f>IF(入力シート!R41="","",入力シート!R41)</f>
        <v/>
      </c>
      <c r="AJ19" s="1019"/>
      <c r="AK19" s="142" t="s">
        <v>221</v>
      </c>
      <c r="AL19" s="143"/>
      <c r="AM19" s="143"/>
      <c r="AN19" s="143"/>
      <c r="AO19" s="143"/>
      <c r="AP19" s="144"/>
      <c r="AQ19" s="144"/>
      <c r="AR19" s="133"/>
      <c r="AS19" s="133"/>
    </row>
    <row r="20" spans="1:46" ht="35.1" customHeight="1" collapsed="1">
      <c r="A20" s="145"/>
      <c r="B20" s="145"/>
      <c r="C20" s="145"/>
      <c r="D20" s="40"/>
      <c r="E20" s="40"/>
      <c r="F20" s="41"/>
      <c r="G20" s="41"/>
      <c r="H20" s="1045"/>
      <c r="I20" s="1045"/>
      <c r="J20" s="1045"/>
      <c r="K20" s="1045"/>
      <c r="L20" s="1045"/>
      <c r="M20" s="1045"/>
      <c r="N20" s="1046"/>
      <c r="O20" s="1046"/>
      <c r="P20" s="1046"/>
      <c r="Q20" s="1046"/>
      <c r="R20" s="1046"/>
      <c r="S20" s="146"/>
      <c r="T20" s="147"/>
      <c r="U20" s="993"/>
      <c r="V20" s="993"/>
      <c r="W20" s="993"/>
      <c r="X20" s="993"/>
      <c r="Y20" s="993"/>
      <c r="Z20" s="993"/>
      <c r="AA20" s="993"/>
      <c r="AB20" s="993"/>
      <c r="AC20" s="993"/>
      <c r="AD20" s="993"/>
      <c r="AE20" s="993"/>
      <c r="AF20" s="993"/>
      <c r="AG20" s="993"/>
      <c r="AH20" s="993"/>
      <c r="AI20" s="993"/>
      <c r="AJ20" s="993"/>
      <c r="AK20" s="993"/>
      <c r="AL20" s="993"/>
      <c r="AM20" s="993"/>
      <c r="AN20" s="994"/>
      <c r="AO20" s="994"/>
      <c r="AP20" s="147"/>
      <c r="AQ20" s="147"/>
      <c r="AR20" s="37"/>
      <c r="AS20" s="37"/>
      <c r="AT20" s="499" t="s">
        <v>502</v>
      </c>
    </row>
    <row r="21" spans="1:46" ht="35.1" customHeight="1">
      <c r="A21" s="145"/>
      <c r="B21" s="145"/>
      <c r="C21" s="145"/>
      <c r="D21" s="40"/>
      <c r="E21" s="40"/>
      <c r="F21" s="41"/>
      <c r="G21" s="41"/>
      <c r="H21" s="411"/>
      <c r="I21" s="411"/>
      <c r="J21" s="411"/>
      <c r="K21" s="411"/>
      <c r="L21" s="411"/>
      <c r="M21" s="411"/>
      <c r="N21" s="412"/>
      <c r="O21" s="412"/>
      <c r="P21" s="412"/>
      <c r="Q21" s="412"/>
      <c r="R21" s="412"/>
      <c r="S21" s="146"/>
      <c r="T21" s="147"/>
      <c r="U21" s="413"/>
      <c r="V21" s="413"/>
      <c r="W21" s="413"/>
      <c r="X21" s="413"/>
      <c r="Y21" s="413"/>
      <c r="Z21" s="413"/>
      <c r="AA21" s="413"/>
      <c r="AB21" s="413"/>
      <c r="AC21" s="413"/>
      <c r="AD21" s="413"/>
      <c r="AE21" s="413"/>
      <c r="AF21" s="413"/>
      <c r="AG21" s="413"/>
      <c r="AH21" s="413"/>
      <c r="AI21" s="413"/>
      <c r="AJ21" s="413"/>
      <c r="AK21" s="413"/>
      <c r="AL21" s="413"/>
      <c r="AM21" s="413"/>
      <c r="AN21" s="414"/>
      <c r="AO21" s="414"/>
      <c r="AP21" s="147"/>
      <c r="AQ21" s="147"/>
      <c r="AR21" s="37"/>
      <c r="AS21" s="37"/>
      <c r="AT21" s="499" t="s">
        <v>307</v>
      </c>
    </row>
    <row r="22" spans="1:46" ht="33" customHeight="1">
      <c r="A22" s="1023" t="s">
        <v>584</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494"/>
    </row>
    <row r="23" spans="1:46" ht="33" customHeight="1">
      <c r="A23" s="1023"/>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c r="AL23" s="1023"/>
      <c r="AM23" s="1023"/>
      <c r="AN23" s="1023"/>
      <c r="AO23" s="1023"/>
      <c r="AP23" s="1023"/>
      <c r="AQ23" s="1023"/>
      <c r="AR23" s="1023"/>
      <c r="AS23" s="494"/>
    </row>
    <row r="24" spans="1:46" ht="30" customHeight="1">
      <c r="A24" s="942" t="s">
        <v>120</v>
      </c>
      <c r="B24" s="942"/>
      <c r="C24" s="942"/>
      <c r="D24" s="942"/>
      <c r="E24" s="942"/>
      <c r="F24" s="942"/>
      <c r="G24" s="942"/>
      <c r="H24" s="942"/>
      <c r="I24" s="942"/>
      <c r="J24" s="942"/>
      <c r="K24" s="942"/>
      <c r="L24" s="942"/>
      <c r="M24" s="942"/>
      <c r="N24" s="942"/>
      <c r="O24" s="942"/>
      <c r="P24" s="942"/>
      <c r="Q24" s="942"/>
      <c r="R24" s="942"/>
      <c r="S24" s="942"/>
      <c r="T24" s="942"/>
      <c r="U24" s="942"/>
      <c r="V24" s="942"/>
      <c r="W24" s="942"/>
      <c r="X24" s="942"/>
      <c r="Y24" s="942"/>
      <c r="Z24" s="942"/>
      <c r="AA24" s="942"/>
      <c r="AB24" s="942"/>
      <c r="AC24" s="942"/>
      <c r="AD24" s="942"/>
      <c r="AE24" s="942"/>
      <c r="AF24" s="942"/>
      <c r="AG24" s="942"/>
      <c r="AH24" s="942"/>
      <c r="AI24" s="942"/>
      <c r="AJ24" s="942"/>
      <c r="AK24" s="942"/>
      <c r="AL24" s="942"/>
      <c r="AM24" s="942"/>
      <c r="AN24" s="942"/>
      <c r="AO24" s="942"/>
      <c r="AP24" s="942"/>
      <c r="AQ24" s="942"/>
      <c r="AR24" s="37"/>
      <c r="AS24" s="37"/>
    </row>
    <row r="25" spans="1:46" ht="33" customHeight="1">
      <c r="A25" s="148"/>
      <c r="B25" s="1024" t="s">
        <v>769</v>
      </c>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c r="AK25" s="1024"/>
      <c r="AL25" s="1024"/>
      <c r="AM25" s="1024"/>
      <c r="AN25" s="1024"/>
      <c r="AO25" s="1024"/>
      <c r="AP25" s="1024"/>
      <c r="AQ25" s="1024"/>
      <c r="AR25" s="148"/>
      <c r="AS25" s="148"/>
    </row>
    <row r="26" spans="1:46" ht="33" customHeight="1">
      <c r="A26" s="148"/>
      <c r="B26" s="1024"/>
      <c r="C26" s="1024"/>
      <c r="D26" s="1024"/>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c r="AK26" s="1024"/>
      <c r="AL26" s="1024"/>
      <c r="AM26" s="1024"/>
      <c r="AN26" s="1024"/>
      <c r="AO26" s="1024"/>
      <c r="AP26" s="1024"/>
      <c r="AQ26" s="1024"/>
      <c r="AR26" s="148"/>
      <c r="AS26" s="148"/>
    </row>
    <row r="27" spans="1:46" ht="33" customHeight="1">
      <c r="A27" s="148"/>
      <c r="B27" s="1024"/>
      <c r="C27" s="1024"/>
      <c r="D27" s="1024"/>
      <c r="E27" s="1024"/>
      <c r="F27" s="1024"/>
      <c r="G27" s="1024"/>
      <c r="H27" s="1024"/>
      <c r="I27" s="1024"/>
      <c r="J27" s="1024"/>
      <c r="K27" s="1024"/>
      <c r="L27" s="1024"/>
      <c r="M27" s="1024"/>
      <c r="N27" s="1024"/>
      <c r="O27" s="1024"/>
      <c r="P27" s="1024"/>
      <c r="Q27" s="1024"/>
      <c r="R27" s="1024"/>
      <c r="S27" s="1024"/>
      <c r="T27" s="1024"/>
      <c r="U27" s="1024"/>
      <c r="V27" s="1024"/>
      <c r="W27" s="1024"/>
      <c r="X27" s="1024"/>
      <c r="Y27" s="1024"/>
      <c r="Z27" s="1024"/>
      <c r="AA27" s="1024"/>
      <c r="AB27" s="1024"/>
      <c r="AC27" s="1024"/>
      <c r="AD27" s="1024"/>
      <c r="AE27" s="1024"/>
      <c r="AF27" s="1024"/>
      <c r="AG27" s="1024"/>
      <c r="AH27" s="1024"/>
      <c r="AI27" s="1024"/>
      <c r="AJ27" s="1024"/>
      <c r="AK27" s="1024"/>
      <c r="AL27" s="1024"/>
      <c r="AM27" s="1024"/>
      <c r="AN27" s="1024"/>
      <c r="AO27" s="1024"/>
      <c r="AP27" s="1024"/>
      <c r="AQ27" s="1024"/>
      <c r="AR27" s="148"/>
      <c r="AS27" s="148"/>
    </row>
    <row r="28" spans="1:46" ht="33" customHeight="1">
      <c r="A28" s="148"/>
      <c r="B28" s="1024"/>
      <c r="C28" s="1024"/>
      <c r="D28" s="1024"/>
      <c r="E28" s="1024"/>
      <c r="F28" s="1024"/>
      <c r="G28" s="1024"/>
      <c r="H28" s="1024"/>
      <c r="I28" s="1024"/>
      <c r="J28" s="1024"/>
      <c r="K28" s="1024"/>
      <c r="L28" s="1024"/>
      <c r="M28" s="1024"/>
      <c r="N28" s="1024"/>
      <c r="O28" s="1024"/>
      <c r="P28" s="1024"/>
      <c r="Q28" s="1024"/>
      <c r="R28" s="1024"/>
      <c r="S28" s="1024"/>
      <c r="T28" s="1024"/>
      <c r="U28" s="1024"/>
      <c r="V28" s="1024"/>
      <c r="W28" s="1024"/>
      <c r="X28" s="1024"/>
      <c r="Y28" s="1024"/>
      <c r="Z28" s="1024"/>
      <c r="AA28" s="1024"/>
      <c r="AB28" s="1024"/>
      <c r="AC28" s="1024"/>
      <c r="AD28" s="1024"/>
      <c r="AE28" s="1024"/>
      <c r="AF28" s="1024"/>
      <c r="AG28" s="1024"/>
      <c r="AH28" s="1024"/>
      <c r="AI28" s="1024"/>
      <c r="AJ28" s="1024"/>
      <c r="AK28" s="1024"/>
      <c r="AL28" s="1024"/>
      <c r="AM28" s="1024"/>
      <c r="AN28" s="1024"/>
      <c r="AO28" s="1024"/>
      <c r="AP28" s="1024"/>
      <c r="AQ28" s="1024"/>
      <c r="AR28" s="148"/>
      <c r="AS28" s="148"/>
    </row>
    <row r="29" spans="1:46" ht="30" customHeight="1">
      <c r="A29" s="148"/>
      <c r="B29" s="1024"/>
      <c r="C29" s="1024"/>
      <c r="D29" s="1024"/>
      <c r="E29" s="1024"/>
      <c r="F29" s="1024"/>
      <c r="G29" s="1024"/>
      <c r="H29" s="1024"/>
      <c r="I29" s="1024"/>
      <c r="J29" s="1024"/>
      <c r="K29" s="1024"/>
      <c r="L29" s="1024"/>
      <c r="M29" s="1024"/>
      <c r="N29" s="1024"/>
      <c r="O29" s="1024"/>
      <c r="P29" s="1024"/>
      <c r="Q29" s="1024"/>
      <c r="R29" s="1024"/>
      <c r="S29" s="1024"/>
      <c r="T29" s="1024"/>
      <c r="U29" s="1024"/>
      <c r="V29" s="1024"/>
      <c r="W29" s="1024"/>
      <c r="X29" s="1024"/>
      <c r="Y29" s="1024"/>
      <c r="Z29" s="1024"/>
      <c r="AA29" s="1024"/>
      <c r="AB29" s="1024"/>
      <c r="AC29" s="1024"/>
      <c r="AD29" s="1024"/>
      <c r="AE29" s="1024"/>
      <c r="AF29" s="1024"/>
      <c r="AG29" s="1024"/>
      <c r="AH29" s="1024"/>
      <c r="AI29" s="1024"/>
      <c r="AJ29" s="1024"/>
      <c r="AK29" s="1024"/>
      <c r="AL29" s="1024"/>
      <c r="AM29" s="1024"/>
      <c r="AN29" s="1024"/>
      <c r="AO29" s="1024"/>
      <c r="AP29" s="1024"/>
      <c r="AQ29" s="1024"/>
      <c r="AR29" s="148"/>
      <c r="AS29" s="148"/>
    </row>
    <row r="30" spans="1:46" ht="24.95" customHeight="1">
      <c r="A30" s="148"/>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4"/>
      <c r="AO30" s="1024"/>
      <c r="AP30" s="1024"/>
      <c r="AQ30" s="1024"/>
      <c r="AR30" s="148"/>
      <c r="AS30" s="148"/>
    </row>
    <row r="31" spans="1:46" ht="24.95" customHeight="1">
      <c r="A31" s="149"/>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37"/>
      <c r="AS31" s="37"/>
    </row>
    <row r="32" spans="1:46" s="38" customFormat="1" ht="30" customHeight="1">
      <c r="A32" s="446"/>
      <c r="B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446"/>
      <c r="AB32" s="446"/>
      <c r="AC32" s="446"/>
      <c r="AD32" s="446"/>
      <c r="AE32" s="997"/>
      <c r="AF32" s="997"/>
      <c r="AG32" s="997"/>
      <c r="AH32" s="997"/>
      <c r="AI32" s="997"/>
      <c r="AJ32" s="997"/>
      <c r="AK32" s="997"/>
      <c r="AL32" s="997"/>
      <c r="AM32" s="997"/>
      <c r="AN32" s="997"/>
      <c r="AO32" s="997"/>
      <c r="AP32" s="997"/>
      <c r="AQ32" s="997"/>
      <c r="AR32" s="44"/>
      <c r="AS32" s="44"/>
      <c r="AT32" s="499"/>
    </row>
    <row r="33" spans="1:46" s="38" customFormat="1" ht="27" customHeight="1">
      <c r="A33" s="45"/>
      <c r="B33" s="45"/>
      <c r="C33" s="45"/>
      <c r="D33" s="422"/>
      <c r="E33" s="422"/>
      <c r="F33" s="153"/>
      <c r="G33" s="153"/>
      <c r="H33" s="45"/>
      <c r="I33" s="45"/>
      <c r="J33" s="45"/>
      <c r="K33" s="45"/>
      <c r="L33" s="45"/>
      <c r="M33" s="45"/>
      <c r="N33" s="45"/>
      <c r="O33" s="45"/>
      <c r="P33" s="45"/>
      <c r="Q33" s="45"/>
      <c r="R33" s="942" t="s">
        <v>121</v>
      </c>
      <c r="S33" s="942"/>
      <c r="T33" s="942"/>
      <c r="U33" s="942"/>
      <c r="V33" s="942"/>
      <c r="W33" s="942"/>
      <c r="X33" s="942"/>
      <c r="Y33" s="942"/>
      <c r="Z33" s="942"/>
      <c r="AA33" s="45"/>
      <c r="AB33" s="45"/>
      <c r="AC33" s="45"/>
      <c r="AD33" s="45"/>
      <c r="AE33" s="45"/>
      <c r="AF33" s="45"/>
      <c r="AG33" s="45"/>
      <c r="AH33" s="45"/>
      <c r="AI33" s="45"/>
      <c r="AJ33" s="45"/>
      <c r="AK33" s="998"/>
      <c r="AL33" s="998"/>
      <c r="AM33" s="447"/>
      <c r="AN33" s="998"/>
      <c r="AO33" s="998"/>
      <c r="AP33" s="45"/>
      <c r="AQ33" s="45"/>
      <c r="AR33" s="44"/>
      <c r="AS33" s="44"/>
      <c r="AT33" s="499"/>
    </row>
    <row r="34" spans="1:46" s="38" customFormat="1" ht="27" customHeight="1">
      <c r="A34" s="45"/>
      <c r="B34" s="45"/>
      <c r="C34" s="45"/>
      <c r="D34" s="422"/>
      <c r="E34" s="422"/>
      <c r="F34" s="153"/>
      <c r="G34" s="153"/>
      <c r="H34" s="45"/>
      <c r="I34" s="45"/>
      <c r="J34" s="45"/>
      <c r="K34" s="45"/>
      <c r="L34" s="45"/>
      <c r="M34" s="45"/>
      <c r="N34" s="45"/>
      <c r="O34" s="45"/>
      <c r="P34" s="45"/>
      <c r="Q34" s="45"/>
      <c r="R34" s="422"/>
      <c r="S34" s="422"/>
      <c r="T34" s="422"/>
      <c r="U34" s="422"/>
      <c r="V34" s="422"/>
      <c r="W34" s="422"/>
      <c r="X34" s="422"/>
      <c r="Y34" s="422"/>
      <c r="Z34" s="422"/>
      <c r="AA34" s="45"/>
      <c r="AB34" s="45"/>
      <c r="AC34" s="45"/>
      <c r="AD34" s="45"/>
      <c r="AE34" s="45"/>
      <c r="AF34" s="45"/>
      <c r="AG34" s="45"/>
      <c r="AH34" s="45"/>
      <c r="AI34" s="45"/>
      <c r="AJ34" s="45"/>
      <c r="AK34" s="448"/>
      <c r="AL34" s="448"/>
      <c r="AM34" s="447"/>
      <c r="AN34" s="448"/>
      <c r="AO34" s="448"/>
      <c r="AP34" s="45"/>
      <c r="AQ34" s="45"/>
      <c r="AR34" s="44"/>
      <c r="AS34" s="44"/>
      <c r="AT34" s="499"/>
    </row>
    <row r="35" spans="1:46" s="38" customFormat="1" ht="27" customHeight="1">
      <c r="A35" s="449"/>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
      <c r="AS35" s="44"/>
      <c r="AT35" s="499"/>
    </row>
    <row r="36" spans="1:46" s="38" customFormat="1" ht="35.1" customHeight="1">
      <c r="A36" s="44" t="s">
        <v>427</v>
      </c>
      <c r="B36" s="435"/>
      <c r="C36" s="435"/>
      <c r="D36" s="435"/>
      <c r="E36" s="435"/>
      <c r="F36" s="435"/>
      <c r="G36" s="435"/>
      <c r="H36" s="435"/>
      <c r="I36" s="435"/>
      <c r="J36" s="45"/>
      <c r="K36" s="435"/>
      <c r="L36" s="435"/>
      <c r="M36" s="435"/>
      <c r="N36" s="435"/>
      <c r="O36" s="435"/>
      <c r="P36" s="435"/>
      <c r="Q36" s="435"/>
      <c r="R36" s="435"/>
      <c r="S36" s="435"/>
      <c r="T36" s="435"/>
      <c r="U36" s="435"/>
      <c r="V36" s="435"/>
      <c r="W36" s="435"/>
      <c r="X36" s="435"/>
      <c r="Y36" s="435"/>
      <c r="Z36" s="435"/>
      <c r="AA36" s="435"/>
      <c r="AB36" s="435"/>
      <c r="AC36" s="435"/>
      <c r="AD36" s="435"/>
      <c r="AE36" s="435"/>
      <c r="AF36" s="435"/>
      <c r="AG36" s="435"/>
      <c r="AH36" s="435"/>
      <c r="AI36" s="435"/>
      <c r="AJ36" s="435"/>
      <c r="AK36" s="435"/>
      <c r="AL36" s="435"/>
      <c r="AM36" s="435"/>
      <c r="AN36" s="435"/>
      <c r="AO36" s="435"/>
      <c r="AP36" s="435"/>
      <c r="AQ36" s="435"/>
      <c r="AR36" s="44"/>
      <c r="AS36" s="44"/>
      <c r="AT36" s="499"/>
    </row>
    <row r="37" spans="1:46" s="38" customFormat="1" ht="35.1" customHeight="1">
      <c r="A37" s="44"/>
      <c r="B37" s="44"/>
      <c r="C37" s="995" t="s">
        <v>799</v>
      </c>
      <c r="D37" s="995"/>
      <c r="E37" s="995"/>
      <c r="F37" s="995"/>
      <c r="G37" s="995"/>
      <c r="H37" s="995"/>
      <c r="I37" s="995"/>
      <c r="J37" s="995"/>
      <c r="K37" s="995"/>
      <c r="L37" s="995"/>
      <c r="M37" s="995"/>
      <c r="N37" s="995"/>
      <c r="O37" s="995"/>
      <c r="P37" s="995"/>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c r="AO37" s="995"/>
      <c r="AP37" s="423"/>
      <c r="AQ37" s="423"/>
      <c r="AR37" s="44"/>
      <c r="AS37" s="44"/>
      <c r="AT37" s="499"/>
    </row>
    <row r="38" spans="1:46" s="38" customFormat="1" ht="35.1" customHeight="1">
      <c r="A38" s="422"/>
      <c r="B38" s="422"/>
      <c r="C38" s="423"/>
      <c r="D38" s="423"/>
      <c r="E38" s="423"/>
      <c r="F38" s="423"/>
      <c r="G38" s="423"/>
      <c r="H38" s="423"/>
      <c r="I38" s="423"/>
      <c r="J38" s="423"/>
      <c r="K38" s="423"/>
      <c r="L38" s="423"/>
      <c r="M38" s="443"/>
      <c r="N38" s="149"/>
      <c r="O38" s="422"/>
      <c r="P38" s="422"/>
      <c r="Q38" s="423"/>
      <c r="R38" s="423"/>
      <c r="S38" s="423"/>
      <c r="T38" s="423"/>
      <c r="U38" s="423"/>
      <c r="V38" s="423"/>
      <c r="W38" s="423"/>
      <c r="X38" s="423"/>
      <c r="Y38" s="423"/>
      <c r="Z38" s="423"/>
      <c r="AA38" s="423"/>
      <c r="AB38" s="444"/>
      <c r="AC38" s="422"/>
      <c r="AD38" s="422"/>
      <c r="AE38" s="46"/>
      <c r="AF38" s="46"/>
      <c r="AG38" s="46"/>
      <c r="AH38" s="46"/>
      <c r="AI38" s="46"/>
      <c r="AJ38" s="46"/>
      <c r="AK38" s="46"/>
      <c r="AL38" s="46"/>
      <c r="AM38" s="46"/>
      <c r="AN38" s="46"/>
      <c r="AO38" s="46"/>
      <c r="AP38" s="46"/>
      <c r="AQ38" s="46"/>
      <c r="AR38" s="47"/>
      <c r="AS38" s="47"/>
      <c r="AT38" s="499"/>
    </row>
    <row r="39" spans="1:46" s="38" customFormat="1" ht="35.1" customHeight="1">
      <c r="A39" s="44" t="s">
        <v>428</v>
      </c>
      <c r="B39" s="445"/>
      <c r="C39" s="445"/>
      <c r="D39" s="445"/>
      <c r="E39" s="445"/>
      <c r="F39" s="445"/>
      <c r="G39" s="445"/>
      <c r="H39" s="445"/>
      <c r="I39" s="445"/>
      <c r="J39" s="445"/>
      <c r="K39" s="445"/>
      <c r="L39" s="445"/>
      <c r="M39" s="445"/>
      <c r="N39" s="445"/>
      <c r="O39" s="445"/>
      <c r="P39" s="445"/>
      <c r="Q39" s="445"/>
      <c r="R39" s="947"/>
      <c r="S39" s="947"/>
      <c r="T39" s="947"/>
      <c r="U39" s="947"/>
      <c r="V39" s="947"/>
      <c r="W39" s="947"/>
      <c r="X39" s="947"/>
      <c r="Y39" s="947"/>
      <c r="Z39" s="947"/>
      <c r="AA39" s="445"/>
      <c r="AB39" s="445"/>
      <c r="AC39" s="445"/>
      <c r="AD39" s="445"/>
      <c r="AE39" s="445"/>
      <c r="AF39" s="445"/>
      <c r="AG39" s="445"/>
      <c r="AH39" s="445"/>
      <c r="AI39" s="445"/>
      <c r="AJ39" s="445"/>
      <c r="AK39" s="445"/>
      <c r="AL39" s="445"/>
      <c r="AM39" s="445"/>
      <c r="AN39" s="445"/>
      <c r="AO39" s="445"/>
      <c r="AP39" s="445"/>
      <c r="AQ39" s="445"/>
      <c r="AR39" s="44"/>
      <c r="AS39" s="44"/>
      <c r="AT39" s="499"/>
    </row>
    <row r="40" spans="1:46" s="38" customFormat="1" ht="50.25" customHeight="1">
      <c r="A40" s="44"/>
      <c r="B40" s="44"/>
      <c r="C40" s="1049" t="str">
        <f>IF(入力シート!M11="","",入力シート!M11)&amp;"低層ＺＥＨ－Ｍ促進事業"</f>
        <v>低層ＺＥＨ－Ｍ促進事業</v>
      </c>
      <c r="D40" s="1049"/>
      <c r="E40" s="1049"/>
      <c r="F40" s="1049"/>
      <c r="G40" s="1049"/>
      <c r="H40" s="1049"/>
      <c r="I40" s="1049"/>
      <c r="J40" s="1049"/>
      <c r="K40" s="1049"/>
      <c r="L40" s="1049"/>
      <c r="M40" s="1049"/>
      <c r="N40" s="1049"/>
      <c r="O40" s="1049"/>
      <c r="P40" s="1049"/>
      <c r="Q40" s="1049"/>
      <c r="R40" s="1049"/>
      <c r="S40" s="1049"/>
      <c r="T40" s="1049"/>
      <c r="U40" s="1049"/>
      <c r="V40" s="1049"/>
      <c r="W40" s="1049"/>
      <c r="X40" s="1049"/>
      <c r="Y40" s="1049"/>
      <c r="Z40" s="1049"/>
      <c r="AA40" s="1049"/>
      <c r="AB40" s="1049"/>
      <c r="AC40" s="1049"/>
      <c r="AD40" s="1049"/>
      <c r="AE40" s="1049"/>
      <c r="AF40" s="1049"/>
      <c r="AG40" s="1049"/>
      <c r="AH40" s="1049"/>
      <c r="AI40" s="1049"/>
      <c r="AJ40" s="1049"/>
      <c r="AK40" s="1049"/>
      <c r="AL40" s="1049"/>
      <c r="AM40" s="1049"/>
      <c r="AN40" s="1049"/>
      <c r="AO40" s="1049"/>
      <c r="AP40" s="44"/>
      <c r="AQ40" s="44"/>
      <c r="AR40" s="450"/>
      <c r="AS40" s="450"/>
      <c r="AT40" s="499"/>
    </row>
    <row r="41" spans="1:46" s="38" customFormat="1" ht="35.1" customHeight="1">
      <c r="A41" s="435"/>
      <c r="B41" s="422"/>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4"/>
      <c r="AS41" s="44"/>
      <c r="AT41" s="499"/>
    </row>
    <row r="42" spans="1:46" s="38" customFormat="1" ht="35.1" customHeight="1">
      <c r="A42" s="44" t="s">
        <v>429</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c r="AK42" s="435"/>
      <c r="AL42" s="435"/>
      <c r="AM42" s="435"/>
      <c r="AN42" s="435"/>
      <c r="AO42" s="435"/>
      <c r="AP42" s="435"/>
      <c r="AQ42" s="435"/>
      <c r="AR42" s="44"/>
      <c r="AS42" s="44"/>
      <c r="AT42" s="499"/>
    </row>
    <row r="43" spans="1:46" s="38" customFormat="1" ht="35.1" customHeight="1">
      <c r="A43" s="436"/>
      <c r="B43" s="435"/>
      <c r="C43" s="1047" t="s">
        <v>405</v>
      </c>
      <c r="D43" s="1047"/>
      <c r="E43" s="1047"/>
      <c r="F43" s="1047"/>
      <c r="G43" s="1047"/>
      <c r="H43" s="1047"/>
      <c r="I43" s="1047"/>
      <c r="J43" s="1047"/>
      <c r="K43" s="1047"/>
      <c r="L43" s="1047"/>
      <c r="M43" s="1047"/>
      <c r="N43" s="1047"/>
      <c r="O43" s="1047"/>
      <c r="P43" s="1047"/>
      <c r="Q43" s="1047"/>
      <c r="R43" s="1047"/>
      <c r="S43" s="1047"/>
      <c r="T43" s="1047"/>
      <c r="U43" s="1047"/>
      <c r="V43" s="1047"/>
      <c r="W43" s="1047"/>
      <c r="X43" s="1047"/>
      <c r="Y43" s="1047"/>
      <c r="Z43" s="1047"/>
      <c r="AA43" s="1047"/>
      <c r="AB43" s="1047"/>
      <c r="AC43" s="1047"/>
      <c r="AD43" s="1047"/>
      <c r="AE43" s="1047"/>
      <c r="AF43" s="1047"/>
      <c r="AG43" s="1047"/>
      <c r="AH43" s="1047"/>
      <c r="AI43" s="1047"/>
      <c r="AJ43" s="1047"/>
      <c r="AK43" s="1047"/>
      <c r="AL43" s="1047"/>
      <c r="AM43" s="435"/>
      <c r="AN43" s="435"/>
      <c r="AO43" s="435"/>
      <c r="AP43" s="435"/>
      <c r="AQ43" s="435"/>
      <c r="AR43" s="44"/>
      <c r="AS43" s="44"/>
      <c r="AT43" s="499"/>
    </row>
    <row r="44" spans="1:46" s="38" customFormat="1" ht="35.1" customHeight="1">
      <c r="A44" s="45"/>
      <c r="B44" s="435"/>
      <c r="C44" s="435"/>
      <c r="D44" s="435"/>
      <c r="E44" s="435"/>
      <c r="F44" s="435"/>
      <c r="G44" s="435"/>
      <c r="H44" s="435"/>
      <c r="I44" s="435"/>
      <c r="J44" s="435"/>
      <c r="K44" s="435"/>
      <c r="L44" s="435"/>
      <c r="M44" s="435"/>
      <c r="N44" s="435"/>
      <c r="O44" s="435"/>
      <c r="P44" s="435"/>
      <c r="Q44" s="435"/>
      <c r="R44" s="435"/>
      <c r="S44" s="435"/>
      <c r="T44" s="435"/>
      <c r="U44" s="435"/>
      <c r="V44" s="435"/>
      <c r="W44" s="435"/>
      <c r="X44" s="435"/>
      <c r="Y44" s="435"/>
      <c r="Z44" s="435"/>
      <c r="AA44" s="435"/>
      <c r="AB44" s="435"/>
      <c r="AC44" s="435"/>
      <c r="AD44" s="435"/>
      <c r="AE44" s="435"/>
      <c r="AF44" s="435"/>
      <c r="AG44" s="435"/>
      <c r="AH44" s="435"/>
      <c r="AI44" s="435"/>
      <c r="AJ44" s="435"/>
      <c r="AK44" s="435"/>
      <c r="AL44" s="435"/>
      <c r="AM44" s="435"/>
      <c r="AN44" s="435"/>
      <c r="AO44" s="435"/>
      <c r="AP44" s="435"/>
      <c r="AQ44" s="435"/>
      <c r="AR44" s="44"/>
      <c r="AS44" s="44"/>
      <c r="AT44" s="499"/>
    </row>
    <row r="45" spans="1:46" s="38" customFormat="1" ht="35.1" customHeight="1">
      <c r="A45" s="44" t="s">
        <v>430</v>
      </c>
      <c r="B45" s="44"/>
      <c r="C45" s="44"/>
      <c r="D45" s="437"/>
      <c r="E45" s="437"/>
      <c r="F45" s="438"/>
      <c r="G45" s="438"/>
      <c r="H45" s="437"/>
      <c r="I45" s="437"/>
      <c r="J45" s="44"/>
      <c r="K45" s="44"/>
      <c r="L45" s="44"/>
      <c r="M45" s="44"/>
      <c r="N45" s="44"/>
      <c r="O45" s="44"/>
      <c r="P45" s="44"/>
      <c r="Q45" s="44"/>
      <c r="R45" s="44"/>
      <c r="S45" s="44"/>
      <c r="T45" s="44"/>
      <c r="U45" s="44"/>
      <c r="V45" s="439"/>
      <c r="W45" s="439"/>
      <c r="X45" s="44"/>
      <c r="Y45" s="44"/>
      <c r="Z45" s="44"/>
      <c r="AA45" s="44"/>
      <c r="AB45" s="44"/>
      <c r="AC45" s="44"/>
      <c r="AD45" s="44"/>
      <c r="AE45" s="44"/>
      <c r="AF45" s="44"/>
      <c r="AG45" s="44"/>
      <c r="AH45" s="44"/>
      <c r="AI45" s="44"/>
      <c r="AJ45" s="44"/>
      <c r="AK45" s="44"/>
      <c r="AL45" s="44"/>
      <c r="AM45" s="44"/>
      <c r="AN45" s="44"/>
      <c r="AO45" s="44"/>
      <c r="AP45" s="44"/>
      <c r="AQ45" s="44"/>
      <c r="AR45" s="44"/>
      <c r="AS45" s="44"/>
      <c r="AT45" s="499"/>
    </row>
    <row r="46" spans="1:46" s="38" customFormat="1" ht="35.1" customHeight="1">
      <c r="A46" s="44"/>
      <c r="B46" s="197"/>
      <c r="C46" s="944" t="s">
        <v>540</v>
      </c>
      <c r="D46" s="944"/>
      <c r="E46" s="944"/>
      <c r="F46" s="944"/>
      <c r="G46" s="944"/>
      <c r="H46" s="944"/>
      <c r="I46" s="944"/>
      <c r="J46" s="944"/>
      <c r="K46" s="944"/>
      <c r="L46" s="944"/>
      <c r="M46" s="944"/>
      <c r="N46" s="944"/>
      <c r="O46" s="944"/>
      <c r="P46" s="944"/>
      <c r="Q46" s="945">
        <f>IF(AJ93="","",AJ93)</f>
        <v>0</v>
      </c>
      <c r="R46" s="945"/>
      <c r="S46" s="945"/>
      <c r="T46" s="945"/>
      <c r="U46" s="945"/>
      <c r="V46" s="945"/>
      <c r="W46" s="945"/>
      <c r="X46" s="945"/>
      <c r="Y46" s="945"/>
      <c r="Z46" s="945"/>
      <c r="AA46" s="945"/>
      <c r="AB46" s="945"/>
      <c r="AC46" s="945"/>
      <c r="AD46" s="945"/>
      <c r="AE46" s="945"/>
      <c r="AF46" s="945"/>
      <c r="AG46" s="945"/>
      <c r="AH46" s="945"/>
      <c r="AI46" s="945"/>
      <c r="AJ46" s="945"/>
      <c r="AK46" s="946" t="s">
        <v>114</v>
      </c>
      <c r="AL46" s="946"/>
      <c r="AM46" s="197"/>
      <c r="AN46" s="197"/>
      <c r="AO46" s="197"/>
      <c r="AP46" s="44"/>
      <c r="AQ46" s="44"/>
      <c r="AR46" s="44"/>
      <c r="AS46" s="44"/>
      <c r="AT46" s="499"/>
    </row>
    <row r="47" spans="1:46" s="38" customFormat="1" ht="35.1" customHeight="1">
      <c r="A47" s="440"/>
      <c r="B47" s="440"/>
      <c r="C47" s="440"/>
      <c r="D47" s="440"/>
      <c r="E47" s="440"/>
      <c r="F47" s="440"/>
      <c r="G47" s="440"/>
      <c r="H47" s="440"/>
      <c r="I47" s="440"/>
      <c r="J47" s="440"/>
      <c r="K47" s="440"/>
      <c r="L47" s="440"/>
      <c r="M47" s="440"/>
      <c r="N47" s="441"/>
      <c r="O47" s="441"/>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c r="AN47" s="441"/>
      <c r="AO47" s="441"/>
      <c r="AP47" s="441"/>
      <c r="AQ47" s="441"/>
      <c r="AR47" s="44"/>
      <c r="AS47" s="44"/>
      <c r="AT47" s="499"/>
    </row>
    <row r="48" spans="1:46" s="38" customFormat="1" ht="35.1" customHeight="1">
      <c r="A48" s="44" t="s">
        <v>431</v>
      </c>
      <c r="B48" s="440"/>
      <c r="C48" s="440"/>
      <c r="D48" s="440"/>
      <c r="E48" s="440"/>
      <c r="F48" s="440"/>
      <c r="G48" s="440"/>
      <c r="H48" s="440"/>
      <c r="I48" s="440"/>
      <c r="J48" s="440"/>
      <c r="K48" s="440"/>
      <c r="L48" s="440"/>
      <c r="M48" s="440"/>
      <c r="N48" s="441"/>
      <c r="O48" s="441"/>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
      <c r="AS48" s="44"/>
      <c r="AT48" s="499"/>
    </row>
    <row r="49" spans="1:46" s="38" customFormat="1" ht="35.1" customHeight="1">
      <c r="A49" s="440"/>
      <c r="B49" s="440"/>
      <c r="C49" s="440"/>
      <c r="D49" s="440"/>
      <c r="E49" s="440"/>
      <c r="F49" s="440"/>
      <c r="G49" s="440"/>
      <c r="H49" s="440"/>
      <c r="I49" s="440"/>
      <c r="J49" s="440"/>
      <c r="K49" s="440"/>
      <c r="L49" s="440"/>
      <c r="M49" s="440"/>
      <c r="N49" s="441"/>
      <c r="O49" s="441"/>
      <c r="P49" s="441"/>
      <c r="Q49" s="441"/>
      <c r="R49" s="441"/>
      <c r="S49" s="441"/>
      <c r="T49" s="441"/>
      <c r="U49" s="441"/>
      <c r="V49" s="441"/>
      <c r="W49" s="441"/>
      <c r="X49" s="441"/>
      <c r="Y49" s="441"/>
      <c r="Z49" s="441"/>
      <c r="AA49" s="441"/>
      <c r="AB49" s="441"/>
      <c r="AC49" s="441"/>
      <c r="AD49" s="441"/>
      <c r="AE49" s="441"/>
      <c r="AF49" s="441"/>
      <c r="AG49" s="441"/>
      <c r="AH49" s="441"/>
      <c r="AI49" s="441"/>
      <c r="AJ49" s="441"/>
      <c r="AK49" s="441"/>
      <c r="AL49" s="441"/>
      <c r="AM49" s="441"/>
      <c r="AN49" s="441"/>
      <c r="AO49" s="441"/>
      <c r="AP49" s="441"/>
      <c r="AQ49" s="441"/>
      <c r="AR49" s="44"/>
      <c r="AS49" s="44"/>
      <c r="AT49" s="499"/>
    </row>
    <row r="50" spans="1:46" s="38" customFormat="1" ht="35.1" customHeight="1">
      <c r="A50" s="44" t="s">
        <v>432</v>
      </c>
      <c r="B50" s="44"/>
      <c r="C50" s="44"/>
      <c r="D50" s="437"/>
      <c r="E50" s="437"/>
      <c r="F50" s="438"/>
      <c r="G50" s="438"/>
      <c r="H50" s="437"/>
      <c r="I50" s="437"/>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99"/>
    </row>
    <row r="51" spans="1:46" s="38" customFormat="1" ht="35.1" customHeight="1">
      <c r="A51" s="44"/>
      <c r="B51" s="198"/>
      <c r="C51" s="948" t="s">
        <v>190</v>
      </c>
      <c r="D51" s="948"/>
      <c r="E51" s="948"/>
      <c r="F51" s="948"/>
      <c r="G51" s="948"/>
      <c r="H51" s="948"/>
      <c r="I51" s="948"/>
      <c r="J51" s="948"/>
      <c r="K51" s="948"/>
      <c r="L51" s="948"/>
      <c r="M51" s="948"/>
      <c r="N51" s="948"/>
      <c r="O51" s="948"/>
      <c r="P51" s="948"/>
      <c r="Q51" s="196"/>
      <c r="R51" s="947"/>
      <c r="S51" s="947"/>
      <c r="T51" s="947"/>
      <c r="U51" s="1048" t="str">
        <f>IF(入力シート!M14="","",入力シート!M14)</f>
        <v>交付決定日</v>
      </c>
      <c r="V51" s="1048"/>
      <c r="W51" s="1048"/>
      <c r="X51" s="1048"/>
      <c r="Y51" s="1048"/>
      <c r="Z51" s="1048"/>
      <c r="AA51" s="1048"/>
      <c r="AB51" s="1048"/>
      <c r="AC51" s="1048"/>
      <c r="AD51" s="1048"/>
      <c r="AE51" s="1048"/>
      <c r="AF51" s="1048"/>
      <c r="AG51" s="1048"/>
      <c r="AH51" s="1048"/>
      <c r="AI51" s="1048"/>
      <c r="AJ51" s="1048"/>
      <c r="AK51" s="1048"/>
      <c r="AL51" s="1048"/>
      <c r="AM51" s="197"/>
      <c r="AN51" s="197"/>
      <c r="AO51" s="197"/>
      <c r="AP51" s="45"/>
      <c r="AQ51" s="45"/>
      <c r="AR51" s="44"/>
      <c r="AS51" s="44"/>
      <c r="AT51" s="499"/>
    </row>
    <row r="52" spans="1:46" s="38" customFormat="1" ht="35.1" customHeight="1">
      <c r="A52" s="45"/>
      <c r="B52" s="45"/>
      <c r="C52" s="948" t="s">
        <v>191</v>
      </c>
      <c r="D52" s="948"/>
      <c r="E52" s="948"/>
      <c r="F52" s="948"/>
      <c r="G52" s="948"/>
      <c r="H52" s="948"/>
      <c r="I52" s="948"/>
      <c r="J52" s="948"/>
      <c r="K52" s="948"/>
      <c r="L52" s="948"/>
      <c r="M52" s="948"/>
      <c r="N52" s="948"/>
      <c r="O52" s="948"/>
      <c r="P52" s="948"/>
      <c r="Q52" s="196"/>
      <c r="R52" s="947"/>
      <c r="S52" s="947"/>
      <c r="T52" s="947"/>
      <c r="U52" s="996" t="str">
        <f>IF(入力シート!M15="","",入力シート!M15)</f>
        <v/>
      </c>
      <c r="V52" s="996"/>
      <c r="W52" s="996"/>
      <c r="X52" s="996"/>
      <c r="Y52" s="947" t="s">
        <v>189</v>
      </c>
      <c r="Z52" s="947"/>
      <c r="AA52" s="996" t="str">
        <f>IF(入力シート!P15="","",入力シート!P15)</f>
        <v/>
      </c>
      <c r="AB52" s="996"/>
      <c r="AC52" s="996"/>
      <c r="AD52" s="996"/>
      <c r="AE52" s="947" t="s">
        <v>115</v>
      </c>
      <c r="AF52" s="947"/>
      <c r="AG52" s="996" t="str">
        <f>IF(入力シート!R15="","",入力シート!R15)</f>
        <v/>
      </c>
      <c r="AH52" s="996"/>
      <c r="AI52" s="996"/>
      <c r="AJ52" s="996"/>
      <c r="AK52" s="947" t="s">
        <v>122</v>
      </c>
      <c r="AL52" s="947"/>
      <c r="AM52" s="197"/>
      <c r="AN52" s="197"/>
      <c r="AO52" s="197"/>
      <c r="AP52" s="45"/>
      <c r="AQ52" s="45"/>
      <c r="AR52" s="44"/>
      <c r="AS52" s="44"/>
      <c r="AT52" s="499"/>
    </row>
    <row r="53" spans="1:46" s="38" customFormat="1" ht="35.1" customHeight="1">
      <c r="A53" s="45"/>
      <c r="B53" s="45"/>
      <c r="C53" s="948" t="s">
        <v>433</v>
      </c>
      <c r="D53" s="948"/>
      <c r="E53" s="948"/>
      <c r="F53" s="948"/>
      <c r="G53" s="948"/>
      <c r="H53" s="948"/>
      <c r="I53" s="948"/>
      <c r="J53" s="948"/>
      <c r="K53" s="948"/>
      <c r="L53" s="948"/>
      <c r="M53" s="948"/>
      <c r="N53" s="948"/>
      <c r="O53" s="948"/>
      <c r="P53" s="948"/>
      <c r="Q53" s="196"/>
      <c r="R53" s="947"/>
      <c r="S53" s="947"/>
      <c r="T53" s="947"/>
      <c r="U53" s="996" t="str">
        <f>IF(入力シート!M16="","",入力シート!M16)</f>
        <v/>
      </c>
      <c r="V53" s="996"/>
      <c r="W53" s="996"/>
      <c r="X53" s="996"/>
      <c r="Y53" s="947" t="s">
        <v>84</v>
      </c>
      <c r="Z53" s="947"/>
      <c r="AA53" s="996" t="str">
        <f>IF(入力シート!P16="","",入力シート!P16)</f>
        <v/>
      </c>
      <c r="AB53" s="996"/>
      <c r="AC53" s="996"/>
      <c r="AD53" s="996"/>
      <c r="AE53" s="947" t="s">
        <v>115</v>
      </c>
      <c r="AF53" s="947"/>
      <c r="AG53" s="996" t="str">
        <f>IF(入力シート!R16="","",入力シート!R16)</f>
        <v/>
      </c>
      <c r="AH53" s="996"/>
      <c r="AI53" s="996"/>
      <c r="AJ53" s="996"/>
      <c r="AK53" s="947" t="s">
        <v>122</v>
      </c>
      <c r="AL53" s="947"/>
      <c r="AM53" s="197"/>
      <c r="AN53" s="197"/>
      <c r="AO53" s="197"/>
      <c r="AP53" s="45"/>
      <c r="AQ53" s="45"/>
      <c r="AR53" s="44"/>
      <c r="AS53" s="44"/>
      <c r="AT53" s="499"/>
    </row>
    <row r="54" spans="1:46" s="38" customFormat="1" ht="30" customHeight="1">
      <c r="A54" s="45"/>
      <c r="B54" s="45"/>
      <c r="C54" s="45"/>
      <c r="D54" s="422"/>
      <c r="E54" s="422"/>
      <c r="F54" s="153"/>
      <c r="G54" s="153"/>
      <c r="H54" s="422"/>
      <c r="I54" s="422"/>
      <c r="J54" s="45"/>
      <c r="K54" s="45"/>
      <c r="L54" s="45"/>
      <c r="M54" s="45"/>
      <c r="N54" s="45"/>
      <c r="O54" s="45"/>
      <c r="P54" s="45"/>
      <c r="Q54" s="45"/>
      <c r="R54" s="45"/>
      <c r="S54" s="45"/>
      <c r="T54" s="45"/>
      <c r="U54" s="45"/>
      <c r="V54" s="44"/>
      <c r="W54" s="44"/>
      <c r="X54" s="45"/>
      <c r="Y54" s="45"/>
      <c r="Z54" s="45"/>
      <c r="AA54" s="45"/>
      <c r="AB54" s="45"/>
      <c r="AC54" s="45"/>
      <c r="AD54" s="45"/>
      <c r="AE54" s="45"/>
      <c r="AF54" s="45"/>
      <c r="AG54" s="45"/>
      <c r="AH54" s="45"/>
      <c r="AI54" s="45"/>
      <c r="AJ54" s="45"/>
      <c r="AK54" s="45"/>
      <c r="AL54" s="422"/>
      <c r="AM54" s="45"/>
      <c r="AN54" s="45"/>
      <c r="AO54" s="45"/>
      <c r="AP54" s="45"/>
      <c r="AQ54" s="45"/>
      <c r="AR54" s="44"/>
      <c r="AS54" s="44"/>
      <c r="AT54" s="499"/>
    </row>
    <row r="55" spans="1:46" s="38" customFormat="1" ht="30" customHeight="1">
      <c r="A55" s="48" t="s">
        <v>123</v>
      </c>
      <c r="B55" s="45"/>
      <c r="C55" s="45"/>
      <c r="D55" s="422"/>
      <c r="E55" s="422"/>
      <c r="F55" s="153"/>
      <c r="G55" s="153"/>
      <c r="H55" s="422"/>
      <c r="I55" s="422"/>
      <c r="J55" s="45"/>
      <c r="K55" s="45"/>
      <c r="L55" s="45"/>
      <c r="M55" s="45"/>
      <c r="N55" s="45"/>
      <c r="O55" s="45"/>
      <c r="P55" s="45"/>
      <c r="Q55" s="45"/>
      <c r="R55" s="45"/>
      <c r="S55" s="45"/>
      <c r="T55" s="45"/>
      <c r="U55" s="45"/>
      <c r="V55" s="44"/>
      <c r="W55" s="44"/>
      <c r="X55" s="45"/>
      <c r="Y55" s="45"/>
      <c r="Z55" s="45"/>
      <c r="AA55" s="45"/>
      <c r="AB55" s="45"/>
      <c r="AC55" s="45"/>
      <c r="AD55" s="45"/>
      <c r="AE55" s="45"/>
      <c r="AF55" s="45"/>
      <c r="AG55" s="45"/>
      <c r="AH55" s="45"/>
      <c r="AI55" s="45"/>
      <c r="AJ55" s="45"/>
      <c r="AK55" s="45"/>
      <c r="AL55" s="422"/>
      <c r="AM55" s="45"/>
      <c r="AN55" s="45"/>
      <c r="AO55" s="45"/>
      <c r="AP55" s="45"/>
      <c r="AQ55" s="45"/>
      <c r="AR55" s="44"/>
      <c r="AS55" s="44"/>
      <c r="AT55" s="499"/>
    </row>
    <row r="56" spans="1:46" s="38" customFormat="1" ht="21" customHeight="1">
      <c r="A56" s="44" t="s">
        <v>434</v>
      </c>
      <c r="B56" s="44"/>
      <c r="C56" s="44"/>
      <c r="D56" s="44"/>
      <c r="E56" s="44"/>
      <c r="F56" s="44"/>
      <c r="G56" s="44"/>
      <c r="H56" s="44"/>
      <c r="I56" s="44"/>
      <c r="J56" s="44"/>
      <c r="K56" s="44"/>
      <c r="L56" s="44"/>
      <c r="M56" s="44"/>
      <c r="N56" s="44"/>
      <c r="O56" s="44"/>
      <c r="P56" s="44"/>
      <c r="Q56" s="44"/>
      <c r="R56" s="45"/>
      <c r="S56" s="45"/>
      <c r="T56" s="45"/>
      <c r="U56" s="45"/>
      <c r="V56" s="442"/>
      <c r="W56" s="442"/>
      <c r="X56" s="45"/>
      <c r="Y56" s="45"/>
      <c r="Z56" s="45"/>
      <c r="AA56" s="45"/>
      <c r="AB56" s="45"/>
      <c r="AC56" s="45"/>
      <c r="AD56" s="45"/>
      <c r="AE56" s="45"/>
      <c r="AF56" s="45"/>
      <c r="AG56" s="45"/>
      <c r="AH56" s="45"/>
      <c r="AI56" s="45"/>
      <c r="AJ56" s="45"/>
      <c r="AK56" s="45"/>
      <c r="AL56" s="422"/>
      <c r="AM56" s="45"/>
      <c r="AN56" s="45"/>
      <c r="AO56" s="45"/>
      <c r="AP56" s="45"/>
      <c r="AQ56" s="45"/>
      <c r="AR56" s="44"/>
      <c r="AS56" s="44"/>
      <c r="AT56" s="499"/>
    </row>
    <row r="57" spans="1:46" s="38" customFormat="1" ht="21" customHeight="1">
      <c r="A57" s="44" t="s">
        <v>435</v>
      </c>
      <c r="B57" s="44"/>
      <c r="C57" s="44"/>
      <c r="D57" s="44"/>
      <c r="E57" s="44"/>
      <c r="F57" s="44"/>
      <c r="G57" s="44"/>
      <c r="H57" s="44"/>
      <c r="I57" s="44"/>
      <c r="J57" s="44"/>
      <c r="K57" s="44"/>
      <c r="L57" s="44"/>
      <c r="M57" s="44"/>
      <c r="N57" s="44"/>
      <c r="O57" s="44"/>
      <c r="P57" s="44"/>
      <c r="Q57" s="44"/>
      <c r="R57" s="45"/>
      <c r="S57" s="45"/>
      <c r="T57" s="45"/>
      <c r="U57" s="45"/>
      <c r="V57" s="442"/>
      <c r="W57" s="442"/>
      <c r="X57" s="45"/>
      <c r="Y57" s="45"/>
      <c r="Z57" s="45"/>
      <c r="AA57" s="45"/>
      <c r="AB57" s="45"/>
      <c r="AC57" s="45"/>
      <c r="AD57" s="45"/>
      <c r="AE57" s="45"/>
      <c r="AF57" s="45"/>
      <c r="AG57" s="45"/>
      <c r="AH57" s="45"/>
      <c r="AI57" s="45"/>
      <c r="AJ57" s="45"/>
      <c r="AK57" s="45"/>
      <c r="AL57" s="422"/>
      <c r="AM57" s="45"/>
      <c r="AN57" s="45"/>
      <c r="AO57" s="45"/>
      <c r="AP57" s="45"/>
      <c r="AQ57" s="45"/>
      <c r="AR57" s="44"/>
      <c r="AS57" s="44"/>
      <c r="AT57" s="499"/>
    </row>
    <row r="58" spans="1:46" s="37" customFormat="1" ht="21" customHeight="1">
      <c r="A58" s="48" t="s">
        <v>541</v>
      </c>
      <c r="B58" s="45"/>
      <c r="C58" s="45"/>
      <c r="D58" s="422"/>
      <c r="E58" s="422"/>
      <c r="F58" s="153"/>
      <c r="G58" s="153"/>
      <c r="H58" s="422"/>
      <c r="I58" s="422"/>
      <c r="J58" s="45"/>
      <c r="K58" s="45"/>
      <c r="L58" s="45"/>
      <c r="M58" s="45"/>
      <c r="N58" s="45"/>
      <c r="O58" s="45"/>
      <c r="P58" s="45"/>
      <c r="Q58" s="45"/>
      <c r="R58" s="45"/>
      <c r="S58" s="45"/>
      <c r="T58" s="45"/>
      <c r="U58" s="45"/>
      <c r="V58" s="442"/>
      <c r="W58" s="442"/>
      <c r="X58" s="45"/>
      <c r="Y58" s="45"/>
      <c r="Z58" s="45"/>
      <c r="AA58" s="45"/>
      <c r="AB58" s="45"/>
      <c r="AC58" s="45"/>
      <c r="AD58" s="45"/>
      <c r="AE58" s="45"/>
      <c r="AF58" s="45"/>
      <c r="AG58" s="45"/>
      <c r="AH58" s="45"/>
      <c r="AI58" s="45"/>
      <c r="AJ58" s="45"/>
      <c r="AK58" s="45"/>
      <c r="AL58" s="422"/>
      <c r="AM58" s="45"/>
      <c r="AN58" s="45"/>
      <c r="AO58" s="45"/>
      <c r="AP58" s="45"/>
      <c r="AQ58" s="45"/>
      <c r="AR58" s="44"/>
      <c r="AS58" s="44"/>
      <c r="AT58" s="499"/>
    </row>
    <row r="59" spans="1:46" s="38" customFormat="1" ht="21" customHeight="1">
      <c r="A59" s="44"/>
      <c r="B59" s="45"/>
      <c r="C59" s="45"/>
      <c r="D59" s="422"/>
      <c r="E59" s="422"/>
      <c r="F59" s="153"/>
      <c r="G59" s="153"/>
      <c r="H59" s="422"/>
      <c r="I59" s="422"/>
      <c r="J59" s="45"/>
      <c r="K59" s="45"/>
      <c r="L59" s="45"/>
      <c r="M59" s="45"/>
      <c r="N59" s="45"/>
      <c r="O59" s="45"/>
      <c r="P59" s="45"/>
      <c r="Q59" s="45"/>
      <c r="R59" s="45"/>
      <c r="S59" s="45"/>
      <c r="T59" s="45"/>
      <c r="U59" s="45"/>
      <c r="V59" s="442"/>
      <c r="W59" s="442"/>
      <c r="X59" s="45"/>
      <c r="Y59" s="45"/>
      <c r="Z59" s="45"/>
      <c r="AA59" s="45"/>
      <c r="AB59" s="45"/>
      <c r="AC59" s="45"/>
      <c r="AD59" s="45"/>
      <c r="AE59" s="45"/>
      <c r="AF59" s="45"/>
      <c r="AG59" s="45"/>
      <c r="AH59" s="45"/>
      <c r="AI59" s="45"/>
      <c r="AJ59" s="45"/>
      <c r="AK59" s="45"/>
      <c r="AL59" s="422"/>
      <c r="AM59" s="45"/>
      <c r="AN59" s="45"/>
      <c r="AO59" s="45"/>
      <c r="AP59" s="45"/>
      <c r="AQ59" s="45"/>
      <c r="AR59" s="44"/>
      <c r="AS59" s="44"/>
      <c r="AT59" s="499"/>
    </row>
    <row r="60" spans="1:46" s="38" customFormat="1" ht="21" customHeight="1">
      <c r="A60" s="44"/>
      <c r="B60" s="45"/>
      <c r="C60" s="45"/>
      <c r="D60" s="422"/>
      <c r="E60" s="422"/>
      <c r="F60" s="153"/>
      <c r="G60" s="153"/>
      <c r="H60" s="422"/>
      <c r="I60" s="422"/>
      <c r="J60" s="45"/>
      <c r="K60" s="45"/>
      <c r="L60" s="45"/>
      <c r="M60" s="45"/>
      <c r="N60" s="45"/>
      <c r="O60" s="45"/>
      <c r="P60" s="45"/>
      <c r="Q60" s="45"/>
      <c r="R60" s="45"/>
      <c r="S60" s="45"/>
      <c r="T60" s="45"/>
      <c r="U60" s="45"/>
      <c r="V60" s="442"/>
      <c r="W60" s="442"/>
      <c r="X60" s="45"/>
      <c r="Y60" s="45"/>
      <c r="Z60" s="45"/>
      <c r="AA60" s="45"/>
      <c r="AB60" s="45"/>
      <c r="AC60" s="45"/>
      <c r="AD60" s="45"/>
      <c r="AE60" s="45"/>
      <c r="AF60" s="45"/>
      <c r="AG60" s="45"/>
      <c r="AH60" s="45"/>
      <c r="AI60" s="45"/>
      <c r="AJ60" s="45"/>
      <c r="AK60" s="45"/>
      <c r="AL60" s="422"/>
      <c r="AM60" s="45"/>
      <c r="AN60" s="45"/>
      <c r="AO60" s="45"/>
      <c r="AP60" s="45"/>
      <c r="AQ60" s="45"/>
      <c r="AR60" s="44"/>
      <c r="AS60" s="44"/>
      <c r="AT60" s="499"/>
    </row>
    <row r="61" spans="1:46" s="38" customFormat="1" ht="21" customHeight="1">
      <c r="A61" s="44"/>
      <c r="B61" s="45"/>
      <c r="C61" s="45"/>
      <c r="D61" s="422"/>
      <c r="E61" s="422"/>
      <c r="F61" s="153"/>
      <c r="G61" s="153"/>
      <c r="H61" s="422"/>
      <c r="I61" s="422"/>
      <c r="J61" s="45"/>
      <c r="K61" s="45"/>
      <c r="L61" s="45"/>
      <c r="M61" s="45"/>
      <c r="N61" s="45"/>
      <c r="O61" s="45"/>
      <c r="P61" s="45"/>
      <c r="Q61" s="45"/>
      <c r="R61" s="45"/>
      <c r="S61" s="45"/>
      <c r="T61" s="45"/>
      <c r="U61" s="45"/>
      <c r="V61" s="442"/>
      <c r="W61" s="442"/>
      <c r="X61" s="45"/>
      <c r="Y61" s="45"/>
      <c r="Z61" s="45"/>
      <c r="AA61" s="45"/>
      <c r="AB61" s="45"/>
      <c r="AC61" s="45"/>
      <c r="AD61" s="45"/>
      <c r="AE61" s="45"/>
      <c r="AF61" s="45"/>
      <c r="AG61" s="45"/>
      <c r="AH61" s="45"/>
      <c r="AI61" s="45"/>
      <c r="AJ61" s="45"/>
      <c r="AK61" s="45"/>
      <c r="AL61" s="422"/>
      <c r="AM61" s="45"/>
      <c r="AN61" s="45"/>
      <c r="AO61" s="45"/>
      <c r="AP61" s="45"/>
      <c r="AQ61" s="45"/>
      <c r="AR61" s="44"/>
      <c r="AS61" s="44"/>
      <c r="AT61" s="499"/>
    </row>
    <row r="62" spans="1:46" s="38" customFormat="1" ht="21" customHeight="1">
      <c r="A62" s="44"/>
      <c r="B62" s="45"/>
      <c r="C62" s="45"/>
      <c r="D62" s="422"/>
      <c r="E62" s="422"/>
      <c r="F62" s="153"/>
      <c r="G62" s="153"/>
      <c r="H62" s="422"/>
      <c r="I62" s="422"/>
      <c r="J62" s="45"/>
      <c r="K62" s="45"/>
      <c r="L62" s="45"/>
      <c r="M62" s="45"/>
      <c r="N62" s="45"/>
      <c r="O62" s="45"/>
      <c r="P62" s="45"/>
      <c r="Q62" s="45"/>
      <c r="R62" s="45"/>
      <c r="S62" s="45"/>
      <c r="T62" s="45"/>
      <c r="U62" s="45"/>
      <c r="V62" s="442"/>
      <c r="W62" s="442"/>
      <c r="X62" s="45"/>
      <c r="Y62" s="45"/>
      <c r="Z62" s="45"/>
      <c r="AA62" s="45"/>
      <c r="AB62" s="45"/>
      <c r="AC62" s="45"/>
      <c r="AD62" s="45"/>
      <c r="AE62" s="45"/>
      <c r="AF62" s="45"/>
      <c r="AG62" s="45"/>
      <c r="AH62" s="45"/>
      <c r="AI62" s="45"/>
      <c r="AJ62" s="45"/>
      <c r="AK62" s="45"/>
      <c r="AL62" s="422"/>
      <c r="AM62" s="45"/>
      <c r="AN62" s="45"/>
      <c r="AO62" s="45"/>
      <c r="AP62" s="45"/>
      <c r="AQ62" s="45"/>
      <c r="AR62" s="44"/>
      <c r="AS62" s="44"/>
      <c r="AT62" s="499"/>
    </row>
    <row r="63" spans="1:46" s="38" customFormat="1" ht="21" customHeight="1">
      <c r="A63" s="44"/>
      <c r="B63" s="45"/>
      <c r="C63" s="45"/>
      <c r="D63" s="422"/>
      <c r="E63" s="422"/>
      <c r="F63" s="153"/>
      <c r="G63" s="153"/>
      <c r="H63" s="422"/>
      <c r="I63" s="422"/>
      <c r="J63" s="45"/>
      <c r="K63" s="45"/>
      <c r="L63" s="45"/>
      <c r="M63" s="45"/>
      <c r="N63" s="45"/>
      <c r="O63" s="45"/>
      <c r="P63" s="45"/>
      <c r="Q63" s="45"/>
      <c r="R63" s="45"/>
      <c r="S63" s="45"/>
      <c r="T63" s="45"/>
      <c r="U63" s="45"/>
      <c r="V63" s="442"/>
      <c r="W63" s="442"/>
      <c r="X63" s="45"/>
      <c r="Y63" s="45"/>
      <c r="Z63" s="45"/>
      <c r="AA63" s="45"/>
      <c r="AB63" s="45"/>
      <c r="AC63" s="45"/>
      <c r="AD63" s="45"/>
      <c r="AE63" s="45"/>
      <c r="AF63" s="45"/>
      <c r="AG63" s="45"/>
      <c r="AH63" s="45"/>
      <c r="AI63" s="45"/>
      <c r="AJ63" s="45"/>
      <c r="AK63" s="45"/>
      <c r="AL63" s="422"/>
      <c r="AM63" s="45"/>
      <c r="AN63" s="45"/>
      <c r="AO63" s="45"/>
      <c r="AP63" s="45"/>
      <c r="AQ63" s="45"/>
      <c r="AR63" s="44"/>
      <c r="AS63" s="44"/>
      <c r="AT63" s="499"/>
    </row>
    <row r="64" spans="1:46" s="38" customFormat="1" ht="21" customHeight="1">
      <c r="A64" s="44"/>
      <c r="B64" s="45"/>
      <c r="C64" s="45"/>
      <c r="D64" s="422"/>
      <c r="E64" s="422"/>
      <c r="F64" s="153"/>
      <c r="G64" s="153"/>
      <c r="H64" s="422"/>
      <c r="I64" s="422"/>
      <c r="J64" s="45"/>
      <c r="K64" s="45"/>
      <c r="L64" s="45"/>
      <c r="M64" s="45"/>
      <c r="N64" s="45"/>
      <c r="O64" s="45"/>
      <c r="P64" s="45"/>
      <c r="Q64" s="45"/>
      <c r="R64" s="45"/>
      <c r="S64" s="45"/>
      <c r="T64" s="45"/>
      <c r="U64" s="45"/>
      <c r="V64" s="442"/>
      <c r="W64" s="442"/>
      <c r="X64" s="45"/>
      <c r="Y64" s="45"/>
      <c r="Z64" s="45"/>
      <c r="AA64" s="45"/>
      <c r="AB64" s="45"/>
      <c r="AC64" s="45"/>
      <c r="AD64" s="45"/>
      <c r="AE64" s="45"/>
      <c r="AF64" s="45"/>
      <c r="AG64" s="45"/>
      <c r="AH64" s="45"/>
      <c r="AI64" s="45"/>
      <c r="AJ64" s="45"/>
      <c r="AK64" s="45"/>
      <c r="AL64" s="422"/>
      <c r="AM64" s="45"/>
      <c r="AN64" s="45"/>
      <c r="AO64" s="45"/>
      <c r="AP64" s="45"/>
      <c r="AQ64" s="45"/>
      <c r="AR64" s="44"/>
      <c r="AS64" s="44"/>
      <c r="AT64" s="499"/>
    </row>
    <row r="65" spans="1:46" s="38" customFormat="1" ht="21" customHeight="1">
      <c r="A65" s="44"/>
      <c r="B65" s="45"/>
      <c r="C65" s="45"/>
      <c r="D65" s="422"/>
      <c r="E65" s="422"/>
      <c r="F65" s="153"/>
      <c r="G65" s="153"/>
      <c r="H65" s="422"/>
      <c r="I65" s="422"/>
      <c r="J65" s="45"/>
      <c r="K65" s="45"/>
      <c r="L65" s="45"/>
      <c r="M65" s="45"/>
      <c r="N65" s="45"/>
      <c r="O65" s="45"/>
      <c r="P65" s="45"/>
      <c r="Q65" s="45"/>
      <c r="R65" s="45"/>
      <c r="S65" s="45"/>
      <c r="T65" s="45"/>
      <c r="U65" s="45"/>
      <c r="V65" s="442"/>
      <c r="W65" s="442"/>
      <c r="X65" s="45"/>
      <c r="Y65" s="45"/>
      <c r="Z65" s="45"/>
      <c r="AA65" s="45"/>
      <c r="AB65" s="45"/>
      <c r="AC65" s="45"/>
      <c r="AD65" s="45"/>
      <c r="AE65" s="45"/>
      <c r="AF65" s="45"/>
      <c r="AG65" s="45"/>
      <c r="AH65" s="45"/>
      <c r="AI65" s="45"/>
      <c r="AJ65" s="45"/>
      <c r="AK65" s="45"/>
      <c r="AL65" s="422"/>
      <c r="AM65" s="45"/>
      <c r="AN65" s="45"/>
      <c r="AO65" s="45"/>
      <c r="AP65" s="45"/>
      <c r="AQ65" s="45"/>
      <c r="AR65" s="44"/>
      <c r="AS65" s="44"/>
      <c r="AT65" s="499"/>
    </row>
    <row r="66" spans="1:46" s="38" customFormat="1" ht="21" customHeight="1">
      <c r="A66" s="44"/>
      <c r="B66" s="45"/>
      <c r="C66" s="45"/>
      <c r="D66" s="422"/>
      <c r="E66" s="422"/>
      <c r="F66" s="153"/>
      <c r="G66" s="153"/>
      <c r="H66" s="422"/>
      <c r="I66" s="422"/>
      <c r="J66" s="45"/>
      <c r="K66" s="45"/>
      <c r="L66" s="45"/>
      <c r="M66" s="45"/>
      <c r="N66" s="45"/>
      <c r="O66" s="45"/>
      <c r="P66" s="45"/>
      <c r="Q66" s="45"/>
      <c r="R66" s="45"/>
      <c r="S66" s="45"/>
      <c r="T66" s="45"/>
      <c r="U66" s="45"/>
      <c r="V66" s="442"/>
      <c r="W66" s="442"/>
      <c r="X66" s="45"/>
      <c r="Y66" s="45"/>
      <c r="Z66" s="45"/>
      <c r="AA66" s="45"/>
      <c r="AB66" s="45"/>
      <c r="AC66" s="45"/>
      <c r="AD66" s="45"/>
      <c r="AE66" s="45"/>
      <c r="AF66" s="45"/>
      <c r="AG66" s="45"/>
      <c r="AH66" s="45"/>
      <c r="AI66" s="45"/>
      <c r="AJ66" s="45"/>
      <c r="AK66" s="45"/>
      <c r="AL66" s="422"/>
      <c r="AM66" s="45"/>
      <c r="AN66" s="45"/>
      <c r="AO66" s="45"/>
      <c r="AP66" s="45"/>
      <c r="AQ66" s="45"/>
      <c r="AR66" s="44"/>
      <c r="AS66" s="44"/>
      <c r="AT66" s="499"/>
    </row>
    <row r="67" spans="1:46" s="38" customFormat="1" ht="21" customHeight="1">
      <c r="A67" s="44"/>
      <c r="B67" s="45"/>
      <c r="C67" s="45"/>
      <c r="D67" s="422"/>
      <c r="E67" s="422"/>
      <c r="F67" s="153"/>
      <c r="G67" s="153"/>
      <c r="H67" s="422"/>
      <c r="I67" s="422"/>
      <c r="J67" s="45"/>
      <c r="K67" s="45"/>
      <c r="L67" s="45"/>
      <c r="M67" s="45"/>
      <c r="N67" s="45"/>
      <c r="O67" s="45"/>
      <c r="P67" s="45"/>
      <c r="Q67" s="45"/>
      <c r="R67" s="45"/>
      <c r="S67" s="45"/>
      <c r="T67" s="45"/>
      <c r="U67" s="45"/>
      <c r="V67" s="442"/>
      <c r="W67" s="442"/>
      <c r="X67" s="45"/>
      <c r="Y67" s="45"/>
      <c r="Z67" s="45"/>
      <c r="AA67" s="45"/>
      <c r="AB67" s="45"/>
      <c r="AC67" s="45"/>
      <c r="AD67" s="45"/>
      <c r="AE67" s="45"/>
      <c r="AF67" s="45"/>
      <c r="AG67" s="45"/>
      <c r="AH67" s="45"/>
      <c r="AI67" s="45"/>
      <c r="AJ67" s="45"/>
      <c r="AK67" s="45"/>
      <c r="AL67" s="422"/>
      <c r="AM67" s="45"/>
      <c r="AN67" s="45"/>
      <c r="AO67" s="45"/>
      <c r="AP67" s="45"/>
      <c r="AQ67" s="45"/>
      <c r="AR67" s="44"/>
      <c r="AS67" s="44"/>
      <c r="AT67" s="499"/>
    </row>
    <row r="68" spans="1:46" s="38" customFormat="1" ht="21" customHeight="1">
      <c r="A68" s="44"/>
      <c r="B68" s="45"/>
      <c r="C68" s="45"/>
      <c r="D68" s="422"/>
      <c r="E68" s="422"/>
      <c r="F68" s="153"/>
      <c r="G68" s="153"/>
      <c r="H68" s="422"/>
      <c r="I68" s="422"/>
      <c r="J68" s="45"/>
      <c r="K68" s="45"/>
      <c r="L68" s="45"/>
      <c r="M68" s="45"/>
      <c r="N68" s="45"/>
      <c r="O68" s="45"/>
      <c r="P68" s="45"/>
      <c r="Q68" s="45"/>
      <c r="R68" s="45"/>
      <c r="S68" s="45"/>
      <c r="T68" s="45"/>
      <c r="U68" s="45"/>
      <c r="V68" s="442"/>
      <c r="W68" s="442"/>
      <c r="X68" s="45"/>
      <c r="Y68" s="45"/>
      <c r="Z68" s="45"/>
      <c r="AA68" s="45"/>
      <c r="AB68" s="45"/>
      <c r="AC68" s="45"/>
      <c r="AD68" s="45"/>
      <c r="AE68" s="45"/>
      <c r="AF68" s="45"/>
      <c r="AG68" s="45"/>
      <c r="AH68" s="45"/>
      <c r="AI68" s="45"/>
      <c r="AJ68" s="45"/>
      <c r="AK68" s="45"/>
      <c r="AL68" s="422"/>
      <c r="AM68" s="45"/>
      <c r="AN68" s="45"/>
      <c r="AO68" s="45"/>
      <c r="AP68" s="45"/>
      <c r="AQ68" s="45"/>
      <c r="AR68" s="44"/>
      <c r="AS68" s="44"/>
      <c r="AT68" s="499"/>
    </row>
    <row r="69" spans="1:46" s="38" customFormat="1" ht="21" customHeight="1">
      <c r="A69" s="44"/>
      <c r="B69" s="39"/>
      <c r="C69" s="39"/>
      <c r="D69" s="40"/>
      <c r="E69" s="40"/>
      <c r="F69" s="41"/>
      <c r="G69" s="41"/>
      <c r="H69" s="40"/>
      <c r="I69" s="40"/>
      <c r="J69" s="39"/>
      <c r="K69" s="39"/>
      <c r="L69" s="39"/>
      <c r="M69" s="39"/>
      <c r="N69" s="39"/>
      <c r="O69" s="39"/>
      <c r="P69" s="39"/>
      <c r="Q69" s="39"/>
      <c r="R69" s="39"/>
      <c r="S69" s="39"/>
      <c r="T69" s="39"/>
      <c r="U69" s="39"/>
      <c r="V69" s="49"/>
      <c r="W69" s="49"/>
      <c r="X69" s="39"/>
      <c r="Y69" s="39"/>
      <c r="Z69" s="39"/>
      <c r="AA69" s="39"/>
      <c r="AB69" s="39"/>
      <c r="AC69" s="39"/>
      <c r="AD69" s="39"/>
      <c r="AE69" s="39"/>
      <c r="AF69" s="39"/>
      <c r="AG69" s="39"/>
      <c r="AH69" s="39"/>
      <c r="AI69" s="39"/>
      <c r="AJ69" s="39"/>
      <c r="AK69" s="39"/>
      <c r="AL69" s="40"/>
      <c r="AM69" s="39"/>
      <c r="AN69" s="39"/>
      <c r="AO69" s="39"/>
      <c r="AP69" s="39"/>
      <c r="AQ69" s="39"/>
      <c r="AR69" s="37"/>
      <c r="AS69" s="37"/>
      <c r="AT69" s="499"/>
    </row>
    <row r="70" spans="1:46" s="38" customFormat="1" ht="21" customHeight="1">
      <c r="A70" s="44"/>
      <c r="B70" s="39"/>
      <c r="C70" s="39"/>
      <c r="D70" s="40"/>
      <c r="E70" s="40"/>
      <c r="F70" s="41"/>
      <c r="G70" s="41"/>
      <c r="H70" s="40"/>
      <c r="I70" s="40"/>
      <c r="J70" s="39"/>
      <c r="K70" s="39"/>
      <c r="L70" s="39"/>
      <c r="M70" s="39"/>
      <c r="N70" s="39"/>
      <c r="O70" s="39"/>
      <c r="P70" s="39"/>
      <c r="Q70" s="39"/>
      <c r="R70" s="39"/>
      <c r="S70" s="39"/>
      <c r="T70" s="39"/>
      <c r="U70" s="39"/>
      <c r="V70" s="49"/>
      <c r="W70" s="49"/>
      <c r="X70" s="39"/>
      <c r="Y70" s="39"/>
      <c r="Z70" s="39"/>
      <c r="AA70" s="39"/>
      <c r="AB70" s="39"/>
      <c r="AC70" s="39"/>
      <c r="AD70" s="39"/>
      <c r="AE70" s="39"/>
      <c r="AF70" s="39"/>
      <c r="AG70" s="39"/>
      <c r="AH70" s="39"/>
      <c r="AI70" s="39"/>
      <c r="AJ70" s="39"/>
      <c r="AK70" s="39"/>
      <c r="AL70" s="40"/>
      <c r="AM70" s="39"/>
      <c r="AN70" s="39"/>
      <c r="AO70" s="39"/>
      <c r="AP70" s="39"/>
      <c r="AQ70" s="39"/>
      <c r="AR70" s="37"/>
      <c r="AS70" s="37"/>
      <c r="AT70" s="499"/>
    </row>
    <row r="71" spans="1:46" s="38" customFormat="1" ht="21" customHeight="1">
      <c r="A71" s="44"/>
      <c r="B71" s="39"/>
      <c r="C71" s="39"/>
      <c r="D71" s="40"/>
      <c r="E71" s="40"/>
      <c r="F71" s="41"/>
      <c r="G71" s="41"/>
      <c r="H71" s="40"/>
      <c r="I71" s="40"/>
      <c r="J71" s="39"/>
      <c r="K71" s="39"/>
      <c r="L71" s="39"/>
      <c r="M71" s="39"/>
      <c r="N71" s="39"/>
      <c r="O71" s="39"/>
      <c r="P71" s="39"/>
      <c r="Q71" s="39"/>
      <c r="R71" s="39"/>
      <c r="S71" s="39"/>
      <c r="T71" s="39"/>
      <c r="U71" s="39"/>
      <c r="V71" s="49"/>
      <c r="W71" s="49"/>
      <c r="X71" s="39"/>
      <c r="Y71" s="39"/>
      <c r="Z71" s="39"/>
      <c r="AA71" s="39"/>
      <c r="AB71" s="39"/>
      <c r="AC71" s="39"/>
      <c r="AD71" s="39"/>
      <c r="AE71" s="39"/>
      <c r="AF71" s="39"/>
      <c r="AG71" s="39"/>
      <c r="AH71" s="39"/>
      <c r="AI71" s="39"/>
      <c r="AJ71" s="39"/>
      <c r="AK71" s="39"/>
      <c r="AL71" s="40"/>
      <c r="AM71" s="39"/>
      <c r="AN71" s="39"/>
      <c r="AO71" s="39"/>
      <c r="AP71" s="39"/>
      <c r="AQ71" s="39"/>
      <c r="AR71" s="37"/>
      <c r="AS71" s="37"/>
      <c r="AT71" s="499"/>
    </row>
    <row r="72" spans="1:46" s="38" customFormat="1" ht="21" customHeight="1">
      <c r="A72" s="44"/>
      <c r="B72" s="39"/>
      <c r="C72" s="39"/>
      <c r="D72" s="40"/>
      <c r="E72" s="40"/>
      <c r="F72" s="41"/>
      <c r="G72" s="41"/>
      <c r="H72" s="40"/>
      <c r="I72" s="40"/>
      <c r="J72" s="39"/>
      <c r="K72" s="39"/>
      <c r="L72" s="39"/>
      <c r="M72" s="39"/>
      <c r="N72" s="39"/>
      <c r="O72" s="39"/>
      <c r="P72" s="39"/>
      <c r="Q72" s="39"/>
      <c r="R72" s="39"/>
      <c r="S72" s="39"/>
      <c r="T72" s="39"/>
      <c r="U72" s="39"/>
      <c r="V72" s="49"/>
      <c r="W72" s="49"/>
      <c r="X72" s="39"/>
      <c r="Y72" s="39"/>
      <c r="Z72" s="39"/>
      <c r="AA72" s="39"/>
      <c r="AB72" s="39"/>
      <c r="AC72" s="39"/>
      <c r="AD72" s="39"/>
      <c r="AE72" s="39"/>
      <c r="AF72" s="39"/>
      <c r="AG72" s="39"/>
      <c r="AH72" s="39"/>
      <c r="AI72" s="39"/>
      <c r="AJ72" s="39"/>
      <c r="AK72" s="39"/>
      <c r="AL72" s="40"/>
      <c r="AM72" s="39"/>
      <c r="AN72" s="39"/>
      <c r="AO72" s="39"/>
      <c r="AP72" s="39"/>
      <c r="AQ72" s="39"/>
      <c r="AR72" s="37"/>
      <c r="AS72" s="37"/>
      <c r="AT72" s="499"/>
    </row>
    <row r="73" spans="1:46" s="38" customFormat="1" ht="21" customHeight="1">
      <c r="A73" s="44"/>
      <c r="B73" s="39"/>
      <c r="C73" s="39"/>
      <c r="D73" s="40"/>
      <c r="E73" s="40"/>
      <c r="F73" s="41"/>
      <c r="G73" s="41"/>
      <c r="H73" s="40"/>
      <c r="I73" s="40"/>
      <c r="J73" s="39"/>
      <c r="K73" s="39"/>
      <c r="L73" s="39"/>
      <c r="M73" s="39"/>
      <c r="N73" s="39"/>
      <c r="O73" s="39"/>
      <c r="P73" s="39"/>
      <c r="Q73" s="39"/>
      <c r="R73" s="39"/>
      <c r="S73" s="39"/>
      <c r="T73" s="39"/>
      <c r="U73" s="39"/>
      <c r="V73" s="49"/>
      <c r="W73" s="49"/>
      <c r="X73" s="39"/>
      <c r="Y73" s="39"/>
      <c r="Z73" s="39"/>
      <c r="AA73" s="39"/>
      <c r="AB73" s="39"/>
      <c r="AC73" s="39"/>
      <c r="AD73" s="39"/>
      <c r="AE73" s="39"/>
      <c r="AF73" s="39"/>
      <c r="AG73" s="39"/>
      <c r="AH73" s="39"/>
      <c r="AI73" s="39"/>
      <c r="AJ73" s="39"/>
      <c r="AK73" s="39"/>
      <c r="AL73" s="40"/>
      <c r="AM73" s="39"/>
      <c r="AN73" s="39"/>
      <c r="AO73" s="39"/>
      <c r="AP73" s="39"/>
      <c r="AQ73" s="39"/>
      <c r="AR73" s="37"/>
      <c r="AS73" s="37"/>
      <c r="AT73" s="499"/>
    </row>
    <row r="74" spans="1:46" s="38" customFormat="1" ht="21" customHeight="1">
      <c r="A74" s="44"/>
      <c r="B74" s="39"/>
      <c r="C74" s="39"/>
      <c r="D74" s="40"/>
      <c r="E74" s="40"/>
      <c r="F74" s="41"/>
      <c r="G74" s="41"/>
      <c r="H74" s="40"/>
      <c r="I74" s="40"/>
      <c r="J74" s="39"/>
      <c r="K74" s="39"/>
      <c r="L74" s="39"/>
      <c r="M74" s="39"/>
      <c r="N74" s="39"/>
      <c r="O74" s="39"/>
      <c r="P74" s="39"/>
      <c r="Q74" s="39"/>
      <c r="R74" s="39"/>
      <c r="S74" s="39"/>
      <c r="T74" s="39"/>
      <c r="U74" s="39"/>
      <c r="V74" s="49"/>
      <c r="W74" s="49"/>
      <c r="X74" s="39"/>
      <c r="Y74" s="39"/>
      <c r="Z74" s="39"/>
      <c r="AA74" s="39"/>
      <c r="AB74" s="39"/>
      <c r="AC74" s="39"/>
      <c r="AD74" s="39"/>
      <c r="AE74" s="39"/>
      <c r="AF74" s="39"/>
      <c r="AG74" s="39"/>
      <c r="AH74" s="39"/>
      <c r="AI74" s="39"/>
      <c r="AJ74" s="39"/>
      <c r="AK74" s="39"/>
      <c r="AL74" s="40"/>
      <c r="AM74" s="39"/>
      <c r="AN74" s="39"/>
      <c r="AO74" s="39"/>
      <c r="AP74" s="39"/>
      <c r="AQ74" s="39"/>
      <c r="AR74" s="37"/>
      <c r="AS74" s="37"/>
      <c r="AT74" s="499"/>
    </row>
    <row r="75" spans="1:46" s="38" customFormat="1" ht="21" customHeight="1">
      <c r="A75" s="44"/>
      <c r="B75" s="39"/>
      <c r="C75" s="39"/>
      <c r="D75" s="40"/>
      <c r="E75" s="40"/>
      <c r="F75" s="41"/>
      <c r="G75" s="41"/>
      <c r="H75" s="40"/>
      <c r="I75" s="40"/>
      <c r="J75" s="39"/>
      <c r="K75" s="39"/>
      <c r="L75" s="39"/>
      <c r="M75" s="39"/>
      <c r="N75" s="39"/>
      <c r="O75" s="39"/>
      <c r="P75" s="39"/>
      <c r="Q75" s="39"/>
      <c r="R75" s="39"/>
      <c r="S75" s="39"/>
      <c r="T75" s="39"/>
      <c r="U75" s="39"/>
      <c r="V75" s="49"/>
      <c r="W75" s="49"/>
      <c r="X75" s="39"/>
      <c r="Y75" s="39"/>
      <c r="Z75" s="39"/>
      <c r="AA75" s="39"/>
      <c r="AB75" s="39"/>
      <c r="AC75" s="39"/>
      <c r="AD75" s="39"/>
      <c r="AE75" s="39"/>
      <c r="AF75" s="39"/>
      <c r="AG75" s="39"/>
      <c r="AH75" s="39"/>
      <c r="AI75" s="39"/>
      <c r="AJ75" s="39"/>
      <c r="AK75" s="39"/>
      <c r="AL75" s="40"/>
      <c r="AM75" s="39"/>
      <c r="AN75" s="39"/>
      <c r="AO75" s="39"/>
      <c r="AP75" s="39"/>
      <c r="AQ75" s="39"/>
      <c r="AR75" s="37"/>
      <c r="AS75" s="37"/>
      <c r="AT75" s="499"/>
    </row>
    <row r="76" spans="1:46" s="38" customFormat="1" ht="21" customHeight="1">
      <c r="A76" s="44"/>
      <c r="B76" s="39"/>
      <c r="C76" s="39"/>
      <c r="D76" s="40"/>
      <c r="E76" s="40"/>
      <c r="F76" s="41"/>
      <c r="G76" s="41"/>
      <c r="H76" s="40"/>
      <c r="I76" s="40"/>
      <c r="J76" s="39"/>
      <c r="K76" s="39"/>
      <c r="L76" s="39"/>
      <c r="M76" s="39"/>
      <c r="N76" s="39"/>
      <c r="O76" s="39"/>
      <c r="P76" s="39"/>
      <c r="Q76" s="39"/>
      <c r="R76" s="39"/>
      <c r="S76" s="39"/>
      <c r="T76" s="39"/>
      <c r="U76" s="39"/>
      <c r="V76" s="49"/>
      <c r="W76" s="49"/>
      <c r="X76" s="39"/>
      <c r="Y76" s="39"/>
      <c r="Z76" s="39"/>
      <c r="AA76" s="39"/>
      <c r="AB76" s="39"/>
      <c r="AC76" s="39"/>
      <c r="AD76" s="39"/>
      <c r="AE76" s="39"/>
      <c r="AF76" s="39"/>
      <c r="AG76" s="39"/>
      <c r="AH76" s="39"/>
      <c r="AI76" s="39"/>
      <c r="AJ76" s="39"/>
      <c r="AK76" s="39"/>
      <c r="AL76" s="40"/>
      <c r="AM76" s="39"/>
      <c r="AN76" s="39"/>
      <c r="AO76" s="39"/>
      <c r="AP76" s="39"/>
      <c r="AQ76" s="39"/>
      <c r="AR76" s="37"/>
      <c r="AS76" s="37"/>
      <c r="AT76" s="499"/>
    </row>
    <row r="77" spans="1:46" s="38" customFormat="1" ht="21" customHeight="1">
      <c r="A77" s="44"/>
      <c r="B77" s="39"/>
      <c r="C77" s="39"/>
      <c r="D77" s="40"/>
      <c r="E77" s="40"/>
      <c r="F77" s="41"/>
      <c r="G77" s="41"/>
      <c r="H77" s="40"/>
      <c r="I77" s="40"/>
      <c r="J77" s="39"/>
      <c r="K77" s="39"/>
      <c r="L77" s="39"/>
      <c r="M77" s="39"/>
      <c r="N77" s="39"/>
      <c r="O77" s="39"/>
      <c r="P77" s="39"/>
      <c r="Q77" s="39"/>
      <c r="R77" s="39"/>
      <c r="S77" s="39"/>
      <c r="T77" s="39"/>
      <c r="U77" s="39"/>
      <c r="V77" s="49"/>
      <c r="W77" s="49"/>
      <c r="X77" s="39"/>
      <c r="Y77" s="39"/>
      <c r="Z77" s="39"/>
      <c r="AA77" s="39"/>
      <c r="AB77" s="39"/>
      <c r="AC77" s="39"/>
      <c r="AD77" s="39"/>
      <c r="AE77" s="39"/>
      <c r="AF77" s="39"/>
      <c r="AG77" s="39"/>
      <c r="AH77" s="39"/>
      <c r="AI77" s="39"/>
      <c r="AJ77" s="39"/>
      <c r="AK77" s="39"/>
      <c r="AL77" s="40"/>
      <c r="AM77" s="39"/>
      <c r="AN77" s="39"/>
      <c r="AO77" s="39"/>
      <c r="AP77" s="39"/>
      <c r="AQ77" s="39"/>
      <c r="AR77" s="37"/>
      <c r="AS77" s="37"/>
      <c r="AT77" s="499"/>
    </row>
    <row r="78" spans="1:46" s="38" customFormat="1" ht="21" customHeight="1">
      <c r="A78" s="44"/>
      <c r="B78" s="44"/>
      <c r="C78" s="44"/>
      <c r="D78" s="44"/>
      <c r="E78" s="44"/>
      <c r="F78" s="44"/>
      <c r="G78" s="44"/>
      <c r="H78" s="44"/>
      <c r="I78" s="44"/>
      <c r="J78" s="44"/>
      <c r="K78" s="44"/>
      <c r="L78" s="44"/>
      <c r="M78" s="44"/>
      <c r="N78" s="44"/>
      <c r="O78" s="44"/>
      <c r="P78" s="39"/>
      <c r="Q78" s="39"/>
      <c r="R78" s="39"/>
      <c r="S78" s="39"/>
      <c r="T78" s="39"/>
      <c r="U78" s="39"/>
      <c r="V78" s="49"/>
      <c r="W78" s="49"/>
      <c r="X78" s="39"/>
      <c r="Y78" s="39"/>
      <c r="Z78" s="39"/>
      <c r="AA78" s="39"/>
      <c r="AB78" s="39"/>
      <c r="AC78" s="39"/>
      <c r="AD78" s="39"/>
      <c r="AE78" s="39"/>
      <c r="AF78" s="39"/>
      <c r="AG78" s="39"/>
      <c r="AH78" s="39"/>
      <c r="AI78" s="39"/>
      <c r="AJ78" s="39"/>
      <c r="AK78" s="39"/>
      <c r="AL78" s="40"/>
      <c r="AM78" s="39"/>
      <c r="AN78" s="39"/>
      <c r="AO78" s="39"/>
      <c r="AP78" s="39"/>
      <c r="AQ78" s="39"/>
      <c r="AR78" s="37"/>
      <c r="AS78" s="37"/>
      <c r="AT78" s="499"/>
    </row>
    <row r="79" spans="1:46" s="38" customFormat="1" ht="25.5" customHeight="1">
      <c r="A79" s="45" t="s">
        <v>436</v>
      </c>
      <c r="B79" s="39"/>
      <c r="C79" s="39"/>
      <c r="D79" s="40"/>
      <c r="E79" s="40"/>
      <c r="F79" s="41"/>
      <c r="G79" s="41"/>
      <c r="H79" s="40"/>
      <c r="I79" s="40"/>
      <c r="J79" s="39"/>
      <c r="K79" s="39"/>
      <c r="L79" s="39"/>
      <c r="M79" s="39"/>
      <c r="N79" s="39"/>
      <c r="O79" s="39"/>
      <c r="P79" s="39"/>
      <c r="Q79" s="39"/>
      <c r="R79" s="39"/>
      <c r="S79" s="39"/>
      <c r="T79" s="39"/>
      <c r="U79" s="39"/>
      <c r="V79" s="49"/>
      <c r="W79" s="49"/>
      <c r="X79" s="39"/>
      <c r="Y79" s="39"/>
      <c r="Z79" s="39"/>
      <c r="AA79" s="39"/>
      <c r="AB79" s="39"/>
      <c r="AC79" s="39"/>
      <c r="AD79" s="39"/>
      <c r="AE79" s="39"/>
      <c r="AF79" s="39"/>
      <c r="AG79" s="39"/>
      <c r="AH79" s="39"/>
      <c r="AI79" s="39"/>
      <c r="AJ79" s="39"/>
      <c r="AK79" s="39"/>
      <c r="AL79" s="40"/>
      <c r="AM79" s="39"/>
      <c r="AN79" s="39"/>
      <c r="AO79" s="39"/>
      <c r="AP79" s="39"/>
      <c r="AQ79" s="39"/>
      <c r="AR79" s="37"/>
      <c r="AS79" s="37"/>
      <c r="AT79" s="499"/>
    </row>
    <row r="80" spans="1:46" ht="30" customHeight="1">
      <c r="A80" s="961" t="s">
        <v>124</v>
      </c>
      <c r="B80" s="961"/>
      <c r="C80" s="961"/>
      <c r="D80" s="961"/>
      <c r="E80" s="961"/>
      <c r="F80" s="961"/>
      <c r="G80" s="961"/>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2"/>
      <c r="AF80" s="962"/>
      <c r="AG80" s="962"/>
      <c r="AH80" s="962"/>
      <c r="AI80" s="962"/>
      <c r="AJ80" s="962"/>
      <c r="AK80" s="962"/>
      <c r="AL80" s="962"/>
      <c r="AM80" s="962"/>
      <c r="AN80" s="962"/>
      <c r="AO80" s="962"/>
      <c r="AP80" s="962"/>
      <c r="AQ80" s="962"/>
      <c r="AR80" s="37"/>
      <c r="AS80" s="37"/>
    </row>
    <row r="81" spans="1:46" ht="30" customHeight="1">
      <c r="A81" s="39"/>
      <c r="B81" s="39"/>
      <c r="C81" s="39"/>
      <c r="D81" s="40"/>
      <c r="E81" s="40"/>
      <c r="F81" s="41"/>
      <c r="G81" s="41"/>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42"/>
      <c r="AK81" s="964"/>
      <c r="AL81" s="964"/>
      <c r="AM81" s="43"/>
      <c r="AN81" s="964"/>
      <c r="AO81" s="964"/>
      <c r="AP81" s="42"/>
      <c r="AQ81" s="42"/>
      <c r="AR81" s="37"/>
      <c r="AS81" s="37"/>
    </row>
    <row r="82" spans="1:46" ht="30" customHeight="1">
      <c r="A82" s="39"/>
      <c r="B82" s="39"/>
      <c r="C82" s="39"/>
      <c r="D82" s="40"/>
      <c r="E82" s="40"/>
      <c r="F82" s="41"/>
      <c r="G82" s="41"/>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42"/>
      <c r="AK82" s="150"/>
      <c r="AL82" s="150"/>
      <c r="AM82" s="42"/>
      <c r="AN82" s="150"/>
      <c r="AO82" s="150"/>
      <c r="AP82" s="42"/>
      <c r="AQ82" s="42"/>
      <c r="AR82" s="37"/>
      <c r="AS82" s="37"/>
    </row>
    <row r="83" spans="1:46" ht="30" customHeight="1">
      <c r="A83" s="942" t="s">
        <v>437</v>
      </c>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491"/>
    </row>
    <row r="84" spans="1:46" ht="30" customHeight="1">
      <c r="A84" s="942"/>
      <c r="B84" s="942"/>
      <c r="C84" s="942"/>
      <c r="D84" s="942"/>
      <c r="E84" s="942"/>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c r="AL84" s="942"/>
      <c r="AM84" s="942"/>
      <c r="AN84" s="942"/>
      <c r="AO84" s="942"/>
      <c r="AP84" s="942"/>
      <c r="AQ84" s="942"/>
      <c r="AR84" s="942"/>
      <c r="AS84" s="491"/>
    </row>
    <row r="85" spans="1:46" ht="30"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c r="AI85" s="149"/>
      <c r="AJ85" s="149"/>
      <c r="AK85" s="149"/>
      <c r="AL85" s="149"/>
      <c r="AM85" s="149"/>
      <c r="AN85" s="149"/>
      <c r="AO85" s="149"/>
      <c r="AP85" s="149"/>
      <c r="AQ85" s="149"/>
      <c r="AR85" s="37"/>
      <c r="AS85" s="37"/>
    </row>
    <row r="86" spans="1:46" ht="30"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c r="AI86" s="149"/>
      <c r="AJ86" s="149"/>
      <c r="AK86" s="149"/>
      <c r="AL86" s="149"/>
      <c r="AM86" s="149"/>
      <c r="AN86" s="149"/>
      <c r="AO86" s="149"/>
      <c r="AP86" s="156" t="s">
        <v>125</v>
      </c>
      <c r="AQ86" s="149"/>
      <c r="AR86" s="37"/>
      <c r="AS86" s="37"/>
    </row>
    <row r="87" spans="1:46" ht="30" customHeight="1">
      <c r="A87" s="39"/>
      <c r="B87" s="971" t="s">
        <v>126</v>
      </c>
      <c r="C87" s="971"/>
      <c r="D87" s="971"/>
      <c r="E87" s="971"/>
      <c r="F87" s="971"/>
      <c r="G87" s="971"/>
      <c r="H87" s="971"/>
      <c r="I87" s="972"/>
      <c r="J87" s="971" t="s">
        <v>127</v>
      </c>
      <c r="K87" s="971"/>
      <c r="L87" s="971"/>
      <c r="M87" s="971"/>
      <c r="N87" s="971"/>
      <c r="O87" s="971"/>
      <c r="P87" s="971"/>
      <c r="Q87" s="971"/>
      <c r="R87" s="971"/>
      <c r="S87" s="971"/>
      <c r="T87" s="971"/>
      <c r="U87" s="971" t="s">
        <v>128</v>
      </c>
      <c r="V87" s="971"/>
      <c r="W87" s="971"/>
      <c r="X87" s="971"/>
      <c r="Y87" s="971"/>
      <c r="Z87" s="971"/>
      <c r="AA87" s="971"/>
      <c r="AB87" s="971"/>
      <c r="AC87" s="971"/>
      <c r="AD87" s="974" t="s">
        <v>740</v>
      </c>
      <c r="AE87" s="975"/>
      <c r="AF87" s="975"/>
      <c r="AG87" s="975"/>
      <c r="AH87" s="975"/>
      <c r="AI87" s="976"/>
      <c r="AJ87" s="974" t="s">
        <v>741</v>
      </c>
      <c r="AK87" s="975"/>
      <c r="AL87" s="975"/>
      <c r="AM87" s="975"/>
      <c r="AN87" s="975"/>
      <c r="AO87" s="975"/>
      <c r="AP87" s="976"/>
      <c r="AQ87" s="37"/>
      <c r="AR87" s="37"/>
      <c r="AS87" s="37"/>
    </row>
    <row r="88" spans="1:46" ht="30" customHeight="1">
      <c r="A88" s="149"/>
      <c r="B88" s="965" t="s">
        <v>129</v>
      </c>
      <c r="C88" s="965"/>
      <c r="D88" s="965"/>
      <c r="E88" s="965"/>
      <c r="F88" s="965"/>
      <c r="G88" s="965"/>
      <c r="H88" s="965"/>
      <c r="I88" s="966"/>
      <c r="J88" s="965"/>
      <c r="K88" s="965"/>
      <c r="L88" s="965"/>
      <c r="M88" s="965"/>
      <c r="N88" s="965"/>
      <c r="O88" s="965"/>
      <c r="P88" s="965"/>
      <c r="Q88" s="965"/>
      <c r="R88" s="965"/>
      <c r="S88" s="965"/>
      <c r="T88" s="965"/>
      <c r="U88" s="965"/>
      <c r="V88" s="965"/>
      <c r="W88" s="965"/>
      <c r="X88" s="965"/>
      <c r="Y88" s="965"/>
      <c r="Z88" s="965"/>
      <c r="AA88" s="965"/>
      <c r="AB88" s="965"/>
      <c r="AC88" s="965"/>
      <c r="AD88" s="966"/>
      <c r="AE88" s="977"/>
      <c r="AF88" s="977"/>
      <c r="AG88" s="977"/>
      <c r="AH88" s="977"/>
      <c r="AI88" s="978"/>
      <c r="AJ88" s="966"/>
      <c r="AK88" s="977"/>
      <c r="AL88" s="977"/>
      <c r="AM88" s="977"/>
      <c r="AN88" s="977"/>
      <c r="AO88" s="977"/>
      <c r="AP88" s="978"/>
      <c r="AQ88" s="37"/>
      <c r="AR88" s="37"/>
      <c r="AS88" s="37"/>
    </row>
    <row r="89" spans="1:46" ht="60" customHeight="1">
      <c r="A89" s="149"/>
      <c r="B89" s="1025" t="s">
        <v>113</v>
      </c>
      <c r="C89" s="1026"/>
      <c r="D89" s="1026"/>
      <c r="E89" s="1026"/>
      <c r="F89" s="1026"/>
      <c r="G89" s="1026"/>
      <c r="H89" s="1026"/>
      <c r="I89" s="1027"/>
      <c r="J89" s="1029" t="s">
        <v>256</v>
      </c>
      <c r="K89" s="1030"/>
      <c r="L89" s="1030"/>
      <c r="M89" s="1030"/>
      <c r="N89" s="1030"/>
      <c r="O89" s="1030"/>
      <c r="P89" s="1030"/>
      <c r="Q89" s="1030"/>
      <c r="R89" s="1030"/>
      <c r="S89" s="1030"/>
      <c r="T89" s="1031"/>
      <c r="U89" s="1033" t="s">
        <v>256</v>
      </c>
      <c r="V89" s="1034"/>
      <c r="W89" s="1034"/>
      <c r="X89" s="1034"/>
      <c r="Y89" s="1034"/>
      <c r="Z89" s="1034"/>
      <c r="AA89" s="1034"/>
      <c r="AB89" s="1034"/>
      <c r="AC89" s="1035"/>
      <c r="AD89" s="967" t="s">
        <v>255</v>
      </c>
      <c r="AE89" s="967"/>
      <c r="AF89" s="967"/>
      <c r="AG89" s="967"/>
      <c r="AH89" s="967"/>
      <c r="AI89" s="967"/>
      <c r="AJ89" s="968">
        <f>IF('8-1.補助金額算出表　その１'!$E$8="","",'8-1.補助金額算出表　その１'!$E$8)</f>
        <v>0</v>
      </c>
      <c r="AK89" s="969"/>
      <c r="AL89" s="969"/>
      <c r="AM89" s="969"/>
      <c r="AN89" s="969"/>
      <c r="AO89" s="969"/>
      <c r="AP89" s="970"/>
      <c r="AQ89" s="149"/>
      <c r="AR89" s="37"/>
      <c r="AS89" s="37"/>
    </row>
    <row r="90" spans="1:46" ht="60" customHeight="1">
      <c r="A90" s="149"/>
      <c r="B90" s="1028" t="s">
        <v>188</v>
      </c>
      <c r="C90" s="1028"/>
      <c r="D90" s="1028"/>
      <c r="E90" s="1028"/>
      <c r="F90" s="1028"/>
      <c r="G90" s="1028"/>
      <c r="H90" s="1028"/>
      <c r="I90" s="1028"/>
      <c r="J90" s="1032" t="s">
        <v>256</v>
      </c>
      <c r="K90" s="1032"/>
      <c r="L90" s="1032"/>
      <c r="M90" s="1032"/>
      <c r="N90" s="1032"/>
      <c r="O90" s="1032"/>
      <c r="P90" s="1032"/>
      <c r="Q90" s="1032"/>
      <c r="R90" s="1032"/>
      <c r="S90" s="1032"/>
      <c r="T90" s="1032"/>
      <c r="U90" s="1036" t="s">
        <v>256</v>
      </c>
      <c r="V90" s="1036"/>
      <c r="W90" s="1036"/>
      <c r="X90" s="1036"/>
      <c r="Y90" s="1036"/>
      <c r="Z90" s="1036"/>
      <c r="AA90" s="1036"/>
      <c r="AB90" s="1036"/>
      <c r="AC90" s="1036"/>
      <c r="AD90" s="967"/>
      <c r="AE90" s="967"/>
      <c r="AF90" s="967"/>
      <c r="AG90" s="967"/>
      <c r="AH90" s="967"/>
      <c r="AI90" s="967"/>
      <c r="AJ90" s="968">
        <f>IF('8-1.補助金額算出表　その１'!$O$8="","",'8-1.補助金額算出表　その１'!$O$8)</f>
        <v>0</v>
      </c>
      <c r="AK90" s="969"/>
      <c r="AL90" s="969"/>
      <c r="AM90" s="969"/>
      <c r="AN90" s="969"/>
      <c r="AO90" s="969"/>
      <c r="AP90" s="970"/>
      <c r="AQ90" s="149"/>
      <c r="AR90" s="37"/>
      <c r="AS90" s="37"/>
    </row>
    <row r="91" spans="1:46" ht="60" customHeight="1">
      <c r="A91" s="586"/>
      <c r="B91" s="949" t="s">
        <v>615</v>
      </c>
      <c r="C91" s="949"/>
      <c r="D91" s="949"/>
      <c r="E91" s="949"/>
      <c r="F91" s="949"/>
      <c r="G91" s="949"/>
      <c r="H91" s="949"/>
      <c r="I91" s="949"/>
      <c r="J91" s="950" t="s">
        <v>256</v>
      </c>
      <c r="K91" s="950"/>
      <c r="L91" s="950"/>
      <c r="M91" s="950"/>
      <c r="N91" s="950"/>
      <c r="O91" s="950"/>
      <c r="P91" s="950"/>
      <c r="Q91" s="950"/>
      <c r="R91" s="950"/>
      <c r="S91" s="950"/>
      <c r="T91" s="950"/>
      <c r="U91" s="951" t="s">
        <v>256</v>
      </c>
      <c r="V91" s="951"/>
      <c r="W91" s="951"/>
      <c r="X91" s="951"/>
      <c r="Y91" s="951"/>
      <c r="Z91" s="951"/>
      <c r="AA91" s="951"/>
      <c r="AB91" s="951"/>
      <c r="AC91" s="951"/>
      <c r="AD91" s="955" t="s">
        <v>768</v>
      </c>
      <c r="AE91" s="956"/>
      <c r="AF91" s="956"/>
      <c r="AG91" s="956"/>
      <c r="AH91" s="956"/>
      <c r="AI91" s="957"/>
      <c r="AJ91" s="952">
        <f>IF('8-1.補助金額算出表　その１'!$R$8="","",'8-1.補助金額算出表　その１'!$R$8)</f>
        <v>0</v>
      </c>
      <c r="AK91" s="953"/>
      <c r="AL91" s="953"/>
      <c r="AM91" s="953"/>
      <c r="AN91" s="953"/>
      <c r="AO91" s="953"/>
      <c r="AP91" s="954"/>
      <c r="AQ91" s="586"/>
      <c r="AR91" s="37"/>
      <c r="AS91" s="37"/>
    </row>
    <row r="92" spans="1:46" ht="60" customHeight="1">
      <c r="A92" s="586"/>
      <c r="B92" s="979" t="s">
        <v>759</v>
      </c>
      <c r="C92" s="980"/>
      <c r="D92" s="980"/>
      <c r="E92" s="980"/>
      <c r="F92" s="980"/>
      <c r="G92" s="980"/>
      <c r="H92" s="980"/>
      <c r="I92" s="981"/>
      <c r="J92" s="982" t="s">
        <v>256</v>
      </c>
      <c r="K92" s="983"/>
      <c r="L92" s="983"/>
      <c r="M92" s="983"/>
      <c r="N92" s="983"/>
      <c r="O92" s="983"/>
      <c r="P92" s="983"/>
      <c r="Q92" s="983"/>
      <c r="R92" s="983"/>
      <c r="S92" s="983"/>
      <c r="T92" s="984"/>
      <c r="U92" s="985" t="s">
        <v>256</v>
      </c>
      <c r="V92" s="986"/>
      <c r="W92" s="986"/>
      <c r="X92" s="986"/>
      <c r="Y92" s="986"/>
      <c r="Z92" s="986"/>
      <c r="AA92" s="986"/>
      <c r="AB92" s="986"/>
      <c r="AC92" s="987"/>
      <c r="AD92" s="958"/>
      <c r="AE92" s="959"/>
      <c r="AF92" s="959"/>
      <c r="AG92" s="959"/>
      <c r="AH92" s="959"/>
      <c r="AI92" s="960"/>
      <c r="AJ92" s="952">
        <f>IF('8-2.補助金額算出表　その２'!$R$11="","",'8-2.補助金額算出表　その２'!$R$11)</f>
        <v>0</v>
      </c>
      <c r="AK92" s="953"/>
      <c r="AL92" s="953"/>
      <c r="AM92" s="953"/>
      <c r="AN92" s="953"/>
      <c r="AO92" s="953"/>
      <c r="AP92" s="954"/>
      <c r="AQ92" s="586"/>
      <c r="AR92" s="37"/>
      <c r="AS92" s="37"/>
    </row>
    <row r="93" spans="1:46" ht="60" customHeight="1">
      <c r="A93" s="149"/>
      <c r="B93" s="965" t="s">
        <v>83</v>
      </c>
      <c r="C93" s="965"/>
      <c r="D93" s="965"/>
      <c r="E93" s="965"/>
      <c r="F93" s="965"/>
      <c r="G93" s="965"/>
      <c r="H93" s="965"/>
      <c r="I93" s="966"/>
      <c r="J93" s="1012" t="s">
        <v>256</v>
      </c>
      <c r="K93" s="1013"/>
      <c r="L93" s="1013"/>
      <c r="M93" s="1013"/>
      <c r="N93" s="1013"/>
      <c r="O93" s="1013"/>
      <c r="P93" s="1013"/>
      <c r="Q93" s="1013"/>
      <c r="R93" s="1013"/>
      <c r="S93" s="1013"/>
      <c r="T93" s="1014"/>
      <c r="U93" s="1015" t="s">
        <v>256</v>
      </c>
      <c r="V93" s="1015"/>
      <c r="W93" s="1015"/>
      <c r="X93" s="1015"/>
      <c r="Y93" s="1015"/>
      <c r="Z93" s="1015"/>
      <c r="AA93" s="1015"/>
      <c r="AB93" s="1015"/>
      <c r="AC93" s="1015"/>
      <c r="AD93" s="965" t="s">
        <v>257</v>
      </c>
      <c r="AE93" s="965"/>
      <c r="AF93" s="965"/>
      <c r="AG93" s="965"/>
      <c r="AH93" s="965"/>
      <c r="AI93" s="965"/>
      <c r="AJ93" s="1016">
        <f>IF(SUM(AJ89:AP92)&gt;300000000,300000000,SUM(AJ89:AP92))</f>
        <v>0</v>
      </c>
      <c r="AK93" s="1017"/>
      <c r="AL93" s="1017"/>
      <c r="AM93" s="1017"/>
      <c r="AN93" s="1017"/>
      <c r="AO93" s="1017"/>
      <c r="AP93" s="1018"/>
      <c r="AQ93" s="149"/>
      <c r="AR93" s="37"/>
      <c r="AS93" s="37"/>
      <c r="AT93" s="499" t="s">
        <v>674</v>
      </c>
    </row>
    <row r="94" spans="1:46" ht="30" customHeight="1">
      <c r="A94" s="149"/>
      <c r="B94" s="151" t="s">
        <v>760</v>
      </c>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52"/>
      <c r="AC94" s="152"/>
      <c r="AD94" s="152"/>
      <c r="AE94" s="152"/>
      <c r="AF94" s="152"/>
      <c r="AG94" s="152"/>
      <c r="AH94" s="152"/>
      <c r="AI94" s="152"/>
      <c r="AJ94" s="152"/>
      <c r="AK94" s="152"/>
      <c r="AL94" s="152"/>
      <c r="AM94" s="152"/>
      <c r="AN94" s="152"/>
      <c r="AO94" s="152"/>
      <c r="AP94" s="152"/>
      <c r="AQ94" s="149"/>
      <c r="AR94" s="37"/>
      <c r="AS94" s="37"/>
    </row>
    <row r="95" spans="1:46" ht="30" customHeight="1">
      <c r="A95" s="45"/>
      <c r="B95" s="45"/>
      <c r="C95" s="45"/>
      <c r="D95" s="408"/>
      <c r="E95" s="408"/>
      <c r="F95" s="153"/>
      <c r="G95" s="153"/>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37"/>
      <c r="AS95" s="37"/>
    </row>
    <row r="96" spans="1:46" ht="30"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149"/>
      <c r="AI96" s="149"/>
      <c r="AJ96" s="149"/>
      <c r="AK96" s="149"/>
      <c r="AL96" s="149"/>
      <c r="AM96" s="149"/>
      <c r="AN96" s="149"/>
      <c r="AO96" s="149"/>
      <c r="AP96" s="149"/>
      <c r="AQ96" s="149"/>
      <c r="AR96" s="37"/>
      <c r="AS96" s="37"/>
    </row>
    <row r="97" spans="1:45" ht="30"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149"/>
      <c r="AI97" s="149"/>
      <c r="AJ97" s="149"/>
      <c r="AK97" s="149"/>
      <c r="AL97" s="149"/>
      <c r="AM97" s="149"/>
      <c r="AN97" s="149"/>
      <c r="AO97" s="149"/>
      <c r="AP97" s="149"/>
      <c r="AQ97" s="149"/>
      <c r="AR97" s="37"/>
      <c r="AS97" s="37"/>
    </row>
    <row r="98" spans="1:45" ht="30"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37"/>
      <c r="AS98" s="37"/>
    </row>
    <row r="99" spans="1:45" ht="30"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c r="AF99" s="149"/>
      <c r="AG99" s="149"/>
      <c r="AH99" s="149"/>
      <c r="AI99" s="149"/>
      <c r="AJ99" s="149"/>
      <c r="AK99" s="149"/>
      <c r="AL99" s="149"/>
      <c r="AM99" s="149"/>
      <c r="AN99" s="149"/>
      <c r="AO99" s="149"/>
      <c r="AP99" s="149"/>
      <c r="AQ99" s="149"/>
      <c r="AR99" s="37"/>
      <c r="AS99" s="37"/>
    </row>
    <row r="100" spans="1:45" ht="30" customHeight="1">
      <c r="A100" s="415"/>
      <c r="B100" s="415"/>
      <c r="C100" s="415"/>
      <c r="D100" s="415"/>
      <c r="E100" s="415"/>
      <c r="F100" s="415"/>
      <c r="G100" s="415"/>
      <c r="H100" s="415"/>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c r="AJ100" s="415"/>
      <c r="AK100" s="415"/>
      <c r="AL100" s="415"/>
      <c r="AM100" s="415"/>
      <c r="AN100" s="415"/>
      <c r="AO100" s="415"/>
      <c r="AP100" s="415"/>
      <c r="AQ100" s="415"/>
      <c r="AR100" s="37"/>
      <c r="AS100" s="37"/>
    </row>
    <row r="101" spans="1:45" ht="30"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37"/>
      <c r="AS101" s="37"/>
    </row>
    <row r="102" spans="1:45" ht="30"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37"/>
      <c r="AS102" s="37"/>
    </row>
    <row r="103" spans="1:45" ht="30"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37"/>
      <c r="AS103" s="37"/>
    </row>
    <row r="104" spans="1:45" ht="30"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37"/>
      <c r="AS104" s="37"/>
    </row>
    <row r="105" spans="1:45" ht="30" customHeight="1">
      <c r="A105" s="45"/>
      <c r="B105" s="45"/>
      <c r="C105" s="45"/>
      <c r="D105" s="152"/>
      <c r="E105" s="152"/>
      <c r="F105" s="153"/>
      <c r="G105" s="153"/>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37"/>
      <c r="AS105" s="37"/>
    </row>
    <row r="106" spans="1:45" ht="30" customHeight="1">
      <c r="A106" s="704"/>
      <c r="B106" s="704"/>
      <c r="C106" s="704"/>
      <c r="D106" s="704"/>
      <c r="E106" s="704"/>
      <c r="F106" s="704"/>
      <c r="G106" s="704"/>
      <c r="H106" s="704"/>
      <c r="I106" s="704"/>
      <c r="J106" s="704"/>
      <c r="K106" s="704"/>
      <c r="L106" s="704"/>
      <c r="M106" s="704"/>
      <c r="N106" s="704"/>
      <c r="O106" s="704"/>
      <c r="P106" s="704"/>
      <c r="Q106" s="704"/>
      <c r="R106" s="704"/>
      <c r="S106" s="704"/>
      <c r="T106" s="704"/>
      <c r="U106" s="704"/>
      <c r="V106" s="704"/>
      <c r="W106" s="704"/>
      <c r="X106" s="704"/>
      <c r="Y106" s="704"/>
      <c r="Z106" s="704"/>
      <c r="AA106" s="704"/>
      <c r="AB106" s="704"/>
      <c r="AC106" s="704"/>
      <c r="AD106" s="704"/>
      <c r="AE106" s="704"/>
      <c r="AF106" s="704"/>
      <c r="AG106" s="704"/>
      <c r="AH106" s="704"/>
      <c r="AI106" s="704"/>
      <c r="AJ106" s="704"/>
      <c r="AK106" s="704"/>
      <c r="AL106" s="704"/>
      <c r="AM106" s="704"/>
      <c r="AN106" s="704"/>
      <c r="AO106" s="704"/>
      <c r="AP106" s="704"/>
      <c r="AQ106" s="704"/>
      <c r="AR106" s="37"/>
      <c r="AS106" s="37"/>
    </row>
    <row r="107" spans="1:45" ht="30" customHeight="1">
      <c r="A107" s="704"/>
      <c r="B107" s="704"/>
      <c r="C107" s="704"/>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c r="AE107" s="704"/>
      <c r="AF107" s="704"/>
      <c r="AG107" s="704"/>
      <c r="AH107" s="704"/>
      <c r="AI107" s="704"/>
      <c r="AJ107" s="704"/>
      <c r="AK107" s="704"/>
      <c r="AL107" s="704"/>
      <c r="AM107" s="704"/>
      <c r="AN107" s="704"/>
      <c r="AO107" s="704"/>
      <c r="AP107" s="704"/>
      <c r="AQ107" s="704"/>
      <c r="AR107" s="37"/>
      <c r="AS107" s="37"/>
    </row>
    <row r="108" spans="1:45" ht="30" customHeight="1">
      <c r="A108" s="704"/>
      <c r="B108" s="704"/>
      <c r="C108" s="704"/>
      <c r="D108" s="704"/>
      <c r="E108" s="704"/>
      <c r="F108" s="704"/>
      <c r="G108" s="704"/>
      <c r="H108" s="704"/>
      <c r="I108" s="704"/>
      <c r="J108" s="704"/>
      <c r="K108" s="704"/>
      <c r="L108" s="704"/>
      <c r="M108" s="704"/>
      <c r="N108" s="704"/>
      <c r="O108" s="704"/>
      <c r="P108" s="704"/>
      <c r="Q108" s="704"/>
      <c r="R108" s="704"/>
      <c r="S108" s="704"/>
      <c r="T108" s="704"/>
      <c r="U108" s="704"/>
      <c r="V108" s="704"/>
      <c r="W108" s="704"/>
      <c r="X108" s="704"/>
      <c r="Y108" s="704"/>
      <c r="Z108" s="704"/>
      <c r="AA108" s="704"/>
      <c r="AB108" s="704"/>
      <c r="AC108" s="704"/>
      <c r="AD108" s="704"/>
      <c r="AE108" s="704"/>
      <c r="AF108" s="704"/>
      <c r="AG108" s="704"/>
      <c r="AH108" s="704"/>
      <c r="AI108" s="704"/>
      <c r="AJ108" s="704"/>
      <c r="AK108" s="704"/>
      <c r="AL108" s="704"/>
      <c r="AM108" s="704"/>
      <c r="AN108" s="704"/>
      <c r="AO108" s="704"/>
      <c r="AP108" s="704"/>
      <c r="AQ108" s="704"/>
      <c r="AR108" s="37"/>
      <c r="AS108" s="37"/>
    </row>
    <row r="109" spans="1:45" ht="30" customHeight="1">
      <c r="A109" s="704"/>
      <c r="B109" s="704"/>
      <c r="C109" s="704"/>
      <c r="D109" s="704"/>
      <c r="E109" s="704"/>
      <c r="F109" s="704"/>
      <c r="G109" s="704"/>
      <c r="H109" s="704"/>
      <c r="I109" s="704"/>
      <c r="J109" s="704"/>
      <c r="K109" s="704"/>
      <c r="L109" s="704"/>
      <c r="M109" s="704"/>
      <c r="N109" s="704"/>
      <c r="O109" s="704"/>
      <c r="P109" s="704"/>
      <c r="Q109" s="704"/>
      <c r="R109" s="704"/>
      <c r="S109" s="704"/>
      <c r="T109" s="704"/>
      <c r="U109" s="704"/>
      <c r="V109" s="704"/>
      <c r="W109" s="704"/>
      <c r="X109" s="704"/>
      <c r="Y109" s="704"/>
      <c r="Z109" s="704"/>
      <c r="AA109" s="704"/>
      <c r="AB109" s="704"/>
      <c r="AC109" s="704"/>
      <c r="AD109" s="704"/>
      <c r="AE109" s="704"/>
      <c r="AF109" s="704"/>
      <c r="AG109" s="704"/>
      <c r="AH109" s="704"/>
      <c r="AI109" s="704"/>
      <c r="AJ109" s="704"/>
      <c r="AK109" s="704"/>
      <c r="AL109" s="704"/>
      <c r="AM109" s="704"/>
      <c r="AN109" s="704"/>
      <c r="AO109" s="704"/>
      <c r="AP109" s="704"/>
      <c r="AQ109" s="704"/>
      <c r="AR109" s="37"/>
      <c r="AS109" s="37"/>
    </row>
    <row r="110" spans="1:45" ht="30"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37"/>
      <c r="AS110" s="37"/>
    </row>
    <row r="111" spans="1:45" ht="30"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37"/>
      <c r="AS111" s="37"/>
    </row>
    <row r="112" spans="1:45" ht="30"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37"/>
      <c r="AS112" s="37"/>
    </row>
    <row r="113" spans="1:45" ht="30"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37"/>
      <c r="AS113" s="37"/>
    </row>
    <row r="114" spans="1:45" ht="30"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37"/>
      <c r="AS114" s="37"/>
    </row>
    <row r="115" spans="1:45" ht="30"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37"/>
      <c r="AS115" s="37"/>
    </row>
    <row r="116" spans="1:45" ht="30"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37"/>
      <c r="AS116" s="37"/>
    </row>
    <row r="117" spans="1:45" ht="30" customHeight="1">
      <c r="A117" s="45"/>
      <c r="B117" s="45"/>
      <c r="C117" s="45"/>
      <c r="D117" s="152"/>
      <c r="E117" s="152"/>
      <c r="F117" s="153"/>
      <c r="G117" s="153"/>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37"/>
      <c r="AS117" s="37"/>
    </row>
    <row r="118" spans="1:45" ht="30"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37"/>
      <c r="AS118" s="37"/>
    </row>
    <row r="119" spans="1:45" ht="30" customHeight="1">
      <c r="A119" s="45" t="s">
        <v>436</v>
      </c>
      <c r="B119" s="39"/>
      <c r="C119" s="39"/>
      <c r="D119" s="40"/>
      <c r="E119" s="40"/>
      <c r="F119" s="41"/>
      <c r="G119" s="41"/>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45"/>
      <c r="AJ119" s="42"/>
      <c r="AK119" s="45"/>
      <c r="AL119" s="39"/>
      <c r="AM119" s="39"/>
      <c r="AN119" s="39"/>
      <c r="AO119" s="39"/>
      <c r="AP119" s="39"/>
      <c r="AQ119" s="39"/>
      <c r="AR119" s="37"/>
      <c r="AS119" s="37"/>
    </row>
    <row r="120" spans="1:45" ht="15" customHeight="1">
      <c r="A120" s="963"/>
      <c r="B120" s="963"/>
      <c r="C120" s="963"/>
      <c r="D120" s="963"/>
      <c r="E120" s="963"/>
      <c r="F120" s="963"/>
      <c r="G120" s="963"/>
      <c r="H120" s="963"/>
      <c r="I120" s="963"/>
      <c r="J120" s="963"/>
      <c r="K120" s="963"/>
      <c r="L120" s="963"/>
      <c r="M120" s="963"/>
      <c r="N120" s="963"/>
      <c r="O120" s="963"/>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L120" s="963"/>
      <c r="AM120" s="963"/>
      <c r="AN120" s="963"/>
      <c r="AO120" s="963"/>
      <c r="AP120" s="963"/>
      <c r="AQ120" s="963"/>
      <c r="AR120" s="963"/>
      <c r="AS120" s="489"/>
    </row>
    <row r="121" spans="1:45" ht="30" customHeight="1">
      <c r="A121" s="961" t="s">
        <v>130</v>
      </c>
      <c r="B121" s="961"/>
      <c r="C121" s="961"/>
      <c r="D121" s="961"/>
      <c r="E121" s="961"/>
      <c r="F121" s="961"/>
      <c r="G121" s="961"/>
      <c r="H121" s="961"/>
      <c r="I121" s="961"/>
      <c r="J121" s="961"/>
      <c r="K121" s="961"/>
      <c r="L121" s="961"/>
      <c r="M121" s="961"/>
      <c r="N121" s="961"/>
      <c r="O121" s="961"/>
      <c r="P121" s="961"/>
      <c r="Q121" s="961"/>
      <c r="R121" s="961"/>
      <c r="S121" s="961"/>
      <c r="T121" s="961"/>
      <c r="U121" s="961"/>
      <c r="V121" s="961"/>
      <c r="W121" s="961"/>
      <c r="X121" s="961"/>
      <c r="Y121" s="961"/>
      <c r="Z121" s="961"/>
      <c r="AA121" s="961"/>
      <c r="AB121" s="961"/>
      <c r="AC121" s="961"/>
      <c r="AD121" s="961"/>
      <c r="AE121" s="962"/>
      <c r="AF121" s="962"/>
      <c r="AG121" s="962"/>
      <c r="AH121" s="962"/>
      <c r="AI121" s="962"/>
      <c r="AJ121" s="962"/>
      <c r="AK121" s="962"/>
      <c r="AL121" s="962"/>
      <c r="AM121" s="962"/>
      <c r="AN121" s="962"/>
      <c r="AO121" s="962"/>
      <c r="AP121" s="962"/>
      <c r="AQ121" s="962"/>
      <c r="AR121" s="37"/>
      <c r="AS121" s="37"/>
    </row>
    <row r="122" spans="1:45" ht="30" customHeight="1">
      <c r="A122" s="39"/>
      <c r="B122" s="39"/>
      <c r="C122" s="39"/>
      <c r="D122" s="405"/>
      <c r="E122" s="40"/>
      <c r="F122" s="41"/>
      <c r="G122" s="41"/>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42"/>
      <c r="AK122" s="964"/>
      <c r="AL122" s="964"/>
      <c r="AM122" s="43"/>
      <c r="AN122" s="964"/>
      <c r="AO122" s="964"/>
      <c r="AP122" s="42"/>
      <c r="AQ122" s="42"/>
      <c r="AR122" s="37"/>
      <c r="AS122" s="37"/>
    </row>
    <row r="123" spans="1:45" ht="30" customHeight="1">
      <c r="A123" s="39"/>
      <c r="B123" s="39"/>
      <c r="C123" s="39"/>
      <c r="D123" s="40"/>
      <c r="E123" s="40"/>
      <c r="F123" s="41"/>
      <c r="G123" s="41"/>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42"/>
      <c r="AK123" s="150"/>
      <c r="AL123" s="150"/>
      <c r="AM123" s="42"/>
      <c r="AN123" s="150"/>
      <c r="AO123" s="150"/>
      <c r="AP123" s="42"/>
      <c r="AQ123" s="42"/>
      <c r="AR123" s="37"/>
      <c r="AS123" s="37"/>
    </row>
    <row r="124" spans="1:45" ht="30" customHeight="1">
      <c r="A124" s="942" t="s">
        <v>131</v>
      </c>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942"/>
      <c r="AF124" s="942"/>
      <c r="AG124" s="942"/>
      <c r="AH124" s="942"/>
      <c r="AI124" s="942"/>
      <c r="AJ124" s="942"/>
      <c r="AK124" s="942"/>
      <c r="AL124" s="942"/>
      <c r="AM124" s="942"/>
      <c r="AN124" s="942"/>
      <c r="AO124" s="942"/>
      <c r="AP124" s="942"/>
      <c r="AQ124" s="942"/>
      <c r="AR124" s="942"/>
      <c r="AS124" s="491"/>
    </row>
    <row r="125" spans="1:45" ht="30" customHeight="1">
      <c r="A125" s="942"/>
      <c r="B125" s="942"/>
      <c r="C125" s="942"/>
      <c r="D125" s="942"/>
      <c r="E125" s="942"/>
      <c r="F125" s="942"/>
      <c r="G125" s="942"/>
      <c r="H125" s="942"/>
      <c r="I125" s="942"/>
      <c r="J125" s="942"/>
      <c r="K125" s="942"/>
      <c r="L125" s="942"/>
      <c r="M125" s="942"/>
      <c r="N125" s="942"/>
      <c r="O125" s="942"/>
      <c r="P125" s="942"/>
      <c r="Q125" s="942"/>
      <c r="R125" s="942"/>
      <c r="S125" s="942"/>
      <c r="T125" s="942"/>
      <c r="U125" s="942"/>
      <c r="V125" s="942"/>
      <c r="W125" s="942"/>
      <c r="X125" s="942"/>
      <c r="Y125" s="942"/>
      <c r="Z125" s="942"/>
      <c r="AA125" s="942"/>
      <c r="AB125" s="942"/>
      <c r="AC125" s="942"/>
      <c r="AD125" s="942"/>
      <c r="AE125" s="942"/>
      <c r="AF125" s="942"/>
      <c r="AG125" s="942"/>
      <c r="AH125" s="942"/>
      <c r="AI125" s="942"/>
      <c r="AJ125" s="942"/>
      <c r="AK125" s="942"/>
      <c r="AL125" s="942"/>
      <c r="AM125" s="942"/>
      <c r="AN125" s="942"/>
      <c r="AO125" s="942"/>
      <c r="AP125" s="942"/>
      <c r="AQ125" s="942"/>
      <c r="AR125" s="942"/>
      <c r="AS125" s="491"/>
    </row>
    <row r="126" spans="1:45" ht="30" customHeight="1">
      <c r="A126" s="39"/>
      <c r="B126" s="39"/>
      <c r="C126" s="39"/>
      <c r="D126" s="40"/>
      <c r="E126" s="40"/>
      <c r="F126" s="41"/>
      <c r="G126" s="41"/>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7"/>
      <c r="AS126" s="37"/>
    </row>
    <row r="127" spans="1:45" ht="30" customHeight="1">
      <c r="A127" s="149"/>
      <c r="B127" s="149"/>
      <c r="C127" s="943" t="s">
        <v>591</v>
      </c>
      <c r="D127" s="943"/>
      <c r="E127" s="943"/>
      <c r="F127" s="943"/>
      <c r="G127" s="943"/>
      <c r="H127" s="943"/>
      <c r="I127" s="943"/>
      <c r="J127" s="943"/>
      <c r="K127" s="943"/>
      <c r="L127" s="943"/>
      <c r="M127" s="943"/>
      <c r="N127" s="943"/>
      <c r="O127" s="943"/>
      <c r="P127" s="943"/>
      <c r="Q127" s="943"/>
      <c r="R127" s="943"/>
      <c r="S127" s="943"/>
      <c r="T127" s="943"/>
      <c r="U127" s="943"/>
      <c r="V127" s="943"/>
      <c r="W127" s="943"/>
      <c r="X127" s="943"/>
      <c r="Y127" s="943"/>
      <c r="Z127" s="943"/>
      <c r="AA127" s="943"/>
      <c r="AB127" s="943"/>
      <c r="AC127" s="943"/>
      <c r="AD127" s="943"/>
      <c r="AE127" s="943"/>
      <c r="AF127" s="943"/>
      <c r="AG127" s="943"/>
      <c r="AH127" s="943"/>
      <c r="AI127" s="943"/>
      <c r="AJ127" s="943"/>
      <c r="AK127" s="943"/>
      <c r="AL127" s="943"/>
      <c r="AM127" s="943"/>
      <c r="AN127" s="943"/>
      <c r="AO127" s="149"/>
      <c r="AP127" s="149"/>
      <c r="AQ127" s="149"/>
      <c r="AR127" s="149"/>
      <c r="AS127" s="495"/>
    </row>
    <row r="128" spans="1:45" ht="30" customHeight="1">
      <c r="A128" s="149"/>
      <c r="B128" s="149"/>
      <c r="C128" s="943"/>
      <c r="D128" s="943"/>
      <c r="E128" s="943"/>
      <c r="F128" s="943"/>
      <c r="G128" s="943"/>
      <c r="H128" s="943"/>
      <c r="I128" s="943"/>
      <c r="J128" s="943"/>
      <c r="K128" s="943"/>
      <c r="L128" s="943"/>
      <c r="M128" s="943"/>
      <c r="N128" s="943"/>
      <c r="O128" s="943"/>
      <c r="P128" s="943"/>
      <c r="Q128" s="943"/>
      <c r="R128" s="943"/>
      <c r="S128" s="943"/>
      <c r="T128" s="943"/>
      <c r="U128" s="943"/>
      <c r="V128" s="943"/>
      <c r="W128" s="943"/>
      <c r="X128" s="943"/>
      <c r="Y128" s="943"/>
      <c r="Z128" s="943"/>
      <c r="AA128" s="943"/>
      <c r="AB128" s="943"/>
      <c r="AC128" s="943"/>
      <c r="AD128" s="943"/>
      <c r="AE128" s="943"/>
      <c r="AF128" s="943"/>
      <c r="AG128" s="943"/>
      <c r="AH128" s="943"/>
      <c r="AI128" s="943"/>
      <c r="AJ128" s="943"/>
      <c r="AK128" s="943"/>
      <c r="AL128" s="943"/>
      <c r="AM128" s="943"/>
      <c r="AN128" s="943"/>
      <c r="AO128" s="149"/>
      <c r="AP128" s="149"/>
      <c r="AQ128" s="149"/>
      <c r="AR128" s="149"/>
      <c r="AS128" s="495"/>
    </row>
    <row r="129" spans="1:45" ht="30" customHeight="1">
      <c r="A129" s="149"/>
      <c r="B129" s="149"/>
      <c r="C129" s="943"/>
      <c r="D129" s="943"/>
      <c r="E129" s="943"/>
      <c r="F129" s="943"/>
      <c r="G129" s="943"/>
      <c r="H129" s="943"/>
      <c r="I129" s="943"/>
      <c r="J129" s="943"/>
      <c r="K129" s="943"/>
      <c r="L129" s="943"/>
      <c r="M129" s="943"/>
      <c r="N129" s="943"/>
      <c r="O129" s="943"/>
      <c r="P129" s="943"/>
      <c r="Q129" s="943"/>
      <c r="R129" s="943"/>
      <c r="S129" s="943"/>
      <c r="T129" s="943"/>
      <c r="U129" s="943"/>
      <c r="V129" s="943"/>
      <c r="W129" s="943"/>
      <c r="X129" s="943"/>
      <c r="Y129" s="943"/>
      <c r="Z129" s="943"/>
      <c r="AA129" s="943"/>
      <c r="AB129" s="943"/>
      <c r="AC129" s="943"/>
      <c r="AD129" s="943"/>
      <c r="AE129" s="943"/>
      <c r="AF129" s="943"/>
      <c r="AG129" s="943"/>
      <c r="AH129" s="943"/>
      <c r="AI129" s="943"/>
      <c r="AJ129" s="943"/>
      <c r="AK129" s="943"/>
      <c r="AL129" s="943"/>
      <c r="AM129" s="943"/>
      <c r="AN129" s="943"/>
      <c r="AO129" s="149"/>
      <c r="AP129" s="149"/>
      <c r="AQ129" s="149"/>
      <c r="AR129" s="149"/>
      <c r="AS129" s="495"/>
    </row>
    <row r="130" spans="1:45" ht="30" customHeight="1">
      <c r="A130" s="149"/>
      <c r="B130" s="149"/>
      <c r="C130" s="943"/>
      <c r="D130" s="943"/>
      <c r="E130" s="943"/>
      <c r="F130" s="943"/>
      <c r="G130" s="943"/>
      <c r="H130" s="943"/>
      <c r="I130" s="943"/>
      <c r="J130" s="943"/>
      <c r="K130" s="943"/>
      <c r="L130" s="943"/>
      <c r="M130" s="943"/>
      <c r="N130" s="943"/>
      <c r="O130" s="943"/>
      <c r="P130" s="943"/>
      <c r="Q130" s="943"/>
      <c r="R130" s="943"/>
      <c r="S130" s="943"/>
      <c r="T130" s="943"/>
      <c r="U130" s="943"/>
      <c r="V130" s="943"/>
      <c r="W130" s="943"/>
      <c r="X130" s="943"/>
      <c r="Y130" s="943"/>
      <c r="Z130" s="943"/>
      <c r="AA130" s="943"/>
      <c r="AB130" s="943"/>
      <c r="AC130" s="943"/>
      <c r="AD130" s="943"/>
      <c r="AE130" s="943"/>
      <c r="AF130" s="943"/>
      <c r="AG130" s="943"/>
      <c r="AH130" s="943"/>
      <c r="AI130" s="943"/>
      <c r="AJ130" s="943"/>
      <c r="AK130" s="943"/>
      <c r="AL130" s="943"/>
      <c r="AM130" s="943"/>
      <c r="AN130" s="943"/>
      <c r="AO130" s="149"/>
      <c r="AP130" s="149"/>
      <c r="AQ130" s="149"/>
      <c r="AR130" s="149"/>
      <c r="AS130" s="495"/>
    </row>
    <row r="131" spans="1:45" ht="30" customHeight="1">
      <c r="A131" s="149"/>
      <c r="B131" s="149"/>
      <c r="C131" s="943"/>
      <c r="D131" s="943"/>
      <c r="E131" s="943"/>
      <c r="F131" s="943"/>
      <c r="G131" s="943"/>
      <c r="H131" s="943"/>
      <c r="I131" s="943"/>
      <c r="J131" s="943"/>
      <c r="K131" s="943"/>
      <c r="L131" s="943"/>
      <c r="M131" s="943"/>
      <c r="N131" s="943"/>
      <c r="O131" s="943"/>
      <c r="P131" s="943"/>
      <c r="Q131" s="943"/>
      <c r="R131" s="943"/>
      <c r="S131" s="943"/>
      <c r="T131" s="943"/>
      <c r="U131" s="943"/>
      <c r="V131" s="943"/>
      <c r="W131" s="943"/>
      <c r="X131" s="943"/>
      <c r="Y131" s="943"/>
      <c r="Z131" s="943"/>
      <c r="AA131" s="943"/>
      <c r="AB131" s="943"/>
      <c r="AC131" s="943"/>
      <c r="AD131" s="943"/>
      <c r="AE131" s="943"/>
      <c r="AF131" s="943"/>
      <c r="AG131" s="943"/>
      <c r="AH131" s="943"/>
      <c r="AI131" s="943"/>
      <c r="AJ131" s="943"/>
      <c r="AK131" s="943"/>
      <c r="AL131" s="943"/>
      <c r="AM131" s="943"/>
      <c r="AN131" s="943"/>
      <c r="AO131" s="149"/>
      <c r="AP131" s="149"/>
      <c r="AQ131" s="149"/>
      <c r="AR131" s="149"/>
      <c r="AS131" s="495"/>
    </row>
    <row r="132" spans="1:45" ht="30" customHeight="1">
      <c r="A132" s="45"/>
      <c r="B132" s="45"/>
      <c r="C132" s="943"/>
      <c r="D132" s="943"/>
      <c r="E132" s="943"/>
      <c r="F132" s="943"/>
      <c r="G132" s="943"/>
      <c r="H132" s="943"/>
      <c r="I132" s="943"/>
      <c r="J132" s="943"/>
      <c r="K132" s="943"/>
      <c r="L132" s="943"/>
      <c r="M132" s="943"/>
      <c r="N132" s="943"/>
      <c r="O132" s="943"/>
      <c r="P132" s="943"/>
      <c r="Q132" s="943"/>
      <c r="R132" s="943"/>
      <c r="S132" s="943"/>
      <c r="T132" s="943"/>
      <c r="U132" s="943"/>
      <c r="V132" s="943"/>
      <c r="W132" s="943"/>
      <c r="X132" s="943"/>
      <c r="Y132" s="943"/>
      <c r="Z132" s="943"/>
      <c r="AA132" s="943"/>
      <c r="AB132" s="943"/>
      <c r="AC132" s="943"/>
      <c r="AD132" s="943"/>
      <c r="AE132" s="943"/>
      <c r="AF132" s="943"/>
      <c r="AG132" s="943"/>
      <c r="AH132" s="943"/>
      <c r="AI132" s="943"/>
      <c r="AJ132" s="943"/>
      <c r="AK132" s="943"/>
      <c r="AL132" s="943"/>
      <c r="AM132" s="943"/>
      <c r="AN132" s="943"/>
      <c r="AO132" s="45"/>
      <c r="AP132" s="45"/>
      <c r="AQ132" s="45"/>
      <c r="AR132" s="44"/>
      <c r="AS132" s="44"/>
    </row>
    <row r="133" spans="1:45" ht="30" customHeight="1">
      <c r="A133" s="942" t="s">
        <v>132</v>
      </c>
      <c r="B133" s="942"/>
      <c r="C133" s="942"/>
      <c r="D133" s="942"/>
      <c r="E133" s="942"/>
      <c r="F133" s="942"/>
      <c r="G133" s="942"/>
      <c r="H133" s="942"/>
      <c r="I133" s="942"/>
      <c r="J133" s="942"/>
      <c r="K133" s="942"/>
      <c r="L133" s="942"/>
      <c r="M133" s="942"/>
      <c r="N133" s="942"/>
      <c r="O133" s="942"/>
      <c r="P133" s="942"/>
      <c r="Q133" s="942"/>
      <c r="R133" s="942"/>
      <c r="S133" s="942"/>
      <c r="T133" s="942"/>
      <c r="U133" s="942"/>
      <c r="V133" s="942"/>
      <c r="W133" s="942"/>
      <c r="X133" s="942"/>
      <c r="Y133" s="942"/>
      <c r="Z133" s="942"/>
      <c r="AA133" s="942"/>
      <c r="AB133" s="942"/>
      <c r="AC133" s="942"/>
      <c r="AD133" s="942"/>
      <c r="AE133" s="942"/>
      <c r="AF133" s="942"/>
      <c r="AG133" s="942"/>
      <c r="AH133" s="942"/>
      <c r="AI133" s="942"/>
      <c r="AJ133" s="942"/>
      <c r="AK133" s="942"/>
      <c r="AL133" s="942"/>
      <c r="AM133" s="942"/>
      <c r="AN133" s="942"/>
      <c r="AO133" s="942"/>
      <c r="AP133" s="942"/>
      <c r="AQ133" s="942"/>
      <c r="AR133" s="44"/>
      <c r="AS133" s="44"/>
    </row>
    <row r="134" spans="1:45" ht="30" customHeight="1">
      <c r="A134" s="942"/>
      <c r="B134" s="942"/>
      <c r="C134" s="942"/>
      <c r="D134" s="942"/>
      <c r="E134" s="942"/>
      <c r="F134" s="942"/>
      <c r="G134" s="942"/>
      <c r="H134" s="942"/>
      <c r="I134" s="942"/>
      <c r="J134" s="942"/>
      <c r="K134" s="942"/>
      <c r="L134" s="942"/>
      <c r="M134" s="942"/>
      <c r="N134" s="942"/>
      <c r="O134" s="942"/>
      <c r="P134" s="942"/>
      <c r="Q134" s="942"/>
      <c r="R134" s="942"/>
      <c r="S134" s="942"/>
      <c r="T134" s="942"/>
      <c r="U134" s="942"/>
      <c r="V134" s="942"/>
      <c r="W134" s="942"/>
      <c r="X134" s="942"/>
      <c r="Y134" s="942"/>
      <c r="Z134" s="942"/>
      <c r="AA134" s="942"/>
      <c r="AB134" s="942"/>
      <c r="AC134" s="942"/>
      <c r="AD134" s="942"/>
      <c r="AE134" s="942"/>
      <c r="AF134" s="942"/>
      <c r="AG134" s="942"/>
      <c r="AH134" s="942"/>
      <c r="AI134" s="942"/>
      <c r="AJ134" s="942"/>
      <c r="AK134" s="942"/>
      <c r="AL134" s="942"/>
      <c r="AM134" s="942"/>
      <c r="AN134" s="942"/>
      <c r="AO134" s="942"/>
      <c r="AP134" s="942"/>
      <c r="AQ134" s="942"/>
      <c r="AR134" s="44"/>
      <c r="AS134" s="44"/>
    </row>
    <row r="135" spans="1:45" ht="30" customHeight="1">
      <c r="A135" s="941" t="s">
        <v>438</v>
      </c>
      <c r="B135" s="941"/>
      <c r="C135" s="941"/>
      <c r="D135" s="941"/>
      <c r="E135" s="941"/>
      <c r="F135" s="941"/>
      <c r="G135" s="941"/>
      <c r="H135" s="941"/>
      <c r="I135" s="941"/>
      <c r="J135" s="941"/>
      <c r="K135" s="941"/>
      <c r="L135" s="941"/>
      <c r="M135" s="941"/>
      <c r="N135" s="941"/>
      <c r="O135" s="941"/>
      <c r="P135" s="941"/>
      <c r="Q135" s="941"/>
      <c r="R135" s="941"/>
      <c r="S135" s="941"/>
      <c r="T135" s="941"/>
      <c r="U135" s="941"/>
      <c r="V135" s="941"/>
      <c r="W135" s="941"/>
      <c r="X135" s="941"/>
      <c r="Y135" s="941"/>
      <c r="Z135" s="941"/>
      <c r="AA135" s="941"/>
      <c r="AB135" s="941"/>
      <c r="AC135" s="941"/>
      <c r="AD135" s="941"/>
      <c r="AE135" s="941"/>
      <c r="AF135" s="941"/>
      <c r="AG135" s="941"/>
      <c r="AH135" s="941"/>
      <c r="AI135" s="941"/>
      <c r="AJ135" s="941"/>
      <c r="AK135" s="941"/>
      <c r="AL135" s="941"/>
      <c r="AM135" s="941"/>
      <c r="AN135" s="941"/>
      <c r="AO135" s="941"/>
      <c r="AP135" s="941"/>
      <c r="AQ135" s="941"/>
      <c r="AR135" s="941"/>
      <c r="AS135" s="490"/>
    </row>
    <row r="136" spans="1:45" ht="30" customHeight="1">
      <c r="A136" s="941"/>
      <c r="B136" s="941"/>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1"/>
      <c r="Z136" s="941"/>
      <c r="AA136" s="941"/>
      <c r="AB136" s="941"/>
      <c r="AC136" s="941"/>
      <c r="AD136" s="941"/>
      <c r="AE136" s="941"/>
      <c r="AF136" s="941"/>
      <c r="AG136" s="941"/>
      <c r="AH136" s="941"/>
      <c r="AI136" s="941"/>
      <c r="AJ136" s="941"/>
      <c r="AK136" s="941"/>
      <c r="AL136" s="941"/>
      <c r="AM136" s="941"/>
      <c r="AN136" s="941"/>
      <c r="AO136" s="941"/>
      <c r="AP136" s="941"/>
      <c r="AQ136" s="941"/>
      <c r="AR136" s="941"/>
      <c r="AS136" s="490"/>
    </row>
    <row r="137" spans="1:45" ht="30" customHeight="1">
      <c r="A137" s="941"/>
      <c r="B137" s="941"/>
      <c r="C137" s="941"/>
      <c r="D137" s="941"/>
      <c r="E137" s="941"/>
      <c r="F137" s="941"/>
      <c r="G137" s="941"/>
      <c r="H137" s="941"/>
      <c r="I137" s="941"/>
      <c r="J137" s="941"/>
      <c r="K137" s="941"/>
      <c r="L137" s="941"/>
      <c r="M137" s="941"/>
      <c r="N137" s="941"/>
      <c r="O137" s="941"/>
      <c r="P137" s="941"/>
      <c r="Q137" s="941"/>
      <c r="R137" s="941"/>
      <c r="S137" s="941"/>
      <c r="T137" s="941"/>
      <c r="U137" s="941"/>
      <c r="V137" s="941"/>
      <c r="W137" s="941"/>
      <c r="X137" s="941"/>
      <c r="Y137" s="941"/>
      <c r="Z137" s="941"/>
      <c r="AA137" s="941"/>
      <c r="AB137" s="941"/>
      <c r="AC137" s="941"/>
      <c r="AD137" s="941"/>
      <c r="AE137" s="941"/>
      <c r="AF137" s="941"/>
      <c r="AG137" s="941"/>
      <c r="AH137" s="941"/>
      <c r="AI137" s="941"/>
      <c r="AJ137" s="941"/>
      <c r="AK137" s="941"/>
      <c r="AL137" s="941"/>
      <c r="AM137" s="941"/>
      <c r="AN137" s="941"/>
      <c r="AO137" s="941"/>
      <c r="AP137" s="941"/>
      <c r="AQ137" s="941"/>
      <c r="AR137" s="941"/>
      <c r="AS137" s="490"/>
    </row>
    <row r="138" spans="1:45" ht="30" customHeight="1">
      <c r="A138" s="941"/>
      <c r="B138" s="941"/>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1"/>
      <c r="AN138" s="941"/>
      <c r="AO138" s="941"/>
      <c r="AP138" s="941"/>
      <c r="AQ138" s="941"/>
      <c r="AR138" s="941"/>
      <c r="AS138" s="490"/>
    </row>
    <row r="139" spans="1:45" ht="30" customHeight="1">
      <c r="A139" s="130" t="s">
        <v>193</v>
      </c>
      <c r="B139" s="130"/>
      <c r="C139" s="130"/>
      <c r="D139" s="155"/>
      <c r="E139" s="155"/>
      <c r="F139" s="153"/>
      <c r="G139" s="153"/>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3"/>
      <c r="AS139" s="133"/>
    </row>
    <row r="140" spans="1:45" ht="30" customHeight="1">
      <c r="A140" s="941" t="s">
        <v>222</v>
      </c>
      <c r="B140" s="941"/>
      <c r="C140" s="941"/>
      <c r="D140" s="941"/>
      <c r="E140" s="941"/>
      <c r="F140" s="941"/>
      <c r="G140" s="941"/>
      <c r="H140" s="941"/>
      <c r="I140" s="941"/>
      <c r="J140" s="941"/>
      <c r="K140" s="941"/>
      <c r="L140" s="941"/>
      <c r="M140" s="941"/>
      <c r="N140" s="941"/>
      <c r="O140" s="941"/>
      <c r="P140" s="941"/>
      <c r="Q140" s="941"/>
      <c r="R140" s="941"/>
      <c r="S140" s="941"/>
      <c r="T140" s="941"/>
      <c r="U140" s="941"/>
      <c r="V140" s="941"/>
      <c r="W140" s="941"/>
      <c r="X140" s="941"/>
      <c r="Y140" s="941"/>
      <c r="Z140" s="941"/>
      <c r="AA140" s="941"/>
      <c r="AB140" s="941"/>
      <c r="AC140" s="941"/>
      <c r="AD140" s="941"/>
      <c r="AE140" s="941"/>
      <c r="AF140" s="941"/>
      <c r="AG140" s="941"/>
      <c r="AH140" s="941"/>
      <c r="AI140" s="941"/>
      <c r="AJ140" s="941"/>
      <c r="AK140" s="941"/>
      <c r="AL140" s="941"/>
      <c r="AM140" s="941"/>
      <c r="AN140" s="941"/>
      <c r="AO140" s="941"/>
      <c r="AP140" s="941"/>
      <c r="AQ140" s="941"/>
      <c r="AR140" s="941"/>
      <c r="AS140" s="490"/>
    </row>
    <row r="141" spans="1:45" ht="30" customHeight="1">
      <c r="A141" s="941"/>
      <c r="B141" s="941"/>
      <c r="C141" s="941"/>
      <c r="D141" s="941"/>
      <c r="E141" s="941"/>
      <c r="F141" s="941"/>
      <c r="G141" s="941"/>
      <c r="H141" s="941"/>
      <c r="I141" s="941"/>
      <c r="J141" s="941"/>
      <c r="K141" s="941"/>
      <c r="L141" s="941"/>
      <c r="M141" s="941"/>
      <c r="N141" s="941"/>
      <c r="O141" s="941"/>
      <c r="P141" s="941"/>
      <c r="Q141" s="941"/>
      <c r="R141" s="941"/>
      <c r="S141" s="941"/>
      <c r="T141" s="941"/>
      <c r="U141" s="941"/>
      <c r="V141" s="941"/>
      <c r="W141" s="941"/>
      <c r="X141" s="941"/>
      <c r="Y141" s="941"/>
      <c r="Z141" s="941"/>
      <c r="AA141" s="941"/>
      <c r="AB141" s="941"/>
      <c r="AC141" s="941"/>
      <c r="AD141" s="941"/>
      <c r="AE141" s="941"/>
      <c r="AF141" s="941"/>
      <c r="AG141" s="941"/>
      <c r="AH141" s="941"/>
      <c r="AI141" s="941"/>
      <c r="AJ141" s="941"/>
      <c r="AK141" s="941"/>
      <c r="AL141" s="941"/>
      <c r="AM141" s="941"/>
      <c r="AN141" s="941"/>
      <c r="AO141" s="941"/>
      <c r="AP141" s="941"/>
      <c r="AQ141" s="941"/>
      <c r="AR141" s="941"/>
      <c r="AS141" s="490"/>
    </row>
    <row r="142" spans="1:45" ht="30" customHeight="1">
      <c r="A142" s="941"/>
      <c r="B142" s="941"/>
      <c r="C142" s="941"/>
      <c r="D142" s="941"/>
      <c r="E142" s="941"/>
      <c r="F142" s="941"/>
      <c r="G142" s="941"/>
      <c r="H142" s="941"/>
      <c r="I142" s="941"/>
      <c r="J142" s="941"/>
      <c r="K142" s="941"/>
      <c r="L142" s="941"/>
      <c r="M142" s="941"/>
      <c r="N142" s="941"/>
      <c r="O142" s="941"/>
      <c r="P142" s="941"/>
      <c r="Q142" s="941"/>
      <c r="R142" s="941"/>
      <c r="S142" s="941"/>
      <c r="T142" s="941"/>
      <c r="U142" s="941"/>
      <c r="V142" s="941"/>
      <c r="W142" s="941"/>
      <c r="X142" s="941"/>
      <c r="Y142" s="941"/>
      <c r="Z142" s="941"/>
      <c r="AA142" s="941"/>
      <c r="AB142" s="941"/>
      <c r="AC142" s="941"/>
      <c r="AD142" s="941"/>
      <c r="AE142" s="941"/>
      <c r="AF142" s="941"/>
      <c r="AG142" s="941"/>
      <c r="AH142" s="941"/>
      <c r="AI142" s="941"/>
      <c r="AJ142" s="941"/>
      <c r="AK142" s="941"/>
      <c r="AL142" s="941"/>
      <c r="AM142" s="941"/>
      <c r="AN142" s="941"/>
      <c r="AO142" s="941"/>
      <c r="AP142" s="941"/>
      <c r="AQ142" s="941"/>
      <c r="AR142" s="941"/>
      <c r="AS142" s="490"/>
    </row>
    <row r="143" spans="1:45" ht="30" customHeight="1">
      <c r="A143" s="941"/>
      <c r="B143" s="941"/>
      <c r="C143" s="941"/>
      <c r="D143" s="941"/>
      <c r="E143" s="941"/>
      <c r="F143" s="941"/>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c r="AJ143" s="941"/>
      <c r="AK143" s="941"/>
      <c r="AL143" s="941"/>
      <c r="AM143" s="941"/>
      <c r="AN143" s="941"/>
      <c r="AO143" s="941"/>
      <c r="AP143" s="941"/>
      <c r="AQ143" s="941"/>
      <c r="AR143" s="941"/>
      <c r="AS143" s="490"/>
    </row>
    <row r="144" spans="1:45" ht="30" customHeight="1">
      <c r="A144" s="941" t="s">
        <v>223</v>
      </c>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c r="AJ144" s="941"/>
      <c r="AK144" s="941"/>
      <c r="AL144" s="941"/>
      <c r="AM144" s="941"/>
      <c r="AN144" s="941"/>
      <c r="AO144" s="941"/>
      <c r="AP144" s="941"/>
      <c r="AQ144" s="941"/>
      <c r="AR144" s="941"/>
      <c r="AS144" s="490"/>
    </row>
    <row r="145" spans="1:45" ht="30" customHeight="1">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c r="AJ145" s="941"/>
      <c r="AK145" s="941"/>
      <c r="AL145" s="941"/>
      <c r="AM145" s="941"/>
      <c r="AN145" s="941"/>
      <c r="AO145" s="941"/>
      <c r="AP145" s="941"/>
      <c r="AQ145" s="941"/>
      <c r="AR145" s="941"/>
      <c r="AS145" s="490"/>
    </row>
    <row r="146" spans="1:45" ht="30" customHeight="1">
      <c r="A146" s="941"/>
      <c r="B146" s="941"/>
      <c r="C146" s="941"/>
      <c r="D146" s="941"/>
      <c r="E146" s="941"/>
      <c r="F146" s="941"/>
      <c r="G146" s="941"/>
      <c r="H146" s="941"/>
      <c r="I146" s="941"/>
      <c r="J146" s="941"/>
      <c r="K146" s="941"/>
      <c r="L146" s="941"/>
      <c r="M146" s="941"/>
      <c r="N146" s="941"/>
      <c r="O146" s="941"/>
      <c r="P146" s="941"/>
      <c r="Q146" s="941"/>
      <c r="R146" s="941"/>
      <c r="S146" s="941"/>
      <c r="T146" s="941"/>
      <c r="U146" s="941"/>
      <c r="V146" s="941"/>
      <c r="W146" s="941"/>
      <c r="X146" s="941"/>
      <c r="Y146" s="941"/>
      <c r="Z146" s="941"/>
      <c r="AA146" s="941"/>
      <c r="AB146" s="941"/>
      <c r="AC146" s="941"/>
      <c r="AD146" s="941"/>
      <c r="AE146" s="941"/>
      <c r="AF146" s="941"/>
      <c r="AG146" s="941"/>
      <c r="AH146" s="941"/>
      <c r="AI146" s="941"/>
      <c r="AJ146" s="941"/>
      <c r="AK146" s="941"/>
      <c r="AL146" s="941"/>
      <c r="AM146" s="941"/>
      <c r="AN146" s="941"/>
      <c r="AO146" s="941"/>
      <c r="AP146" s="941"/>
      <c r="AQ146" s="941"/>
      <c r="AR146" s="941"/>
      <c r="AS146" s="490"/>
    </row>
    <row r="147" spans="1:45" ht="30" customHeight="1">
      <c r="A147" s="941"/>
      <c r="B147" s="941"/>
      <c r="C147" s="941"/>
      <c r="D147" s="941"/>
      <c r="E147" s="941"/>
      <c r="F147" s="941"/>
      <c r="G147" s="941"/>
      <c r="H147" s="941"/>
      <c r="I147" s="941"/>
      <c r="J147" s="941"/>
      <c r="K147" s="941"/>
      <c r="L147" s="941"/>
      <c r="M147" s="941"/>
      <c r="N147" s="941"/>
      <c r="O147" s="941"/>
      <c r="P147" s="941"/>
      <c r="Q147" s="941"/>
      <c r="R147" s="941"/>
      <c r="S147" s="941"/>
      <c r="T147" s="941"/>
      <c r="U147" s="941"/>
      <c r="V147" s="941"/>
      <c r="W147" s="941"/>
      <c r="X147" s="941"/>
      <c r="Y147" s="941"/>
      <c r="Z147" s="941"/>
      <c r="AA147" s="941"/>
      <c r="AB147" s="941"/>
      <c r="AC147" s="941"/>
      <c r="AD147" s="941"/>
      <c r="AE147" s="941"/>
      <c r="AF147" s="941"/>
      <c r="AG147" s="941"/>
      <c r="AH147" s="941"/>
      <c r="AI147" s="941"/>
      <c r="AJ147" s="941"/>
      <c r="AK147" s="941"/>
      <c r="AL147" s="941"/>
      <c r="AM147" s="941"/>
      <c r="AN147" s="941"/>
      <c r="AO147" s="941"/>
      <c r="AP147" s="941"/>
      <c r="AQ147" s="941"/>
      <c r="AR147" s="941"/>
      <c r="AS147" s="490"/>
    </row>
    <row r="148" spans="1:45" ht="30" customHeight="1">
      <c r="A148" s="941" t="s">
        <v>224</v>
      </c>
      <c r="B148" s="941"/>
      <c r="C148" s="941"/>
      <c r="D148" s="941"/>
      <c r="E148" s="941"/>
      <c r="F148" s="941"/>
      <c r="G148" s="941"/>
      <c r="H148" s="941"/>
      <c r="I148" s="941"/>
      <c r="J148" s="941"/>
      <c r="K148" s="941"/>
      <c r="L148" s="941"/>
      <c r="M148" s="941"/>
      <c r="N148" s="941"/>
      <c r="O148" s="941"/>
      <c r="P148" s="941"/>
      <c r="Q148" s="941"/>
      <c r="R148" s="941"/>
      <c r="S148" s="941"/>
      <c r="T148" s="941"/>
      <c r="U148" s="941"/>
      <c r="V148" s="941"/>
      <c r="W148" s="941"/>
      <c r="X148" s="941"/>
      <c r="Y148" s="941"/>
      <c r="Z148" s="941"/>
      <c r="AA148" s="941"/>
      <c r="AB148" s="941"/>
      <c r="AC148" s="941"/>
      <c r="AD148" s="941"/>
      <c r="AE148" s="941"/>
      <c r="AF148" s="941"/>
      <c r="AG148" s="941"/>
      <c r="AH148" s="941"/>
      <c r="AI148" s="941"/>
      <c r="AJ148" s="941"/>
      <c r="AK148" s="941"/>
      <c r="AL148" s="941"/>
      <c r="AM148" s="941"/>
      <c r="AN148" s="941"/>
      <c r="AO148" s="941"/>
      <c r="AP148" s="941"/>
      <c r="AQ148" s="941"/>
      <c r="AR148" s="941"/>
      <c r="AS148" s="490"/>
    </row>
    <row r="149" spans="1:45" ht="30" customHeight="1">
      <c r="A149" s="941"/>
      <c r="B149" s="941"/>
      <c r="C149" s="941"/>
      <c r="D149" s="941"/>
      <c r="E149" s="941"/>
      <c r="F149" s="941"/>
      <c r="G149" s="941"/>
      <c r="H149" s="941"/>
      <c r="I149" s="941"/>
      <c r="J149" s="941"/>
      <c r="K149" s="941"/>
      <c r="L149" s="941"/>
      <c r="M149" s="941"/>
      <c r="N149" s="941"/>
      <c r="O149" s="941"/>
      <c r="P149" s="941"/>
      <c r="Q149" s="941"/>
      <c r="R149" s="941"/>
      <c r="S149" s="941"/>
      <c r="T149" s="941"/>
      <c r="U149" s="941"/>
      <c r="V149" s="941"/>
      <c r="W149" s="941"/>
      <c r="X149" s="941"/>
      <c r="Y149" s="941"/>
      <c r="Z149" s="941"/>
      <c r="AA149" s="941"/>
      <c r="AB149" s="941"/>
      <c r="AC149" s="941"/>
      <c r="AD149" s="941"/>
      <c r="AE149" s="941"/>
      <c r="AF149" s="941"/>
      <c r="AG149" s="941"/>
      <c r="AH149" s="941"/>
      <c r="AI149" s="941"/>
      <c r="AJ149" s="941"/>
      <c r="AK149" s="941"/>
      <c r="AL149" s="941"/>
      <c r="AM149" s="941"/>
      <c r="AN149" s="941"/>
      <c r="AO149" s="941"/>
      <c r="AP149" s="941"/>
      <c r="AQ149" s="941"/>
      <c r="AR149" s="941"/>
      <c r="AS149" s="490"/>
    </row>
    <row r="150" spans="1:45" ht="30" customHeight="1">
      <c r="A150" s="941"/>
      <c r="B150" s="941"/>
      <c r="C150" s="941"/>
      <c r="D150" s="941"/>
      <c r="E150" s="941"/>
      <c r="F150" s="941"/>
      <c r="G150" s="941"/>
      <c r="H150" s="941"/>
      <c r="I150" s="941"/>
      <c r="J150" s="941"/>
      <c r="K150" s="941"/>
      <c r="L150" s="941"/>
      <c r="M150" s="941"/>
      <c r="N150" s="941"/>
      <c r="O150" s="941"/>
      <c r="P150" s="941"/>
      <c r="Q150" s="941"/>
      <c r="R150" s="941"/>
      <c r="S150" s="941"/>
      <c r="T150" s="941"/>
      <c r="U150" s="941"/>
      <c r="V150" s="941"/>
      <c r="W150" s="941"/>
      <c r="X150" s="941"/>
      <c r="Y150" s="941"/>
      <c r="Z150" s="941"/>
      <c r="AA150" s="941"/>
      <c r="AB150" s="941"/>
      <c r="AC150" s="941"/>
      <c r="AD150" s="941"/>
      <c r="AE150" s="941"/>
      <c r="AF150" s="941"/>
      <c r="AG150" s="941"/>
      <c r="AH150" s="941"/>
      <c r="AI150" s="941"/>
      <c r="AJ150" s="941"/>
      <c r="AK150" s="941"/>
      <c r="AL150" s="941"/>
      <c r="AM150" s="941"/>
      <c r="AN150" s="941"/>
      <c r="AO150" s="941"/>
      <c r="AP150" s="941"/>
      <c r="AQ150" s="941"/>
      <c r="AR150" s="941"/>
      <c r="AS150" s="490"/>
    </row>
    <row r="151" spans="1:45" ht="30" customHeight="1">
      <c r="A151" s="941"/>
      <c r="B151" s="941"/>
      <c r="C151" s="941"/>
      <c r="D151" s="941"/>
      <c r="E151" s="941"/>
      <c r="F151" s="941"/>
      <c r="G151" s="941"/>
      <c r="H151" s="941"/>
      <c r="I151" s="941"/>
      <c r="J151" s="941"/>
      <c r="K151" s="941"/>
      <c r="L151" s="941"/>
      <c r="M151" s="941"/>
      <c r="N151" s="941"/>
      <c r="O151" s="941"/>
      <c r="P151" s="941"/>
      <c r="Q151" s="941"/>
      <c r="R151" s="941"/>
      <c r="S151" s="941"/>
      <c r="T151" s="941"/>
      <c r="U151" s="941"/>
      <c r="V151" s="941"/>
      <c r="W151" s="941"/>
      <c r="X151" s="941"/>
      <c r="Y151" s="941"/>
      <c r="Z151" s="941"/>
      <c r="AA151" s="941"/>
      <c r="AB151" s="941"/>
      <c r="AC151" s="941"/>
      <c r="AD151" s="941"/>
      <c r="AE151" s="941"/>
      <c r="AF151" s="941"/>
      <c r="AG151" s="941"/>
      <c r="AH151" s="941"/>
      <c r="AI151" s="941"/>
      <c r="AJ151" s="941"/>
      <c r="AK151" s="941"/>
      <c r="AL151" s="941"/>
      <c r="AM151" s="941"/>
      <c r="AN151" s="941"/>
      <c r="AO151" s="941"/>
      <c r="AP151" s="941"/>
      <c r="AQ151" s="941"/>
      <c r="AR151" s="941"/>
      <c r="AS151" s="490"/>
    </row>
    <row r="152" spans="1:45" ht="30"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495"/>
    </row>
    <row r="153" spans="1:45" ht="30"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495"/>
    </row>
    <row r="154" spans="1:45" ht="30" customHeight="1">
      <c r="A154" s="45"/>
      <c r="B154" s="45"/>
      <c r="C154" s="45"/>
      <c r="D154" s="152"/>
      <c r="E154" s="152"/>
      <c r="F154" s="153"/>
      <c r="G154" s="153"/>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4"/>
      <c r="AS154" s="44"/>
    </row>
    <row r="155" spans="1:45" ht="30" customHeight="1">
      <c r="A155" s="39"/>
      <c r="B155" s="39"/>
      <c r="C155" s="39"/>
      <c r="D155" s="40"/>
      <c r="E155" s="40"/>
      <c r="F155" s="41"/>
      <c r="G155" s="41"/>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45"/>
      <c r="AM155" s="39"/>
      <c r="AN155" s="39"/>
      <c r="AO155" s="39"/>
      <c r="AP155" s="39"/>
      <c r="AQ155" s="39"/>
      <c r="AR155" s="37"/>
      <c r="AS155" s="37"/>
    </row>
    <row r="156" spans="1:45" ht="30" customHeight="1">
      <c r="A156" s="39"/>
      <c r="B156" s="39"/>
      <c r="C156" s="39"/>
      <c r="D156" s="40"/>
      <c r="E156" s="40"/>
      <c r="F156" s="41"/>
      <c r="G156" s="41"/>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45"/>
      <c r="AM156" s="39"/>
      <c r="AN156" s="39"/>
      <c r="AO156" s="39"/>
      <c r="AP156" s="39"/>
      <c r="AQ156" s="39"/>
      <c r="AR156" s="37"/>
      <c r="AS156" s="37"/>
    </row>
    <row r="157" spans="1:45" ht="30"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495"/>
    </row>
    <row r="158" spans="1:45" ht="30"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495"/>
    </row>
    <row r="159" spans="1:45" ht="30" customHeight="1">
      <c r="A159" s="45"/>
      <c r="B159" s="45"/>
      <c r="C159" s="45"/>
      <c r="D159" s="408"/>
      <c r="E159" s="408"/>
      <c r="F159" s="153"/>
      <c r="G159" s="153"/>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4"/>
      <c r="AS159" s="44"/>
    </row>
    <row r="160" spans="1:45" ht="30" customHeight="1">
      <c r="A160" s="45"/>
      <c r="B160" s="45"/>
      <c r="C160" s="45"/>
      <c r="D160" s="408"/>
      <c r="E160" s="408"/>
      <c r="F160" s="153"/>
      <c r="G160" s="153"/>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4"/>
      <c r="AS160" s="44"/>
    </row>
    <row r="161" spans="1:48" ht="30" customHeight="1">
      <c r="A161" s="45"/>
      <c r="B161" s="45"/>
      <c r="C161" s="45"/>
      <c r="D161" s="408"/>
      <c r="E161" s="408"/>
      <c r="F161" s="153"/>
      <c r="G161" s="153"/>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4"/>
      <c r="AS161" s="44"/>
    </row>
    <row r="162" spans="1:48" ht="30" customHeight="1">
      <c r="A162" s="45"/>
      <c r="B162" s="45"/>
      <c r="C162" s="45"/>
      <c r="D162" s="408"/>
      <c r="E162" s="408"/>
      <c r="F162" s="153"/>
      <c r="G162" s="153"/>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4"/>
      <c r="AS162" s="44"/>
    </row>
    <row r="163" spans="1:48" ht="30" customHeight="1">
      <c r="A163" s="39"/>
      <c r="B163" s="39"/>
      <c r="C163" s="39"/>
      <c r="D163" s="40"/>
      <c r="E163" s="40"/>
      <c r="F163" s="41"/>
      <c r="G163" s="41"/>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45"/>
      <c r="AM163" s="39"/>
      <c r="AN163" s="39"/>
      <c r="AO163" s="39"/>
      <c r="AP163" s="39"/>
      <c r="AQ163" s="39"/>
      <c r="AR163" s="37"/>
      <c r="AS163" s="37"/>
    </row>
    <row r="164" spans="1:48" ht="30" customHeight="1">
      <c r="A164" s="45" t="s">
        <v>473</v>
      </c>
      <c r="B164" s="39"/>
      <c r="C164" s="39"/>
      <c r="D164" s="40"/>
      <c r="E164" s="40"/>
      <c r="F164" s="41"/>
      <c r="G164" s="41"/>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45"/>
      <c r="AJ164" s="42"/>
      <c r="AK164" s="45"/>
      <c r="AL164" s="39"/>
      <c r="AM164" s="39"/>
      <c r="AN164" s="39"/>
      <c r="AO164" s="39"/>
      <c r="AP164" s="39"/>
      <c r="AQ164" s="39"/>
      <c r="AR164" s="37"/>
      <c r="AS164" s="37"/>
    </row>
    <row r="165" spans="1:48" ht="15" customHeight="1">
      <c r="A165" s="963"/>
      <c r="B165" s="963"/>
      <c r="C165" s="963"/>
      <c r="D165" s="963"/>
      <c r="E165" s="963"/>
      <c r="F165" s="963"/>
      <c r="G165" s="963"/>
      <c r="H165" s="963"/>
      <c r="I165" s="963"/>
      <c r="J165" s="963"/>
      <c r="K165" s="963"/>
      <c r="L165" s="963"/>
      <c r="M165" s="963"/>
      <c r="N165" s="963"/>
      <c r="O165" s="963"/>
      <c r="P165" s="963"/>
      <c r="Q165" s="963"/>
      <c r="R165" s="963"/>
      <c r="S165" s="963"/>
      <c r="T165" s="963"/>
      <c r="U165" s="963"/>
      <c r="V165" s="963"/>
      <c r="W165" s="963"/>
      <c r="X165" s="963"/>
      <c r="Y165" s="963"/>
      <c r="Z165" s="963"/>
      <c r="AA165" s="963"/>
      <c r="AB165" s="963"/>
      <c r="AC165" s="963"/>
      <c r="AD165" s="963"/>
      <c r="AE165" s="963"/>
      <c r="AF165" s="963"/>
      <c r="AG165" s="963"/>
      <c r="AH165" s="963"/>
      <c r="AI165" s="963"/>
      <c r="AJ165" s="963"/>
      <c r="AK165" s="963"/>
      <c r="AL165" s="963"/>
      <c r="AM165" s="963"/>
      <c r="AN165" s="963"/>
      <c r="AO165" s="963"/>
      <c r="AP165" s="963"/>
      <c r="AQ165" s="963"/>
      <c r="AR165" s="963"/>
      <c r="AS165" s="489"/>
    </row>
    <row r="166" spans="1:48" ht="20.25">
      <c r="A166" s="961" t="s">
        <v>133</v>
      </c>
      <c r="B166" s="961"/>
      <c r="C166" s="961"/>
      <c r="D166" s="961"/>
      <c r="E166" s="961"/>
      <c r="F166" s="961"/>
      <c r="G166" s="961"/>
      <c r="H166" s="961"/>
      <c r="I166" s="961"/>
      <c r="J166" s="961"/>
      <c r="K166" s="961"/>
      <c r="L166" s="961"/>
      <c r="M166" s="961"/>
      <c r="N166" s="961"/>
      <c r="O166" s="961"/>
      <c r="P166" s="961"/>
      <c r="Q166" s="961"/>
      <c r="R166" s="961"/>
      <c r="S166" s="961"/>
      <c r="T166" s="961"/>
      <c r="U166" s="961"/>
      <c r="V166" s="961"/>
      <c r="W166" s="961"/>
      <c r="X166" s="961"/>
      <c r="Y166" s="961"/>
      <c r="Z166" s="961"/>
      <c r="AA166" s="961"/>
      <c r="AB166" s="961"/>
      <c r="AC166" s="961"/>
      <c r="AD166" s="961"/>
      <c r="AE166" s="962"/>
      <c r="AF166" s="962"/>
      <c r="AG166" s="962"/>
      <c r="AH166" s="962"/>
      <c r="AI166" s="962"/>
      <c r="AJ166" s="962"/>
      <c r="AK166" s="962"/>
      <c r="AL166" s="962"/>
      <c r="AM166" s="962"/>
      <c r="AN166" s="962"/>
      <c r="AO166" s="962"/>
      <c r="AP166" s="962"/>
      <c r="AQ166" s="962"/>
      <c r="AR166" s="37"/>
      <c r="AS166" s="37"/>
    </row>
    <row r="167" spans="1:48" ht="20.25">
      <c r="A167" s="39"/>
      <c r="B167" s="39"/>
      <c r="C167" s="39"/>
      <c r="D167" s="40"/>
      <c r="E167" s="40"/>
      <c r="F167" s="41"/>
      <c r="G167" s="41"/>
      <c r="H167" s="39"/>
      <c r="I167" s="39"/>
      <c r="J167" s="39"/>
      <c r="K167" s="39"/>
      <c r="L167" s="39"/>
      <c r="M167" s="39"/>
      <c r="N167" s="39"/>
      <c r="O167" s="39"/>
      <c r="P167" s="39"/>
      <c r="Q167" s="39"/>
      <c r="R167" s="39"/>
      <c r="S167" s="39"/>
      <c r="T167" s="39"/>
      <c r="U167" s="39"/>
      <c r="V167" s="39"/>
      <c r="W167" s="39"/>
      <c r="X167" s="39"/>
      <c r="Y167" s="39"/>
      <c r="Z167" s="39"/>
      <c r="AA167" s="39"/>
      <c r="AB167" s="42"/>
      <c r="AC167" s="42"/>
      <c r="AD167" s="157"/>
      <c r="AE167" s="42"/>
      <c r="AF167" s="973" t="str">
        <f>IF(AF5="","",AF5)</f>
        <v/>
      </c>
      <c r="AG167" s="973"/>
      <c r="AH167" s="973"/>
      <c r="AI167" s="973"/>
      <c r="AJ167" s="45" t="s">
        <v>84</v>
      </c>
      <c r="AK167" s="940" t="str">
        <f>IF(AK5="","",AK5)</f>
        <v/>
      </c>
      <c r="AL167" s="940"/>
      <c r="AM167" s="45" t="s">
        <v>115</v>
      </c>
      <c r="AN167" s="940" t="str">
        <f>IF(AN5="","",AN5)</f>
        <v/>
      </c>
      <c r="AO167" s="940"/>
      <c r="AP167" s="45" t="s">
        <v>86</v>
      </c>
      <c r="AQ167" s="128"/>
      <c r="AR167" s="37"/>
      <c r="AS167" s="37"/>
      <c r="AT167" s="500" t="s">
        <v>267</v>
      </c>
    </row>
    <row r="168" spans="1:48" ht="20.25" customHeight="1">
      <c r="A168" s="39"/>
      <c r="B168" s="942" t="s">
        <v>439</v>
      </c>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c r="Y168" s="942"/>
      <c r="Z168" s="942"/>
      <c r="AA168" s="942"/>
      <c r="AB168" s="942"/>
      <c r="AC168" s="942"/>
      <c r="AD168" s="942"/>
      <c r="AE168" s="942"/>
      <c r="AF168" s="942"/>
      <c r="AG168" s="942"/>
      <c r="AH168" s="942"/>
      <c r="AI168" s="942"/>
      <c r="AJ168" s="942"/>
      <c r="AK168" s="942"/>
      <c r="AL168" s="942"/>
      <c r="AM168" s="942"/>
      <c r="AN168" s="942"/>
      <c r="AO168" s="942"/>
      <c r="AP168" s="942"/>
      <c r="AQ168" s="128"/>
      <c r="AR168" s="37"/>
      <c r="AS168" s="37"/>
      <c r="AT168" s="500"/>
    </row>
    <row r="169" spans="1:48" ht="20.25">
      <c r="A169" s="39"/>
      <c r="B169" s="39"/>
      <c r="C169" s="39"/>
      <c r="D169" s="40"/>
      <c r="E169" s="40"/>
      <c r="F169" s="41"/>
      <c r="G169" s="41"/>
      <c r="H169" s="39"/>
      <c r="I169" s="39"/>
      <c r="J169" s="39"/>
      <c r="K169" s="39"/>
      <c r="L169" s="39"/>
      <c r="M169" s="39"/>
      <c r="N169" s="39"/>
      <c r="O169" s="39"/>
      <c r="P169" s="39"/>
      <c r="Q169" s="39"/>
      <c r="R169" s="39"/>
      <c r="S169" s="39"/>
      <c r="T169" s="39"/>
      <c r="U169" s="39"/>
      <c r="V169" s="39"/>
      <c r="W169" s="39"/>
      <c r="X169" s="39"/>
      <c r="Y169" s="39"/>
      <c r="Z169" s="39"/>
      <c r="AA169" s="39"/>
      <c r="AB169" s="42"/>
      <c r="AC169" s="42"/>
      <c r="AD169" s="157"/>
      <c r="AE169" s="42"/>
      <c r="AF169" s="409"/>
      <c r="AG169" s="409"/>
      <c r="AH169" s="409"/>
      <c r="AI169" s="409"/>
      <c r="AJ169" s="45"/>
      <c r="AK169" s="410"/>
      <c r="AL169" s="410"/>
      <c r="AM169" s="45"/>
      <c r="AN169" s="410"/>
      <c r="AO169" s="410"/>
      <c r="AP169" s="45"/>
      <c r="AQ169" s="128"/>
      <c r="AR169" s="37"/>
      <c r="AS169" s="37"/>
      <c r="AT169" s="500"/>
    </row>
    <row r="170" spans="1:48" ht="20.25">
      <c r="A170" s="39"/>
      <c r="B170" s="39"/>
      <c r="C170" s="39"/>
      <c r="D170" s="40"/>
      <c r="E170" s="40"/>
      <c r="F170" s="41"/>
      <c r="G170" s="41"/>
      <c r="H170" s="39"/>
      <c r="I170" s="39"/>
      <c r="J170" s="39"/>
      <c r="K170" s="39"/>
      <c r="L170" s="39"/>
      <c r="M170" s="39"/>
      <c r="N170" s="39"/>
      <c r="O170" s="39"/>
      <c r="P170" s="39"/>
      <c r="Q170" s="39"/>
      <c r="R170" s="39"/>
      <c r="S170" s="39"/>
      <c r="T170" s="39"/>
      <c r="U170" s="39"/>
      <c r="V170" s="39"/>
      <c r="W170" s="39"/>
      <c r="X170" s="39"/>
      <c r="Y170" s="39"/>
      <c r="Z170" s="39"/>
      <c r="AA170" s="39"/>
      <c r="AB170" s="42"/>
      <c r="AC170" s="42"/>
      <c r="AD170" s="157"/>
      <c r="AE170" s="42"/>
      <c r="AF170" s="409"/>
      <c r="AG170" s="409"/>
      <c r="AH170" s="409"/>
      <c r="AI170" s="409"/>
      <c r="AJ170" s="45"/>
      <c r="AK170" s="410"/>
      <c r="AL170" s="410"/>
      <c r="AM170" s="45"/>
      <c r="AN170" s="410"/>
      <c r="AO170" s="410"/>
      <c r="AP170" s="45"/>
      <c r="AQ170" s="128"/>
      <c r="AR170" s="37"/>
      <c r="AS170" s="37"/>
      <c r="AT170" s="500"/>
    </row>
    <row r="171" spans="1:48" ht="20.25">
      <c r="A171" s="157"/>
      <c r="B171" s="45" t="s">
        <v>471</v>
      </c>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37"/>
      <c r="AS171" s="37"/>
      <c r="AT171" s="501"/>
    </row>
    <row r="172" spans="1:48" ht="30" customHeight="1">
      <c r="A172" s="39"/>
      <c r="B172" s="1004" t="s">
        <v>134</v>
      </c>
      <c r="C172" s="1005"/>
      <c r="D172" s="1005"/>
      <c r="E172" s="1005"/>
      <c r="F172" s="1005"/>
      <c r="G172" s="1005"/>
      <c r="H172" s="1005"/>
      <c r="I172" s="1006"/>
      <c r="J172" s="1004" t="s">
        <v>135</v>
      </c>
      <c r="K172" s="1005"/>
      <c r="L172" s="1005"/>
      <c r="M172" s="1005"/>
      <c r="N172" s="1005"/>
      <c r="O172" s="1005"/>
      <c r="P172" s="1006"/>
      <c r="Q172" s="1010" t="s">
        <v>136</v>
      </c>
      <c r="R172" s="1010"/>
      <c r="S172" s="1010"/>
      <c r="T172" s="1010"/>
      <c r="U172" s="1010"/>
      <c r="V172" s="1010"/>
      <c r="W172" s="1010"/>
      <c r="X172" s="1010"/>
      <c r="Y172" s="1004" t="s">
        <v>137</v>
      </c>
      <c r="Z172" s="1005"/>
      <c r="AA172" s="1005"/>
      <c r="AB172" s="1005"/>
      <c r="AC172" s="1005"/>
      <c r="AD172" s="1005"/>
      <c r="AE172" s="1005"/>
      <c r="AF172" s="1005"/>
      <c r="AG172" s="1006"/>
      <c r="AH172" s="1004" t="s">
        <v>138</v>
      </c>
      <c r="AI172" s="1005"/>
      <c r="AJ172" s="1005"/>
      <c r="AK172" s="1005"/>
      <c r="AL172" s="1005"/>
      <c r="AM172" s="1005"/>
      <c r="AN172" s="1005"/>
      <c r="AO172" s="1005"/>
      <c r="AP172" s="1006"/>
      <c r="AQ172" s="42"/>
      <c r="AR172" s="158"/>
      <c r="AS172" s="158"/>
      <c r="AT172" s="501"/>
    </row>
    <row r="173" spans="1:48" ht="22.5" customHeight="1">
      <c r="A173" s="39"/>
      <c r="B173" s="1007"/>
      <c r="C173" s="1008"/>
      <c r="D173" s="1008"/>
      <c r="E173" s="1008"/>
      <c r="F173" s="1008"/>
      <c r="G173" s="1008"/>
      <c r="H173" s="1008"/>
      <c r="I173" s="1009"/>
      <c r="J173" s="1007"/>
      <c r="K173" s="1008"/>
      <c r="L173" s="1008"/>
      <c r="M173" s="1008"/>
      <c r="N173" s="1008"/>
      <c r="O173" s="1008"/>
      <c r="P173" s="1009"/>
      <c r="Q173" s="1010" t="s">
        <v>139</v>
      </c>
      <c r="R173" s="1010"/>
      <c r="S173" s="1010" t="s">
        <v>84</v>
      </c>
      <c r="T173" s="1010"/>
      <c r="U173" s="1010" t="s">
        <v>115</v>
      </c>
      <c r="V173" s="1010"/>
      <c r="W173" s="1010" t="s">
        <v>122</v>
      </c>
      <c r="X173" s="1010"/>
      <c r="Y173" s="1007"/>
      <c r="Z173" s="1008"/>
      <c r="AA173" s="1008"/>
      <c r="AB173" s="1008"/>
      <c r="AC173" s="1008"/>
      <c r="AD173" s="1008"/>
      <c r="AE173" s="1008"/>
      <c r="AF173" s="1008"/>
      <c r="AG173" s="1009"/>
      <c r="AH173" s="1007"/>
      <c r="AI173" s="1008"/>
      <c r="AJ173" s="1008"/>
      <c r="AK173" s="1008"/>
      <c r="AL173" s="1008"/>
      <c r="AM173" s="1008"/>
      <c r="AN173" s="1008"/>
      <c r="AO173" s="1008"/>
      <c r="AP173" s="1009"/>
      <c r="AQ173" s="39"/>
      <c r="AR173" s="37"/>
      <c r="AS173" s="37"/>
      <c r="AT173" s="501"/>
    </row>
    <row r="174" spans="1:48" ht="25.5">
      <c r="A174" s="39"/>
      <c r="B174" s="999"/>
      <c r="C174" s="1000"/>
      <c r="D174" s="1000"/>
      <c r="E174" s="1000"/>
      <c r="F174" s="1000"/>
      <c r="G174" s="1000"/>
      <c r="H174" s="1000"/>
      <c r="I174" s="1001"/>
      <c r="J174" s="999"/>
      <c r="K174" s="1000"/>
      <c r="L174" s="1000"/>
      <c r="M174" s="1000"/>
      <c r="N174" s="1000"/>
      <c r="O174" s="1000"/>
      <c r="P174" s="1001"/>
      <c r="Q174" s="1002"/>
      <c r="R174" s="1002"/>
      <c r="S174" s="1003"/>
      <c r="T174" s="1003"/>
      <c r="U174" s="1003"/>
      <c r="V174" s="1003"/>
      <c r="W174" s="1003"/>
      <c r="X174" s="1003"/>
      <c r="Y174" s="999"/>
      <c r="Z174" s="1000"/>
      <c r="AA174" s="1000"/>
      <c r="AB174" s="1000"/>
      <c r="AC174" s="1000"/>
      <c r="AD174" s="1000"/>
      <c r="AE174" s="1000"/>
      <c r="AF174" s="1000"/>
      <c r="AG174" s="1001"/>
      <c r="AH174" s="999"/>
      <c r="AI174" s="1000"/>
      <c r="AJ174" s="1000"/>
      <c r="AK174" s="1000"/>
      <c r="AL174" s="1000"/>
      <c r="AM174" s="1000"/>
      <c r="AN174" s="1000"/>
      <c r="AO174" s="1000"/>
      <c r="AP174" s="1001"/>
      <c r="AQ174" s="159"/>
      <c r="AR174" s="37"/>
      <c r="AS174" s="37"/>
      <c r="AT174" s="539" t="s">
        <v>557</v>
      </c>
      <c r="AU174" s="214"/>
      <c r="AV174" s="215"/>
    </row>
    <row r="175" spans="1:48" ht="25.5">
      <c r="A175" s="39"/>
      <c r="B175" s="999"/>
      <c r="C175" s="1000"/>
      <c r="D175" s="1000"/>
      <c r="E175" s="1000"/>
      <c r="F175" s="1000"/>
      <c r="G175" s="1000"/>
      <c r="H175" s="1000"/>
      <c r="I175" s="1001"/>
      <c r="J175" s="999"/>
      <c r="K175" s="1000"/>
      <c r="L175" s="1000"/>
      <c r="M175" s="1000"/>
      <c r="N175" s="1000"/>
      <c r="O175" s="1000"/>
      <c r="P175" s="1001"/>
      <c r="Q175" s="1002"/>
      <c r="R175" s="1002"/>
      <c r="S175" s="1003"/>
      <c r="T175" s="1003"/>
      <c r="U175" s="1003"/>
      <c r="V175" s="1003"/>
      <c r="W175" s="1003"/>
      <c r="X175" s="1003"/>
      <c r="Y175" s="999"/>
      <c r="Z175" s="1000"/>
      <c r="AA175" s="1000"/>
      <c r="AB175" s="1000"/>
      <c r="AC175" s="1000"/>
      <c r="AD175" s="1000"/>
      <c r="AE175" s="1000"/>
      <c r="AF175" s="1000"/>
      <c r="AG175" s="1001"/>
      <c r="AH175" s="999"/>
      <c r="AI175" s="1000"/>
      <c r="AJ175" s="1000"/>
      <c r="AK175" s="1000"/>
      <c r="AL175" s="1000"/>
      <c r="AM175" s="1000"/>
      <c r="AN175" s="1000"/>
      <c r="AO175" s="1000"/>
      <c r="AP175" s="1001"/>
      <c r="AQ175" s="159"/>
      <c r="AR175" s="37"/>
      <c r="AS175" s="37"/>
      <c r="AT175" s="502" t="s">
        <v>403</v>
      </c>
      <c r="AV175" s="215"/>
    </row>
    <row r="176" spans="1:48" ht="25.5">
      <c r="A176" s="39"/>
      <c r="B176" s="999"/>
      <c r="C176" s="1000"/>
      <c r="D176" s="1000"/>
      <c r="E176" s="1000"/>
      <c r="F176" s="1000"/>
      <c r="G176" s="1000"/>
      <c r="H176" s="1000"/>
      <c r="I176" s="1001"/>
      <c r="J176" s="999"/>
      <c r="K176" s="1000"/>
      <c r="L176" s="1000"/>
      <c r="M176" s="1000"/>
      <c r="N176" s="1000"/>
      <c r="O176" s="1000"/>
      <c r="P176" s="1001"/>
      <c r="Q176" s="1002"/>
      <c r="R176" s="1002"/>
      <c r="S176" s="1003"/>
      <c r="T176" s="1003"/>
      <c r="U176" s="1003"/>
      <c r="V176" s="1003"/>
      <c r="W176" s="1003"/>
      <c r="X176" s="1003"/>
      <c r="Y176" s="999"/>
      <c r="Z176" s="1000"/>
      <c r="AA176" s="1000"/>
      <c r="AB176" s="1000"/>
      <c r="AC176" s="1000"/>
      <c r="AD176" s="1000"/>
      <c r="AE176" s="1000"/>
      <c r="AF176" s="1000"/>
      <c r="AG176" s="1001"/>
      <c r="AH176" s="999"/>
      <c r="AI176" s="1000"/>
      <c r="AJ176" s="1000"/>
      <c r="AK176" s="1000"/>
      <c r="AL176" s="1000"/>
      <c r="AM176" s="1000"/>
      <c r="AN176" s="1000"/>
      <c r="AO176" s="1000"/>
      <c r="AP176" s="1001"/>
      <c r="AQ176" s="159"/>
      <c r="AR176" s="37"/>
      <c r="AS176" s="37"/>
      <c r="AT176" s="502" t="s">
        <v>228</v>
      </c>
      <c r="AU176" s="214"/>
    </row>
    <row r="177" spans="1:45" ht="25.5">
      <c r="A177" s="39"/>
      <c r="B177" s="999"/>
      <c r="C177" s="1000"/>
      <c r="D177" s="1000"/>
      <c r="E177" s="1000"/>
      <c r="F177" s="1000"/>
      <c r="G177" s="1000"/>
      <c r="H177" s="1000"/>
      <c r="I177" s="1001"/>
      <c r="J177" s="999"/>
      <c r="K177" s="1000"/>
      <c r="L177" s="1000"/>
      <c r="M177" s="1000"/>
      <c r="N177" s="1000"/>
      <c r="O177" s="1000"/>
      <c r="P177" s="1001"/>
      <c r="Q177" s="1002"/>
      <c r="R177" s="1002"/>
      <c r="S177" s="1003"/>
      <c r="T177" s="1003"/>
      <c r="U177" s="1003"/>
      <c r="V177" s="1003"/>
      <c r="W177" s="1003"/>
      <c r="X177" s="1003"/>
      <c r="Y177" s="999"/>
      <c r="Z177" s="1000"/>
      <c r="AA177" s="1000"/>
      <c r="AB177" s="1000"/>
      <c r="AC177" s="1000"/>
      <c r="AD177" s="1000"/>
      <c r="AE177" s="1000"/>
      <c r="AF177" s="1000"/>
      <c r="AG177" s="1001"/>
      <c r="AH177" s="999"/>
      <c r="AI177" s="1000"/>
      <c r="AJ177" s="1000"/>
      <c r="AK177" s="1000"/>
      <c r="AL177" s="1000"/>
      <c r="AM177" s="1000"/>
      <c r="AN177" s="1000"/>
      <c r="AO177" s="1000"/>
      <c r="AP177" s="1001"/>
      <c r="AQ177" s="159"/>
      <c r="AR177" s="37"/>
      <c r="AS177" s="37"/>
    </row>
    <row r="178" spans="1:45" ht="25.5">
      <c r="A178" s="39"/>
      <c r="B178" s="999"/>
      <c r="C178" s="1000"/>
      <c r="D178" s="1000"/>
      <c r="E178" s="1000"/>
      <c r="F178" s="1000"/>
      <c r="G178" s="1000"/>
      <c r="H178" s="1000"/>
      <c r="I178" s="1001"/>
      <c r="J178" s="999"/>
      <c r="K178" s="1000"/>
      <c r="L178" s="1000"/>
      <c r="M178" s="1000"/>
      <c r="N178" s="1000"/>
      <c r="O178" s="1000"/>
      <c r="P178" s="1001"/>
      <c r="Q178" s="1002"/>
      <c r="R178" s="1002"/>
      <c r="S178" s="1003"/>
      <c r="T178" s="1003"/>
      <c r="U178" s="1003"/>
      <c r="V178" s="1003"/>
      <c r="W178" s="1003"/>
      <c r="X178" s="1003"/>
      <c r="Y178" s="999"/>
      <c r="Z178" s="1000"/>
      <c r="AA178" s="1000"/>
      <c r="AB178" s="1000"/>
      <c r="AC178" s="1000"/>
      <c r="AD178" s="1000"/>
      <c r="AE178" s="1000"/>
      <c r="AF178" s="1000"/>
      <c r="AG178" s="1001"/>
      <c r="AH178" s="999"/>
      <c r="AI178" s="1000"/>
      <c r="AJ178" s="1000"/>
      <c r="AK178" s="1000"/>
      <c r="AL178" s="1000"/>
      <c r="AM178" s="1000"/>
      <c r="AN178" s="1000"/>
      <c r="AO178" s="1000"/>
      <c r="AP178" s="1001"/>
      <c r="AQ178" s="159"/>
      <c r="AR178" s="37"/>
      <c r="AS178" s="37"/>
    </row>
    <row r="179" spans="1:45" ht="25.5">
      <c r="A179" s="39"/>
      <c r="B179" s="999"/>
      <c r="C179" s="1000"/>
      <c r="D179" s="1000"/>
      <c r="E179" s="1000"/>
      <c r="F179" s="1000"/>
      <c r="G179" s="1000"/>
      <c r="H179" s="1000"/>
      <c r="I179" s="1001"/>
      <c r="J179" s="999"/>
      <c r="K179" s="1000"/>
      <c r="L179" s="1000"/>
      <c r="M179" s="1000"/>
      <c r="N179" s="1000"/>
      <c r="O179" s="1000"/>
      <c r="P179" s="1001"/>
      <c r="Q179" s="1002"/>
      <c r="R179" s="1002"/>
      <c r="S179" s="1003"/>
      <c r="T179" s="1003"/>
      <c r="U179" s="1003"/>
      <c r="V179" s="1003"/>
      <c r="W179" s="1003"/>
      <c r="X179" s="1003"/>
      <c r="Y179" s="999"/>
      <c r="Z179" s="1000"/>
      <c r="AA179" s="1000"/>
      <c r="AB179" s="1000"/>
      <c r="AC179" s="1000"/>
      <c r="AD179" s="1000"/>
      <c r="AE179" s="1000"/>
      <c r="AF179" s="1000"/>
      <c r="AG179" s="1001"/>
      <c r="AH179" s="999"/>
      <c r="AI179" s="1000"/>
      <c r="AJ179" s="1000"/>
      <c r="AK179" s="1000"/>
      <c r="AL179" s="1000"/>
      <c r="AM179" s="1000"/>
      <c r="AN179" s="1000"/>
      <c r="AO179" s="1000"/>
      <c r="AP179" s="1001"/>
      <c r="AQ179" s="159"/>
      <c r="AR179" s="37"/>
      <c r="AS179" s="37"/>
    </row>
    <row r="180" spans="1:45" ht="25.5">
      <c r="A180" s="39"/>
      <c r="B180" s="999"/>
      <c r="C180" s="1000"/>
      <c r="D180" s="1000"/>
      <c r="E180" s="1000"/>
      <c r="F180" s="1000"/>
      <c r="G180" s="1000"/>
      <c r="H180" s="1000"/>
      <c r="I180" s="1001"/>
      <c r="J180" s="999"/>
      <c r="K180" s="1000"/>
      <c r="L180" s="1000"/>
      <c r="M180" s="1000"/>
      <c r="N180" s="1000"/>
      <c r="O180" s="1000"/>
      <c r="P180" s="1001"/>
      <c r="Q180" s="1002"/>
      <c r="R180" s="1002"/>
      <c r="S180" s="1003"/>
      <c r="T180" s="1003"/>
      <c r="U180" s="1003"/>
      <c r="V180" s="1003"/>
      <c r="W180" s="1003"/>
      <c r="X180" s="1003"/>
      <c r="Y180" s="999"/>
      <c r="Z180" s="1000"/>
      <c r="AA180" s="1000"/>
      <c r="AB180" s="1000"/>
      <c r="AC180" s="1000"/>
      <c r="AD180" s="1000"/>
      <c r="AE180" s="1000"/>
      <c r="AF180" s="1000"/>
      <c r="AG180" s="1001"/>
      <c r="AH180" s="999"/>
      <c r="AI180" s="1000"/>
      <c r="AJ180" s="1000"/>
      <c r="AK180" s="1000"/>
      <c r="AL180" s="1000"/>
      <c r="AM180" s="1000"/>
      <c r="AN180" s="1000"/>
      <c r="AO180" s="1000"/>
      <c r="AP180" s="1001"/>
      <c r="AQ180" s="159"/>
      <c r="AR180" s="37"/>
      <c r="AS180" s="37"/>
    </row>
    <row r="181" spans="1:45" ht="25.5">
      <c r="A181" s="39"/>
      <c r="B181" s="999"/>
      <c r="C181" s="1000"/>
      <c r="D181" s="1000"/>
      <c r="E181" s="1000"/>
      <c r="F181" s="1000"/>
      <c r="G181" s="1000"/>
      <c r="H181" s="1000"/>
      <c r="I181" s="1001"/>
      <c r="J181" s="999"/>
      <c r="K181" s="1000"/>
      <c r="L181" s="1000"/>
      <c r="M181" s="1000"/>
      <c r="N181" s="1000"/>
      <c r="O181" s="1000"/>
      <c r="P181" s="1001"/>
      <c r="Q181" s="1002"/>
      <c r="R181" s="1002"/>
      <c r="S181" s="1003"/>
      <c r="T181" s="1003"/>
      <c r="U181" s="1003"/>
      <c r="V181" s="1003"/>
      <c r="W181" s="1003"/>
      <c r="X181" s="1003"/>
      <c r="Y181" s="999"/>
      <c r="Z181" s="1000"/>
      <c r="AA181" s="1000"/>
      <c r="AB181" s="1000"/>
      <c r="AC181" s="1000"/>
      <c r="AD181" s="1000"/>
      <c r="AE181" s="1000"/>
      <c r="AF181" s="1000"/>
      <c r="AG181" s="1001"/>
      <c r="AH181" s="999"/>
      <c r="AI181" s="1000"/>
      <c r="AJ181" s="1000"/>
      <c r="AK181" s="1000"/>
      <c r="AL181" s="1000"/>
      <c r="AM181" s="1000"/>
      <c r="AN181" s="1000"/>
      <c r="AO181" s="1000"/>
      <c r="AP181" s="1001"/>
      <c r="AQ181" s="159"/>
      <c r="AR181" s="37"/>
      <c r="AS181" s="37"/>
    </row>
    <row r="182" spans="1:45" ht="25.5">
      <c r="A182" s="39"/>
      <c r="B182" s="999"/>
      <c r="C182" s="1000"/>
      <c r="D182" s="1000"/>
      <c r="E182" s="1000"/>
      <c r="F182" s="1000"/>
      <c r="G182" s="1000"/>
      <c r="H182" s="1000"/>
      <c r="I182" s="1001"/>
      <c r="J182" s="999"/>
      <c r="K182" s="1000"/>
      <c r="L182" s="1000"/>
      <c r="M182" s="1000"/>
      <c r="N182" s="1000"/>
      <c r="O182" s="1000"/>
      <c r="P182" s="1001"/>
      <c r="Q182" s="1002"/>
      <c r="R182" s="1002"/>
      <c r="S182" s="1003"/>
      <c r="T182" s="1003"/>
      <c r="U182" s="1003"/>
      <c r="V182" s="1003"/>
      <c r="W182" s="1003"/>
      <c r="X182" s="1003"/>
      <c r="Y182" s="999"/>
      <c r="Z182" s="1000"/>
      <c r="AA182" s="1000"/>
      <c r="AB182" s="1000"/>
      <c r="AC182" s="1000"/>
      <c r="AD182" s="1000"/>
      <c r="AE182" s="1000"/>
      <c r="AF182" s="1000"/>
      <c r="AG182" s="1001"/>
      <c r="AH182" s="999"/>
      <c r="AI182" s="1000"/>
      <c r="AJ182" s="1000"/>
      <c r="AK182" s="1000"/>
      <c r="AL182" s="1000"/>
      <c r="AM182" s="1000"/>
      <c r="AN182" s="1000"/>
      <c r="AO182" s="1000"/>
      <c r="AP182" s="1001"/>
      <c r="AQ182" s="159"/>
      <c r="AR182" s="37"/>
      <c r="AS182" s="37"/>
    </row>
    <row r="183" spans="1:45" ht="25.5">
      <c r="A183" s="39"/>
      <c r="B183" s="999"/>
      <c r="C183" s="1000"/>
      <c r="D183" s="1000"/>
      <c r="E183" s="1000"/>
      <c r="F183" s="1000"/>
      <c r="G183" s="1000"/>
      <c r="H183" s="1000"/>
      <c r="I183" s="1001"/>
      <c r="J183" s="999"/>
      <c r="K183" s="1000"/>
      <c r="L183" s="1000"/>
      <c r="M183" s="1000"/>
      <c r="N183" s="1000"/>
      <c r="O183" s="1000"/>
      <c r="P183" s="1001"/>
      <c r="Q183" s="1002"/>
      <c r="R183" s="1002"/>
      <c r="S183" s="1003"/>
      <c r="T183" s="1003"/>
      <c r="U183" s="1003"/>
      <c r="V183" s="1003"/>
      <c r="W183" s="1003"/>
      <c r="X183" s="1003"/>
      <c r="Y183" s="999"/>
      <c r="Z183" s="1000"/>
      <c r="AA183" s="1000"/>
      <c r="AB183" s="1000"/>
      <c r="AC183" s="1000"/>
      <c r="AD183" s="1000"/>
      <c r="AE183" s="1000"/>
      <c r="AF183" s="1000"/>
      <c r="AG183" s="1001"/>
      <c r="AH183" s="999"/>
      <c r="AI183" s="1000"/>
      <c r="AJ183" s="1000"/>
      <c r="AK183" s="1000"/>
      <c r="AL183" s="1000"/>
      <c r="AM183" s="1000"/>
      <c r="AN183" s="1000"/>
      <c r="AO183" s="1000"/>
      <c r="AP183" s="1001"/>
      <c r="AQ183" s="159"/>
      <c r="AR183" s="37"/>
      <c r="AS183" s="37"/>
    </row>
    <row r="184" spans="1:45" ht="25.5">
      <c r="A184" s="39"/>
      <c r="B184" s="999"/>
      <c r="C184" s="1000"/>
      <c r="D184" s="1000"/>
      <c r="E184" s="1000"/>
      <c r="F184" s="1000"/>
      <c r="G184" s="1000"/>
      <c r="H184" s="1000"/>
      <c r="I184" s="1001"/>
      <c r="J184" s="999"/>
      <c r="K184" s="1000"/>
      <c r="L184" s="1000"/>
      <c r="M184" s="1000"/>
      <c r="N184" s="1000"/>
      <c r="O184" s="1000"/>
      <c r="P184" s="1001"/>
      <c r="Q184" s="1002"/>
      <c r="R184" s="1002"/>
      <c r="S184" s="1003"/>
      <c r="T184" s="1003"/>
      <c r="U184" s="1003"/>
      <c r="V184" s="1003"/>
      <c r="W184" s="1003"/>
      <c r="X184" s="1003"/>
      <c r="Y184" s="999"/>
      <c r="Z184" s="1000"/>
      <c r="AA184" s="1000"/>
      <c r="AB184" s="1000"/>
      <c r="AC184" s="1000"/>
      <c r="AD184" s="1000"/>
      <c r="AE184" s="1000"/>
      <c r="AF184" s="1000"/>
      <c r="AG184" s="1001"/>
      <c r="AH184" s="999"/>
      <c r="AI184" s="1000"/>
      <c r="AJ184" s="1000"/>
      <c r="AK184" s="1000"/>
      <c r="AL184" s="1000"/>
      <c r="AM184" s="1000"/>
      <c r="AN184" s="1000"/>
      <c r="AO184" s="1000"/>
      <c r="AP184" s="1001"/>
      <c r="AQ184" s="159"/>
      <c r="AR184" s="37"/>
      <c r="AS184" s="37"/>
    </row>
    <row r="185" spans="1:45" ht="25.5">
      <c r="A185" s="39"/>
      <c r="B185" s="999"/>
      <c r="C185" s="1000"/>
      <c r="D185" s="1000"/>
      <c r="E185" s="1000"/>
      <c r="F185" s="1000"/>
      <c r="G185" s="1000"/>
      <c r="H185" s="1000"/>
      <c r="I185" s="1001"/>
      <c r="J185" s="999"/>
      <c r="K185" s="1000"/>
      <c r="L185" s="1000"/>
      <c r="M185" s="1000"/>
      <c r="N185" s="1000"/>
      <c r="O185" s="1000"/>
      <c r="P185" s="1001"/>
      <c r="Q185" s="1002"/>
      <c r="R185" s="1002"/>
      <c r="S185" s="1003"/>
      <c r="T185" s="1003"/>
      <c r="U185" s="1003"/>
      <c r="V185" s="1003"/>
      <c r="W185" s="1003"/>
      <c r="X185" s="1003"/>
      <c r="Y185" s="999"/>
      <c r="Z185" s="1000"/>
      <c r="AA185" s="1000"/>
      <c r="AB185" s="1000"/>
      <c r="AC185" s="1000"/>
      <c r="AD185" s="1000"/>
      <c r="AE185" s="1000"/>
      <c r="AF185" s="1000"/>
      <c r="AG185" s="1001"/>
      <c r="AH185" s="999"/>
      <c r="AI185" s="1000"/>
      <c r="AJ185" s="1000"/>
      <c r="AK185" s="1000"/>
      <c r="AL185" s="1000"/>
      <c r="AM185" s="1000"/>
      <c r="AN185" s="1000"/>
      <c r="AO185" s="1000"/>
      <c r="AP185" s="1001"/>
      <c r="AQ185" s="159"/>
      <c r="AR185" s="37"/>
      <c r="AS185" s="37"/>
    </row>
    <row r="186" spans="1:45" ht="25.5">
      <c r="A186" s="39"/>
      <c r="B186" s="999"/>
      <c r="C186" s="1000"/>
      <c r="D186" s="1000"/>
      <c r="E186" s="1000"/>
      <c r="F186" s="1000"/>
      <c r="G186" s="1000"/>
      <c r="H186" s="1000"/>
      <c r="I186" s="1001"/>
      <c r="J186" s="999"/>
      <c r="K186" s="1000"/>
      <c r="L186" s="1000"/>
      <c r="M186" s="1000"/>
      <c r="N186" s="1000"/>
      <c r="O186" s="1000"/>
      <c r="P186" s="1001"/>
      <c r="Q186" s="1002"/>
      <c r="R186" s="1002"/>
      <c r="S186" s="1003"/>
      <c r="T186" s="1003"/>
      <c r="U186" s="1003"/>
      <c r="V186" s="1003"/>
      <c r="W186" s="1003"/>
      <c r="X186" s="1003"/>
      <c r="Y186" s="999"/>
      <c r="Z186" s="1000"/>
      <c r="AA186" s="1000"/>
      <c r="AB186" s="1000"/>
      <c r="AC186" s="1000"/>
      <c r="AD186" s="1000"/>
      <c r="AE186" s="1000"/>
      <c r="AF186" s="1000"/>
      <c r="AG186" s="1001"/>
      <c r="AH186" s="999"/>
      <c r="AI186" s="1000"/>
      <c r="AJ186" s="1000"/>
      <c r="AK186" s="1000"/>
      <c r="AL186" s="1000"/>
      <c r="AM186" s="1000"/>
      <c r="AN186" s="1000"/>
      <c r="AO186" s="1000"/>
      <c r="AP186" s="1001"/>
      <c r="AQ186" s="159"/>
      <c r="AR186" s="37"/>
      <c r="AS186" s="37"/>
    </row>
    <row r="187" spans="1:45" ht="25.5">
      <c r="A187" s="39"/>
      <c r="B187" s="999"/>
      <c r="C187" s="1000"/>
      <c r="D187" s="1000"/>
      <c r="E187" s="1000"/>
      <c r="F187" s="1000"/>
      <c r="G187" s="1000"/>
      <c r="H187" s="1000"/>
      <c r="I187" s="1001"/>
      <c r="J187" s="999"/>
      <c r="K187" s="1000"/>
      <c r="L187" s="1000"/>
      <c r="M187" s="1000"/>
      <c r="N187" s="1000"/>
      <c r="O187" s="1000"/>
      <c r="P187" s="1001"/>
      <c r="Q187" s="1002"/>
      <c r="R187" s="1002"/>
      <c r="S187" s="1003"/>
      <c r="T187" s="1003"/>
      <c r="U187" s="1003"/>
      <c r="V187" s="1003"/>
      <c r="W187" s="1003"/>
      <c r="X187" s="1003"/>
      <c r="Y187" s="999"/>
      <c r="Z187" s="1000"/>
      <c r="AA187" s="1000"/>
      <c r="AB187" s="1000"/>
      <c r="AC187" s="1000"/>
      <c r="AD187" s="1000"/>
      <c r="AE187" s="1000"/>
      <c r="AF187" s="1000"/>
      <c r="AG187" s="1001"/>
      <c r="AH187" s="999"/>
      <c r="AI187" s="1000"/>
      <c r="AJ187" s="1000"/>
      <c r="AK187" s="1000"/>
      <c r="AL187" s="1000"/>
      <c r="AM187" s="1000"/>
      <c r="AN187" s="1000"/>
      <c r="AO187" s="1000"/>
      <c r="AP187" s="1001"/>
      <c r="AQ187" s="159"/>
      <c r="AR187" s="37"/>
      <c r="AS187" s="37"/>
    </row>
    <row r="188" spans="1:45" ht="25.5">
      <c r="A188" s="39"/>
      <c r="B188" s="999"/>
      <c r="C188" s="1000"/>
      <c r="D188" s="1000"/>
      <c r="E188" s="1000"/>
      <c r="F188" s="1000"/>
      <c r="G188" s="1000"/>
      <c r="H188" s="1000"/>
      <c r="I188" s="1001"/>
      <c r="J188" s="999"/>
      <c r="K188" s="1000"/>
      <c r="L188" s="1000"/>
      <c r="M188" s="1000"/>
      <c r="N188" s="1000"/>
      <c r="O188" s="1000"/>
      <c r="P188" s="1001"/>
      <c r="Q188" s="1002"/>
      <c r="R188" s="1002"/>
      <c r="S188" s="1003"/>
      <c r="T188" s="1003"/>
      <c r="U188" s="1003"/>
      <c r="V188" s="1003"/>
      <c r="W188" s="1003"/>
      <c r="X188" s="1003"/>
      <c r="Y188" s="999"/>
      <c r="Z188" s="1000"/>
      <c r="AA188" s="1000"/>
      <c r="AB188" s="1000"/>
      <c r="AC188" s="1000"/>
      <c r="AD188" s="1000"/>
      <c r="AE188" s="1000"/>
      <c r="AF188" s="1000"/>
      <c r="AG188" s="1001"/>
      <c r="AH188" s="999"/>
      <c r="AI188" s="1000"/>
      <c r="AJ188" s="1000"/>
      <c r="AK188" s="1000"/>
      <c r="AL188" s="1000"/>
      <c r="AM188" s="1000"/>
      <c r="AN188" s="1000"/>
      <c r="AO188" s="1000"/>
      <c r="AP188" s="1001"/>
      <c r="AQ188" s="159"/>
      <c r="AR188" s="37"/>
      <c r="AS188" s="37"/>
    </row>
    <row r="189" spans="1:45" ht="25.5">
      <c r="A189" s="39"/>
      <c r="B189" s="999"/>
      <c r="C189" s="1000"/>
      <c r="D189" s="1000"/>
      <c r="E189" s="1000"/>
      <c r="F189" s="1000"/>
      <c r="G189" s="1000"/>
      <c r="H189" s="1000"/>
      <c r="I189" s="1001"/>
      <c r="J189" s="999"/>
      <c r="K189" s="1000"/>
      <c r="L189" s="1000"/>
      <c r="M189" s="1000"/>
      <c r="N189" s="1000"/>
      <c r="O189" s="1000"/>
      <c r="P189" s="1001"/>
      <c r="Q189" s="1002"/>
      <c r="R189" s="1002"/>
      <c r="S189" s="1003"/>
      <c r="T189" s="1003"/>
      <c r="U189" s="1003"/>
      <c r="V189" s="1003"/>
      <c r="W189" s="1003"/>
      <c r="X189" s="1003"/>
      <c r="Y189" s="999"/>
      <c r="Z189" s="1000"/>
      <c r="AA189" s="1000"/>
      <c r="AB189" s="1000"/>
      <c r="AC189" s="1000"/>
      <c r="AD189" s="1000"/>
      <c r="AE189" s="1000"/>
      <c r="AF189" s="1000"/>
      <c r="AG189" s="1001"/>
      <c r="AH189" s="999"/>
      <c r="AI189" s="1000"/>
      <c r="AJ189" s="1000"/>
      <c r="AK189" s="1000"/>
      <c r="AL189" s="1000"/>
      <c r="AM189" s="1000"/>
      <c r="AN189" s="1000"/>
      <c r="AO189" s="1000"/>
      <c r="AP189" s="1001"/>
      <c r="AQ189" s="159"/>
      <c r="AR189" s="37"/>
      <c r="AS189" s="37"/>
    </row>
    <row r="190" spans="1:45" ht="25.5">
      <c r="A190" s="39"/>
      <c r="B190" s="999"/>
      <c r="C190" s="1000"/>
      <c r="D190" s="1000"/>
      <c r="E190" s="1000"/>
      <c r="F190" s="1000"/>
      <c r="G190" s="1000"/>
      <c r="H190" s="1000"/>
      <c r="I190" s="1001"/>
      <c r="J190" s="999"/>
      <c r="K190" s="1000"/>
      <c r="L190" s="1000"/>
      <c r="M190" s="1000"/>
      <c r="N190" s="1000"/>
      <c r="O190" s="1000"/>
      <c r="P190" s="1001"/>
      <c r="Q190" s="1002"/>
      <c r="R190" s="1002"/>
      <c r="S190" s="1003"/>
      <c r="T190" s="1003"/>
      <c r="U190" s="1003"/>
      <c r="V190" s="1003"/>
      <c r="W190" s="1003"/>
      <c r="X190" s="1003"/>
      <c r="Y190" s="999"/>
      <c r="Z190" s="1000"/>
      <c r="AA190" s="1000"/>
      <c r="AB190" s="1000"/>
      <c r="AC190" s="1000"/>
      <c r="AD190" s="1000"/>
      <c r="AE190" s="1000"/>
      <c r="AF190" s="1000"/>
      <c r="AG190" s="1001"/>
      <c r="AH190" s="999"/>
      <c r="AI190" s="1000"/>
      <c r="AJ190" s="1000"/>
      <c r="AK190" s="1000"/>
      <c r="AL190" s="1000"/>
      <c r="AM190" s="1000"/>
      <c r="AN190" s="1000"/>
      <c r="AO190" s="1000"/>
      <c r="AP190" s="1001"/>
      <c r="AQ190" s="159"/>
      <c r="AR190" s="37"/>
      <c r="AS190" s="37"/>
    </row>
    <row r="191" spans="1:45" ht="25.5">
      <c r="A191" s="39"/>
      <c r="B191" s="999"/>
      <c r="C191" s="1000"/>
      <c r="D191" s="1000"/>
      <c r="E191" s="1000"/>
      <c r="F191" s="1000"/>
      <c r="G191" s="1000"/>
      <c r="H191" s="1000"/>
      <c r="I191" s="1001"/>
      <c r="J191" s="999"/>
      <c r="K191" s="1000"/>
      <c r="L191" s="1000"/>
      <c r="M191" s="1000"/>
      <c r="N191" s="1000"/>
      <c r="O191" s="1000"/>
      <c r="P191" s="1001"/>
      <c r="Q191" s="1002"/>
      <c r="R191" s="1002"/>
      <c r="S191" s="1003"/>
      <c r="T191" s="1003"/>
      <c r="U191" s="1003"/>
      <c r="V191" s="1003"/>
      <c r="W191" s="1003"/>
      <c r="X191" s="1003"/>
      <c r="Y191" s="999"/>
      <c r="Z191" s="1000"/>
      <c r="AA191" s="1000"/>
      <c r="AB191" s="1000"/>
      <c r="AC191" s="1000"/>
      <c r="AD191" s="1000"/>
      <c r="AE191" s="1000"/>
      <c r="AF191" s="1000"/>
      <c r="AG191" s="1001"/>
      <c r="AH191" s="999"/>
      <c r="AI191" s="1000"/>
      <c r="AJ191" s="1000"/>
      <c r="AK191" s="1000"/>
      <c r="AL191" s="1000"/>
      <c r="AM191" s="1000"/>
      <c r="AN191" s="1000"/>
      <c r="AO191" s="1000"/>
      <c r="AP191" s="1001"/>
      <c r="AQ191" s="159"/>
      <c r="AR191" s="37"/>
      <c r="AS191" s="37"/>
    </row>
    <row r="192" spans="1:45" ht="25.5">
      <c r="A192" s="39"/>
      <c r="B192" s="999"/>
      <c r="C192" s="1000"/>
      <c r="D192" s="1000"/>
      <c r="E192" s="1000"/>
      <c r="F192" s="1000"/>
      <c r="G192" s="1000"/>
      <c r="H192" s="1000"/>
      <c r="I192" s="1001"/>
      <c r="J192" s="999"/>
      <c r="K192" s="1000"/>
      <c r="L192" s="1000"/>
      <c r="M192" s="1000"/>
      <c r="N192" s="1000"/>
      <c r="O192" s="1000"/>
      <c r="P192" s="1001"/>
      <c r="Q192" s="1002"/>
      <c r="R192" s="1002"/>
      <c r="S192" s="1003"/>
      <c r="T192" s="1003"/>
      <c r="U192" s="1003"/>
      <c r="V192" s="1003"/>
      <c r="W192" s="1003"/>
      <c r="X192" s="1003"/>
      <c r="Y192" s="999"/>
      <c r="Z192" s="1000"/>
      <c r="AA192" s="1000"/>
      <c r="AB192" s="1000"/>
      <c r="AC192" s="1000"/>
      <c r="AD192" s="1000"/>
      <c r="AE192" s="1000"/>
      <c r="AF192" s="1000"/>
      <c r="AG192" s="1001"/>
      <c r="AH192" s="999"/>
      <c r="AI192" s="1000"/>
      <c r="AJ192" s="1000"/>
      <c r="AK192" s="1000"/>
      <c r="AL192" s="1000"/>
      <c r="AM192" s="1000"/>
      <c r="AN192" s="1000"/>
      <c r="AO192" s="1000"/>
      <c r="AP192" s="1001"/>
      <c r="AQ192" s="159"/>
      <c r="AR192" s="37"/>
      <c r="AS192" s="37"/>
    </row>
    <row r="193" spans="1:45" ht="25.5">
      <c r="A193" s="39"/>
      <c r="B193" s="999"/>
      <c r="C193" s="1000"/>
      <c r="D193" s="1000"/>
      <c r="E193" s="1000"/>
      <c r="F193" s="1000"/>
      <c r="G193" s="1000"/>
      <c r="H193" s="1000"/>
      <c r="I193" s="1001"/>
      <c r="J193" s="999"/>
      <c r="K193" s="1000"/>
      <c r="L193" s="1000"/>
      <c r="M193" s="1000"/>
      <c r="N193" s="1000"/>
      <c r="O193" s="1000"/>
      <c r="P193" s="1001"/>
      <c r="Q193" s="1002"/>
      <c r="R193" s="1002"/>
      <c r="S193" s="1003"/>
      <c r="T193" s="1003"/>
      <c r="U193" s="1003"/>
      <c r="V193" s="1003"/>
      <c r="W193" s="1003"/>
      <c r="X193" s="1003"/>
      <c r="Y193" s="999"/>
      <c r="Z193" s="1000"/>
      <c r="AA193" s="1000"/>
      <c r="AB193" s="1000"/>
      <c r="AC193" s="1000"/>
      <c r="AD193" s="1000"/>
      <c r="AE193" s="1000"/>
      <c r="AF193" s="1000"/>
      <c r="AG193" s="1001"/>
      <c r="AH193" s="999"/>
      <c r="AI193" s="1000"/>
      <c r="AJ193" s="1000"/>
      <c r="AK193" s="1000"/>
      <c r="AL193" s="1000"/>
      <c r="AM193" s="1000"/>
      <c r="AN193" s="1000"/>
      <c r="AO193" s="1000"/>
      <c r="AP193" s="1001"/>
      <c r="AQ193" s="159"/>
      <c r="AR193" s="37"/>
      <c r="AS193" s="37"/>
    </row>
    <row r="194" spans="1:45" ht="25.5">
      <c r="A194" s="39"/>
      <c r="B194" s="999"/>
      <c r="C194" s="1000"/>
      <c r="D194" s="1000"/>
      <c r="E194" s="1000"/>
      <c r="F194" s="1000"/>
      <c r="G194" s="1000"/>
      <c r="H194" s="1000"/>
      <c r="I194" s="1001"/>
      <c r="J194" s="999"/>
      <c r="K194" s="1000"/>
      <c r="L194" s="1000"/>
      <c r="M194" s="1000"/>
      <c r="N194" s="1000"/>
      <c r="O194" s="1000"/>
      <c r="P194" s="1001"/>
      <c r="Q194" s="1002"/>
      <c r="R194" s="1002"/>
      <c r="S194" s="1003"/>
      <c r="T194" s="1003"/>
      <c r="U194" s="1003"/>
      <c r="V194" s="1003"/>
      <c r="W194" s="1003"/>
      <c r="X194" s="1003"/>
      <c r="Y194" s="999"/>
      <c r="Z194" s="1000"/>
      <c r="AA194" s="1000"/>
      <c r="AB194" s="1000"/>
      <c r="AC194" s="1000"/>
      <c r="AD194" s="1000"/>
      <c r="AE194" s="1000"/>
      <c r="AF194" s="1000"/>
      <c r="AG194" s="1001"/>
      <c r="AH194" s="999"/>
      <c r="AI194" s="1000"/>
      <c r="AJ194" s="1000"/>
      <c r="AK194" s="1000"/>
      <c r="AL194" s="1000"/>
      <c r="AM194" s="1000"/>
      <c r="AN194" s="1000"/>
      <c r="AO194" s="1000"/>
      <c r="AP194" s="1001"/>
      <c r="AQ194" s="159"/>
      <c r="AR194" s="37"/>
      <c r="AS194" s="37"/>
    </row>
    <row r="195" spans="1:45" ht="25.5">
      <c r="A195" s="39"/>
      <c r="B195" s="999"/>
      <c r="C195" s="1000"/>
      <c r="D195" s="1000"/>
      <c r="E195" s="1000"/>
      <c r="F195" s="1000"/>
      <c r="G195" s="1000"/>
      <c r="H195" s="1000"/>
      <c r="I195" s="1001"/>
      <c r="J195" s="999"/>
      <c r="K195" s="1000"/>
      <c r="L195" s="1000"/>
      <c r="M195" s="1000"/>
      <c r="N195" s="1000"/>
      <c r="O195" s="1000"/>
      <c r="P195" s="1001"/>
      <c r="Q195" s="1002"/>
      <c r="R195" s="1002"/>
      <c r="S195" s="1003"/>
      <c r="T195" s="1003"/>
      <c r="U195" s="1003"/>
      <c r="V195" s="1003"/>
      <c r="W195" s="1003"/>
      <c r="X195" s="1003"/>
      <c r="Y195" s="999"/>
      <c r="Z195" s="1000"/>
      <c r="AA195" s="1000"/>
      <c r="AB195" s="1000"/>
      <c r="AC195" s="1000"/>
      <c r="AD195" s="1000"/>
      <c r="AE195" s="1000"/>
      <c r="AF195" s="1000"/>
      <c r="AG195" s="1001"/>
      <c r="AH195" s="999"/>
      <c r="AI195" s="1000"/>
      <c r="AJ195" s="1000"/>
      <c r="AK195" s="1000"/>
      <c r="AL195" s="1000"/>
      <c r="AM195" s="1000"/>
      <c r="AN195" s="1000"/>
      <c r="AO195" s="1000"/>
      <c r="AP195" s="1001"/>
      <c r="AQ195" s="159"/>
      <c r="AR195" s="37"/>
      <c r="AS195" s="37"/>
    </row>
    <row r="196" spans="1:45" ht="25.5">
      <c r="A196" s="39"/>
      <c r="B196" s="999"/>
      <c r="C196" s="1000"/>
      <c r="D196" s="1000"/>
      <c r="E196" s="1000"/>
      <c r="F196" s="1000"/>
      <c r="G196" s="1000"/>
      <c r="H196" s="1000"/>
      <c r="I196" s="1001"/>
      <c r="J196" s="999"/>
      <c r="K196" s="1000"/>
      <c r="L196" s="1000"/>
      <c r="M196" s="1000"/>
      <c r="N196" s="1000"/>
      <c r="O196" s="1000"/>
      <c r="P196" s="1001"/>
      <c r="Q196" s="1002"/>
      <c r="R196" s="1002"/>
      <c r="S196" s="1003"/>
      <c r="T196" s="1003"/>
      <c r="U196" s="1003"/>
      <c r="V196" s="1003"/>
      <c r="W196" s="1003"/>
      <c r="X196" s="1003"/>
      <c r="Y196" s="999"/>
      <c r="Z196" s="1000"/>
      <c r="AA196" s="1000"/>
      <c r="AB196" s="1000"/>
      <c r="AC196" s="1000"/>
      <c r="AD196" s="1000"/>
      <c r="AE196" s="1000"/>
      <c r="AF196" s="1000"/>
      <c r="AG196" s="1001"/>
      <c r="AH196" s="999"/>
      <c r="AI196" s="1000"/>
      <c r="AJ196" s="1000"/>
      <c r="AK196" s="1000"/>
      <c r="AL196" s="1000"/>
      <c r="AM196" s="1000"/>
      <c r="AN196" s="1000"/>
      <c r="AO196" s="1000"/>
      <c r="AP196" s="1001"/>
      <c r="AQ196" s="159"/>
      <c r="AR196" s="37"/>
      <c r="AS196" s="37"/>
    </row>
    <row r="197" spans="1:45" ht="25.5">
      <c r="A197" s="39"/>
      <c r="B197" s="999"/>
      <c r="C197" s="1000"/>
      <c r="D197" s="1000"/>
      <c r="E197" s="1000"/>
      <c r="F197" s="1000"/>
      <c r="G197" s="1000"/>
      <c r="H197" s="1000"/>
      <c r="I197" s="1001"/>
      <c r="J197" s="999"/>
      <c r="K197" s="1000"/>
      <c r="L197" s="1000"/>
      <c r="M197" s="1000"/>
      <c r="N197" s="1000"/>
      <c r="O197" s="1000"/>
      <c r="P197" s="1001"/>
      <c r="Q197" s="1002"/>
      <c r="R197" s="1002"/>
      <c r="S197" s="1003"/>
      <c r="T197" s="1003"/>
      <c r="U197" s="1003"/>
      <c r="V197" s="1003"/>
      <c r="W197" s="1003"/>
      <c r="X197" s="1003"/>
      <c r="Y197" s="999"/>
      <c r="Z197" s="1000"/>
      <c r="AA197" s="1000"/>
      <c r="AB197" s="1000"/>
      <c r="AC197" s="1000"/>
      <c r="AD197" s="1000"/>
      <c r="AE197" s="1000"/>
      <c r="AF197" s="1000"/>
      <c r="AG197" s="1001"/>
      <c r="AH197" s="999"/>
      <c r="AI197" s="1000"/>
      <c r="AJ197" s="1000"/>
      <c r="AK197" s="1000"/>
      <c r="AL197" s="1000"/>
      <c r="AM197" s="1000"/>
      <c r="AN197" s="1000"/>
      <c r="AO197" s="1000"/>
      <c r="AP197" s="1001"/>
      <c r="AQ197" s="159"/>
      <c r="AR197" s="37"/>
      <c r="AS197" s="37"/>
    </row>
    <row r="198" spans="1:45" ht="25.5">
      <c r="A198" s="39"/>
      <c r="B198" s="999"/>
      <c r="C198" s="1000"/>
      <c r="D198" s="1000"/>
      <c r="E198" s="1000"/>
      <c r="F198" s="1000"/>
      <c r="G198" s="1000"/>
      <c r="H198" s="1000"/>
      <c r="I198" s="1001"/>
      <c r="J198" s="999"/>
      <c r="K198" s="1000"/>
      <c r="L198" s="1000"/>
      <c r="M198" s="1000"/>
      <c r="N198" s="1000"/>
      <c r="O198" s="1000"/>
      <c r="P198" s="1001"/>
      <c r="Q198" s="1002"/>
      <c r="R198" s="1002"/>
      <c r="S198" s="1003"/>
      <c r="T198" s="1003"/>
      <c r="U198" s="1003"/>
      <c r="V198" s="1003"/>
      <c r="W198" s="1003"/>
      <c r="X198" s="1003"/>
      <c r="Y198" s="999"/>
      <c r="Z198" s="1000"/>
      <c r="AA198" s="1000"/>
      <c r="AB198" s="1000"/>
      <c r="AC198" s="1000"/>
      <c r="AD198" s="1000"/>
      <c r="AE198" s="1000"/>
      <c r="AF198" s="1000"/>
      <c r="AG198" s="1001"/>
      <c r="AH198" s="999"/>
      <c r="AI198" s="1000"/>
      <c r="AJ198" s="1000"/>
      <c r="AK198" s="1000"/>
      <c r="AL198" s="1000"/>
      <c r="AM198" s="1000"/>
      <c r="AN198" s="1000"/>
      <c r="AO198" s="1000"/>
      <c r="AP198" s="1001"/>
      <c r="AQ198" s="159"/>
      <c r="AR198" s="37"/>
      <c r="AS198" s="37"/>
    </row>
    <row r="199" spans="1:45" ht="25.5">
      <c r="A199" s="39"/>
      <c r="B199" s="999"/>
      <c r="C199" s="1000"/>
      <c r="D199" s="1000"/>
      <c r="E199" s="1000"/>
      <c r="F199" s="1000"/>
      <c r="G199" s="1000"/>
      <c r="H199" s="1000"/>
      <c r="I199" s="1001"/>
      <c r="J199" s="999"/>
      <c r="K199" s="1000"/>
      <c r="L199" s="1000"/>
      <c r="M199" s="1000"/>
      <c r="N199" s="1000"/>
      <c r="O199" s="1000"/>
      <c r="P199" s="1001"/>
      <c r="Q199" s="1002"/>
      <c r="R199" s="1002"/>
      <c r="S199" s="1003"/>
      <c r="T199" s="1003"/>
      <c r="U199" s="1003"/>
      <c r="V199" s="1003"/>
      <c r="W199" s="1003"/>
      <c r="X199" s="1003"/>
      <c r="Y199" s="999"/>
      <c r="Z199" s="1000"/>
      <c r="AA199" s="1000"/>
      <c r="AB199" s="1000"/>
      <c r="AC199" s="1000"/>
      <c r="AD199" s="1000"/>
      <c r="AE199" s="1000"/>
      <c r="AF199" s="1000"/>
      <c r="AG199" s="1001"/>
      <c r="AH199" s="999"/>
      <c r="AI199" s="1000"/>
      <c r="AJ199" s="1000"/>
      <c r="AK199" s="1000"/>
      <c r="AL199" s="1000"/>
      <c r="AM199" s="1000"/>
      <c r="AN199" s="1000"/>
      <c r="AO199" s="1000"/>
      <c r="AP199" s="1001"/>
      <c r="AQ199" s="159"/>
      <c r="AR199" s="37"/>
      <c r="AS199" s="37"/>
    </row>
    <row r="200" spans="1:45" ht="25.5">
      <c r="A200" s="39"/>
      <c r="B200" s="999"/>
      <c r="C200" s="1000"/>
      <c r="D200" s="1000"/>
      <c r="E200" s="1000"/>
      <c r="F200" s="1000"/>
      <c r="G200" s="1000"/>
      <c r="H200" s="1000"/>
      <c r="I200" s="1001"/>
      <c r="J200" s="999"/>
      <c r="K200" s="1000"/>
      <c r="L200" s="1000"/>
      <c r="M200" s="1000"/>
      <c r="N200" s="1000"/>
      <c r="O200" s="1000"/>
      <c r="P200" s="1001"/>
      <c r="Q200" s="1002"/>
      <c r="R200" s="1002"/>
      <c r="S200" s="1003"/>
      <c r="T200" s="1003"/>
      <c r="U200" s="1003"/>
      <c r="V200" s="1003"/>
      <c r="W200" s="1003"/>
      <c r="X200" s="1003"/>
      <c r="Y200" s="999"/>
      <c r="Z200" s="1000"/>
      <c r="AA200" s="1000"/>
      <c r="AB200" s="1000"/>
      <c r="AC200" s="1000"/>
      <c r="AD200" s="1000"/>
      <c r="AE200" s="1000"/>
      <c r="AF200" s="1000"/>
      <c r="AG200" s="1001"/>
      <c r="AH200" s="999"/>
      <c r="AI200" s="1000"/>
      <c r="AJ200" s="1000"/>
      <c r="AK200" s="1000"/>
      <c r="AL200" s="1000"/>
      <c r="AM200" s="1000"/>
      <c r="AN200" s="1000"/>
      <c r="AO200" s="1000"/>
      <c r="AP200" s="1001"/>
      <c r="AQ200" s="159"/>
      <c r="AR200" s="37"/>
      <c r="AS200" s="37"/>
    </row>
    <row r="201" spans="1:45" ht="25.5">
      <c r="A201" s="39"/>
      <c r="B201" s="999"/>
      <c r="C201" s="1000"/>
      <c r="D201" s="1000"/>
      <c r="E201" s="1000"/>
      <c r="F201" s="1000"/>
      <c r="G201" s="1000"/>
      <c r="H201" s="1000"/>
      <c r="I201" s="1001"/>
      <c r="J201" s="999"/>
      <c r="K201" s="1000"/>
      <c r="L201" s="1000"/>
      <c r="M201" s="1000"/>
      <c r="N201" s="1000"/>
      <c r="O201" s="1000"/>
      <c r="P201" s="1001"/>
      <c r="Q201" s="1002"/>
      <c r="R201" s="1002"/>
      <c r="S201" s="1003"/>
      <c r="T201" s="1003"/>
      <c r="U201" s="1003"/>
      <c r="V201" s="1003"/>
      <c r="W201" s="1003"/>
      <c r="X201" s="1003"/>
      <c r="Y201" s="999"/>
      <c r="Z201" s="1000"/>
      <c r="AA201" s="1000"/>
      <c r="AB201" s="1000"/>
      <c r="AC201" s="1000"/>
      <c r="AD201" s="1000"/>
      <c r="AE201" s="1000"/>
      <c r="AF201" s="1000"/>
      <c r="AG201" s="1001"/>
      <c r="AH201" s="999"/>
      <c r="AI201" s="1000"/>
      <c r="AJ201" s="1000"/>
      <c r="AK201" s="1000"/>
      <c r="AL201" s="1000"/>
      <c r="AM201" s="1000"/>
      <c r="AN201" s="1000"/>
      <c r="AO201" s="1000"/>
      <c r="AP201" s="1001"/>
      <c r="AQ201" s="159"/>
      <c r="AR201" s="37"/>
      <c r="AS201" s="37"/>
    </row>
    <row r="202" spans="1:45" ht="25.5">
      <c r="A202" s="39"/>
      <c r="B202" s="999"/>
      <c r="C202" s="1000"/>
      <c r="D202" s="1000"/>
      <c r="E202" s="1000"/>
      <c r="F202" s="1000"/>
      <c r="G202" s="1000"/>
      <c r="H202" s="1000"/>
      <c r="I202" s="1001"/>
      <c r="J202" s="999"/>
      <c r="K202" s="1000"/>
      <c r="L202" s="1000"/>
      <c r="M202" s="1000"/>
      <c r="N202" s="1000"/>
      <c r="O202" s="1000"/>
      <c r="P202" s="1001"/>
      <c r="Q202" s="1002"/>
      <c r="R202" s="1002"/>
      <c r="S202" s="1003"/>
      <c r="T202" s="1003"/>
      <c r="U202" s="1003"/>
      <c r="V202" s="1003"/>
      <c r="W202" s="1003"/>
      <c r="X202" s="1003"/>
      <c r="Y202" s="999"/>
      <c r="Z202" s="1000"/>
      <c r="AA202" s="1000"/>
      <c r="AB202" s="1000"/>
      <c r="AC202" s="1000"/>
      <c r="AD202" s="1000"/>
      <c r="AE202" s="1000"/>
      <c r="AF202" s="1000"/>
      <c r="AG202" s="1001"/>
      <c r="AH202" s="999"/>
      <c r="AI202" s="1000"/>
      <c r="AJ202" s="1000"/>
      <c r="AK202" s="1000"/>
      <c r="AL202" s="1000"/>
      <c r="AM202" s="1000"/>
      <c r="AN202" s="1000"/>
      <c r="AO202" s="1000"/>
      <c r="AP202" s="1001"/>
      <c r="AQ202" s="159"/>
      <c r="AR202" s="37"/>
      <c r="AS202" s="37"/>
    </row>
    <row r="203" spans="1:45" ht="25.5">
      <c r="A203" s="39"/>
      <c r="B203" s="999"/>
      <c r="C203" s="1000"/>
      <c r="D203" s="1000"/>
      <c r="E203" s="1000"/>
      <c r="F203" s="1000"/>
      <c r="G203" s="1000"/>
      <c r="H203" s="1000"/>
      <c r="I203" s="1001"/>
      <c r="J203" s="999"/>
      <c r="K203" s="1000"/>
      <c r="L203" s="1000"/>
      <c r="M203" s="1000"/>
      <c r="N203" s="1000"/>
      <c r="O203" s="1000"/>
      <c r="P203" s="1001"/>
      <c r="Q203" s="1002"/>
      <c r="R203" s="1002"/>
      <c r="S203" s="1003"/>
      <c r="T203" s="1003"/>
      <c r="U203" s="1003"/>
      <c r="V203" s="1003"/>
      <c r="W203" s="1003"/>
      <c r="X203" s="1003"/>
      <c r="Y203" s="999"/>
      <c r="Z203" s="1000"/>
      <c r="AA203" s="1000"/>
      <c r="AB203" s="1000"/>
      <c r="AC203" s="1000"/>
      <c r="AD203" s="1000"/>
      <c r="AE203" s="1000"/>
      <c r="AF203" s="1000"/>
      <c r="AG203" s="1001"/>
      <c r="AH203" s="999"/>
      <c r="AI203" s="1000"/>
      <c r="AJ203" s="1000"/>
      <c r="AK203" s="1000"/>
      <c r="AL203" s="1000"/>
      <c r="AM203" s="1000"/>
      <c r="AN203" s="1000"/>
      <c r="AO203" s="1000"/>
      <c r="AP203" s="1001"/>
      <c r="AQ203" s="159"/>
      <c r="AR203" s="37"/>
      <c r="AS203" s="37"/>
    </row>
    <row r="204" spans="1:45" ht="15.75" customHeight="1">
      <c r="A204" s="39"/>
      <c r="B204" s="39"/>
      <c r="C204" s="39"/>
      <c r="D204" s="40"/>
      <c r="E204" s="40"/>
      <c r="F204" s="41"/>
      <c r="G204" s="41"/>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45"/>
      <c r="AJ204" s="42"/>
      <c r="AK204" s="45"/>
      <c r="AL204" s="39"/>
      <c r="AM204" s="39"/>
      <c r="AN204" s="39"/>
      <c r="AO204" s="39"/>
      <c r="AP204" s="39"/>
      <c r="AQ204" s="39"/>
      <c r="AR204" s="37"/>
      <c r="AS204" s="37"/>
    </row>
    <row r="205" spans="1:45" ht="30" customHeight="1">
      <c r="A205" s="39"/>
      <c r="B205" s="1037" t="s">
        <v>140</v>
      </c>
      <c r="C205" s="1037"/>
      <c r="D205" s="1037"/>
      <c r="E205" s="1038" t="s">
        <v>440</v>
      </c>
      <c r="F205" s="1038"/>
      <c r="G205" s="1038"/>
      <c r="H205" s="1038"/>
      <c r="I205" s="1038"/>
      <c r="J205" s="1038"/>
      <c r="K205" s="1038"/>
      <c r="L205" s="1038"/>
      <c r="M205" s="1038"/>
      <c r="N205" s="1038"/>
      <c r="O205" s="1038"/>
      <c r="P205" s="1038"/>
      <c r="Q205" s="1038"/>
      <c r="R205" s="1038"/>
      <c r="S205" s="1038"/>
      <c r="T205" s="1038"/>
      <c r="U205" s="1038"/>
      <c r="V205" s="1038"/>
      <c r="W205" s="1038"/>
      <c r="X205" s="1038"/>
      <c r="Y205" s="1038"/>
      <c r="Z205" s="1038"/>
      <c r="AA205" s="1038"/>
      <c r="AB205" s="1038"/>
      <c r="AC205" s="1038"/>
      <c r="AD205" s="1038"/>
      <c r="AE205" s="1038"/>
      <c r="AF205" s="1038"/>
      <c r="AG205" s="1038"/>
      <c r="AH205" s="1038"/>
      <c r="AI205" s="1038"/>
      <c r="AJ205" s="1038"/>
      <c r="AK205" s="1038"/>
      <c r="AL205" s="1038"/>
      <c r="AM205" s="1038"/>
      <c r="AN205" s="1038"/>
      <c r="AO205" s="1038"/>
      <c r="AP205" s="1038"/>
      <c r="AQ205" s="160"/>
      <c r="AR205" s="161"/>
      <c r="AS205" s="161"/>
    </row>
    <row r="206" spans="1:45" ht="30" customHeight="1">
      <c r="A206" s="39"/>
      <c r="B206" s="162"/>
      <c r="C206" s="163"/>
      <c r="D206" s="163"/>
      <c r="E206" s="1038"/>
      <c r="F206" s="1038"/>
      <c r="G206" s="1038"/>
      <c r="H206" s="1038"/>
      <c r="I206" s="1038"/>
      <c r="J206" s="1038"/>
      <c r="K206" s="1038"/>
      <c r="L206" s="1038"/>
      <c r="M206" s="1038"/>
      <c r="N206" s="1038"/>
      <c r="O206" s="1038"/>
      <c r="P206" s="1038"/>
      <c r="Q206" s="1038"/>
      <c r="R206" s="1038"/>
      <c r="S206" s="1038"/>
      <c r="T206" s="1038"/>
      <c r="U206" s="1038"/>
      <c r="V206" s="1038"/>
      <c r="W206" s="1038"/>
      <c r="X206" s="1038"/>
      <c r="Y206" s="1038"/>
      <c r="Z206" s="1038"/>
      <c r="AA206" s="1038"/>
      <c r="AB206" s="1038"/>
      <c r="AC206" s="1038"/>
      <c r="AD206" s="1038"/>
      <c r="AE206" s="1038"/>
      <c r="AF206" s="1038"/>
      <c r="AG206" s="1038"/>
      <c r="AH206" s="1038"/>
      <c r="AI206" s="1038"/>
      <c r="AJ206" s="1038"/>
      <c r="AK206" s="1038"/>
      <c r="AL206" s="1038"/>
      <c r="AM206" s="1038"/>
      <c r="AN206" s="1038"/>
      <c r="AO206" s="1038"/>
      <c r="AP206" s="1038"/>
      <c r="AQ206" s="160"/>
      <c r="AR206" s="161"/>
      <c r="AS206" s="161"/>
    </row>
    <row r="207" spans="1:45" ht="30" customHeight="1">
      <c r="A207" s="39"/>
      <c r="B207" s="1037" t="s">
        <v>225</v>
      </c>
      <c r="C207" s="1037"/>
      <c r="D207" s="1037"/>
      <c r="E207" s="1038" t="s">
        <v>472</v>
      </c>
      <c r="F207" s="1038"/>
      <c r="G207" s="1038"/>
      <c r="H207" s="1038"/>
      <c r="I207" s="1038"/>
      <c r="J207" s="1038"/>
      <c r="K207" s="1038"/>
      <c r="L207" s="1038"/>
      <c r="M207" s="1038"/>
      <c r="N207" s="1038"/>
      <c r="O207" s="1038"/>
      <c r="P207" s="1038"/>
      <c r="Q207" s="1038"/>
      <c r="R207" s="1038"/>
      <c r="S207" s="1038"/>
      <c r="T207" s="1038"/>
      <c r="U207" s="1038"/>
      <c r="V207" s="1038"/>
      <c r="W207" s="1038"/>
      <c r="X207" s="1038"/>
      <c r="Y207" s="1038"/>
      <c r="Z207" s="1038"/>
      <c r="AA207" s="1038"/>
      <c r="AB207" s="1038"/>
      <c r="AC207" s="1038"/>
      <c r="AD207" s="1038"/>
      <c r="AE207" s="1038"/>
      <c r="AF207" s="1038"/>
      <c r="AG207" s="1038"/>
      <c r="AH207" s="1038"/>
      <c r="AI207" s="1038"/>
      <c r="AJ207" s="1038"/>
      <c r="AK207" s="1038"/>
      <c r="AL207" s="1038"/>
      <c r="AM207" s="1038"/>
      <c r="AN207" s="1038"/>
      <c r="AO207" s="1038"/>
      <c r="AP207" s="1038"/>
      <c r="AQ207" s="160"/>
      <c r="AR207" s="161"/>
      <c r="AS207" s="161"/>
    </row>
    <row r="208" spans="1:45" ht="30" customHeight="1">
      <c r="A208" s="39"/>
      <c r="B208" s="164"/>
      <c r="C208" s="164"/>
      <c r="D208" s="164"/>
      <c r="E208" s="1038"/>
      <c r="F208" s="1038"/>
      <c r="G208" s="1038"/>
      <c r="H208" s="1038"/>
      <c r="I208" s="1038"/>
      <c r="J208" s="1038"/>
      <c r="K208" s="1038"/>
      <c r="L208" s="1038"/>
      <c r="M208" s="1038"/>
      <c r="N208" s="1038"/>
      <c r="O208" s="1038"/>
      <c r="P208" s="1038"/>
      <c r="Q208" s="1038"/>
      <c r="R208" s="1038"/>
      <c r="S208" s="1038"/>
      <c r="T208" s="1038"/>
      <c r="U208" s="1038"/>
      <c r="V208" s="1038"/>
      <c r="W208" s="1038"/>
      <c r="X208" s="1038"/>
      <c r="Y208" s="1038"/>
      <c r="Z208" s="1038"/>
      <c r="AA208" s="1038"/>
      <c r="AB208" s="1038"/>
      <c r="AC208" s="1038"/>
      <c r="AD208" s="1038"/>
      <c r="AE208" s="1038"/>
      <c r="AF208" s="1038"/>
      <c r="AG208" s="1038"/>
      <c r="AH208" s="1038"/>
      <c r="AI208" s="1038"/>
      <c r="AJ208" s="1038"/>
      <c r="AK208" s="1038"/>
      <c r="AL208" s="1038"/>
      <c r="AM208" s="1038"/>
      <c r="AN208" s="1038"/>
      <c r="AO208" s="1038"/>
      <c r="AP208" s="1038"/>
      <c r="AQ208" s="160"/>
      <c r="AR208" s="165"/>
      <c r="AS208" s="165"/>
    </row>
    <row r="209" spans="1:46" ht="30" customHeight="1">
      <c r="A209" s="39"/>
      <c r="B209" s="164"/>
      <c r="C209" s="164"/>
      <c r="D209" s="164"/>
      <c r="E209" s="1038"/>
      <c r="F209" s="1038"/>
      <c r="G209" s="1038"/>
      <c r="H209" s="1038"/>
      <c r="I209" s="1038"/>
      <c r="J209" s="1038"/>
      <c r="K209" s="1038"/>
      <c r="L209" s="1038"/>
      <c r="M209" s="1038"/>
      <c r="N209" s="1038"/>
      <c r="O209" s="1038"/>
      <c r="P209" s="1038"/>
      <c r="Q209" s="1038"/>
      <c r="R209" s="1038"/>
      <c r="S209" s="1038"/>
      <c r="T209" s="1038"/>
      <c r="U209" s="1038"/>
      <c r="V209" s="1038"/>
      <c r="W209" s="1038"/>
      <c r="X209" s="1038"/>
      <c r="Y209" s="1038"/>
      <c r="Z209" s="1038"/>
      <c r="AA209" s="1038"/>
      <c r="AB209" s="1038"/>
      <c r="AC209" s="1038"/>
      <c r="AD209" s="1038"/>
      <c r="AE209" s="1038"/>
      <c r="AF209" s="1038"/>
      <c r="AG209" s="1038"/>
      <c r="AH209" s="1038"/>
      <c r="AI209" s="1038"/>
      <c r="AJ209" s="1038"/>
      <c r="AK209" s="1038"/>
      <c r="AL209" s="1038"/>
      <c r="AM209" s="1038"/>
      <c r="AN209" s="1038"/>
      <c r="AO209" s="1038"/>
      <c r="AP209" s="1038"/>
      <c r="AQ209" s="160"/>
      <c r="AR209" s="165"/>
      <c r="AS209" s="165"/>
    </row>
    <row r="210" spans="1:46" ht="30" customHeight="1">
      <c r="A210" s="39"/>
      <c r="B210" s="164"/>
      <c r="C210" s="164"/>
      <c r="D210" s="164"/>
      <c r="E210" s="407"/>
      <c r="F210" s="407"/>
      <c r="G210" s="407"/>
      <c r="H210" s="407"/>
      <c r="I210" s="407"/>
      <c r="J210" s="407"/>
      <c r="K210" s="407"/>
      <c r="L210" s="407"/>
      <c r="M210" s="407"/>
      <c r="N210" s="407"/>
      <c r="O210" s="407"/>
      <c r="P210" s="407"/>
      <c r="Q210" s="407"/>
      <c r="R210" s="407"/>
      <c r="S210" s="407"/>
      <c r="T210" s="407"/>
      <c r="U210" s="407"/>
      <c r="V210" s="407"/>
      <c r="W210" s="407"/>
      <c r="X210" s="407"/>
      <c r="Y210" s="407"/>
      <c r="Z210" s="407"/>
      <c r="AA210" s="407"/>
      <c r="AB210" s="407"/>
      <c r="AC210" s="407"/>
      <c r="AD210" s="407"/>
      <c r="AE210" s="407"/>
      <c r="AF210" s="407"/>
      <c r="AG210" s="407"/>
      <c r="AH210" s="407"/>
      <c r="AI210" s="407"/>
      <c r="AJ210" s="407"/>
      <c r="AK210" s="407"/>
      <c r="AL210" s="407"/>
      <c r="AM210" s="407"/>
      <c r="AN210" s="407"/>
      <c r="AO210" s="407"/>
      <c r="AP210" s="407"/>
      <c r="AQ210" s="160"/>
      <c r="AR210" s="165"/>
      <c r="AS210" s="165"/>
    </row>
    <row r="211" spans="1:46" ht="30" customHeight="1">
      <c r="A211" s="39"/>
      <c r="B211" s="164"/>
      <c r="C211" s="164"/>
      <c r="D211" s="164"/>
      <c r="E211" s="407"/>
      <c r="F211" s="407"/>
      <c r="G211" s="407"/>
      <c r="H211" s="407"/>
      <c r="I211" s="407"/>
      <c r="J211" s="407"/>
      <c r="K211" s="407"/>
      <c r="L211" s="407"/>
      <c r="M211" s="407"/>
      <c r="N211" s="407"/>
      <c r="O211" s="407"/>
      <c r="P211" s="407"/>
      <c r="Q211" s="407"/>
      <c r="R211" s="407"/>
      <c r="S211" s="407"/>
      <c r="T211" s="407"/>
      <c r="U211" s="407"/>
      <c r="V211" s="407"/>
      <c r="W211" s="407"/>
      <c r="X211" s="407"/>
      <c r="Y211" s="407"/>
      <c r="Z211" s="407"/>
      <c r="AA211" s="407"/>
      <c r="AB211" s="407"/>
      <c r="AC211" s="407"/>
      <c r="AD211" s="407"/>
      <c r="AE211" s="407"/>
      <c r="AF211" s="407"/>
      <c r="AG211" s="407"/>
      <c r="AH211" s="407"/>
      <c r="AI211" s="407"/>
      <c r="AJ211" s="407"/>
      <c r="AK211" s="407"/>
      <c r="AL211" s="407"/>
      <c r="AM211" s="407"/>
      <c r="AN211" s="407"/>
      <c r="AO211" s="407"/>
      <c r="AP211" s="407"/>
      <c r="AQ211" s="160"/>
      <c r="AR211" s="165"/>
      <c r="AS211" s="165"/>
    </row>
    <row r="212" spans="1:46" ht="30" customHeight="1">
      <c r="A212" s="39"/>
      <c r="B212" s="164"/>
      <c r="C212" s="164"/>
      <c r="D212" s="164"/>
      <c r="E212" s="407"/>
      <c r="F212" s="407"/>
      <c r="G212" s="407"/>
      <c r="H212" s="407"/>
      <c r="I212" s="407"/>
      <c r="J212" s="407"/>
      <c r="K212" s="407"/>
      <c r="L212" s="407"/>
      <c r="M212" s="407"/>
      <c r="N212" s="407"/>
      <c r="O212" s="407"/>
      <c r="P212" s="407"/>
      <c r="Q212" s="407"/>
      <c r="R212" s="407"/>
      <c r="S212" s="407"/>
      <c r="T212" s="407"/>
      <c r="U212" s="407"/>
      <c r="V212" s="407"/>
      <c r="W212" s="407"/>
      <c r="X212" s="407"/>
      <c r="Y212" s="407"/>
      <c r="Z212" s="407"/>
      <c r="AA212" s="407"/>
      <c r="AB212" s="407"/>
      <c r="AC212" s="407"/>
      <c r="AD212" s="407"/>
      <c r="AE212" s="407"/>
      <c r="AF212" s="407"/>
      <c r="AG212" s="407"/>
      <c r="AH212" s="407"/>
      <c r="AI212" s="407"/>
      <c r="AJ212" s="407"/>
      <c r="AK212" s="407"/>
      <c r="AL212" s="407"/>
      <c r="AM212" s="407"/>
      <c r="AN212" s="407"/>
      <c r="AO212" s="407"/>
      <c r="AP212" s="407"/>
      <c r="AQ212" s="160"/>
      <c r="AR212" s="165"/>
      <c r="AS212" s="165"/>
    </row>
    <row r="213" spans="1:46" ht="30" customHeight="1">
      <c r="A213" s="39"/>
      <c r="B213" s="164"/>
      <c r="C213" s="164"/>
      <c r="D213" s="164"/>
      <c r="E213" s="407"/>
      <c r="F213" s="407"/>
      <c r="G213" s="407"/>
      <c r="H213" s="407"/>
      <c r="I213" s="407"/>
      <c r="J213" s="407"/>
      <c r="K213" s="407"/>
      <c r="L213" s="407"/>
      <c r="M213" s="407"/>
      <c r="N213" s="407"/>
      <c r="O213" s="407"/>
      <c r="P213" s="407"/>
      <c r="Q213" s="407"/>
      <c r="R213" s="407"/>
      <c r="S213" s="407"/>
      <c r="T213" s="407"/>
      <c r="U213" s="407"/>
      <c r="V213" s="407"/>
      <c r="W213" s="407"/>
      <c r="X213" s="407"/>
      <c r="Y213" s="407"/>
      <c r="Z213" s="407"/>
      <c r="AA213" s="407"/>
      <c r="AB213" s="407"/>
      <c r="AC213" s="407"/>
      <c r="AD213" s="407"/>
      <c r="AE213" s="407"/>
      <c r="AF213" s="407"/>
      <c r="AG213" s="407"/>
      <c r="AH213" s="407"/>
      <c r="AI213" s="407"/>
      <c r="AJ213" s="407"/>
      <c r="AK213" s="407"/>
      <c r="AL213" s="407"/>
      <c r="AM213" s="407"/>
      <c r="AN213" s="407"/>
      <c r="AO213" s="407"/>
      <c r="AP213" s="407"/>
      <c r="AQ213" s="160"/>
      <c r="AR213" s="165"/>
      <c r="AS213" s="165"/>
    </row>
    <row r="214" spans="1:46" ht="30" customHeight="1">
      <c r="A214" s="39"/>
      <c r="B214" s="164"/>
      <c r="C214" s="164"/>
      <c r="D214" s="164"/>
      <c r="E214" s="407"/>
      <c r="F214" s="407"/>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407"/>
      <c r="AC214" s="407"/>
      <c r="AD214" s="407"/>
      <c r="AE214" s="407"/>
      <c r="AF214" s="407"/>
      <c r="AG214" s="407"/>
      <c r="AH214" s="407"/>
      <c r="AI214" s="407"/>
      <c r="AJ214" s="407"/>
      <c r="AK214" s="407"/>
      <c r="AL214" s="407"/>
      <c r="AM214" s="407"/>
      <c r="AN214" s="407"/>
      <c r="AO214" s="407"/>
      <c r="AP214" s="407"/>
      <c r="AQ214" s="160"/>
      <c r="AR214" s="165"/>
      <c r="AS214" s="165"/>
    </row>
    <row r="215" spans="1:46" ht="30" customHeight="1">
      <c r="A215" s="39"/>
      <c r="B215" s="164"/>
      <c r="C215" s="164"/>
      <c r="D215" s="164"/>
      <c r="E215" s="407"/>
      <c r="F215" s="407"/>
      <c r="G215" s="407"/>
      <c r="H215" s="407"/>
      <c r="I215" s="407"/>
      <c r="J215" s="407"/>
      <c r="K215" s="407"/>
      <c r="L215" s="407"/>
      <c r="M215" s="407"/>
      <c r="N215" s="407"/>
      <c r="O215" s="407"/>
      <c r="P215" s="407"/>
      <c r="Q215" s="407"/>
      <c r="R215" s="407"/>
      <c r="S215" s="407"/>
      <c r="T215" s="407"/>
      <c r="U215" s="407"/>
      <c r="V215" s="407"/>
      <c r="W215" s="407"/>
      <c r="X215" s="407"/>
      <c r="Y215" s="407"/>
      <c r="Z215" s="407"/>
      <c r="AA215" s="407"/>
      <c r="AB215" s="407"/>
      <c r="AC215" s="407"/>
      <c r="AD215" s="407"/>
      <c r="AE215" s="407"/>
      <c r="AF215" s="407"/>
      <c r="AG215" s="407"/>
      <c r="AH215" s="407"/>
      <c r="AI215" s="407"/>
      <c r="AJ215" s="407"/>
      <c r="AK215" s="407"/>
      <c r="AL215" s="407"/>
      <c r="AM215" s="407"/>
      <c r="AN215" s="407"/>
      <c r="AO215" s="407"/>
      <c r="AP215" s="407"/>
      <c r="AQ215" s="160"/>
      <c r="AR215" s="165"/>
      <c r="AS215" s="165"/>
    </row>
    <row r="216" spans="1:46" ht="30" customHeight="1">
      <c r="A216" s="45" t="s">
        <v>473</v>
      </c>
      <c r="B216" s="166"/>
      <c r="C216" s="166"/>
      <c r="D216" s="166"/>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6"/>
      <c r="AR216" s="165"/>
      <c r="AS216" s="165"/>
      <c r="AT216" s="499" t="s">
        <v>503</v>
      </c>
    </row>
    <row r="217" spans="1:46" ht="15" hidden="1" customHeight="1" outlineLevel="1">
      <c r="A217" s="963"/>
      <c r="B217" s="963"/>
      <c r="C217" s="963"/>
      <c r="D217" s="963"/>
      <c r="E217" s="963"/>
      <c r="F217" s="963"/>
      <c r="G217" s="963"/>
      <c r="H217" s="963"/>
      <c r="I217" s="963"/>
      <c r="J217" s="963"/>
      <c r="K217" s="963"/>
      <c r="L217" s="963"/>
      <c r="M217" s="963"/>
      <c r="N217" s="963"/>
      <c r="O217" s="963"/>
      <c r="P217" s="963"/>
      <c r="Q217" s="963"/>
      <c r="R217" s="963"/>
      <c r="S217" s="963"/>
      <c r="T217" s="963"/>
      <c r="U217" s="963"/>
      <c r="V217" s="963"/>
      <c r="W217" s="963"/>
      <c r="X217" s="963"/>
      <c r="Y217" s="963"/>
      <c r="Z217" s="963"/>
      <c r="AA217" s="963"/>
      <c r="AB217" s="963"/>
      <c r="AC217" s="963"/>
      <c r="AD217" s="963"/>
      <c r="AE217" s="963"/>
      <c r="AF217" s="963"/>
      <c r="AG217" s="963"/>
      <c r="AH217" s="963"/>
      <c r="AI217" s="963"/>
      <c r="AJ217" s="963"/>
      <c r="AK217" s="963"/>
      <c r="AL217" s="963"/>
      <c r="AM217" s="963"/>
      <c r="AN217" s="963"/>
      <c r="AO217" s="963"/>
      <c r="AP217" s="963"/>
      <c r="AQ217" s="963"/>
      <c r="AR217" s="963"/>
      <c r="AS217" s="489"/>
    </row>
    <row r="218" spans="1:46" ht="20.25" hidden="1" outlineLevel="1">
      <c r="A218" s="961" t="s">
        <v>133</v>
      </c>
      <c r="B218" s="961"/>
      <c r="C218" s="961"/>
      <c r="D218" s="961"/>
      <c r="E218" s="961"/>
      <c r="F218" s="961"/>
      <c r="G218" s="961"/>
      <c r="H218" s="961"/>
      <c r="I218" s="961"/>
      <c r="J218" s="961"/>
      <c r="K218" s="961"/>
      <c r="L218" s="961"/>
      <c r="M218" s="961"/>
      <c r="N218" s="961"/>
      <c r="O218" s="961"/>
      <c r="P218" s="961"/>
      <c r="Q218" s="961"/>
      <c r="R218" s="961"/>
      <c r="S218" s="961"/>
      <c r="T218" s="961"/>
      <c r="U218" s="961"/>
      <c r="V218" s="961"/>
      <c r="W218" s="961"/>
      <c r="X218" s="961"/>
      <c r="Y218" s="961"/>
      <c r="Z218" s="961"/>
      <c r="AA218" s="961"/>
      <c r="AB218" s="961"/>
      <c r="AC218" s="961"/>
      <c r="AD218" s="961"/>
      <c r="AE218" s="962"/>
      <c r="AF218" s="962"/>
      <c r="AG218" s="962"/>
      <c r="AH218" s="962"/>
      <c r="AI218" s="962"/>
      <c r="AJ218" s="962"/>
      <c r="AK218" s="962"/>
      <c r="AL218" s="962"/>
      <c r="AM218" s="962"/>
      <c r="AN218" s="962"/>
      <c r="AO218" s="962"/>
      <c r="AP218" s="962"/>
      <c r="AQ218" s="962"/>
      <c r="AR218" s="37"/>
      <c r="AS218" s="37"/>
    </row>
    <row r="219" spans="1:46" ht="20.25" hidden="1" outlineLevel="1">
      <c r="A219" s="39"/>
      <c r="B219" s="39"/>
      <c r="C219" s="39"/>
      <c r="D219" s="40"/>
      <c r="E219" s="40"/>
      <c r="F219" s="41"/>
      <c r="G219" s="41"/>
      <c r="H219" s="39"/>
      <c r="I219" s="39"/>
      <c r="J219" s="39"/>
      <c r="K219" s="39"/>
      <c r="L219" s="39"/>
      <c r="M219" s="39"/>
      <c r="N219" s="39"/>
      <c r="O219" s="39"/>
      <c r="P219" s="39"/>
      <c r="Q219" s="39"/>
      <c r="R219" s="39"/>
      <c r="S219" s="39"/>
      <c r="T219" s="39"/>
      <c r="U219" s="39"/>
      <c r="V219" s="39"/>
      <c r="W219" s="39"/>
      <c r="X219" s="39"/>
      <c r="Y219" s="39"/>
      <c r="Z219" s="39"/>
      <c r="AA219" s="39"/>
      <c r="AB219" s="42"/>
      <c r="AC219" s="42"/>
      <c r="AD219" s="157"/>
      <c r="AE219" s="42"/>
      <c r="AF219" s="973" t="str">
        <f>IF(AF5="","",AF5)</f>
        <v/>
      </c>
      <c r="AG219" s="973"/>
      <c r="AH219" s="973"/>
      <c r="AI219" s="973"/>
      <c r="AJ219" s="45" t="s">
        <v>84</v>
      </c>
      <c r="AK219" s="940" t="str">
        <f>IF(AK5="","",AK5)</f>
        <v/>
      </c>
      <c r="AL219" s="940"/>
      <c r="AM219" s="45" t="s">
        <v>115</v>
      </c>
      <c r="AN219" s="940" t="str">
        <f>IF(AN5="","",AN5)</f>
        <v/>
      </c>
      <c r="AO219" s="940"/>
      <c r="AP219" s="45" t="s">
        <v>86</v>
      </c>
      <c r="AQ219" s="128"/>
      <c r="AR219" s="37"/>
      <c r="AS219" s="37"/>
      <c r="AT219" s="500" t="s">
        <v>267</v>
      </c>
    </row>
    <row r="220" spans="1:46" ht="20.25" hidden="1" customHeight="1" outlineLevel="1">
      <c r="A220" s="39"/>
      <c r="B220" s="942" t="s">
        <v>439</v>
      </c>
      <c r="C220" s="942"/>
      <c r="D220" s="942"/>
      <c r="E220" s="942"/>
      <c r="F220" s="942"/>
      <c r="G220" s="942"/>
      <c r="H220" s="942"/>
      <c r="I220" s="942"/>
      <c r="J220" s="942"/>
      <c r="K220" s="942"/>
      <c r="L220" s="942"/>
      <c r="M220" s="942"/>
      <c r="N220" s="942"/>
      <c r="O220" s="942"/>
      <c r="P220" s="942"/>
      <c r="Q220" s="942"/>
      <c r="R220" s="942"/>
      <c r="S220" s="942"/>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128"/>
      <c r="AR220" s="37"/>
      <c r="AS220" s="37"/>
      <c r="AT220" s="500"/>
    </row>
    <row r="221" spans="1:46" ht="20.25" hidden="1" outlineLevel="1">
      <c r="A221" s="39"/>
      <c r="B221" s="39"/>
      <c r="C221" s="39"/>
      <c r="D221" s="40"/>
      <c r="E221" s="40"/>
      <c r="F221" s="41"/>
      <c r="G221" s="41"/>
      <c r="H221" s="39"/>
      <c r="I221" s="39"/>
      <c r="J221" s="39"/>
      <c r="K221" s="39"/>
      <c r="L221" s="39"/>
      <c r="M221" s="39"/>
      <c r="N221" s="39"/>
      <c r="O221" s="39"/>
      <c r="P221" s="39"/>
      <c r="Q221" s="39"/>
      <c r="R221" s="39"/>
      <c r="S221" s="39"/>
      <c r="T221" s="39"/>
      <c r="U221" s="39"/>
      <c r="V221" s="39"/>
      <c r="W221" s="39"/>
      <c r="X221" s="39"/>
      <c r="Y221" s="39"/>
      <c r="Z221" s="39"/>
      <c r="AA221" s="39"/>
      <c r="AB221" s="42"/>
      <c r="AC221" s="42"/>
      <c r="AD221" s="157"/>
      <c r="AE221" s="42"/>
      <c r="AF221" s="409"/>
      <c r="AG221" s="409"/>
      <c r="AH221" s="409"/>
      <c r="AI221" s="409"/>
      <c r="AJ221" s="45"/>
      <c r="AK221" s="410"/>
      <c r="AL221" s="410"/>
      <c r="AM221" s="45"/>
      <c r="AN221" s="410"/>
      <c r="AO221" s="410"/>
      <c r="AP221" s="45"/>
      <c r="AQ221" s="128"/>
      <c r="AR221" s="37"/>
      <c r="AS221" s="37"/>
      <c r="AT221" s="500"/>
    </row>
    <row r="222" spans="1:46" ht="20.25" hidden="1" outlineLevel="1">
      <c r="A222" s="39"/>
      <c r="B222" s="39"/>
      <c r="C222" s="39"/>
      <c r="D222" s="40"/>
      <c r="E222" s="40"/>
      <c r="F222" s="41"/>
      <c r="G222" s="41"/>
      <c r="H222" s="39"/>
      <c r="I222" s="39"/>
      <c r="J222" s="39"/>
      <c r="K222" s="39"/>
      <c r="L222" s="39"/>
      <c r="M222" s="39"/>
      <c r="N222" s="39"/>
      <c r="O222" s="39"/>
      <c r="P222" s="39"/>
      <c r="Q222" s="39"/>
      <c r="R222" s="39"/>
      <c r="S222" s="39"/>
      <c r="T222" s="39"/>
      <c r="U222" s="39"/>
      <c r="V222" s="39"/>
      <c r="W222" s="39"/>
      <c r="X222" s="39"/>
      <c r="Y222" s="39"/>
      <c r="Z222" s="39"/>
      <c r="AA222" s="39"/>
      <c r="AB222" s="42"/>
      <c r="AC222" s="42"/>
      <c r="AD222" s="157"/>
      <c r="AE222" s="42"/>
      <c r="AF222" s="409"/>
      <c r="AG222" s="409"/>
      <c r="AH222" s="409"/>
      <c r="AI222" s="409"/>
      <c r="AJ222" s="45"/>
      <c r="AK222" s="410"/>
      <c r="AL222" s="410"/>
      <c r="AM222" s="45"/>
      <c r="AN222" s="410"/>
      <c r="AO222" s="410"/>
      <c r="AP222" s="45"/>
      <c r="AQ222" s="128"/>
      <c r="AR222" s="37"/>
      <c r="AS222" s="37"/>
      <c r="AT222" s="500"/>
    </row>
    <row r="223" spans="1:46" ht="20.25" hidden="1" outlineLevel="1">
      <c r="A223" s="157"/>
      <c r="B223" s="45" t="s">
        <v>471</v>
      </c>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c r="AE223" s="157"/>
      <c r="AF223" s="157"/>
      <c r="AG223" s="157"/>
      <c r="AH223" s="157"/>
      <c r="AI223" s="157"/>
      <c r="AJ223" s="157"/>
      <c r="AK223" s="157"/>
      <c r="AL223" s="157"/>
      <c r="AM223" s="157"/>
      <c r="AN223" s="157"/>
      <c r="AO223" s="157"/>
      <c r="AP223" s="157"/>
      <c r="AQ223" s="157"/>
      <c r="AR223" s="37"/>
      <c r="AS223" s="37"/>
      <c r="AT223" s="501"/>
    </row>
    <row r="224" spans="1:46" ht="30" hidden="1" customHeight="1" outlineLevel="1">
      <c r="A224" s="39"/>
      <c r="B224" s="1004" t="s">
        <v>134</v>
      </c>
      <c r="C224" s="1005"/>
      <c r="D224" s="1005"/>
      <c r="E224" s="1005"/>
      <c r="F224" s="1005"/>
      <c r="G224" s="1005"/>
      <c r="H224" s="1005"/>
      <c r="I224" s="1006"/>
      <c r="J224" s="1004" t="s">
        <v>135</v>
      </c>
      <c r="K224" s="1005"/>
      <c r="L224" s="1005"/>
      <c r="M224" s="1005"/>
      <c r="N224" s="1005"/>
      <c r="O224" s="1005"/>
      <c r="P224" s="1006"/>
      <c r="Q224" s="1010" t="s">
        <v>136</v>
      </c>
      <c r="R224" s="1010"/>
      <c r="S224" s="1010"/>
      <c r="T224" s="1010"/>
      <c r="U224" s="1010"/>
      <c r="V224" s="1010"/>
      <c r="W224" s="1010"/>
      <c r="X224" s="1010"/>
      <c r="Y224" s="1004" t="s">
        <v>137</v>
      </c>
      <c r="Z224" s="1005"/>
      <c r="AA224" s="1005"/>
      <c r="AB224" s="1005"/>
      <c r="AC224" s="1005"/>
      <c r="AD224" s="1005"/>
      <c r="AE224" s="1005"/>
      <c r="AF224" s="1005"/>
      <c r="AG224" s="1006"/>
      <c r="AH224" s="1004" t="s">
        <v>138</v>
      </c>
      <c r="AI224" s="1005"/>
      <c r="AJ224" s="1005"/>
      <c r="AK224" s="1005"/>
      <c r="AL224" s="1005"/>
      <c r="AM224" s="1005"/>
      <c r="AN224" s="1005"/>
      <c r="AO224" s="1005"/>
      <c r="AP224" s="1006"/>
      <c r="AQ224" s="42"/>
      <c r="AR224" s="158"/>
      <c r="AS224" s="158"/>
      <c r="AT224" s="501"/>
    </row>
    <row r="225" spans="1:48" ht="22.5" hidden="1" customHeight="1" outlineLevel="1">
      <c r="A225" s="39"/>
      <c r="B225" s="1007"/>
      <c r="C225" s="1008"/>
      <c r="D225" s="1008"/>
      <c r="E225" s="1008"/>
      <c r="F225" s="1008"/>
      <c r="G225" s="1008"/>
      <c r="H225" s="1008"/>
      <c r="I225" s="1009"/>
      <c r="J225" s="1007"/>
      <c r="K225" s="1008"/>
      <c r="L225" s="1008"/>
      <c r="M225" s="1008"/>
      <c r="N225" s="1008"/>
      <c r="O225" s="1008"/>
      <c r="P225" s="1009"/>
      <c r="Q225" s="1010" t="s">
        <v>139</v>
      </c>
      <c r="R225" s="1010"/>
      <c r="S225" s="1010" t="s">
        <v>84</v>
      </c>
      <c r="T225" s="1010"/>
      <c r="U225" s="1010" t="s">
        <v>115</v>
      </c>
      <c r="V225" s="1010"/>
      <c r="W225" s="1010" t="s">
        <v>122</v>
      </c>
      <c r="X225" s="1010"/>
      <c r="Y225" s="1007"/>
      <c r="Z225" s="1008"/>
      <c r="AA225" s="1008"/>
      <c r="AB225" s="1008"/>
      <c r="AC225" s="1008"/>
      <c r="AD225" s="1008"/>
      <c r="AE225" s="1008"/>
      <c r="AF225" s="1008"/>
      <c r="AG225" s="1009"/>
      <c r="AH225" s="1007"/>
      <c r="AI225" s="1008"/>
      <c r="AJ225" s="1008"/>
      <c r="AK225" s="1008"/>
      <c r="AL225" s="1008"/>
      <c r="AM225" s="1008"/>
      <c r="AN225" s="1008"/>
      <c r="AO225" s="1008"/>
      <c r="AP225" s="1009"/>
      <c r="AQ225" s="39"/>
      <c r="AR225" s="37"/>
      <c r="AS225" s="37"/>
      <c r="AT225" s="501"/>
    </row>
    <row r="226" spans="1:48" ht="25.5" hidden="1" outlineLevel="1">
      <c r="A226" s="39"/>
      <c r="B226" s="1039"/>
      <c r="C226" s="1040"/>
      <c r="D226" s="1040"/>
      <c r="E226" s="1040"/>
      <c r="F226" s="1040"/>
      <c r="G226" s="1040"/>
      <c r="H226" s="1040"/>
      <c r="I226" s="1041"/>
      <c r="J226" s="1039"/>
      <c r="K226" s="1040"/>
      <c r="L226" s="1040"/>
      <c r="M226" s="1040"/>
      <c r="N226" s="1040"/>
      <c r="O226" s="1040"/>
      <c r="P226" s="1041"/>
      <c r="Q226" s="1042"/>
      <c r="R226" s="1042"/>
      <c r="S226" s="1043"/>
      <c r="T226" s="1043"/>
      <c r="U226" s="1043"/>
      <c r="V226" s="1043"/>
      <c r="W226" s="1043"/>
      <c r="X226" s="1043"/>
      <c r="Y226" s="1039"/>
      <c r="Z226" s="1040"/>
      <c r="AA226" s="1040"/>
      <c r="AB226" s="1040"/>
      <c r="AC226" s="1040"/>
      <c r="AD226" s="1040"/>
      <c r="AE226" s="1040"/>
      <c r="AF226" s="1040"/>
      <c r="AG226" s="1041"/>
      <c r="AH226" s="1039"/>
      <c r="AI226" s="1040"/>
      <c r="AJ226" s="1040"/>
      <c r="AK226" s="1040"/>
      <c r="AL226" s="1040"/>
      <c r="AM226" s="1040"/>
      <c r="AN226" s="1040"/>
      <c r="AO226" s="1040"/>
      <c r="AP226" s="1041"/>
      <c r="AQ226" s="159"/>
      <c r="AR226" s="37"/>
      <c r="AS226" s="37"/>
      <c r="AT226" s="539" t="s">
        <v>557</v>
      </c>
      <c r="AU226" s="214"/>
      <c r="AV226" s="215"/>
    </row>
    <row r="227" spans="1:48" ht="25.5" hidden="1" outlineLevel="1">
      <c r="A227" s="39"/>
      <c r="B227" s="1039"/>
      <c r="C227" s="1040"/>
      <c r="D227" s="1040"/>
      <c r="E227" s="1040"/>
      <c r="F227" s="1040"/>
      <c r="G227" s="1040"/>
      <c r="H227" s="1040"/>
      <c r="I227" s="1041"/>
      <c r="J227" s="1039"/>
      <c r="K227" s="1040"/>
      <c r="L227" s="1040"/>
      <c r="M227" s="1040"/>
      <c r="N227" s="1040"/>
      <c r="O227" s="1040"/>
      <c r="P227" s="1041"/>
      <c r="Q227" s="1042"/>
      <c r="R227" s="1042"/>
      <c r="S227" s="1043"/>
      <c r="T227" s="1043"/>
      <c r="U227" s="1043"/>
      <c r="V227" s="1043"/>
      <c r="W227" s="1043"/>
      <c r="X227" s="1043"/>
      <c r="Y227" s="1039"/>
      <c r="Z227" s="1040"/>
      <c r="AA227" s="1040"/>
      <c r="AB227" s="1040"/>
      <c r="AC227" s="1040"/>
      <c r="AD227" s="1040"/>
      <c r="AE227" s="1040"/>
      <c r="AF227" s="1040"/>
      <c r="AG227" s="1041"/>
      <c r="AH227" s="1039"/>
      <c r="AI227" s="1040"/>
      <c r="AJ227" s="1040"/>
      <c r="AK227" s="1040"/>
      <c r="AL227" s="1040"/>
      <c r="AM227" s="1040"/>
      <c r="AN227" s="1040"/>
      <c r="AO227" s="1040"/>
      <c r="AP227" s="1041"/>
      <c r="AQ227" s="159"/>
      <c r="AR227" s="37"/>
      <c r="AS227" s="37"/>
      <c r="AT227" s="502" t="s">
        <v>403</v>
      </c>
      <c r="AV227" s="215"/>
    </row>
    <row r="228" spans="1:48" ht="25.5" hidden="1" outlineLevel="1">
      <c r="A228" s="39"/>
      <c r="B228" s="1039"/>
      <c r="C228" s="1040"/>
      <c r="D228" s="1040"/>
      <c r="E228" s="1040"/>
      <c r="F228" s="1040"/>
      <c r="G228" s="1040"/>
      <c r="H228" s="1040"/>
      <c r="I228" s="1041"/>
      <c r="J228" s="1039"/>
      <c r="K228" s="1040"/>
      <c r="L228" s="1040"/>
      <c r="M228" s="1040"/>
      <c r="N228" s="1040"/>
      <c r="O228" s="1040"/>
      <c r="P228" s="1041"/>
      <c r="Q228" s="1042"/>
      <c r="R228" s="1042"/>
      <c r="S228" s="1043"/>
      <c r="T228" s="1043"/>
      <c r="U228" s="1043"/>
      <c r="V228" s="1043"/>
      <c r="W228" s="1043"/>
      <c r="X228" s="1043"/>
      <c r="Y228" s="1039"/>
      <c r="Z228" s="1040"/>
      <c r="AA228" s="1040"/>
      <c r="AB228" s="1040"/>
      <c r="AC228" s="1040"/>
      <c r="AD228" s="1040"/>
      <c r="AE228" s="1040"/>
      <c r="AF228" s="1040"/>
      <c r="AG228" s="1041"/>
      <c r="AH228" s="1039"/>
      <c r="AI228" s="1040"/>
      <c r="AJ228" s="1040"/>
      <c r="AK228" s="1040"/>
      <c r="AL228" s="1040"/>
      <c r="AM228" s="1040"/>
      <c r="AN228" s="1040"/>
      <c r="AO228" s="1040"/>
      <c r="AP228" s="1041"/>
      <c r="AQ228" s="159"/>
      <c r="AR228" s="37"/>
      <c r="AS228" s="37"/>
      <c r="AT228" s="502" t="s">
        <v>228</v>
      </c>
      <c r="AU228" s="214"/>
    </row>
    <row r="229" spans="1:48" ht="25.5" hidden="1" outlineLevel="1">
      <c r="A229" s="39"/>
      <c r="B229" s="1039"/>
      <c r="C229" s="1040"/>
      <c r="D229" s="1040"/>
      <c r="E229" s="1040"/>
      <c r="F229" s="1040"/>
      <c r="G229" s="1040"/>
      <c r="H229" s="1040"/>
      <c r="I229" s="1041"/>
      <c r="J229" s="1039"/>
      <c r="K229" s="1040"/>
      <c r="L229" s="1040"/>
      <c r="M229" s="1040"/>
      <c r="N229" s="1040"/>
      <c r="O229" s="1040"/>
      <c r="P229" s="1041"/>
      <c r="Q229" s="1042"/>
      <c r="R229" s="1042"/>
      <c r="S229" s="1043"/>
      <c r="T229" s="1043"/>
      <c r="U229" s="1043"/>
      <c r="V229" s="1043"/>
      <c r="W229" s="1043"/>
      <c r="X229" s="1043"/>
      <c r="Y229" s="1039"/>
      <c r="Z229" s="1040"/>
      <c r="AA229" s="1040"/>
      <c r="AB229" s="1040"/>
      <c r="AC229" s="1040"/>
      <c r="AD229" s="1040"/>
      <c r="AE229" s="1040"/>
      <c r="AF229" s="1040"/>
      <c r="AG229" s="1041"/>
      <c r="AH229" s="1039"/>
      <c r="AI229" s="1040"/>
      <c r="AJ229" s="1040"/>
      <c r="AK229" s="1040"/>
      <c r="AL229" s="1040"/>
      <c r="AM229" s="1040"/>
      <c r="AN229" s="1040"/>
      <c r="AO229" s="1040"/>
      <c r="AP229" s="1041"/>
      <c r="AQ229" s="159"/>
      <c r="AR229" s="37"/>
      <c r="AS229" s="37"/>
    </row>
    <row r="230" spans="1:48" ht="25.5" hidden="1" outlineLevel="1">
      <c r="A230" s="39"/>
      <c r="B230" s="1039"/>
      <c r="C230" s="1040"/>
      <c r="D230" s="1040"/>
      <c r="E230" s="1040"/>
      <c r="F230" s="1040"/>
      <c r="G230" s="1040"/>
      <c r="H230" s="1040"/>
      <c r="I230" s="1041"/>
      <c r="J230" s="1039"/>
      <c r="K230" s="1040"/>
      <c r="L230" s="1040"/>
      <c r="M230" s="1040"/>
      <c r="N230" s="1040"/>
      <c r="O230" s="1040"/>
      <c r="P230" s="1041"/>
      <c r="Q230" s="1042"/>
      <c r="R230" s="1042"/>
      <c r="S230" s="1043"/>
      <c r="T230" s="1043"/>
      <c r="U230" s="1043"/>
      <c r="V230" s="1043"/>
      <c r="W230" s="1043"/>
      <c r="X230" s="1043"/>
      <c r="Y230" s="1039"/>
      <c r="Z230" s="1040"/>
      <c r="AA230" s="1040"/>
      <c r="AB230" s="1040"/>
      <c r="AC230" s="1040"/>
      <c r="AD230" s="1040"/>
      <c r="AE230" s="1040"/>
      <c r="AF230" s="1040"/>
      <c r="AG230" s="1041"/>
      <c r="AH230" s="1039"/>
      <c r="AI230" s="1040"/>
      <c r="AJ230" s="1040"/>
      <c r="AK230" s="1040"/>
      <c r="AL230" s="1040"/>
      <c r="AM230" s="1040"/>
      <c r="AN230" s="1040"/>
      <c r="AO230" s="1040"/>
      <c r="AP230" s="1041"/>
      <c r="AQ230" s="159"/>
      <c r="AR230" s="37"/>
      <c r="AS230" s="37"/>
    </row>
    <row r="231" spans="1:48" ht="25.5" hidden="1" outlineLevel="1">
      <c r="A231" s="39"/>
      <c r="B231" s="1039"/>
      <c r="C231" s="1040"/>
      <c r="D231" s="1040"/>
      <c r="E231" s="1040"/>
      <c r="F231" s="1040"/>
      <c r="G231" s="1040"/>
      <c r="H231" s="1040"/>
      <c r="I231" s="1041"/>
      <c r="J231" s="1039"/>
      <c r="K231" s="1040"/>
      <c r="L231" s="1040"/>
      <c r="M231" s="1040"/>
      <c r="N231" s="1040"/>
      <c r="O231" s="1040"/>
      <c r="P231" s="1041"/>
      <c r="Q231" s="1042"/>
      <c r="R231" s="1042"/>
      <c r="S231" s="1043"/>
      <c r="T231" s="1043"/>
      <c r="U231" s="1043"/>
      <c r="V231" s="1043"/>
      <c r="W231" s="1043"/>
      <c r="X231" s="1043"/>
      <c r="Y231" s="1039"/>
      <c r="Z231" s="1040"/>
      <c r="AA231" s="1040"/>
      <c r="AB231" s="1040"/>
      <c r="AC231" s="1040"/>
      <c r="AD231" s="1040"/>
      <c r="AE231" s="1040"/>
      <c r="AF231" s="1040"/>
      <c r="AG231" s="1041"/>
      <c r="AH231" s="1039"/>
      <c r="AI231" s="1040"/>
      <c r="AJ231" s="1040"/>
      <c r="AK231" s="1040"/>
      <c r="AL231" s="1040"/>
      <c r="AM231" s="1040"/>
      <c r="AN231" s="1040"/>
      <c r="AO231" s="1040"/>
      <c r="AP231" s="1041"/>
      <c r="AQ231" s="159"/>
      <c r="AR231" s="37"/>
      <c r="AS231" s="37"/>
    </row>
    <row r="232" spans="1:48" ht="25.5" hidden="1" outlineLevel="1">
      <c r="A232" s="39"/>
      <c r="B232" s="1039"/>
      <c r="C232" s="1040"/>
      <c r="D232" s="1040"/>
      <c r="E232" s="1040"/>
      <c r="F232" s="1040"/>
      <c r="G232" s="1040"/>
      <c r="H232" s="1040"/>
      <c r="I232" s="1041"/>
      <c r="J232" s="1039"/>
      <c r="K232" s="1040"/>
      <c r="L232" s="1040"/>
      <c r="M232" s="1040"/>
      <c r="N232" s="1040"/>
      <c r="O232" s="1040"/>
      <c r="P232" s="1041"/>
      <c r="Q232" s="1042"/>
      <c r="R232" s="1042"/>
      <c r="S232" s="1043"/>
      <c r="T232" s="1043"/>
      <c r="U232" s="1043"/>
      <c r="V232" s="1043"/>
      <c r="W232" s="1043"/>
      <c r="X232" s="1043"/>
      <c r="Y232" s="1039"/>
      <c r="Z232" s="1040"/>
      <c r="AA232" s="1040"/>
      <c r="AB232" s="1040"/>
      <c r="AC232" s="1040"/>
      <c r="AD232" s="1040"/>
      <c r="AE232" s="1040"/>
      <c r="AF232" s="1040"/>
      <c r="AG232" s="1041"/>
      <c r="AH232" s="1039"/>
      <c r="AI232" s="1040"/>
      <c r="AJ232" s="1040"/>
      <c r="AK232" s="1040"/>
      <c r="AL232" s="1040"/>
      <c r="AM232" s="1040"/>
      <c r="AN232" s="1040"/>
      <c r="AO232" s="1040"/>
      <c r="AP232" s="1041"/>
      <c r="AQ232" s="159"/>
      <c r="AR232" s="37"/>
      <c r="AS232" s="37"/>
    </row>
    <row r="233" spans="1:48" ht="25.5" hidden="1" outlineLevel="1">
      <c r="A233" s="39"/>
      <c r="B233" s="1039"/>
      <c r="C233" s="1040"/>
      <c r="D233" s="1040"/>
      <c r="E233" s="1040"/>
      <c r="F233" s="1040"/>
      <c r="G233" s="1040"/>
      <c r="H233" s="1040"/>
      <c r="I233" s="1041"/>
      <c r="J233" s="1039"/>
      <c r="K233" s="1040"/>
      <c r="L233" s="1040"/>
      <c r="M233" s="1040"/>
      <c r="N233" s="1040"/>
      <c r="O233" s="1040"/>
      <c r="P233" s="1041"/>
      <c r="Q233" s="1042"/>
      <c r="R233" s="1042"/>
      <c r="S233" s="1043"/>
      <c r="T233" s="1043"/>
      <c r="U233" s="1043"/>
      <c r="V233" s="1043"/>
      <c r="W233" s="1043"/>
      <c r="X233" s="1043"/>
      <c r="Y233" s="1039"/>
      <c r="Z233" s="1040"/>
      <c r="AA233" s="1040"/>
      <c r="AB233" s="1040"/>
      <c r="AC233" s="1040"/>
      <c r="AD233" s="1040"/>
      <c r="AE233" s="1040"/>
      <c r="AF233" s="1040"/>
      <c r="AG233" s="1041"/>
      <c r="AH233" s="1039"/>
      <c r="AI233" s="1040"/>
      <c r="AJ233" s="1040"/>
      <c r="AK233" s="1040"/>
      <c r="AL233" s="1040"/>
      <c r="AM233" s="1040"/>
      <c r="AN233" s="1040"/>
      <c r="AO233" s="1040"/>
      <c r="AP233" s="1041"/>
      <c r="AQ233" s="159"/>
      <c r="AR233" s="37"/>
      <c r="AS233" s="37"/>
    </row>
    <row r="234" spans="1:48" ht="25.5" hidden="1" outlineLevel="1">
      <c r="A234" s="39"/>
      <c r="B234" s="1039"/>
      <c r="C234" s="1040"/>
      <c r="D234" s="1040"/>
      <c r="E234" s="1040"/>
      <c r="F234" s="1040"/>
      <c r="G234" s="1040"/>
      <c r="H234" s="1040"/>
      <c r="I234" s="1041"/>
      <c r="J234" s="1039"/>
      <c r="K234" s="1040"/>
      <c r="L234" s="1040"/>
      <c r="M234" s="1040"/>
      <c r="N234" s="1040"/>
      <c r="O234" s="1040"/>
      <c r="P234" s="1041"/>
      <c r="Q234" s="1042"/>
      <c r="R234" s="1042"/>
      <c r="S234" s="1043"/>
      <c r="T234" s="1043"/>
      <c r="U234" s="1043"/>
      <c r="V234" s="1043"/>
      <c r="W234" s="1043"/>
      <c r="X234" s="1043"/>
      <c r="Y234" s="1039"/>
      <c r="Z234" s="1040"/>
      <c r="AA234" s="1040"/>
      <c r="AB234" s="1040"/>
      <c r="AC234" s="1040"/>
      <c r="AD234" s="1040"/>
      <c r="AE234" s="1040"/>
      <c r="AF234" s="1040"/>
      <c r="AG234" s="1041"/>
      <c r="AH234" s="1039"/>
      <c r="AI234" s="1040"/>
      <c r="AJ234" s="1040"/>
      <c r="AK234" s="1040"/>
      <c r="AL234" s="1040"/>
      <c r="AM234" s="1040"/>
      <c r="AN234" s="1040"/>
      <c r="AO234" s="1040"/>
      <c r="AP234" s="1041"/>
      <c r="AQ234" s="159"/>
      <c r="AR234" s="37"/>
      <c r="AS234" s="37"/>
    </row>
    <row r="235" spans="1:48" ht="25.5" hidden="1" outlineLevel="1">
      <c r="A235" s="39"/>
      <c r="B235" s="1039"/>
      <c r="C235" s="1040"/>
      <c r="D235" s="1040"/>
      <c r="E235" s="1040"/>
      <c r="F235" s="1040"/>
      <c r="G235" s="1040"/>
      <c r="H235" s="1040"/>
      <c r="I235" s="1041"/>
      <c r="J235" s="1039"/>
      <c r="K235" s="1040"/>
      <c r="L235" s="1040"/>
      <c r="M235" s="1040"/>
      <c r="N235" s="1040"/>
      <c r="O235" s="1040"/>
      <c r="P235" s="1041"/>
      <c r="Q235" s="1042"/>
      <c r="R235" s="1042"/>
      <c r="S235" s="1043"/>
      <c r="T235" s="1043"/>
      <c r="U235" s="1043"/>
      <c r="V235" s="1043"/>
      <c r="W235" s="1043"/>
      <c r="X235" s="1043"/>
      <c r="Y235" s="1039"/>
      <c r="Z235" s="1040"/>
      <c r="AA235" s="1040"/>
      <c r="AB235" s="1040"/>
      <c r="AC235" s="1040"/>
      <c r="AD235" s="1040"/>
      <c r="AE235" s="1040"/>
      <c r="AF235" s="1040"/>
      <c r="AG235" s="1041"/>
      <c r="AH235" s="1039"/>
      <c r="AI235" s="1040"/>
      <c r="AJ235" s="1040"/>
      <c r="AK235" s="1040"/>
      <c r="AL235" s="1040"/>
      <c r="AM235" s="1040"/>
      <c r="AN235" s="1040"/>
      <c r="AO235" s="1040"/>
      <c r="AP235" s="1041"/>
      <c r="AQ235" s="159"/>
      <c r="AR235" s="37"/>
      <c r="AS235" s="37"/>
    </row>
    <row r="236" spans="1:48" ht="25.5" hidden="1" outlineLevel="1">
      <c r="A236" s="39"/>
      <c r="B236" s="1039"/>
      <c r="C236" s="1040"/>
      <c r="D236" s="1040"/>
      <c r="E236" s="1040"/>
      <c r="F236" s="1040"/>
      <c r="G236" s="1040"/>
      <c r="H236" s="1040"/>
      <c r="I236" s="1041"/>
      <c r="J236" s="1039"/>
      <c r="K236" s="1040"/>
      <c r="L236" s="1040"/>
      <c r="M236" s="1040"/>
      <c r="N236" s="1040"/>
      <c r="O236" s="1040"/>
      <c r="P236" s="1041"/>
      <c r="Q236" s="1042"/>
      <c r="R236" s="1042"/>
      <c r="S236" s="1043"/>
      <c r="T236" s="1043"/>
      <c r="U236" s="1043"/>
      <c r="V236" s="1043"/>
      <c r="W236" s="1043"/>
      <c r="X236" s="1043"/>
      <c r="Y236" s="1039"/>
      <c r="Z236" s="1040"/>
      <c r="AA236" s="1040"/>
      <c r="AB236" s="1040"/>
      <c r="AC236" s="1040"/>
      <c r="AD236" s="1040"/>
      <c r="AE236" s="1040"/>
      <c r="AF236" s="1040"/>
      <c r="AG236" s="1041"/>
      <c r="AH236" s="1039"/>
      <c r="AI236" s="1040"/>
      <c r="AJ236" s="1040"/>
      <c r="AK236" s="1040"/>
      <c r="AL236" s="1040"/>
      <c r="AM236" s="1040"/>
      <c r="AN236" s="1040"/>
      <c r="AO236" s="1040"/>
      <c r="AP236" s="1041"/>
      <c r="AQ236" s="159"/>
      <c r="AR236" s="37"/>
      <c r="AS236" s="37"/>
    </row>
    <row r="237" spans="1:48" ht="25.5" hidden="1" outlineLevel="1">
      <c r="A237" s="39"/>
      <c r="B237" s="1039"/>
      <c r="C237" s="1040"/>
      <c r="D237" s="1040"/>
      <c r="E237" s="1040"/>
      <c r="F237" s="1040"/>
      <c r="G237" s="1040"/>
      <c r="H237" s="1040"/>
      <c r="I237" s="1041"/>
      <c r="J237" s="1039"/>
      <c r="K237" s="1040"/>
      <c r="L237" s="1040"/>
      <c r="M237" s="1040"/>
      <c r="N237" s="1040"/>
      <c r="O237" s="1040"/>
      <c r="P237" s="1041"/>
      <c r="Q237" s="1042"/>
      <c r="R237" s="1042"/>
      <c r="S237" s="1043"/>
      <c r="T237" s="1043"/>
      <c r="U237" s="1043"/>
      <c r="V237" s="1043"/>
      <c r="W237" s="1043"/>
      <c r="X237" s="1043"/>
      <c r="Y237" s="1039"/>
      <c r="Z237" s="1040"/>
      <c r="AA237" s="1040"/>
      <c r="AB237" s="1040"/>
      <c r="AC237" s="1040"/>
      <c r="AD237" s="1040"/>
      <c r="AE237" s="1040"/>
      <c r="AF237" s="1040"/>
      <c r="AG237" s="1041"/>
      <c r="AH237" s="1039"/>
      <c r="AI237" s="1040"/>
      <c r="AJ237" s="1040"/>
      <c r="AK237" s="1040"/>
      <c r="AL237" s="1040"/>
      <c r="AM237" s="1040"/>
      <c r="AN237" s="1040"/>
      <c r="AO237" s="1040"/>
      <c r="AP237" s="1041"/>
      <c r="AQ237" s="159"/>
      <c r="AR237" s="37"/>
      <c r="AS237" s="37"/>
    </row>
    <row r="238" spans="1:48" ht="25.5" hidden="1" outlineLevel="1">
      <c r="A238" s="39"/>
      <c r="B238" s="1039"/>
      <c r="C238" s="1040"/>
      <c r="D238" s="1040"/>
      <c r="E238" s="1040"/>
      <c r="F238" s="1040"/>
      <c r="G238" s="1040"/>
      <c r="H238" s="1040"/>
      <c r="I238" s="1041"/>
      <c r="J238" s="1039"/>
      <c r="K238" s="1040"/>
      <c r="L238" s="1040"/>
      <c r="M238" s="1040"/>
      <c r="N238" s="1040"/>
      <c r="O238" s="1040"/>
      <c r="P238" s="1041"/>
      <c r="Q238" s="1042"/>
      <c r="R238" s="1042"/>
      <c r="S238" s="1043"/>
      <c r="T238" s="1043"/>
      <c r="U238" s="1043"/>
      <c r="V238" s="1043"/>
      <c r="W238" s="1043"/>
      <c r="X238" s="1043"/>
      <c r="Y238" s="1039"/>
      <c r="Z238" s="1040"/>
      <c r="AA238" s="1040"/>
      <c r="AB238" s="1040"/>
      <c r="AC238" s="1040"/>
      <c r="AD238" s="1040"/>
      <c r="AE238" s="1040"/>
      <c r="AF238" s="1040"/>
      <c r="AG238" s="1041"/>
      <c r="AH238" s="1039"/>
      <c r="AI238" s="1040"/>
      <c r="AJ238" s="1040"/>
      <c r="AK238" s="1040"/>
      <c r="AL238" s="1040"/>
      <c r="AM238" s="1040"/>
      <c r="AN238" s="1040"/>
      <c r="AO238" s="1040"/>
      <c r="AP238" s="1041"/>
      <c r="AQ238" s="159"/>
      <c r="AR238" s="37"/>
      <c r="AS238" s="37"/>
    </row>
    <row r="239" spans="1:48" ht="25.5" hidden="1" outlineLevel="1">
      <c r="A239" s="39"/>
      <c r="B239" s="1039"/>
      <c r="C239" s="1040"/>
      <c r="D239" s="1040"/>
      <c r="E239" s="1040"/>
      <c r="F239" s="1040"/>
      <c r="G239" s="1040"/>
      <c r="H239" s="1040"/>
      <c r="I239" s="1041"/>
      <c r="J239" s="1039"/>
      <c r="K239" s="1040"/>
      <c r="L239" s="1040"/>
      <c r="M239" s="1040"/>
      <c r="N239" s="1040"/>
      <c r="O239" s="1040"/>
      <c r="P239" s="1041"/>
      <c r="Q239" s="1042"/>
      <c r="R239" s="1042"/>
      <c r="S239" s="1043"/>
      <c r="T239" s="1043"/>
      <c r="U239" s="1043"/>
      <c r="V239" s="1043"/>
      <c r="W239" s="1043"/>
      <c r="X239" s="1043"/>
      <c r="Y239" s="1039"/>
      <c r="Z239" s="1040"/>
      <c r="AA239" s="1040"/>
      <c r="AB239" s="1040"/>
      <c r="AC239" s="1040"/>
      <c r="AD239" s="1040"/>
      <c r="AE239" s="1040"/>
      <c r="AF239" s="1040"/>
      <c r="AG239" s="1041"/>
      <c r="AH239" s="1039"/>
      <c r="AI239" s="1040"/>
      <c r="AJ239" s="1040"/>
      <c r="AK239" s="1040"/>
      <c r="AL239" s="1040"/>
      <c r="AM239" s="1040"/>
      <c r="AN239" s="1040"/>
      <c r="AO239" s="1040"/>
      <c r="AP239" s="1041"/>
      <c r="AQ239" s="159"/>
      <c r="AR239" s="37"/>
      <c r="AS239" s="37"/>
    </row>
    <row r="240" spans="1:48" ht="25.5" hidden="1" outlineLevel="1">
      <c r="A240" s="39"/>
      <c r="B240" s="1039"/>
      <c r="C240" s="1040"/>
      <c r="D240" s="1040"/>
      <c r="E240" s="1040"/>
      <c r="F240" s="1040"/>
      <c r="G240" s="1040"/>
      <c r="H240" s="1040"/>
      <c r="I240" s="1041"/>
      <c r="J240" s="1039"/>
      <c r="K240" s="1040"/>
      <c r="L240" s="1040"/>
      <c r="M240" s="1040"/>
      <c r="N240" s="1040"/>
      <c r="O240" s="1040"/>
      <c r="P240" s="1041"/>
      <c r="Q240" s="1042"/>
      <c r="R240" s="1042"/>
      <c r="S240" s="1043"/>
      <c r="T240" s="1043"/>
      <c r="U240" s="1043"/>
      <c r="V240" s="1043"/>
      <c r="W240" s="1043"/>
      <c r="X240" s="1043"/>
      <c r="Y240" s="1039"/>
      <c r="Z240" s="1040"/>
      <c r="AA240" s="1040"/>
      <c r="AB240" s="1040"/>
      <c r="AC240" s="1040"/>
      <c r="AD240" s="1040"/>
      <c r="AE240" s="1040"/>
      <c r="AF240" s="1040"/>
      <c r="AG240" s="1041"/>
      <c r="AH240" s="1039"/>
      <c r="AI240" s="1040"/>
      <c r="AJ240" s="1040"/>
      <c r="AK240" s="1040"/>
      <c r="AL240" s="1040"/>
      <c r="AM240" s="1040"/>
      <c r="AN240" s="1040"/>
      <c r="AO240" s="1040"/>
      <c r="AP240" s="1041"/>
      <c r="AQ240" s="159"/>
      <c r="AR240" s="37"/>
      <c r="AS240" s="37"/>
    </row>
    <row r="241" spans="1:45" ht="25.5" hidden="1" outlineLevel="1">
      <c r="A241" s="39"/>
      <c r="B241" s="1039"/>
      <c r="C241" s="1040"/>
      <c r="D241" s="1040"/>
      <c r="E241" s="1040"/>
      <c r="F241" s="1040"/>
      <c r="G241" s="1040"/>
      <c r="H241" s="1040"/>
      <c r="I241" s="1041"/>
      <c r="J241" s="1039"/>
      <c r="K241" s="1040"/>
      <c r="L241" s="1040"/>
      <c r="M241" s="1040"/>
      <c r="N241" s="1040"/>
      <c r="O241" s="1040"/>
      <c r="P241" s="1041"/>
      <c r="Q241" s="1042"/>
      <c r="R241" s="1042"/>
      <c r="S241" s="1043"/>
      <c r="T241" s="1043"/>
      <c r="U241" s="1043"/>
      <c r="V241" s="1043"/>
      <c r="W241" s="1043"/>
      <c r="X241" s="1043"/>
      <c r="Y241" s="1039"/>
      <c r="Z241" s="1040"/>
      <c r="AA241" s="1040"/>
      <c r="AB241" s="1040"/>
      <c r="AC241" s="1040"/>
      <c r="AD241" s="1040"/>
      <c r="AE241" s="1040"/>
      <c r="AF241" s="1040"/>
      <c r="AG241" s="1041"/>
      <c r="AH241" s="1039"/>
      <c r="AI241" s="1040"/>
      <c r="AJ241" s="1040"/>
      <c r="AK241" s="1040"/>
      <c r="AL241" s="1040"/>
      <c r="AM241" s="1040"/>
      <c r="AN241" s="1040"/>
      <c r="AO241" s="1040"/>
      <c r="AP241" s="1041"/>
      <c r="AQ241" s="159"/>
      <c r="AR241" s="37"/>
      <c r="AS241" s="37"/>
    </row>
    <row r="242" spans="1:45" ht="25.5" hidden="1" outlineLevel="1">
      <c r="A242" s="39"/>
      <c r="B242" s="1039"/>
      <c r="C242" s="1040"/>
      <c r="D242" s="1040"/>
      <c r="E242" s="1040"/>
      <c r="F242" s="1040"/>
      <c r="G242" s="1040"/>
      <c r="H242" s="1040"/>
      <c r="I242" s="1041"/>
      <c r="J242" s="1039"/>
      <c r="K242" s="1040"/>
      <c r="L242" s="1040"/>
      <c r="M242" s="1040"/>
      <c r="N242" s="1040"/>
      <c r="O242" s="1040"/>
      <c r="P242" s="1041"/>
      <c r="Q242" s="1042"/>
      <c r="R242" s="1042"/>
      <c r="S242" s="1043"/>
      <c r="T242" s="1043"/>
      <c r="U242" s="1043"/>
      <c r="V242" s="1043"/>
      <c r="W242" s="1043"/>
      <c r="X242" s="1043"/>
      <c r="Y242" s="1039"/>
      <c r="Z242" s="1040"/>
      <c r="AA242" s="1040"/>
      <c r="AB242" s="1040"/>
      <c r="AC242" s="1040"/>
      <c r="AD242" s="1040"/>
      <c r="AE242" s="1040"/>
      <c r="AF242" s="1040"/>
      <c r="AG242" s="1041"/>
      <c r="AH242" s="1039"/>
      <c r="AI242" s="1040"/>
      <c r="AJ242" s="1040"/>
      <c r="AK242" s="1040"/>
      <c r="AL242" s="1040"/>
      <c r="AM242" s="1040"/>
      <c r="AN242" s="1040"/>
      <c r="AO242" s="1040"/>
      <c r="AP242" s="1041"/>
      <c r="AQ242" s="159"/>
      <c r="AR242" s="37"/>
      <c r="AS242" s="37"/>
    </row>
    <row r="243" spans="1:45" ht="25.5" hidden="1" outlineLevel="1">
      <c r="A243" s="39"/>
      <c r="B243" s="1039"/>
      <c r="C243" s="1040"/>
      <c r="D243" s="1040"/>
      <c r="E243" s="1040"/>
      <c r="F243" s="1040"/>
      <c r="G243" s="1040"/>
      <c r="H243" s="1040"/>
      <c r="I243" s="1041"/>
      <c r="J243" s="1039"/>
      <c r="K243" s="1040"/>
      <c r="L243" s="1040"/>
      <c r="M243" s="1040"/>
      <c r="N243" s="1040"/>
      <c r="O243" s="1040"/>
      <c r="P243" s="1041"/>
      <c r="Q243" s="1042"/>
      <c r="R243" s="1042"/>
      <c r="S243" s="1043"/>
      <c r="T243" s="1043"/>
      <c r="U243" s="1043"/>
      <c r="V243" s="1043"/>
      <c r="W243" s="1043"/>
      <c r="X243" s="1043"/>
      <c r="Y243" s="1039"/>
      <c r="Z243" s="1040"/>
      <c r="AA243" s="1040"/>
      <c r="AB243" s="1040"/>
      <c r="AC243" s="1040"/>
      <c r="AD243" s="1040"/>
      <c r="AE243" s="1040"/>
      <c r="AF243" s="1040"/>
      <c r="AG243" s="1041"/>
      <c r="AH243" s="1039"/>
      <c r="AI243" s="1040"/>
      <c r="AJ243" s="1040"/>
      <c r="AK243" s="1040"/>
      <c r="AL243" s="1040"/>
      <c r="AM243" s="1040"/>
      <c r="AN243" s="1040"/>
      <c r="AO243" s="1040"/>
      <c r="AP243" s="1041"/>
      <c r="AQ243" s="159"/>
      <c r="AR243" s="37"/>
      <c r="AS243" s="37"/>
    </row>
    <row r="244" spans="1:45" ht="25.5" hidden="1" outlineLevel="1">
      <c r="A244" s="39"/>
      <c r="B244" s="1039"/>
      <c r="C244" s="1040"/>
      <c r="D244" s="1040"/>
      <c r="E244" s="1040"/>
      <c r="F244" s="1040"/>
      <c r="G244" s="1040"/>
      <c r="H244" s="1040"/>
      <c r="I244" s="1041"/>
      <c r="J244" s="1039"/>
      <c r="K244" s="1040"/>
      <c r="L244" s="1040"/>
      <c r="M244" s="1040"/>
      <c r="N244" s="1040"/>
      <c r="O244" s="1040"/>
      <c r="P244" s="1041"/>
      <c r="Q244" s="1042"/>
      <c r="R244" s="1042"/>
      <c r="S244" s="1043"/>
      <c r="T244" s="1043"/>
      <c r="U244" s="1043"/>
      <c r="V244" s="1043"/>
      <c r="W244" s="1043"/>
      <c r="X244" s="1043"/>
      <c r="Y244" s="1039"/>
      <c r="Z244" s="1040"/>
      <c r="AA244" s="1040"/>
      <c r="AB244" s="1040"/>
      <c r="AC244" s="1040"/>
      <c r="AD244" s="1040"/>
      <c r="AE244" s="1040"/>
      <c r="AF244" s="1040"/>
      <c r="AG244" s="1041"/>
      <c r="AH244" s="1039"/>
      <c r="AI244" s="1040"/>
      <c r="AJ244" s="1040"/>
      <c r="AK244" s="1040"/>
      <c r="AL244" s="1040"/>
      <c r="AM244" s="1040"/>
      <c r="AN244" s="1040"/>
      <c r="AO244" s="1040"/>
      <c r="AP244" s="1041"/>
      <c r="AQ244" s="159"/>
      <c r="AR244" s="37"/>
      <c r="AS244" s="37"/>
    </row>
    <row r="245" spans="1:45" ht="25.5" hidden="1" outlineLevel="1">
      <c r="A245" s="39"/>
      <c r="B245" s="1039"/>
      <c r="C245" s="1040"/>
      <c r="D245" s="1040"/>
      <c r="E245" s="1040"/>
      <c r="F245" s="1040"/>
      <c r="G245" s="1040"/>
      <c r="H245" s="1040"/>
      <c r="I245" s="1041"/>
      <c r="J245" s="1039"/>
      <c r="K245" s="1040"/>
      <c r="L245" s="1040"/>
      <c r="M245" s="1040"/>
      <c r="N245" s="1040"/>
      <c r="O245" s="1040"/>
      <c r="P245" s="1041"/>
      <c r="Q245" s="1042"/>
      <c r="R245" s="1042"/>
      <c r="S245" s="1043"/>
      <c r="T245" s="1043"/>
      <c r="U245" s="1043"/>
      <c r="V245" s="1043"/>
      <c r="W245" s="1043"/>
      <c r="X245" s="1043"/>
      <c r="Y245" s="1039"/>
      <c r="Z245" s="1040"/>
      <c r="AA245" s="1040"/>
      <c r="AB245" s="1040"/>
      <c r="AC245" s="1040"/>
      <c r="AD245" s="1040"/>
      <c r="AE245" s="1040"/>
      <c r="AF245" s="1040"/>
      <c r="AG245" s="1041"/>
      <c r="AH245" s="1039"/>
      <c r="AI245" s="1040"/>
      <c r="AJ245" s="1040"/>
      <c r="AK245" s="1040"/>
      <c r="AL245" s="1040"/>
      <c r="AM245" s="1040"/>
      <c r="AN245" s="1040"/>
      <c r="AO245" s="1040"/>
      <c r="AP245" s="1041"/>
      <c r="AQ245" s="159"/>
      <c r="AR245" s="37"/>
      <c r="AS245" s="37"/>
    </row>
    <row r="246" spans="1:45" ht="25.5" hidden="1" outlineLevel="1">
      <c r="A246" s="39"/>
      <c r="B246" s="1039"/>
      <c r="C246" s="1040"/>
      <c r="D246" s="1040"/>
      <c r="E246" s="1040"/>
      <c r="F246" s="1040"/>
      <c r="G246" s="1040"/>
      <c r="H246" s="1040"/>
      <c r="I246" s="1041"/>
      <c r="J246" s="1039"/>
      <c r="K246" s="1040"/>
      <c r="L246" s="1040"/>
      <c r="M246" s="1040"/>
      <c r="N246" s="1040"/>
      <c r="O246" s="1040"/>
      <c r="P246" s="1041"/>
      <c r="Q246" s="1042"/>
      <c r="R246" s="1042"/>
      <c r="S246" s="1043"/>
      <c r="T246" s="1043"/>
      <c r="U246" s="1043"/>
      <c r="V246" s="1043"/>
      <c r="W246" s="1043"/>
      <c r="X246" s="1043"/>
      <c r="Y246" s="1039"/>
      <c r="Z246" s="1040"/>
      <c r="AA246" s="1040"/>
      <c r="AB246" s="1040"/>
      <c r="AC246" s="1040"/>
      <c r="AD246" s="1040"/>
      <c r="AE246" s="1040"/>
      <c r="AF246" s="1040"/>
      <c r="AG246" s="1041"/>
      <c r="AH246" s="1039"/>
      <c r="AI246" s="1040"/>
      <c r="AJ246" s="1040"/>
      <c r="AK246" s="1040"/>
      <c r="AL246" s="1040"/>
      <c r="AM246" s="1040"/>
      <c r="AN246" s="1040"/>
      <c r="AO246" s="1040"/>
      <c r="AP246" s="1041"/>
      <c r="AQ246" s="159"/>
      <c r="AR246" s="37"/>
      <c r="AS246" s="37"/>
    </row>
    <row r="247" spans="1:45" ht="25.5" hidden="1" outlineLevel="1">
      <c r="A247" s="39"/>
      <c r="B247" s="1039"/>
      <c r="C247" s="1040"/>
      <c r="D247" s="1040"/>
      <c r="E247" s="1040"/>
      <c r="F247" s="1040"/>
      <c r="G247" s="1040"/>
      <c r="H247" s="1040"/>
      <c r="I247" s="1041"/>
      <c r="J247" s="1039"/>
      <c r="K247" s="1040"/>
      <c r="L247" s="1040"/>
      <c r="M247" s="1040"/>
      <c r="N247" s="1040"/>
      <c r="O247" s="1040"/>
      <c r="P247" s="1041"/>
      <c r="Q247" s="1042"/>
      <c r="R247" s="1042"/>
      <c r="S247" s="1043"/>
      <c r="T247" s="1043"/>
      <c r="U247" s="1043"/>
      <c r="V247" s="1043"/>
      <c r="W247" s="1043"/>
      <c r="X247" s="1043"/>
      <c r="Y247" s="1039"/>
      <c r="Z247" s="1040"/>
      <c r="AA247" s="1040"/>
      <c r="AB247" s="1040"/>
      <c r="AC247" s="1040"/>
      <c r="AD247" s="1040"/>
      <c r="AE247" s="1040"/>
      <c r="AF247" s="1040"/>
      <c r="AG247" s="1041"/>
      <c r="AH247" s="1039"/>
      <c r="AI247" s="1040"/>
      <c r="AJ247" s="1040"/>
      <c r="AK247" s="1040"/>
      <c r="AL247" s="1040"/>
      <c r="AM247" s="1040"/>
      <c r="AN247" s="1040"/>
      <c r="AO247" s="1040"/>
      <c r="AP247" s="1041"/>
      <c r="AQ247" s="159"/>
      <c r="AR247" s="37"/>
      <c r="AS247" s="37"/>
    </row>
    <row r="248" spans="1:45" ht="25.5" hidden="1" outlineLevel="1">
      <c r="A248" s="39"/>
      <c r="B248" s="1039"/>
      <c r="C248" s="1040"/>
      <c r="D248" s="1040"/>
      <c r="E248" s="1040"/>
      <c r="F248" s="1040"/>
      <c r="G248" s="1040"/>
      <c r="H248" s="1040"/>
      <c r="I248" s="1041"/>
      <c r="J248" s="1039"/>
      <c r="K248" s="1040"/>
      <c r="L248" s="1040"/>
      <c r="M248" s="1040"/>
      <c r="N248" s="1040"/>
      <c r="O248" s="1040"/>
      <c r="P248" s="1041"/>
      <c r="Q248" s="1042"/>
      <c r="R248" s="1042"/>
      <c r="S248" s="1043"/>
      <c r="T248" s="1043"/>
      <c r="U248" s="1043"/>
      <c r="V248" s="1043"/>
      <c r="W248" s="1043"/>
      <c r="X248" s="1043"/>
      <c r="Y248" s="1039"/>
      <c r="Z248" s="1040"/>
      <c r="AA248" s="1040"/>
      <c r="AB248" s="1040"/>
      <c r="AC248" s="1040"/>
      <c r="AD248" s="1040"/>
      <c r="AE248" s="1040"/>
      <c r="AF248" s="1040"/>
      <c r="AG248" s="1041"/>
      <c r="AH248" s="1039"/>
      <c r="AI248" s="1040"/>
      <c r="AJ248" s="1040"/>
      <c r="AK248" s="1040"/>
      <c r="AL248" s="1040"/>
      <c r="AM248" s="1040"/>
      <c r="AN248" s="1040"/>
      <c r="AO248" s="1040"/>
      <c r="AP248" s="1041"/>
      <c r="AQ248" s="159"/>
      <c r="AR248" s="37"/>
      <c r="AS248" s="37"/>
    </row>
    <row r="249" spans="1:45" ht="25.5" hidden="1" outlineLevel="1">
      <c r="A249" s="39"/>
      <c r="B249" s="1039"/>
      <c r="C249" s="1040"/>
      <c r="D249" s="1040"/>
      <c r="E249" s="1040"/>
      <c r="F249" s="1040"/>
      <c r="G249" s="1040"/>
      <c r="H249" s="1040"/>
      <c r="I249" s="1041"/>
      <c r="J249" s="1039"/>
      <c r="K249" s="1040"/>
      <c r="L249" s="1040"/>
      <c r="M249" s="1040"/>
      <c r="N249" s="1040"/>
      <c r="O249" s="1040"/>
      <c r="P249" s="1041"/>
      <c r="Q249" s="1042"/>
      <c r="R249" s="1042"/>
      <c r="S249" s="1043"/>
      <c r="T249" s="1043"/>
      <c r="U249" s="1043"/>
      <c r="V249" s="1043"/>
      <c r="W249" s="1043"/>
      <c r="X249" s="1043"/>
      <c r="Y249" s="1039"/>
      <c r="Z249" s="1040"/>
      <c r="AA249" s="1040"/>
      <c r="AB249" s="1040"/>
      <c r="AC249" s="1040"/>
      <c r="AD249" s="1040"/>
      <c r="AE249" s="1040"/>
      <c r="AF249" s="1040"/>
      <c r="AG249" s="1041"/>
      <c r="AH249" s="1039"/>
      <c r="AI249" s="1040"/>
      <c r="AJ249" s="1040"/>
      <c r="AK249" s="1040"/>
      <c r="AL249" s="1040"/>
      <c r="AM249" s="1040"/>
      <c r="AN249" s="1040"/>
      <c r="AO249" s="1040"/>
      <c r="AP249" s="1041"/>
      <c r="AQ249" s="159"/>
      <c r="AR249" s="37"/>
      <c r="AS249" s="37"/>
    </row>
    <row r="250" spans="1:45" ht="25.5" hidden="1" outlineLevel="1">
      <c r="A250" s="39"/>
      <c r="B250" s="1039"/>
      <c r="C250" s="1040"/>
      <c r="D250" s="1040"/>
      <c r="E250" s="1040"/>
      <c r="F250" s="1040"/>
      <c r="G250" s="1040"/>
      <c r="H250" s="1040"/>
      <c r="I250" s="1041"/>
      <c r="J250" s="1039"/>
      <c r="K250" s="1040"/>
      <c r="L250" s="1040"/>
      <c r="M250" s="1040"/>
      <c r="N250" s="1040"/>
      <c r="O250" s="1040"/>
      <c r="P250" s="1041"/>
      <c r="Q250" s="1042"/>
      <c r="R250" s="1042"/>
      <c r="S250" s="1043"/>
      <c r="T250" s="1043"/>
      <c r="U250" s="1043"/>
      <c r="V250" s="1043"/>
      <c r="W250" s="1043"/>
      <c r="X250" s="1043"/>
      <c r="Y250" s="1039"/>
      <c r="Z250" s="1040"/>
      <c r="AA250" s="1040"/>
      <c r="AB250" s="1040"/>
      <c r="AC250" s="1040"/>
      <c r="AD250" s="1040"/>
      <c r="AE250" s="1040"/>
      <c r="AF250" s="1040"/>
      <c r="AG250" s="1041"/>
      <c r="AH250" s="1039"/>
      <c r="AI250" s="1040"/>
      <c r="AJ250" s="1040"/>
      <c r="AK250" s="1040"/>
      <c r="AL250" s="1040"/>
      <c r="AM250" s="1040"/>
      <c r="AN250" s="1040"/>
      <c r="AO250" s="1040"/>
      <c r="AP250" s="1041"/>
      <c r="AQ250" s="159"/>
      <c r="AR250" s="37"/>
      <c r="AS250" s="37"/>
    </row>
    <row r="251" spans="1:45" ht="25.5" hidden="1" outlineLevel="1">
      <c r="A251" s="39"/>
      <c r="B251" s="1039"/>
      <c r="C251" s="1040"/>
      <c r="D251" s="1040"/>
      <c r="E251" s="1040"/>
      <c r="F251" s="1040"/>
      <c r="G251" s="1040"/>
      <c r="H251" s="1040"/>
      <c r="I251" s="1041"/>
      <c r="J251" s="1039"/>
      <c r="K251" s="1040"/>
      <c r="L251" s="1040"/>
      <c r="M251" s="1040"/>
      <c r="N251" s="1040"/>
      <c r="O251" s="1040"/>
      <c r="P251" s="1041"/>
      <c r="Q251" s="1042"/>
      <c r="R251" s="1042"/>
      <c r="S251" s="1043"/>
      <c r="T251" s="1043"/>
      <c r="U251" s="1043"/>
      <c r="V251" s="1043"/>
      <c r="W251" s="1043"/>
      <c r="X251" s="1043"/>
      <c r="Y251" s="1039"/>
      <c r="Z251" s="1040"/>
      <c r="AA251" s="1040"/>
      <c r="AB251" s="1040"/>
      <c r="AC251" s="1040"/>
      <c r="AD251" s="1040"/>
      <c r="AE251" s="1040"/>
      <c r="AF251" s="1040"/>
      <c r="AG251" s="1041"/>
      <c r="AH251" s="1039"/>
      <c r="AI251" s="1040"/>
      <c r="AJ251" s="1040"/>
      <c r="AK251" s="1040"/>
      <c r="AL251" s="1040"/>
      <c r="AM251" s="1040"/>
      <c r="AN251" s="1040"/>
      <c r="AO251" s="1040"/>
      <c r="AP251" s="1041"/>
      <c r="AQ251" s="159"/>
      <c r="AR251" s="37"/>
      <c r="AS251" s="37"/>
    </row>
    <row r="252" spans="1:45" ht="25.5" hidden="1" outlineLevel="1">
      <c r="A252" s="39"/>
      <c r="B252" s="1039"/>
      <c r="C252" s="1040"/>
      <c r="D252" s="1040"/>
      <c r="E252" s="1040"/>
      <c r="F252" s="1040"/>
      <c r="G252" s="1040"/>
      <c r="H252" s="1040"/>
      <c r="I252" s="1041"/>
      <c r="J252" s="1039"/>
      <c r="K252" s="1040"/>
      <c r="L252" s="1040"/>
      <c r="M252" s="1040"/>
      <c r="N252" s="1040"/>
      <c r="O252" s="1040"/>
      <c r="P252" s="1041"/>
      <c r="Q252" s="1042"/>
      <c r="R252" s="1042"/>
      <c r="S252" s="1043"/>
      <c r="T252" s="1043"/>
      <c r="U252" s="1043"/>
      <c r="V252" s="1043"/>
      <c r="W252" s="1043"/>
      <c r="X252" s="1043"/>
      <c r="Y252" s="1039"/>
      <c r="Z252" s="1040"/>
      <c r="AA252" s="1040"/>
      <c r="AB252" s="1040"/>
      <c r="AC252" s="1040"/>
      <c r="AD252" s="1040"/>
      <c r="AE252" s="1040"/>
      <c r="AF252" s="1040"/>
      <c r="AG252" s="1041"/>
      <c r="AH252" s="1039"/>
      <c r="AI252" s="1040"/>
      <c r="AJ252" s="1040"/>
      <c r="AK252" s="1040"/>
      <c r="AL252" s="1040"/>
      <c r="AM252" s="1040"/>
      <c r="AN252" s="1040"/>
      <c r="AO252" s="1040"/>
      <c r="AP252" s="1041"/>
      <c r="AQ252" s="159"/>
      <c r="AR252" s="37"/>
      <c r="AS252" s="37"/>
    </row>
    <row r="253" spans="1:45" ht="25.5" hidden="1" outlineLevel="1">
      <c r="A253" s="39"/>
      <c r="B253" s="1039"/>
      <c r="C253" s="1040"/>
      <c r="D253" s="1040"/>
      <c r="E253" s="1040"/>
      <c r="F253" s="1040"/>
      <c r="G253" s="1040"/>
      <c r="H253" s="1040"/>
      <c r="I253" s="1041"/>
      <c r="J253" s="1039"/>
      <c r="K253" s="1040"/>
      <c r="L253" s="1040"/>
      <c r="M253" s="1040"/>
      <c r="N253" s="1040"/>
      <c r="O253" s="1040"/>
      <c r="P253" s="1041"/>
      <c r="Q253" s="1042"/>
      <c r="R253" s="1042"/>
      <c r="S253" s="1043"/>
      <c r="T253" s="1043"/>
      <c r="U253" s="1043"/>
      <c r="V253" s="1043"/>
      <c r="W253" s="1043"/>
      <c r="X253" s="1043"/>
      <c r="Y253" s="1039"/>
      <c r="Z253" s="1040"/>
      <c r="AA253" s="1040"/>
      <c r="AB253" s="1040"/>
      <c r="AC253" s="1040"/>
      <c r="AD253" s="1040"/>
      <c r="AE253" s="1040"/>
      <c r="AF253" s="1040"/>
      <c r="AG253" s="1041"/>
      <c r="AH253" s="1039"/>
      <c r="AI253" s="1040"/>
      <c r="AJ253" s="1040"/>
      <c r="AK253" s="1040"/>
      <c r="AL253" s="1040"/>
      <c r="AM253" s="1040"/>
      <c r="AN253" s="1040"/>
      <c r="AO253" s="1040"/>
      <c r="AP253" s="1041"/>
      <c r="AQ253" s="159"/>
      <c r="AR253" s="37"/>
      <c r="AS253" s="37"/>
    </row>
    <row r="254" spans="1:45" ht="25.5" hidden="1" outlineLevel="1">
      <c r="A254" s="39"/>
      <c r="B254" s="1039"/>
      <c r="C254" s="1040"/>
      <c r="D254" s="1040"/>
      <c r="E254" s="1040"/>
      <c r="F254" s="1040"/>
      <c r="G254" s="1040"/>
      <c r="H254" s="1040"/>
      <c r="I254" s="1041"/>
      <c r="J254" s="1039"/>
      <c r="K254" s="1040"/>
      <c r="L254" s="1040"/>
      <c r="M254" s="1040"/>
      <c r="N254" s="1040"/>
      <c r="O254" s="1040"/>
      <c r="P254" s="1041"/>
      <c r="Q254" s="1042"/>
      <c r="R254" s="1042"/>
      <c r="S254" s="1043"/>
      <c r="T254" s="1043"/>
      <c r="U254" s="1043"/>
      <c r="V254" s="1043"/>
      <c r="W254" s="1043"/>
      <c r="X254" s="1043"/>
      <c r="Y254" s="1039"/>
      <c r="Z254" s="1040"/>
      <c r="AA254" s="1040"/>
      <c r="AB254" s="1040"/>
      <c r="AC254" s="1040"/>
      <c r="AD254" s="1040"/>
      <c r="AE254" s="1040"/>
      <c r="AF254" s="1040"/>
      <c r="AG254" s="1041"/>
      <c r="AH254" s="1039"/>
      <c r="AI254" s="1040"/>
      <c r="AJ254" s="1040"/>
      <c r="AK254" s="1040"/>
      <c r="AL254" s="1040"/>
      <c r="AM254" s="1040"/>
      <c r="AN254" s="1040"/>
      <c r="AO254" s="1040"/>
      <c r="AP254" s="1041"/>
      <c r="AQ254" s="159"/>
      <c r="AR254" s="37"/>
      <c r="AS254" s="37"/>
    </row>
    <row r="255" spans="1:45" ht="25.5" hidden="1" outlineLevel="1">
      <c r="A255" s="39"/>
      <c r="B255" s="1039"/>
      <c r="C255" s="1040"/>
      <c r="D255" s="1040"/>
      <c r="E255" s="1040"/>
      <c r="F255" s="1040"/>
      <c r="G255" s="1040"/>
      <c r="H255" s="1040"/>
      <c r="I255" s="1041"/>
      <c r="J255" s="1039"/>
      <c r="K255" s="1040"/>
      <c r="L255" s="1040"/>
      <c r="M255" s="1040"/>
      <c r="N255" s="1040"/>
      <c r="O255" s="1040"/>
      <c r="P255" s="1041"/>
      <c r="Q255" s="1042"/>
      <c r="R255" s="1042"/>
      <c r="S255" s="1043"/>
      <c r="T255" s="1043"/>
      <c r="U255" s="1043"/>
      <c r="V255" s="1043"/>
      <c r="W255" s="1043"/>
      <c r="X255" s="1043"/>
      <c r="Y255" s="1039"/>
      <c r="Z255" s="1040"/>
      <c r="AA255" s="1040"/>
      <c r="AB255" s="1040"/>
      <c r="AC255" s="1040"/>
      <c r="AD255" s="1040"/>
      <c r="AE255" s="1040"/>
      <c r="AF255" s="1040"/>
      <c r="AG255" s="1041"/>
      <c r="AH255" s="1039"/>
      <c r="AI255" s="1040"/>
      <c r="AJ255" s="1040"/>
      <c r="AK255" s="1040"/>
      <c r="AL255" s="1040"/>
      <c r="AM255" s="1040"/>
      <c r="AN255" s="1040"/>
      <c r="AO255" s="1040"/>
      <c r="AP255" s="1041"/>
      <c r="AQ255" s="159"/>
      <c r="AR255" s="37"/>
      <c r="AS255" s="37"/>
    </row>
    <row r="256" spans="1:45" ht="15.75" hidden="1" customHeight="1" outlineLevel="1">
      <c r="A256" s="39"/>
      <c r="B256" s="39"/>
      <c r="C256" s="39"/>
      <c r="D256" s="40"/>
      <c r="E256" s="40"/>
      <c r="F256" s="41"/>
      <c r="G256" s="41"/>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45"/>
      <c r="AJ256" s="42"/>
      <c r="AK256" s="45"/>
      <c r="AL256" s="39"/>
      <c r="AM256" s="39"/>
      <c r="AN256" s="39"/>
      <c r="AO256" s="39"/>
      <c r="AP256" s="39"/>
      <c r="AQ256" s="39"/>
      <c r="AR256" s="37"/>
      <c r="AS256" s="37"/>
    </row>
    <row r="257" spans="1:45" ht="30" hidden="1" customHeight="1" outlineLevel="1">
      <c r="A257" s="39"/>
      <c r="B257" s="1037" t="s">
        <v>140</v>
      </c>
      <c r="C257" s="1037"/>
      <c r="D257" s="1037"/>
      <c r="E257" s="1038" t="s">
        <v>440</v>
      </c>
      <c r="F257" s="1038"/>
      <c r="G257" s="1038"/>
      <c r="H257" s="1038"/>
      <c r="I257" s="1038"/>
      <c r="J257" s="1038"/>
      <c r="K257" s="1038"/>
      <c r="L257" s="1038"/>
      <c r="M257" s="1038"/>
      <c r="N257" s="1038"/>
      <c r="O257" s="1038"/>
      <c r="P257" s="1038"/>
      <c r="Q257" s="1038"/>
      <c r="R257" s="1038"/>
      <c r="S257" s="1038"/>
      <c r="T257" s="1038"/>
      <c r="U257" s="1038"/>
      <c r="V257" s="1038"/>
      <c r="W257" s="1038"/>
      <c r="X257" s="1038"/>
      <c r="Y257" s="1038"/>
      <c r="Z257" s="1038"/>
      <c r="AA257" s="1038"/>
      <c r="AB257" s="1038"/>
      <c r="AC257" s="1038"/>
      <c r="AD257" s="1038"/>
      <c r="AE257" s="1038"/>
      <c r="AF257" s="1038"/>
      <c r="AG257" s="1038"/>
      <c r="AH257" s="1038"/>
      <c r="AI257" s="1038"/>
      <c r="AJ257" s="1038"/>
      <c r="AK257" s="1038"/>
      <c r="AL257" s="1038"/>
      <c r="AM257" s="1038"/>
      <c r="AN257" s="1038"/>
      <c r="AO257" s="1038"/>
      <c r="AP257" s="1038"/>
      <c r="AQ257" s="160"/>
      <c r="AR257" s="161"/>
      <c r="AS257" s="161"/>
    </row>
    <row r="258" spans="1:45" ht="30" hidden="1" customHeight="1" outlineLevel="1">
      <c r="A258" s="39"/>
      <c r="B258" s="162"/>
      <c r="C258" s="163"/>
      <c r="D258" s="163"/>
      <c r="E258" s="1038"/>
      <c r="F258" s="1038"/>
      <c r="G258" s="1038"/>
      <c r="H258" s="1038"/>
      <c r="I258" s="1038"/>
      <c r="J258" s="1038"/>
      <c r="K258" s="1038"/>
      <c r="L258" s="1038"/>
      <c r="M258" s="1038"/>
      <c r="N258" s="1038"/>
      <c r="O258" s="1038"/>
      <c r="P258" s="1038"/>
      <c r="Q258" s="1038"/>
      <c r="R258" s="1038"/>
      <c r="S258" s="1038"/>
      <c r="T258" s="1038"/>
      <c r="U258" s="1038"/>
      <c r="V258" s="1038"/>
      <c r="W258" s="1038"/>
      <c r="X258" s="1038"/>
      <c r="Y258" s="1038"/>
      <c r="Z258" s="1038"/>
      <c r="AA258" s="1038"/>
      <c r="AB258" s="1038"/>
      <c r="AC258" s="1038"/>
      <c r="AD258" s="1038"/>
      <c r="AE258" s="1038"/>
      <c r="AF258" s="1038"/>
      <c r="AG258" s="1038"/>
      <c r="AH258" s="1038"/>
      <c r="AI258" s="1038"/>
      <c r="AJ258" s="1038"/>
      <c r="AK258" s="1038"/>
      <c r="AL258" s="1038"/>
      <c r="AM258" s="1038"/>
      <c r="AN258" s="1038"/>
      <c r="AO258" s="1038"/>
      <c r="AP258" s="1038"/>
      <c r="AQ258" s="160"/>
      <c r="AR258" s="161"/>
      <c r="AS258" s="161"/>
    </row>
    <row r="259" spans="1:45" ht="30" hidden="1" customHeight="1" outlineLevel="1">
      <c r="A259" s="39"/>
      <c r="B259" s="1037" t="s">
        <v>225</v>
      </c>
      <c r="C259" s="1037"/>
      <c r="D259" s="1037"/>
      <c r="E259" s="1038" t="s">
        <v>472</v>
      </c>
      <c r="F259" s="1038"/>
      <c r="G259" s="1038"/>
      <c r="H259" s="1038"/>
      <c r="I259" s="1038"/>
      <c r="J259" s="1038"/>
      <c r="K259" s="1038"/>
      <c r="L259" s="1038"/>
      <c r="M259" s="1038"/>
      <c r="N259" s="1038"/>
      <c r="O259" s="1038"/>
      <c r="P259" s="1038"/>
      <c r="Q259" s="1038"/>
      <c r="R259" s="1038"/>
      <c r="S259" s="1038"/>
      <c r="T259" s="1038"/>
      <c r="U259" s="1038"/>
      <c r="V259" s="1038"/>
      <c r="W259" s="1038"/>
      <c r="X259" s="1038"/>
      <c r="Y259" s="1038"/>
      <c r="Z259" s="1038"/>
      <c r="AA259" s="1038"/>
      <c r="AB259" s="1038"/>
      <c r="AC259" s="1038"/>
      <c r="AD259" s="1038"/>
      <c r="AE259" s="1038"/>
      <c r="AF259" s="1038"/>
      <c r="AG259" s="1038"/>
      <c r="AH259" s="1038"/>
      <c r="AI259" s="1038"/>
      <c r="AJ259" s="1038"/>
      <c r="AK259" s="1038"/>
      <c r="AL259" s="1038"/>
      <c r="AM259" s="1038"/>
      <c r="AN259" s="1038"/>
      <c r="AO259" s="1038"/>
      <c r="AP259" s="1038"/>
      <c r="AQ259" s="160"/>
      <c r="AR259" s="161"/>
      <c r="AS259" s="161"/>
    </row>
    <row r="260" spans="1:45" ht="30" hidden="1" customHeight="1" outlineLevel="1">
      <c r="A260" s="39"/>
      <c r="B260" s="164"/>
      <c r="C260" s="164"/>
      <c r="D260" s="164"/>
      <c r="E260" s="1038"/>
      <c r="F260" s="1038"/>
      <c r="G260" s="1038"/>
      <c r="H260" s="1038"/>
      <c r="I260" s="1038"/>
      <c r="J260" s="1038"/>
      <c r="K260" s="1038"/>
      <c r="L260" s="1038"/>
      <c r="M260" s="1038"/>
      <c r="N260" s="1038"/>
      <c r="O260" s="1038"/>
      <c r="P260" s="1038"/>
      <c r="Q260" s="1038"/>
      <c r="R260" s="1038"/>
      <c r="S260" s="1038"/>
      <c r="T260" s="1038"/>
      <c r="U260" s="1038"/>
      <c r="V260" s="1038"/>
      <c r="W260" s="1038"/>
      <c r="X260" s="1038"/>
      <c r="Y260" s="1038"/>
      <c r="Z260" s="1038"/>
      <c r="AA260" s="1038"/>
      <c r="AB260" s="1038"/>
      <c r="AC260" s="1038"/>
      <c r="AD260" s="1038"/>
      <c r="AE260" s="1038"/>
      <c r="AF260" s="1038"/>
      <c r="AG260" s="1038"/>
      <c r="AH260" s="1038"/>
      <c r="AI260" s="1038"/>
      <c r="AJ260" s="1038"/>
      <c r="AK260" s="1038"/>
      <c r="AL260" s="1038"/>
      <c r="AM260" s="1038"/>
      <c r="AN260" s="1038"/>
      <c r="AO260" s="1038"/>
      <c r="AP260" s="1038"/>
      <c r="AQ260" s="160"/>
      <c r="AR260" s="165"/>
      <c r="AS260" s="165"/>
    </row>
    <row r="261" spans="1:45" ht="30" hidden="1" customHeight="1" outlineLevel="1">
      <c r="A261" s="39"/>
      <c r="B261" s="164"/>
      <c r="C261" s="164"/>
      <c r="D261" s="164"/>
      <c r="E261" s="1038"/>
      <c r="F261" s="1038"/>
      <c r="G261" s="1038"/>
      <c r="H261" s="1038"/>
      <c r="I261" s="1038"/>
      <c r="J261" s="1038"/>
      <c r="K261" s="1038"/>
      <c r="L261" s="1038"/>
      <c r="M261" s="1038"/>
      <c r="N261" s="1038"/>
      <c r="O261" s="1038"/>
      <c r="P261" s="1038"/>
      <c r="Q261" s="1038"/>
      <c r="R261" s="1038"/>
      <c r="S261" s="1038"/>
      <c r="T261" s="1038"/>
      <c r="U261" s="1038"/>
      <c r="V261" s="1038"/>
      <c r="W261" s="1038"/>
      <c r="X261" s="1038"/>
      <c r="Y261" s="1038"/>
      <c r="Z261" s="1038"/>
      <c r="AA261" s="1038"/>
      <c r="AB261" s="1038"/>
      <c r="AC261" s="1038"/>
      <c r="AD261" s="1038"/>
      <c r="AE261" s="1038"/>
      <c r="AF261" s="1038"/>
      <c r="AG261" s="1038"/>
      <c r="AH261" s="1038"/>
      <c r="AI261" s="1038"/>
      <c r="AJ261" s="1038"/>
      <c r="AK261" s="1038"/>
      <c r="AL261" s="1038"/>
      <c r="AM261" s="1038"/>
      <c r="AN261" s="1038"/>
      <c r="AO261" s="1038"/>
      <c r="AP261" s="1038"/>
      <c r="AQ261" s="160"/>
      <c r="AR261" s="165"/>
      <c r="AS261" s="165"/>
    </row>
    <row r="262" spans="1:45" ht="30" hidden="1" customHeight="1" outlineLevel="1">
      <c r="A262" s="39"/>
      <c r="B262" s="164"/>
      <c r="C262" s="164"/>
      <c r="D262" s="164"/>
      <c r="E262" s="407"/>
      <c r="F262" s="407"/>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407"/>
      <c r="AC262" s="407"/>
      <c r="AD262" s="407"/>
      <c r="AE262" s="407"/>
      <c r="AF262" s="407"/>
      <c r="AG262" s="407"/>
      <c r="AH262" s="407"/>
      <c r="AI262" s="407"/>
      <c r="AJ262" s="407"/>
      <c r="AK262" s="407"/>
      <c r="AL262" s="407"/>
      <c r="AM262" s="407"/>
      <c r="AN262" s="407"/>
      <c r="AO262" s="407"/>
      <c r="AP262" s="407"/>
      <c r="AQ262" s="160"/>
      <c r="AR262" s="165"/>
      <c r="AS262" s="165"/>
    </row>
    <row r="263" spans="1:45" ht="30" hidden="1" customHeight="1" outlineLevel="1">
      <c r="A263" s="39"/>
      <c r="B263" s="164"/>
      <c r="C263" s="164"/>
      <c r="D263" s="164"/>
      <c r="E263" s="407"/>
      <c r="F263" s="407"/>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407"/>
      <c r="AC263" s="407"/>
      <c r="AD263" s="407"/>
      <c r="AE263" s="407"/>
      <c r="AF263" s="407"/>
      <c r="AG263" s="407"/>
      <c r="AH263" s="407"/>
      <c r="AI263" s="407"/>
      <c r="AJ263" s="407"/>
      <c r="AK263" s="407"/>
      <c r="AL263" s="407"/>
      <c r="AM263" s="407"/>
      <c r="AN263" s="407"/>
      <c r="AO263" s="407"/>
      <c r="AP263" s="407"/>
      <c r="AQ263" s="160"/>
      <c r="AR263" s="165"/>
      <c r="AS263" s="165"/>
    </row>
    <row r="264" spans="1:45" ht="30" hidden="1" customHeight="1" outlineLevel="1">
      <c r="A264" s="39"/>
      <c r="B264" s="164"/>
      <c r="C264" s="164"/>
      <c r="D264" s="164"/>
      <c r="E264" s="407"/>
      <c r="F264" s="407"/>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407"/>
      <c r="AC264" s="407"/>
      <c r="AD264" s="407"/>
      <c r="AE264" s="407"/>
      <c r="AF264" s="407"/>
      <c r="AG264" s="407"/>
      <c r="AH264" s="407"/>
      <c r="AI264" s="407"/>
      <c r="AJ264" s="407"/>
      <c r="AK264" s="407"/>
      <c r="AL264" s="407"/>
      <c r="AM264" s="407"/>
      <c r="AN264" s="407"/>
      <c r="AO264" s="407"/>
      <c r="AP264" s="407"/>
      <c r="AQ264" s="160"/>
      <c r="AR264" s="165"/>
      <c r="AS264" s="165"/>
    </row>
    <row r="265" spans="1:45" ht="30" hidden="1" customHeight="1" outlineLevel="1">
      <c r="A265" s="39"/>
      <c r="B265" s="164"/>
      <c r="C265" s="164"/>
      <c r="D265" s="164"/>
      <c r="E265" s="407"/>
      <c r="F265" s="407"/>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407"/>
      <c r="AC265" s="407"/>
      <c r="AD265" s="407"/>
      <c r="AE265" s="407"/>
      <c r="AF265" s="407"/>
      <c r="AG265" s="407"/>
      <c r="AH265" s="407"/>
      <c r="AI265" s="407"/>
      <c r="AJ265" s="407"/>
      <c r="AK265" s="407"/>
      <c r="AL265" s="407"/>
      <c r="AM265" s="407"/>
      <c r="AN265" s="407"/>
      <c r="AO265" s="407"/>
      <c r="AP265" s="407"/>
      <c r="AQ265" s="160"/>
      <c r="AR265" s="165"/>
      <c r="AS265" s="165"/>
    </row>
    <row r="266" spans="1:45" ht="30" hidden="1" customHeight="1" outlineLevel="1">
      <c r="A266" s="39"/>
      <c r="B266" s="164"/>
      <c r="C266" s="164"/>
      <c r="D266" s="164"/>
      <c r="E266" s="407"/>
      <c r="F266" s="407"/>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407"/>
      <c r="AC266" s="407"/>
      <c r="AD266" s="407"/>
      <c r="AE266" s="407"/>
      <c r="AF266" s="407"/>
      <c r="AG266" s="407"/>
      <c r="AH266" s="407"/>
      <c r="AI266" s="407"/>
      <c r="AJ266" s="407"/>
      <c r="AK266" s="407"/>
      <c r="AL266" s="407"/>
      <c r="AM266" s="407"/>
      <c r="AN266" s="407"/>
      <c r="AO266" s="407"/>
      <c r="AP266" s="407"/>
      <c r="AQ266" s="160"/>
      <c r="AR266" s="165"/>
      <c r="AS266" s="165"/>
    </row>
    <row r="267" spans="1:45" ht="30" hidden="1" customHeight="1" outlineLevel="1">
      <c r="A267" s="39"/>
      <c r="B267" s="164"/>
      <c r="C267" s="164"/>
      <c r="D267" s="164"/>
      <c r="E267" s="407"/>
      <c r="F267" s="407"/>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407"/>
      <c r="AC267" s="407"/>
      <c r="AD267" s="407"/>
      <c r="AE267" s="407"/>
      <c r="AF267" s="407"/>
      <c r="AG267" s="407"/>
      <c r="AH267" s="407"/>
      <c r="AI267" s="407"/>
      <c r="AJ267" s="407"/>
      <c r="AK267" s="407"/>
      <c r="AL267" s="407"/>
      <c r="AM267" s="407"/>
      <c r="AN267" s="407"/>
      <c r="AO267" s="407"/>
      <c r="AP267" s="407"/>
      <c r="AQ267" s="160"/>
      <c r="AR267" s="165"/>
      <c r="AS267" s="165"/>
    </row>
    <row r="268" spans="1:45" ht="30" hidden="1" customHeight="1" outlineLevel="1">
      <c r="A268" s="45" t="s">
        <v>473</v>
      </c>
      <c r="B268" s="166"/>
      <c r="C268" s="166"/>
      <c r="D268" s="166"/>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6"/>
      <c r="AR268" s="165"/>
      <c r="AS268" s="165"/>
    </row>
    <row r="269" spans="1:45" ht="18" customHeight="1" collapsed="1">
      <c r="A269" s="963"/>
      <c r="B269" s="963"/>
      <c r="C269" s="963"/>
      <c r="D269" s="963"/>
      <c r="E269" s="963"/>
      <c r="F269" s="963"/>
      <c r="G269" s="963"/>
      <c r="H269" s="963"/>
      <c r="I269" s="963"/>
      <c r="J269" s="963"/>
      <c r="K269" s="963"/>
      <c r="L269" s="963"/>
      <c r="M269" s="963"/>
      <c r="N269" s="963"/>
      <c r="O269" s="963"/>
      <c r="P269" s="963"/>
      <c r="Q269" s="963"/>
      <c r="R269" s="963"/>
      <c r="S269" s="963"/>
      <c r="T269" s="963"/>
      <c r="U269" s="963"/>
      <c r="V269" s="963"/>
      <c r="W269" s="963"/>
      <c r="X269" s="963"/>
      <c r="Y269" s="963"/>
      <c r="Z269" s="963"/>
      <c r="AA269" s="963"/>
      <c r="AB269" s="963"/>
      <c r="AC269" s="963"/>
      <c r="AD269" s="963"/>
      <c r="AE269" s="963"/>
      <c r="AF269" s="963"/>
      <c r="AG269" s="963"/>
      <c r="AH269" s="963"/>
      <c r="AI269" s="963"/>
      <c r="AJ269" s="963"/>
      <c r="AK269" s="963"/>
      <c r="AL269" s="963"/>
      <c r="AM269" s="963"/>
      <c r="AN269" s="963"/>
      <c r="AO269" s="963"/>
      <c r="AP269" s="963"/>
      <c r="AQ269" s="963"/>
      <c r="AR269" s="963"/>
      <c r="AS269" s="489"/>
    </row>
  </sheetData>
  <sheetProtection sheet="1" formatRows="0" selectLockedCells="1"/>
  <mergeCells count="642">
    <mergeCell ref="H20:M20"/>
    <mergeCell ref="N20:R20"/>
    <mergeCell ref="R53:T53"/>
    <mergeCell ref="A8:O8"/>
    <mergeCell ref="AI19:AJ19"/>
    <mergeCell ref="T12:X12"/>
    <mergeCell ref="Y17:AP17"/>
    <mergeCell ref="T18:X18"/>
    <mergeCell ref="Y18:AE18"/>
    <mergeCell ref="AF18:AP18"/>
    <mergeCell ref="T10:X10"/>
    <mergeCell ref="N10:R10"/>
    <mergeCell ref="AF12:AP12"/>
    <mergeCell ref="T13:W13"/>
    <mergeCell ref="Y13:AA13"/>
    <mergeCell ref="AB13:AD13"/>
    <mergeCell ref="AF13:AG13"/>
    <mergeCell ref="U53:X53"/>
    <mergeCell ref="Y53:Z53"/>
    <mergeCell ref="T11:X11"/>
    <mergeCell ref="C43:AL43"/>
    <mergeCell ref="A24:AQ24"/>
    <mergeCell ref="U51:AL51"/>
    <mergeCell ref="C40:AO40"/>
    <mergeCell ref="A7:O7"/>
    <mergeCell ref="B257:D257"/>
    <mergeCell ref="E257:AP258"/>
    <mergeCell ref="B259:D259"/>
    <mergeCell ref="E259:AP261"/>
    <mergeCell ref="B254:I254"/>
    <mergeCell ref="J254:P254"/>
    <mergeCell ref="Q254:R254"/>
    <mergeCell ref="S254:T254"/>
    <mergeCell ref="U254:V254"/>
    <mergeCell ref="W254:X254"/>
    <mergeCell ref="Y254:AG254"/>
    <mergeCell ref="AH254:AP254"/>
    <mergeCell ref="B255:I255"/>
    <mergeCell ref="J255:P255"/>
    <mergeCell ref="Q255:R255"/>
    <mergeCell ref="S255:T255"/>
    <mergeCell ref="U255:V255"/>
    <mergeCell ref="W255:X255"/>
    <mergeCell ref="Y255:AG255"/>
    <mergeCell ref="AH255:AP255"/>
    <mergeCell ref="B252:I252"/>
    <mergeCell ref="J252:P252"/>
    <mergeCell ref="Q252:R252"/>
    <mergeCell ref="S252:T252"/>
    <mergeCell ref="U252:V252"/>
    <mergeCell ref="W252:X252"/>
    <mergeCell ref="Y252:AG252"/>
    <mergeCell ref="AH252:AP252"/>
    <mergeCell ref="B253:I253"/>
    <mergeCell ref="J253:P253"/>
    <mergeCell ref="Q253:R253"/>
    <mergeCell ref="S253:T253"/>
    <mergeCell ref="U253:V253"/>
    <mergeCell ref="W253:X253"/>
    <mergeCell ref="Y253:AG253"/>
    <mergeCell ref="AH253:AP253"/>
    <mergeCell ref="B250:I250"/>
    <mergeCell ref="J250:P250"/>
    <mergeCell ref="Q250:R250"/>
    <mergeCell ref="S250:T250"/>
    <mergeCell ref="U250:V250"/>
    <mergeCell ref="W250:X250"/>
    <mergeCell ref="Y250:AG250"/>
    <mergeCell ref="AH250:AP250"/>
    <mergeCell ref="B251:I251"/>
    <mergeCell ref="J251:P251"/>
    <mergeCell ref="Q251:R251"/>
    <mergeCell ref="S251:T251"/>
    <mergeCell ref="U251:V251"/>
    <mergeCell ref="W251:X251"/>
    <mergeCell ref="Y251:AG251"/>
    <mergeCell ref="AH251:AP251"/>
    <mergeCell ref="B248:I248"/>
    <mergeCell ref="J248:P248"/>
    <mergeCell ref="Q248:R248"/>
    <mergeCell ref="S248:T248"/>
    <mergeCell ref="U248:V248"/>
    <mergeCell ref="W248:X248"/>
    <mergeCell ref="Y248:AG248"/>
    <mergeCell ref="AH248:AP248"/>
    <mergeCell ref="B249:I249"/>
    <mergeCell ref="J249:P249"/>
    <mergeCell ref="Q249:R249"/>
    <mergeCell ref="S249:T249"/>
    <mergeCell ref="U249:V249"/>
    <mergeCell ref="W249:X249"/>
    <mergeCell ref="Y249:AG249"/>
    <mergeCell ref="AH249:AP249"/>
    <mergeCell ref="B246:I246"/>
    <mergeCell ref="J246:P246"/>
    <mergeCell ref="Q246:R246"/>
    <mergeCell ref="S246:T246"/>
    <mergeCell ref="U246:V246"/>
    <mergeCell ref="W246:X246"/>
    <mergeCell ref="Y246:AG246"/>
    <mergeCell ref="AH246:AP246"/>
    <mergeCell ref="B247:I247"/>
    <mergeCell ref="J247:P247"/>
    <mergeCell ref="Q247:R247"/>
    <mergeCell ref="S247:T247"/>
    <mergeCell ref="U247:V247"/>
    <mergeCell ref="W247:X247"/>
    <mergeCell ref="Y247:AG247"/>
    <mergeCell ref="AH247:AP247"/>
    <mergeCell ref="B244:I244"/>
    <mergeCell ref="J244:P244"/>
    <mergeCell ref="Q244:R244"/>
    <mergeCell ref="S244:T244"/>
    <mergeCell ref="U244:V244"/>
    <mergeCell ref="W244:X244"/>
    <mergeCell ref="Y244:AG244"/>
    <mergeCell ref="AH244:AP244"/>
    <mergeCell ref="B245:I245"/>
    <mergeCell ref="J245:P245"/>
    <mergeCell ref="Q245:R245"/>
    <mergeCell ref="S245:T245"/>
    <mergeCell ref="U245:V245"/>
    <mergeCell ref="W245:X245"/>
    <mergeCell ref="Y245:AG245"/>
    <mergeCell ref="AH245:AP245"/>
    <mergeCell ref="B242:I242"/>
    <mergeCell ref="J242:P242"/>
    <mergeCell ref="Q242:R242"/>
    <mergeCell ref="S242:T242"/>
    <mergeCell ref="U242:V242"/>
    <mergeCell ref="W242:X242"/>
    <mergeCell ref="Y242:AG242"/>
    <mergeCell ref="AH242:AP242"/>
    <mergeCell ref="B243:I243"/>
    <mergeCell ref="J243:P243"/>
    <mergeCell ref="Q243:R243"/>
    <mergeCell ref="S243:T243"/>
    <mergeCell ref="U243:V243"/>
    <mergeCell ref="W243:X243"/>
    <mergeCell ref="Y243:AG243"/>
    <mergeCell ref="AH243:AP243"/>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38:I238"/>
    <mergeCell ref="J238:P238"/>
    <mergeCell ref="Q238:R238"/>
    <mergeCell ref="S238:T238"/>
    <mergeCell ref="U238:V238"/>
    <mergeCell ref="W238:X238"/>
    <mergeCell ref="Y238:AG238"/>
    <mergeCell ref="AH238:AP238"/>
    <mergeCell ref="B239:I239"/>
    <mergeCell ref="J239:P239"/>
    <mergeCell ref="Q239:R239"/>
    <mergeCell ref="S239:T239"/>
    <mergeCell ref="U239:V239"/>
    <mergeCell ref="W239:X239"/>
    <mergeCell ref="Y239:AG239"/>
    <mergeCell ref="AH239:AP239"/>
    <mergeCell ref="B236:I236"/>
    <mergeCell ref="J236:P236"/>
    <mergeCell ref="Q236:R236"/>
    <mergeCell ref="S236:T236"/>
    <mergeCell ref="U236:V236"/>
    <mergeCell ref="W236:X236"/>
    <mergeCell ref="Y236:AG236"/>
    <mergeCell ref="AH236:AP236"/>
    <mergeCell ref="B237:I237"/>
    <mergeCell ref="J237:P237"/>
    <mergeCell ref="Q237:R237"/>
    <mergeCell ref="S237:T237"/>
    <mergeCell ref="U237:V237"/>
    <mergeCell ref="W237:X237"/>
    <mergeCell ref="Y237:AG237"/>
    <mergeCell ref="AH237:AP237"/>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S199:T199"/>
    <mergeCell ref="S196:T196"/>
    <mergeCell ref="U196:V196"/>
    <mergeCell ref="Y194:AG194"/>
    <mergeCell ref="AF219:AI219"/>
    <mergeCell ref="AK219:AL219"/>
    <mergeCell ref="AN219:AO219"/>
    <mergeCell ref="B220:AP220"/>
    <mergeCell ref="B224:I225"/>
    <mergeCell ref="J224:P225"/>
    <mergeCell ref="Q224:X224"/>
    <mergeCell ref="Y224:AG225"/>
    <mergeCell ref="AH224:AP225"/>
    <mergeCell ref="Q225:R225"/>
    <mergeCell ref="S225:T225"/>
    <mergeCell ref="U225:V225"/>
    <mergeCell ref="W225:X225"/>
    <mergeCell ref="A217:AR217"/>
    <mergeCell ref="A218:AD218"/>
    <mergeCell ref="AE218:AQ218"/>
    <mergeCell ref="B205:D205"/>
    <mergeCell ref="E205:AP206"/>
    <mergeCell ref="B207:D207"/>
    <mergeCell ref="E207:AP209"/>
    <mergeCell ref="U200:V200"/>
    <mergeCell ref="W200:X200"/>
    <mergeCell ref="AH203:AP203"/>
    <mergeCell ref="Y201:AG201"/>
    <mergeCell ref="Y200:AG200"/>
    <mergeCell ref="Y199:AG199"/>
    <mergeCell ref="Y197:AG197"/>
    <mergeCell ref="Y196:AG196"/>
    <mergeCell ref="Y198:AG198"/>
    <mergeCell ref="W197:X197"/>
    <mergeCell ref="AH197:AP197"/>
    <mergeCell ref="U197:V197"/>
    <mergeCell ref="AH202:AP202"/>
    <mergeCell ref="Y203:AG203"/>
    <mergeCell ref="Y202:AG202"/>
    <mergeCell ref="B168:AP168"/>
    <mergeCell ref="W193:X193"/>
    <mergeCell ref="AH193:AP193"/>
    <mergeCell ref="Y193:AG193"/>
    <mergeCell ref="B192:I192"/>
    <mergeCell ref="J192:P192"/>
    <mergeCell ref="Q192:R192"/>
    <mergeCell ref="S192:T192"/>
    <mergeCell ref="U192:V192"/>
    <mergeCell ref="W192:X192"/>
    <mergeCell ref="AH192:AP192"/>
    <mergeCell ref="Y192:AG192"/>
    <mergeCell ref="B193:I193"/>
    <mergeCell ref="AH190:AP190"/>
    <mergeCell ref="B191:I191"/>
    <mergeCell ref="J191:P191"/>
    <mergeCell ref="Q191:R191"/>
    <mergeCell ref="S191:T191"/>
    <mergeCell ref="U191:V191"/>
    <mergeCell ref="W191:X191"/>
    <mergeCell ref="B190:I190"/>
    <mergeCell ref="J190:P190"/>
    <mergeCell ref="Q190:R190"/>
    <mergeCell ref="S190:T190"/>
    <mergeCell ref="Q199:R199"/>
    <mergeCell ref="T16:X16"/>
    <mergeCell ref="T17:X17"/>
    <mergeCell ref="A22:AR23"/>
    <mergeCell ref="B25:AQ30"/>
    <mergeCell ref="Y172:AG173"/>
    <mergeCell ref="Y185:AG185"/>
    <mergeCell ref="Y184:AG184"/>
    <mergeCell ref="Y183:AG183"/>
    <mergeCell ref="J193:P193"/>
    <mergeCell ref="Q193:R193"/>
    <mergeCell ref="S193:T193"/>
    <mergeCell ref="AG53:AJ53"/>
    <mergeCell ref="AK53:AL53"/>
    <mergeCell ref="B89:I89"/>
    <mergeCell ref="B90:I90"/>
    <mergeCell ref="J89:T89"/>
    <mergeCell ref="J90:T90"/>
    <mergeCell ref="U89:AC89"/>
    <mergeCell ref="U90:AC90"/>
    <mergeCell ref="C53:P53"/>
    <mergeCell ref="Y195:AG195"/>
    <mergeCell ref="A83:AR84"/>
    <mergeCell ref="AH196:AP196"/>
    <mergeCell ref="AM3:AR4"/>
    <mergeCell ref="B93:I93"/>
    <mergeCell ref="J93:T93"/>
    <mergeCell ref="U93:AC93"/>
    <mergeCell ref="AD93:AI93"/>
    <mergeCell ref="AJ93:AP93"/>
    <mergeCell ref="Y16:AR16"/>
    <mergeCell ref="AA53:AD53"/>
    <mergeCell ref="AE53:AF53"/>
    <mergeCell ref="A80:AD80"/>
    <mergeCell ref="AE80:AQ80"/>
    <mergeCell ref="AK81:AL81"/>
    <mergeCell ref="AN81:AO81"/>
    <mergeCell ref="AI13:AJ13"/>
    <mergeCell ref="AK6:AL6"/>
    <mergeCell ref="AN6:AO6"/>
    <mergeCell ref="R39:Z39"/>
    <mergeCell ref="Z15:AA15"/>
    <mergeCell ref="AC15:AD15"/>
    <mergeCell ref="N16:R16"/>
    <mergeCell ref="T19:W19"/>
    <mergeCell ref="Y19:AA19"/>
    <mergeCell ref="AB19:AD19"/>
    <mergeCell ref="AF19:AG19"/>
    <mergeCell ref="B201:I201"/>
    <mergeCell ref="J201:P201"/>
    <mergeCell ref="Q201:R201"/>
    <mergeCell ref="B200:I200"/>
    <mergeCell ref="AH198:AP198"/>
    <mergeCell ref="U199:V199"/>
    <mergeCell ref="W199:X199"/>
    <mergeCell ref="AH199:AP199"/>
    <mergeCell ref="B198:I198"/>
    <mergeCell ref="J198:P198"/>
    <mergeCell ref="Q198:R198"/>
    <mergeCell ref="S198:T198"/>
    <mergeCell ref="U198:V198"/>
    <mergeCell ref="AH200:AP200"/>
    <mergeCell ref="AH201:AP201"/>
    <mergeCell ref="S201:T201"/>
    <mergeCell ref="U201:V201"/>
    <mergeCell ref="W201:X201"/>
    <mergeCell ref="J200:P200"/>
    <mergeCell ref="Q200:R200"/>
    <mergeCell ref="S200:T200"/>
    <mergeCell ref="W198:X198"/>
    <mergeCell ref="B199:I199"/>
    <mergeCell ref="J199:P199"/>
    <mergeCell ref="B203:I203"/>
    <mergeCell ref="J203:P203"/>
    <mergeCell ref="Q203:R203"/>
    <mergeCell ref="S203:T203"/>
    <mergeCell ref="U203:V203"/>
    <mergeCell ref="W203:X203"/>
    <mergeCell ref="B202:I202"/>
    <mergeCell ref="J202:P202"/>
    <mergeCell ref="Q202:R202"/>
    <mergeCell ref="S202:T202"/>
    <mergeCell ref="U202:V202"/>
    <mergeCell ref="W202:X202"/>
    <mergeCell ref="B197:I197"/>
    <mergeCell ref="U194:V194"/>
    <mergeCell ref="W194:X194"/>
    <mergeCell ref="AH195:AP195"/>
    <mergeCell ref="B196:I196"/>
    <mergeCell ref="J196:P196"/>
    <mergeCell ref="Q196:R196"/>
    <mergeCell ref="U193:V193"/>
    <mergeCell ref="J197:P197"/>
    <mergeCell ref="Q197:R197"/>
    <mergeCell ref="S197:T197"/>
    <mergeCell ref="AH194:AP194"/>
    <mergeCell ref="B195:I195"/>
    <mergeCell ref="J195:P195"/>
    <mergeCell ref="Q195:R195"/>
    <mergeCell ref="S195:T195"/>
    <mergeCell ref="U195:V195"/>
    <mergeCell ref="W195:X195"/>
    <mergeCell ref="W196:X196"/>
    <mergeCell ref="B194:I194"/>
    <mergeCell ref="J194:P194"/>
    <mergeCell ref="Q194:R194"/>
    <mergeCell ref="S194:T194"/>
    <mergeCell ref="U190:V190"/>
    <mergeCell ref="W190:X190"/>
    <mergeCell ref="AH191:AP191"/>
    <mergeCell ref="Y191:AG191"/>
    <mergeCell ref="Y190:AG190"/>
    <mergeCell ref="B189:I189"/>
    <mergeCell ref="J189:P189"/>
    <mergeCell ref="Q189:R189"/>
    <mergeCell ref="S189:T189"/>
    <mergeCell ref="U189:V189"/>
    <mergeCell ref="W189:X189"/>
    <mergeCell ref="AH189:AP189"/>
    <mergeCell ref="Y189:AG189"/>
    <mergeCell ref="B188:I188"/>
    <mergeCell ref="J188:P188"/>
    <mergeCell ref="Q188:R188"/>
    <mergeCell ref="S188:T188"/>
    <mergeCell ref="U188:V188"/>
    <mergeCell ref="W188:X188"/>
    <mergeCell ref="AH188:AP188"/>
    <mergeCell ref="Y188:AG188"/>
    <mergeCell ref="AH186:AP186"/>
    <mergeCell ref="B187:I187"/>
    <mergeCell ref="J187:P187"/>
    <mergeCell ref="Q187:R187"/>
    <mergeCell ref="S187:T187"/>
    <mergeCell ref="U187:V187"/>
    <mergeCell ref="W187:X187"/>
    <mergeCell ref="B186:I186"/>
    <mergeCell ref="J186:P186"/>
    <mergeCell ref="Q186:R186"/>
    <mergeCell ref="S186:T186"/>
    <mergeCell ref="U186:V186"/>
    <mergeCell ref="W186:X186"/>
    <mergeCell ref="AH187:AP187"/>
    <mergeCell ref="Y187:AG187"/>
    <mergeCell ref="Y186:AG186"/>
    <mergeCell ref="B185:I185"/>
    <mergeCell ref="J185:P185"/>
    <mergeCell ref="Q185:R185"/>
    <mergeCell ref="S185:T185"/>
    <mergeCell ref="U185:V185"/>
    <mergeCell ref="W185:X185"/>
    <mergeCell ref="AH185:AP185"/>
    <mergeCell ref="B184:I184"/>
    <mergeCell ref="J184:P184"/>
    <mergeCell ref="Q184:R184"/>
    <mergeCell ref="S184:T184"/>
    <mergeCell ref="U184:V184"/>
    <mergeCell ref="W184:X184"/>
    <mergeCell ref="AH184:AP184"/>
    <mergeCell ref="AH182:AP182"/>
    <mergeCell ref="B183:I183"/>
    <mergeCell ref="J183:P183"/>
    <mergeCell ref="Q183:R183"/>
    <mergeCell ref="S183:T183"/>
    <mergeCell ref="U183:V183"/>
    <mergeCell ref="W183:X183"/>
    <mergeCell ref="B182:I182"/>
    <mergeCell ref="J182:P182"/>
    <mergeCell ref="Q182:R182"/>
    <mergeCell ref="S182:T182"/>
    <mergeCell ref="U182:V182"/>
    <mergeCell ref="W182:X182"/>
    <mergeCell ref="AH183:AP183"/>
    <mergeCell ref="Y182:AG182"/>
    <mergeCell ref="B181:I181"/>
    <mergeCell ref="J181:P181"/>
    <mergeCell ref="Q181:R181"/>
    <mergeCell ref="S181:T181"/>
    <mergeCell ref="U181:V181"/>
    <mergeCell ref="W181:X181"/>
    <mergeCell ref="AH181:AP181"/>
    <mergeCell ref="B180:I180"/>
    <mergeCell ref="J180:P180"/>
    <mergeCell ref="Q180:R180"/>
    <mergeCell ref="S180:T180"/>
    <mergeCell ref="U180:V180"/>
    <mergeCell ref="W180:X180"/>
    <mergeCell ref="AH180:AP180"/>
    <mergeCell ref="Y181:AG181"/>
    <mergeCell ref="Y180:AG180"/>
    <mergeCell ref="AH178:AP178"/>
    <mergeCell ref="B179:I179"/>
    <mergeCell ref="J179:P179"/>
    <mergeCell ref="Q179:R179"/>
    <mergeCell ref="S179:T179"/>
    <mergeCell ref="U179:V179"/>
    <mergeCell ref="W179:X179"/>
    <mergeCell ref="B178:I178"/>
    <mergeCell ref="J178:P178"/>
    <mergeCell ref="Q178:R178"/>
    <mergeCell ref="S178:T178"/>
    <mergeCell ref="U178:V178"/>
    <mergeCell ref="W178:X178"/>
    <mergeCell ref="AH179:AP179"/>
    <mergeCell ref="Y179:AG179"/>
    <mergeCell ref="Y178:AG178"/>
    <mergeCell ref="B172:I173"/>
    <mergeCell ref="J172:P173"/>
    <mergeCell ref="Q172:X172"/>
    <mergeCell ref="AH172:AP173"/>
    <mergeCell ref="Q173:R173"/>
    <mergeCell ref="S173:T173"/>
    <mergeCell ref="U173:V173"/>
    <mergeCell ref="W173:X173"/>
    <mergeCell ref="B177:I177"/>
    <mergeCell ref="J177:P177"/>
    <mergeCell ref="Q177:R177"/>
    <mergeCell ref="S177:T177"/>
    <mergeCell ref="U177:V177"/>
    <mergeCell ref="W177:X177"/>
    <mergeCell ref="AH177:AP177"/>
    <mergeCell ref="B176:I176"/>
    <mergeCell ref="J176:P176"/>
    <mergeCell ref="Q176:R176"/>
    <mergeCell ref="S176:T176"/>
    <mergeCell ref="U176:V176"/>
    <mergeCell ref="W176:X176"/>
    <mergeCell ref="AH176:AP176"/>
    <mergeCell ref="Y177:AG177"/>
    <mergeCell ref="Y176:AG176"/>
    <mergeCell ref="AH174:AP174"/>
    <mergeCell ref="B175:I175"/>
    <mergeCell ref="J175:P175"/>
    <mergeCell ref="Q175:R175"/>
    <mergeCell ref="S175:T175"/>
    <mergeCell ref="U175:V175"/>
    <mergeCell ref="W175:X175"/>
    <mergeCell ref="B174:I174"/>
    <mergeCell ref="J174:P174"/>
    <mergeCell ref="Q174:R174"/>
    <mergeCell ref="S174:T174"/>
    <mergeCell ref="U174:V174"/>
    <mergeCell ref="W174:X174"/>
    <mergeCell ref="AH175:AP175"/>
    <mergeCell ref="Y175:AG175"/>
    <mergeCell ref="Y174:AG174"/>
    <mergeCell ref="C37:AO37"/>
    <mergeCell ref="C52:P52"/>
    <mergeCell ref="R52:T52"/>
    <mergeCell ref="U52:X52"/>
    <mergeCell ref="Y52:Z52"/>
    <mergeCell ref="AA52:AD52"/>
    <mergeCell ref="AE52:AF52"/>
    <mergeCell ref="AG52:AJ52"/>
    <mergeCell ref="AE32:AQ32"/>
    <mergeCell ref="R33:Z33"/>
    <mergeCell ref="AK33:AL33"/>
    <mergeCell ref="AN33:AO33"/>
    <mergeCell ref="AF5:AI5"/>
    <mergeCell ref="AK5:AL5"/>
    <mergeCell ref="AN5:AO5"/>
    <mergeCell ref="Z9:AA9"/>
    <mergeCell ref="AC9:AD9"/>
    <mergeCell ref="Y11:AP11"/>
    <mergeCell ref="Y10:AR10"/>
    <mergeCell ref="Y12:AE12"/>
    <mergeCell ref="U20:AM20"/>
    <mergeCell ref="AN20:AO20"/>
    <mergeCell ref="A269:AR269"/>
    <mergeCell ref="A165:AR165"/>
    <mergeCell ref="A121:AD121"/>
    <mergeCell ref="AE121:AQ121"/>
    <mergeCell ref="AK122:AL122"/>
    <mergeCell ref="AN122:AO122"/>
    <mergeCell ref="B88:I88"/>
    <mergeCell ref="AD89:AI90"/>
    <mergeCell ref="AJ89:AP89"/>
    <mergeCell ref="AJ90:AP90"/>
    <mergeCell ref="J87:T88"/>
    <mergeCell ref="U87:AC88"/>
    <mergeCell ref="B87:I87"/>
    <mergeCell ref="A120:AR120"/>
    <mergeCell ref="A135:AR138"/>
    <mergeCell ref="A140:AR143"/>
    <mergeCell ref="AF167:AI167"/>
    <mergeCell ref="AK167:AL167"/>
    <mergeCell ref="AD87:AI88"/>
    <mergeCell ref="AJ87:AP88"/>
    <mergeCell ref="B92:I92"/>
    <mergeCell ref="J92:T92"/>
    <mergeCell ref="U92:AC92"/>
    <mergeCell ref="AJ92:AP92"/>
    <mergeCell ref="AN167:AO167"/>
    <mergeCell ref="A144:AR147"/>
    <mergeCell ref="A148:AR151"/>
    <mergeCell ref="A124:AR125"/>
    <mergeCell ref="C127:AN132"/>
    <mergeCell ref="A133:AQ134"/>
    <mergeCell ref="C46:P46"/>
    <mergeCell ref="Q46:AJ46"/>
    <mergeCell ref="AK46:AL46"/>
    <mergeCell ref="AK52:AL52"/>
    <mergeCell ref="C51:P51"/>
    <mergeCell ref="R51:T51"/>
    <mergeCell ref="B91:I91"/>
    <mergeCell ref="J91:T91"/>
    <mergeCell ref="U91:AC91"/>
    <mergeCell ref="AJ91:AP91"/>
    <mergeCell ref="AD91:AI92"/>
    <mergeCell ref="A166:AD166"/>
    <mergeCell ref="AE166:AQ166"/>
  </mergeCells>
  <phoneticPr fontId="3"/>
  <conditionalFormatting sqref="Y53:Z53 AE53:AF53">
    <cfRule type="containsBlanks" dxfId="232" priority="29">
      <formula>LEN(TRIM(Y53))=0</formula>
    </cfRule>
  </conditionalFormatting>
  <conditionalFormatting sqref="B174:Y174 AH174:AP174">
    <cfRule type="containsBlanks" dxfId="231" priority="5">
      <formula>LEN(TRIM(B174))=0</formula>
    </cfRule>
  </conditionalFormatting>
  <conditionalFormatting sqref="B226:Y226 AH226:AP226">
    <cfRule type="containsBlanks" dxfId="230" priority="4">
      <formula>LEN(TRIM(B226))=0</formula>
    </cfRule>
  </conditionalFormatting>
  <dataValidations count="12">
    <dataValidation imeMode="fullKatakana" allowBlank="1" showInputMessage="1" showErrorMessage="1" sqref="B175:B203 B227:B255" xr:uid="{00000000-0002-0000-0200-000000000000}"/>
    <dataValidation type="list" allowBlank="1" showInputMessage="1" showErrorMessage="1" sqref="Q174:R203 Q226:R255" xr:uid="{00000000-0002-0000-0200-000002000000}">
      <formula1>"Ｔ,Ｓ,Ｈ"</formula1>
    </dataValidation>
    <dataValidation type="textLength" imeMode="disabled" allowBlank="1" showInputMessage="1" showErrorMessage="1" sqref="AN5:AO5 AK5:AL5" xr:uid="{00000000-0002-0000-0200-000003000000}">
      <formula1>1</formula1>
      <formula2>2</formula2>
    </dataValidation>
    <dataValidation type="textLength" imeMode="disabled" operator="equal" allowBlank="1" showInputMessage="1" showErrorMessage="1" sqref="AF5:AI5" xr:uid="{00000000-0002-0000-0200-000004000000}">
      <formula1>4</formula1>
    </dataValidation>
    <dataValidation imeMode="hiragana" allowBlank="1" showInputMessage="1" showErrorMessage="1" sqref="U20:AM21" xr:uid="{00000000-0002-0000-0200-000005000000}"/>
    <dataValidation imeMode="disabled" allowBlank="1" showInputMessage="1" showErrorMessage="1" sqref="AG52:AJ53 AK5:AL5 AN5:AO5 AA52:AD53 U51:U53 V52:X53" xr:uid="{00000000-0002-0000-0200-000006000000}"/>
    <dataValidation type="textLength" operator="lessThanOrEqual" allowBlank="1" showInputMessage="1" showErrorMessage="1" sqref="X36 X42 X44" xr:uid="{00000000-0002-0000-0200-000007000000}">
      <formula1>4</formula1>
    </dataValidation>
    <dataValidation imeMode="disabled" allowBlank="1" showInputMessage="1" sqref="S174:X203 S226:X255" xr:uid="{00000000-0002-0000-0200-000008000000}"/>
    <dataValidation imeMode="on" allowBlank="1" showInputMessage="1" showErrorMessage="1" prompt="姓と名の間を全角で１マス空け" sqref="J174:P174 J226:P226" xr:uid="{A11325BB-5F2E-48C0-8B9B-6ADE09B35B54}"/>
    <dataValidation imeMode="fullKatakana" allowBlank="1" showInputMessage="1" showErrorMessage="1" prompt="姓と名の間を全角で１マス空け" sqref="B174:I174 B226:I226" xr:uid="{15FB0628-4661-4BBE-929C-D95DC33DD4CB}"/>
    <dataValidation imeMode="on" allowBlank="1" showInputMessage="1" showErrorMessage="1" sqref="J175:P203 J227:P255" xr:uid="{5827C45E-729A-4D56-BFA8-763CBE90F651}"/>
    <dataValidation allowBlank="1" showInputMessage="1" showErrorMessage="1" prompt="商業登記簿の役職と一致させる_x000a_同一人物で複数の役職についている場合は、上位の役職を入力する" sqref="AH174:AP174 AH226:AP226" xr:uid="{CBC38072-A933-4D50-A125-37C5C4A4C875}"/>
  </dataValidations>
  <pageMargins left="0.9055118110236221" right="0.47244094488188981" top="0.51181102362204722" bottom="0.19685039370078741" header="0.19685039370078741" footer="0.19685039370078741"/>
  <pageSetup paperSize="9" scale="59" fitToHeight="0" orientation="portrait" r:id="rId1"/>
  <headerFooter scaleWithDoc="0">
    <oddFooter>&amp;R&amp;"ＭＳ 明朝,標準"&amp;8&amp;K00-024R4低層ZEH-M_ver.1</oddFooter>
  </headerFooter>
  <rowBreaks count="5" manualBreakCount="5">
    <brk id="31" max="42" man="1"/>
    <brk id="79" max="42" man="1"/>
    <brk id="119" max="42" man="1"/>
    <brk id="164" max="42" man="1"/>
    <brk id="216" max="42" man="1"/>
  </rowBreaks>
  <ignoredErrors>
    <ignoredError sqref="AF5 AK5 AN5 U52:AJ52 AE53:AF53 Y53:Z53 U53:X53 AA53:AD53 AG53:AJ53 K89:T89 Y13:AJ1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S71"/>
  <sheetViews>
    <sheetView showGridLines="0" showZeros="0" view="pageBreakPreview" zoomScaleNormal="55" zoomScaleSheetLayoutView="100" workbookViewId="0"/>
  </sheetViews>
  <sheetFormatPr defaultColWidth="3" defaultRowHeight="18" customHeight="1" outlineLevelRow="1"/>
  <cols>
    <col min="1" max="1" width="5.625" style="285" customWidth="1"/>
    <col min="2" max="4" width="3" style="285" customWidth="1"/>
    <col min="5" max="6" width="3" style="294" customWidth="1"/>
    <col min="7" max="8" width="3" style="295" customWidth="1"/>
    <col min="9" max="44" width="3" style="285" customWidth="1"/>
    <col min="45" max="45" width="3" style="504"/>
    <col min="46" max="16384" width="3" style="285"/>
  </cols>
  <sheetData>
    <row r="1" spans="1:45" s="182" customFormat="1" ht="21">
      <c r="A1" s="121"/>
      <c r="B1" s="506" t="s">
        <v>227</v>
      </c>
      <c r="C1" s="181"/>
      <c r="D1" s="181"/>
      <c r="E1" s="181"/>
      <c r="F1" s="181"/>
      <c r="G1" s="181"/>
      <c r="H1" s="181"/>
      <c r="AE1" s="120"/>
      <c r="AS1" s="503"/>
    </row>
    <row r="2" spans="1:45" s="182" customFormat="1" ht="21">
      <c r="A2" s="121"/>
      <c r="B2" s="506" t="s">
        <v>849</v>
      </c>
      <c r="C2" s="181"/>
      <c r="D2" s="181"/>
      <c r="E2" s="181"/>
      <c r="F2" s="181"/>
      <c r="G2" s="181"/>
      <c r="H2" s="181"/>
      <c r="AE2" s="120"/>
      <c r="AS2" s="503"/>
    </row>
    <row r="3" spans="1:45" ht="14.25">
      <c r="B3" s="1057"/>
      <c r="C3" s="1057"/>
      <c r="D3" s="1057"/>
      <c r="E3" s="1057"/>
      <c r="F3" s="1057"/>
      <c r="G3" s="1057"/>
      <c r="H3" s="1057"/>
      <c r="I3" s="1057"/>
      <c r="J3" s="1057"/>
      <c r="K3" s="1057"/>
      <c r="L3" s="1057"/>
      <c r="M3" s="1057"/>
      <c r="N3" s="1057"/>
      <c r="O3" s="1057"/>
      <c r="P3" s="1057"/>
      <c r="Q3" s="1057"/>
      <c r="R3" s="1057"/>
      <c r="S3" s="1057"/>
      <c r="T3" s="1057"/>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row>
    <row r="4" spans="1:45" ht="14.25">
      <c r="B4" s="34"/>
      <c r="C4" s="34"/>
      <c r="D4" s="34"/>
      <c r="E4" s="286"/>
      <c r="F4" s="286"/>
      <c r="G4" s="287"/>
      <c r="H4" s="287"/>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964"/>
      <c r="AM4" s="964"/>
      <c r="AN4" s="35"/>
      <c r="AO4" s="964"/>
      <c r="AP4" s="964"/>
      <c r="AQ4" s="34"/>
      <c r="AR4" s="34"/>
    </row>
    <row r="5" spans="1:45" ht="30" customHeight="1">
      <c r="B5" s="1055" t="s">
        <v>116</v>
      </c>
      <c r="C5" s="1055"/>
      <c r="D5" s="1055"/>
      <c r="E5" s="1055"/>
      <c r="F5" s="1055"/>
      <c r="G5" s="1055"/>
      <c r="H5" s="1055"/>
      <c r="I5" s="1055"/>
      <c r="J5" s="1055"/>
      <c r="K5" s="1055"/>
      <c r="L5" s="1055"/>
      <c r="M5" s="1055"/>
      <c r="N5" s="1055"/>
      <c r="O5" s="554"/>
      <c r="P5" s="554"/>
      <c r="Q5" s="34"/>
      <c r="R5" s="34"/>
      <c r="S5" s="34"/>
      <c r="T5" s="34"/>
      <c r="U5" s="34"/>
      <c r="V5" s="34"/>
      <c r="W5" s="34"/>
      <c r="X5" s="34"/>
      <c r="Y5" s="34"/>
      <c r="Z5" s="34"/>
      <c r="AA5" s="34"/>
      <c r="AB5" s="34"/>
      <c r="AC5" s="34"/>
      <c r="AD5" s="34"/>
      <c r="AE5" s="34"/>
      <c r="AF5" s="34"/>
      <c r="AG5" s="34"/>
      <c r="AH5" s="34"/>
      <c r="AI5" s="34"/>
      <c r="AJ5" s="34"/>
      <c r="AK5" s="34"/>
      <c r="AL5" s="34"/>
      <c r="AM5" s="36"/>
      <c r="AN5" s="34"/>
      <c r="AO5" s="34"/>
      <c r="AP5" s="36"/>
      <c r="AQ5" s="34"/>
      <c r="AR5" s="34"/>
    </row>
    <row r="6" spans="1:45" ht="30" customHeight="1">
      <c r="B6" s="1055" t="s">
        <v>586</v>
      </c>
      <c r="C6" s="1055"/>
      <c r="D6" s="1055"/>
      <c r="E6" s="1055"/>
      <c r="F6" s="1055"/>
      <c r="G6" s="1055"/>
      <c r="H6" s="1055"/>
      <c r="I6" s="1055"/>
      <c r="J6" s="1055"/>
      <c r="K6" s="1055"/>
      <c r="L6" s="1055"/>
      <c r="M6" s="1055"/>
      <c r="N6" s="1055"/>
      <c r="O6" s="554"/>
      <c r="P6" s="55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row>
    <row r="7" spans="1:45" ht="39" customHeight="1">
      <c r="B7" s="1058" t="s">
        <v>585</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row>
    <row r="8" spans="1:45" ht="39" customHeight="1">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c r="AG8" s="1058"/>
      <c r="AH8" s="1058"/>
      <c r="AI8" s="1058"/>
      <c r="AJ8" s="1058"/>
      <c r="AK8" s="1058"/>
      <c r="AL8" s="1058"/>
      <c r="AM8" s="1058"/>
      <c r="AN8" s="1058"/>
      <c r="AO8" s="1058"/>
      <c r="AP8" s="1058"/>
      <c r="AQ8" s="1058"/>
      <c r="AR8" s="1058"/>
    </row>
    <row r="9" spans="1:45" ht="39" customHeight="1">
      <c r="B9" s="1058"/>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58"/>
      <c r="AK9" s="1058"/>
      <c r="AL9" s="1058"/>
      <c r="AM9" s="1058"/>
      <c r="AN9" s="1058"/>
      <c r="AO9" s="1058"/>
      <c r="AP9" s="1058"/>
      <c r="AQ9" s="1058"/>
      <c r="AR9" s="1058"/>
    </row>
    <row r="10" spans="1:45" ht="60" customHeight="1">
      <c r="B10" s="1059" t="s">
        <v>598</v>
      </c>
      <c r="C10" s="1059"/>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row>
    <row r="11" spans="1:45" ht="13.5" customHeight="1">
      <c r="B11" s="359"/>
      <c r="C11" s="359"/>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row>
    <row r="12" spans="1:45" ht="17.25" customHeight="1">
      <c r="B12" s="52" t="s">
        <v>141</v>
      </c>
      <c r="C12" s="52"/>
      <c r="D12" s="53" t="s">
        <v>142</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row>
    <row r="13" spans="1:45" ht="17.25" customHeight="1">
      <c r="B13" s="34"/>
      <c r="C13" s="52"/>
      <c r="D13" s="1061" t="s">
        <v>185</v>
      </c>
      <c r="E13" s="1061"/>
      <c r="F13" s="1061"/>
      <c r="G13" s="1061"/>
      <c r="H13" s="1061"/>
      <c r="I13" s="1061"/>
      <c r="J13" s="1061"/>
      <c r="K13" s="1061"/>
      <c r="L13" s="1061"/>
      <c r="M13" s="1061"/>
      <c r="N13" s="1061"/>
      <c r="O13" s="1061"/>
      <c r="P13" s="1061"/>
      <c r="Q13" s="1061"/>
      <c r="R13" s="1061"/>
      <c r="S13" s="1061"/>
      <c r="T13" s="1061"/>
      <c r="U13" s="1061"/>
      <c r="V13" s="1061"/>
      <c r="W13" s="1061"/>
      <c r="X13" s="1061"/>
      <c r="Y13" s="1061"/>
      <c r="Z13" s="1061"/>
      <c r="AA13" s="1061"/>
      <c r="AB13" s="1061"/>
      <c r="AC13" s="1061"/>
      <c r="AD13" s="1061"/>
      <c r="AE13" s="1061"/>
      <c r="AF13" s="1061"/>
      <c r="AG13" s="1061"/>
      <c r="AH13" s="1061"/>
      <c r="AI13" s="1061"/>
      <c r="AJ13" s="1061"/>
      <c r="AK13" s="1061"/>
      <c r="AL13" s="1061"/>
      <c r="AM13" s="1061"/>
      <c r="AN13" s="1061"/>
      <c r="AO13" s="1061"/>
      <c r="AP13" s="1061"/>
      <c r="AQ13" s="1061"/>
      <c r="AR13" s="1061"/>
    </row>
    <row r="14" spans="1:45" ht="7.5" customHeight="1">
      <c r="B14" s="34"/>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row>
    <row r="15" spans="1:45" ht="17.25" customHeight="1">
      <c r="B15" s="52" t="s">
        <v>143</v>
      </c>
      <c r="C15" s="52"/>
      <c r="D15" s="53" t="s">
        <v>144</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row>
    <row r="16" spans="1:45" ht="17.25" customHeight="1">
      <c r="B16" s="34"/>
      <c r="C16" s="52"/>
      <c r="D16" s="52" t="s">
        <v>145</v>
      </c>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row>
    <row r="17" spans="2:44" ht="7.5" customHeight="1">
      <c r="B17" s="34"/>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row>
    <row r="18" spans="2:44" ht="17.25" customHeight="1">
      <c r="B18" s="52" t="s">
        <v>146</v>
      </c>
      <c r="C18" s="52"/>
      <c r="D18" s="53" t="s">
        <v>147</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row>
    <row r="19" spans="2:44" ht="17.25" customHeight="1">
      <c r="B19" s="34"/>
      <c r="C19" s="52"/>
      <c r="D19" s="52" t="s">
        <v>148</v>
      </c>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row>
    <row r="20" spans="2:44" ht="7.5" customHeight="1">
      <c r="B20" s="34"/>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row>
    <row r="21" spans="2:44" ht="17.25" customHeight="1">
      <c r="B21" s="52" t="s">
        <v>149</v>
      </c>
      <c r="C21" s="52"/>
      <c r="D21" s="53" t="s">
        <v>150</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row>
    <row r="22" spans="2:44" ht="17.25" customHeight="1">
      <c r="B22" s="34"/>
      <c r="C22" s="52"/>
      <c r="D22" s="52" t="s">
        <v>151</v>
      </c>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row>
    <row r="23" spans="2:44" ht="7.5" customHeight="1">
      <c r="B23" s="34"/>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row>
    <row r="24" spans="2:44" ht="17.25" customHeight="1">
      <c r="B24" s="52" t="s">
        <v>152</v>
      </c>
      <c r="C24" s="52"/>
      <c r="D24" s="53" t="s">
        <v>153</v>
      </c>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row>
    <row r="25" spans="2:44" ht="17.25" customHeight="1">
      <c r="B25" s="34"/>
      <c r="C25" s="52"/>
      <c r="D25" s="52" t="s">
        <v>154</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row>
    <row r="26" spans="2:44" ht="17.25" customHeight="1">
      <c r="B26" s="34"/>
      <c r="C26" s="52"/>
      <c r="D26" s="52" t="s">
        <v>155</v>
      </c>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row>
    <row r="27" spans="2:44" ht="7.5" customHeight="1">
      <c r="B27" s="34"/>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row>
    <row r="28" spans="2:44" ht="17.25" customHeight="1">
      <c r="B28" s="52" t="s">
        <v>156</v>
      </c>
      <c r="C28" s="52"/>
      <c r="D28" s="53" t="s">
        <v>157</v>
      </c>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row>
    <row r="29" spans="2:44" ht="17.25" customHeight="1">
      <c r="B29" s="34"/>
      <c r="C29" s="52"/>
      <c r="D29" s="52" t="s">
        <v>158</v>
      </c>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row>
    <row r="30" spans="2:44" ht="17.25" customHeight="1">
      <c r="B30" s="34"/>
      <c r="C30" s="52"/>
      <c r="D30" s="34" t="s">
        <v>159</v>
      </c>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row>
    <row r="31" spans="2:44" ht="17.25" customHeight="1">
      <c r="B31" s="34"/>
      <c r="C31" s="52"/>
      <c r="D31" s="52" t="s">
        <v>160</v>
      </c>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row>
    <row r="32" spans="2:44" ht="17.25" customHeight="1">
      <c r="B32" s="34"/>
      <c r="C32" s="52"/>
      <c r="D32" s="52" t="s">
        <v>161</v>
      </c>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row>
    <row r="33" spans="2:44" ht="17.25" customHeight="1">
      <c r="B33" s="34"/>
      <c r="C33" s="52"/>
      <c r="D33" s="52" t="s">
        <v>162</v>
      </c>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row>
    <row r="34" spans="2:44" ht="7.5" customHeight="1">
      <c r="B34" s="34"/>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row>
    <row r="35" spans="2:44" ht="17.25" customHeight="1">
      <c r="B35" s="52" t="s">
        <v>163</v>
      </c>
      <c r="C35" s="52"/>
      <c r="D35" s="53" t="s">
        <v>164</v>
      </c>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row>
    <row r="36" spans="2:44" ht="17.25" customHeight="1">
      <c r="B36" s="34"/>
      <c r="C36" s="52"/>
      <c r="D36" s="52" t="s">
        <v>165</v>
      </c>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row>
    <row r="37" spans="2:44" ht="17.25" customHeight="1">
      <c r="B37" s="34"/>
      <c r="C37" s="52"/>
      <c r="D37" s="52" t="s">
        <v>166</v>
      </c>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row>
    <row r="38" spans="2:44" ht="7.5" customHeight="1">
      <c r="B38" s="34"/>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row>
    <row r="39" spans="2:44" ht="17.25" customHeight="1">
      <c r="B39" s="52" t="s">
        <v>167</v>
      </c>
      <c r="C39" s="52"/>
      <c r="D39" s="53" t="s">
        <v>168</v>
      </c>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row>
    <row r="40" spans="2:44" ht="17.25" customHeight="1">
      <c r="B40" s="34"/>
      <c r="C40" s="52"/>
      <c r="D40" s="52" t="s">
        <v>169</v>
      </c>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row>
    <row r="41" spans="2:44" ht="7.5" customHeight="1">
      <c r="B41" s="34"/>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row>
    <row r="42" spans="2:44" ht="17.25" customHeight="1">
      <c r="B42" s="52" t="s">
        <v>170</v>
      </c>
      <c r="C42" s="52"/>
      <c r="D42" s="53" t="s">
        <v>171</v>
      </c>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row>
    <row r="43" spans="2:44" ht="17.25" customHeight="1">
      <c r="B43" s="34"/>
      <c r="C43" s="52"/>
      <c r="D43" s="52" t="s">
        <v>186</v>
      </c>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row>
    <row r="44" spans="2:44" ht="17.25" customHeight="1">
      <c r="B44" s="34"/>
      <c r="C44" s="52"/>
      <c r="D44" s="52" t="s">
        <v>172</v>
      </c>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row>
    <row r="45" spans="2:44" ht="7.5" customHeight="1">
      <c r="B45" s="34"/>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row>
    <row r="46" spans="2:44" ht="17.25" customHeight="1">
      <c r="B46" s="52" t="s">
        <v>173</v>
      </c>
      <c r="C46" s="52"/>
      <c r="D46" s="53" t="s">
        <v>174</v>
      </c>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row>
    <row r="47" spans="2:44" ht="17.25" customHeight="1">
      <c r="B47" s="34"/>
      <c r="C47" s="52"/>
      <c r="D47" s="52" t="s">
        <v>742</v>
      </c>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row>
    <row r="48" spans="2:44" ht="17.25" customHeight="1">
      <c r="B48" s="34"/>
      <c r="C48" s="52"/>
      <c r="D48" s="34" t="s">
        <v>286</v>
      </c>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row>
    <row r="49" spans="2:44" ht="7.5" customHeight="1">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row>
    <row r="50" spans="2:44" ht="17.25" customHeight="1">
      <c r="B50" s="52" t="s">
        <v>175</v>
      </c>
      <c r="C50" s="52"/>
      <c r="D50" s="53" t="s">
        <v>176</v>
      </c>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row>
    <row r="51" spans="2:44" ht="17.25" customHeight="1">
      <c r="B51" s="52"/>
      <c r="C51" s="52"/>
      <c r="D51" s="52" t="s">
        <v>177</v>
      </c>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row>
    <row r="52" spans="2:44" ht="7.5" customHeight="1">
      <c r="B52" s="34"/>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row>
    <row r="53" spans="2:44" ht="17.25" customHeight="1">
      <c r="B53" s="52" t="s">
        <v>453</v>
      </c>
      <c r="C53" s="52"/>
      <c r="D53" s="53" t="s">
        <v>454</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row>
    <row r="54" spans="2:44" ht="17.25" customHeight="1">
      <c r="B54" s="34"/>
      <c r="C54" s="52"/>
      <c r="D54" s="52" t="s">
        <v>455</v>
      </c>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row>
    <row r="55" spans="2:44" ht="17.25" customHeight="1">
      <c r="B55" s="34"/>
      <c r="C55" s="52"/>
      <c r="D55" s="52" t="s">
        <v>456</v>
      </c>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row>
    <row r="56" spans="2:44" ht="17.25" customHeight="1">
      <c r="B56" s="34"/>
      <c r="C56" s="52"/>
      <c r="D56" s="52" t="s">
        <v>457</v>
      </c>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row>
    <row r="57" spans="2:44" ht="17.25" customHeight="1">
      <c r="B57" s="34"/>
      <c r="C57" s="52"/>
      <c r="D57" s="52" t="s">
        <v>458</v>
      </c>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row>
    <row r="58" spans="2:44" ht="7.5" customHeight="1">
      <c r="B58" s="34"/>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row>
    <row r="59" spans="2:44" ht="17.25" customHeight="1">
      <c r="B59" s="52"/>
      <c r="C59" s="52"/>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2"/>
      <c r="AQ59" s="52"/>
      <c r="AR59" s="52"/>
    </row>
    <row r="60" spans="2:44" ht="16.5" customHeight="1">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row>
    <row r="61" spans="2:44" ht="14.25">
      <c r="B61" s="1062" t="s">
        <v>452</v>
      </c>
      <c r="C61" s="1062"/>
      <c r="D61" s="1062"/>
      <c r="E61" s="1062"/>
      <c r="F61" s="1062"/>
      <c r="G61" s="1062"/>
      <c r="H61" s="1062"/>
      <c r="I61" s="1062"/>
      <c r="J61" s="1062"/>
      <c r="K61" s="1062"/>
      <c r="L61" s="1062"/>
      <c r="M61" s="1062"/>
      <c r="N61" s="1062"/>
      <c r="O61" s="1062"/>
      <c r="P61" s="1062"/>
      <c r="Q61" s="1062"/>
      <c r="R61" s="1062"/>
      <c r="S61" s="1062"/>
      <c r="T61" s="1062"/>
      <c r="U61" s="1062"/>
      <c r="V61" s="1062"/>
      <c r="W61" s="1062"/>
      <c r="X61" s="1062"/>
      <c r="Y61" s="1062"/>
      <c r="Z61" s="1062"/>
      <c r="AA61" s="1062"/>
      <c r="AB61" s="1062"/>
      <c r="AC61" s="1062"/>
      <c r="AD61" s="1062"/>
      <c r="AE61" s="1062"/>
      <c r="AF61" s="1062"/>
      <c r="AG61" s="1062"/>
      <c r="AH61" s="1062"/>
      <c r="AI61" s="1062"/>
      <c r="AJ61" s="1062"/>
      <c r="AK61" s="1062"/>
      <c r="AL61" s="1062"/>
      <c r="AM61" s="1062"/>
      <c r="AN61" s="1062"/>
      <c r="AO61" s="1062"/>
      <c r="AP61" s="1062"/>
      <c r="AQ61" s="1062"/>
      <c r="AR61" s="1062"/>
    </row>
    <row r="62" spans="2:44" ht="9" customHeight="1">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c r="AN62" s="360"/>
      <c r="AO62" s="360"/>
      <c r="AP62" s="360"/>
      <c r="AQ62" s="360"/>
      <c r="AR62" s="360"/>
    </row>
    <row r="63" spans="2:44" ht="30" customHeight="1">
      <c r="B63" s="288"/>
      <c r="C63" s="359"/>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34"/>
      <c r="AD63" s="289"/>
      <c r="AE63" s="34"/>
      <c r="AF63" s="1060" t="str">
        <f>様式第1_交付申請書!$AF$5</f>
        <v/>
      </c>
      <c r="AG63" s="1060"/>
      <c r="AH63" s="1060"/>
      <c r="AI63" s="1060"/>
      <c r="AJ63" s="34" t="s">
        <v>84</v>
      </c>
      <c r="AK63" s="1060" t="str">
        <f>様式第1_交付申請書!$AK$5</f>
        <v/>
      </c>
      <c r="AL63" s="1060"/>
      <c r="AM63" s="34" t="s">
        <v>115</v>
      </c>
      <c r="AN63" s="1060" t="str">
        <f>様式第1_交付申請書!$AN$5</f>
        <v/>
      </c>
      <c r="AO63" s="1060"/>
      <c r="AP63" s="34" t="s">
        <v>86</v>
      </c>
      <c r="AQ63" s="34"/>
      <c r="AR63" s="34"/>
    </row>
    <row r="64" spans="2:44" ht="15" customHeight="1">
      <c r="B64" s="288"/>
      <c r="C64" s="359"/>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9"/>
      <c r="AD64" s="289"/>
      <c r="AE64" s="286"/>
      <c r="AF64" s="286"/>
      <c r="AG64" s="286"/>
      <c r="AH64" s="289"/>
      <c r="AI64" s="286"/>
      <c r="AJ64" s="286"/>
      <c r="AK64" s="286"/>
      <c r="AL64" s="289"/>
      <c r="AM64" s="286"/>
      <c r="AN64" s="286"/>
      <c r="AO64" s="286"/>
      <c r="AP64" s="289"/>
      <c r="AQ64" s="34"/>
      <c r="AR64" s="34"/>
    </row>
    <row r="65" spans="2:45" ht="30" customHeight="1">
      <c r="B65" s="290"/>
      <c r="C65" s="291"/>
      <c r="D65" s="291"/>
      <c r="E65" s="291"/>
      <c r="F65" s="57" t="s">
        <v>509</v>
      </c>
      <c r="G65" s="57"/>
      <c r="H65" s="57"/>
      <c r="I65" s="57"/>
      <c r="J65" s="57"/>
      <c r="K65" s="1052" t="s">
        <v>178</v>
      </c>
      <c r="L65" s="1052"/>
      <c r="M65" s="1052"/>
      <c r="N65" s="1052"/>
      <c r="O65" s="1052"/>
      <c r="P65" s="1052"/>
      <c r="Q65" s="1051" t="str">
        <f>IF(入力シート!$M$24="","",入力シート!$M$24)</f>
        <v/>
      </c>
      <c r="R65" s="1051"/>
      <c r="S65" s="1051"/>
      <c r="T65" s="1051"/>
      <c r="U65" s="1051"/>
      <c r="V65" s="1051"/>
      <c r="W65" s="1051"/>
      <c r="X65" s="1051"/>
      <c r="Y65" s="1051"/>
      <c r="Z65" s="1051"/>
      <c r="AA65" s="1051"/>
      <c r="AB65" s="1051"/>
      <c r="AC65" s="1051"/>
      <c r="AD65" s="1051"/>
      <c r="AE65" s="1051"/>
      <c r="AF65" s="1051"/>
      <c r="AG65" s="1051"/>
      <c r="AH65" s="1051"/>
      <c r="AI65" s="1051"/>
      <c r="AJ65" s="1051"/>
      <c r="AK65" s="1051"/>
      <c r="AL65" s="1051"/>
      <c r="AM65" s="1051"/>
      <c r="AN65" s="1051"/>
      <c r="AO65" s="1051"/>
      <c r="AP65" s="34"/>
      <c r="AQ65" s="34"/>
      <c r="AR65" s="34"/>
    </row>
    <row r="66" spans="2:45" ht="30" customHeight="1">
      <c r="B66" s="290"/>
      <c r="C66" s="291"/>
      <c r="D66" s="291"/>
      <c r="E66" s="291"/>
      <c r="F66" s="57"/>
      <c r="G66" s="57"/>
      <c r="H66" s="57"/>
      <c r="I66" s="57"/>
      <c r="J66" s="57"/>
      <c r="K66" s="1052" t="s">
        <v>119</v>
      </c>
      <c r="L66" s="1052"/>
      <c r="M66" s="1052"/>
      <c r="N66" s="1052"/>
      <c r="O66" s="1052"/>
      <c r="P66" s="292"/>
      <c r="Q66" s="1053" t="str">
        <f>IF(入力シート!$M$26="","",入力シート!$M$26)</f>
        <v/>
      </c>
      <c r="R66" s="1053"/>
      <c r="S66" s="1053"/>
      <c r="T66" s="1053"/>
      <c r="U66" s="1053"/>
      <c r="V66" s="1053"/>
      <c r="W66" s="1053"/>
      <c r="X66" s="1053"/>
      <c r="Y66" s="293"/>
      <c r="Z66" s="1050" t="str">
        <f>IF(入力シート!$M$27="","",入力シート!$M$27)</f>
        <v/>
      </c>
      <c r="AA66" s="1050"/>
      <c r="AB66" s="1050"/>
      <c r="AC66" s="1050"/>
      <c r="AD66" s="1050"/>
      <c r="AE66" s="1050"/>
      <c r="AF66" s="1050"/>
      <c r="AG66" s="1050"/>
      <c r="AH66" s="1050"/>
      <c r="AI66" s="1050"/>
      <c r="AJ66" s="1050"/>
      <c r="AK66" s="1050"/>
      <c r="AL66" s="1054"/>
      <c r="AM66" s="1054"/>
      <c r="AN66" s="1054"/>
      <c r="AO66" s="1054"/>
      <c r="AP66" s="34"/>
      <c r="AQ66" s="34"/>
      <c r="AR66" s="34"/>
      <c r="AS66" s="544" t="s">
        <v>451</v>
      </c>
    </row>
    <row r="67" spans="2:45" ht="30" hidden="1" customHeight="1" outlineLevel="1">
      <c r="B67" s="288"/>
      <c r="C67" s="424"/>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9"/>
      <c r="AD67" s="289"/>
      <c r="AE67" s="286"/>
      <c r="AF67" s="286"/>
      <c r="AG67" s="286"/>
      <c r="AH67" s="289"/>
      <c r="AI67" s="286"/>
      <c r="AJ67" s="286"/>
      <c r="AK67" s="286"/>
      <c r="AL67" s="289"/>
      <c r="AM67" s="286"/>
      <c r="AN67" s="286"/>
      <c r="AO67" s="286"/>
      <c r="AP67" s="289"/>
      <c r="AQ67" s="34"/>
      <c r="AR67" s="34"/>
    </row>
    <row r="68" spans="2:45" ht="30" hidden="1" customHeight="1" outlineLevel="1">
      <c r="B68" s="290"/>
      <c r="C68" s="291"/>
      <c r="D68" s="291"/>
      <c r="E68" s="291"/>
      <c r="F68" s="57" t="s">
        <v>510</v>
      </c>
      <c r="G68" s="57"/>
      <c r="H68" s="57"/>
      <c r="I68" s="57"/>
      <c r="J68" s="57"/>
      <c r="K68" s="1052" t="s">
        <v>178</v>
      </c>
      <c r="L68" s="1052"/>
      <c r="M68" s="1052"/>
      <c r="N68" s="1052"/>
      <c r="O68" s="1052"/>
      <c r="P68" s="1052"/>
      <c r="Q68" s="1051" t="str">
        <f>IF(入力シート!M36="","",入力シート!M36)</f>
        <v/>
      </c>
      <c r="R68" s="1051"/>
      <c r="S68" s="1051"/>
      <c r="T68" s="1051"/>
      <c r="U68" s="1051"/>
      <c r="V68" s="1051"/>
      <c r="W68" s="1051"/>
      <c r="X68" s="1051"/>
      <c r="Y68" s="1051"/>
      <c r="Z68" s="1051"/>
      <c r="AA68" s="1051"/>
      <c r="AB68" s="1051"/>
      <c r="AC68" s="1051"/>
      <c r="AD68" s="1051"/>
      <c r="AE68" s="1051"/>
      <c r="AF68" s="1051"/>
      <c r="AG68" s="1051"/>
      <c r="AH68" s="1051"/>
      <c r="AI68" s="1051"/>
      <c r="AJ68" s="1051"/>
      <c r="AK68" s="1051"/>
      <c r="AL68" s="1051"/>
      <c r="AM68" s="1051"/>
      <c r="AN68" s="1051"/>
      <c r="AO68" s="1051"/>
      <c r="AP68" s="34"/>
      <c r="AQ68" s="34"/>
      <c r="AR68" s="34"/>
    </row>
    <row r="69" spans="2:45" ht="30" hidden="1" customHeight="1" outlineLevel="1">
      <c r="B69" s="290"/>
      <c r="C69" s="291"/>
      <c r="D69" s="291"/>
      <c r="E69" s="291"/>
      <c r="F69" s="57"/>
      <c r="G69" s="57"/>
      <c r="H69" s="57"/>
      <c r="I69" s="57"/>
      <c r="J69" s="57"/>
      <c r="K69" s="1052" t="s">
        <v>119</v>
      </c>
      <c r="L69" s="1052"/>
      <c r="M69" s="1052"/>
      <c r="N69" s="1052"/>
      <c r="O69" s="1052"/>
      <c r="P69" s="292"/>
      <c r="Q69" s="1053" t="str">
        <f>IF(入力シート!M38="","",入力シート!M38)</f>
        <v/>
      </c>
      <c r="R69" s="1053"/>
      <c r="S69" s="1053"/>
      <c r="T69" s="1053"/>
      <c r="U69" s="1053"/>
      <c r="V69" s="1053"/>
      <c r="W69" s="1053"/>
      <c r="X69" s="1053"/>
      <c r="Y69" s="293"/>
      <c r="Z69" s="1050" t="str">
        <f>IF(入力シート!M39="","",入力シート!M39)</f>
        <v/>
      </c>
      <c r="AA69" s="1050"/>
      <c r="AB69" s="1050"/>
      <c r="AC69" s="1050"/>
      <c r="AD69" s="1050"/>
      <c r="AE69" s="1050"/>
      <c r="AF69" s="1050"/>
      <c r="AG69" s="1050"/>
      <c r="AH69" s="1050"/>
      <c r="AI69" s="1050"/>
      <c r="AJ69" s="1050"/>
      <c r="AK69" s="1050"/>
      <c r="AL69" s="1054"/>
      <c r="AM69" s="1054"/>
      <c r="AN69" s="1054"/>
      <c r="AO69" s="1054"/>
      <c r="AP69" s="34"/>
      <c r="AQ69" s="34"/>
      <c r="AR69" s="34"/>
      <c r="AS69" s="499" t="s">
        <v>451</v>
      </c>
    </row>
    <row r="70" spans="2:45" ht="18" customHeight="1" collapsed="1"/>
    <row r="71" spans="2:45" ht="18" customHeight="1">
      <c r="B71" s="1056"/>
      <c r="C71" s="1056"/>
      <c r="D71" s="1056"/>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1056"/>
      <c r="AC71" s="1056"/>
      <c r="AD71" s="1056"/>
      <c r="AE71" s="1056"/>
      <c r="AF71" s="1056"/>
      <c r="AG71" s="1056"/>
      <c r="AH71" s="1056"/>
      <c r="AI71" s="1056"/>
      <c r="AJ71" s="1056"/>
      <c r="AK71" s="1056"/>
      <c r="AL71" s="1056"/>
      <c r="AM71" s="1056"/>
      <c r="AN71" s="1056"/>
      <c r="AO71" s="1056"/>
      <c r="AP71" s="1056"/>
      <c r="AQ71" s="1056"/>
      <c r="AR71" s="1056"/>
      <c r="AS71" s="544" t="s">
        <v>503</v>
      </c>
    </row>
  </sheetData>
  <sheetProtection sheet="1" formatRows="0" selectLockedCells="1"/>
  <mergeCells count="25">
    <mergeCell ref="B71:AR71"/>
    <mergeCell ref="Q66:X66"/>
    <mergeCell ref="B3:AR3"/>
    <mergeCell ref="B7:AR9"/>
    <mergeCell ref="B10:AR10"/>
    <mergeCell ref="K65:P65"/>
    <mergeCell ref="K66:O66"/>
    <mergeCell ref="AL66:AO66"/>
    <mergeCell ref="Q65:AO65"/>
    <mergeCell ref="AK63:AL63"/>
    <mergeCell ref="AN63:AO63"/>
    <mergeCell ref="D13:AR13"/>
    <mergeCell ref="B61:AR61"/>
    <mergeCell ref="AF63:AI63"/>
    <mergeCell ref="AL4:AM4"/>
    <mergeCell ref="K68:P68"/>
    <mergeCell ref="AO4:AP4"/>
    <mergeCell ref="Z66:AK66"/>
    <mergeCell ref="Q68:AO68"/>
    <mergeCell ref="K69:O69"/>
    <mergeCell ref="Q69:X69"/>
    <mergeCell ref="Z69:AK69"/>
    <mergeCell ref="AL69:AO69"/>
    <mergeCell ref="B6:N6"/>
    <mergeCell ref="B5:N5"/>
  </mergeCells>
  <phoneticPr fontId="3"/>
  <conditionalFormatting sqref="B4:AK4 AQ4:AS4 AN4 B62:AC64 AS3 B75:AS1048576 B72:AR74 B70:AR70 AR62:AS62 AR63:AR64 B7:AS51 B59:AS61 Q5:AS6">
    <cfRule type="expression" priority="22">
      <formula>CELL("protect",B3)=0</formula>
    </cfRule>
  </conditionalFormatting>
  <conditionalFormatting sqref="B65:P66 AL66:AR66 AP65:AR65">
    <cfRule type="expression" priority="20">
      <formula>CELL("protect",B65)=0</formula>
    </cfRule>
  </conditionalFormatting>
  <conditionalFormatting sqref="B3">
    <cfRule type="expression" priority="21">
      <formula>CELL("protect",B3)=0</formula>
    </cfRule>
  </conditionalFormatting>
  <conditionalFormatting sqref="B67:AC67 AR67">
    <cfRule type="expression" priority="5">
      <formula>CELL("protect",B67)=0</formula>
    </cfRule>
  </conditionalFormatting>
  <conditionalFormatting sqref="B68:P69 AL69:AR69 AP68:AR68">
    <cfRule type="expression" priority="4">
      <formula>CELL("protect",B68)=0</formula>
    </cfRule>
  </conditionalFormatting>
  <conditionalFormatting sqref="B52:AS54 B58:AS58">
    <cfRule type="expression" priority="3">
      <formula>CELL("protect",B52)=0</formula>
    </cfRule>
  </conditionalFormatting>
  <conditionalFormatting sqref="B55:AS56">
    <cfRule type="expression" priority="2">
      <formula>CELL("protect",B55)=0</formula>
    </cfRule>
  </conditionalFormatting>
  <conditionalFormatting sqref="B57:AS57">
    <cfRule type="expression" priority="1">
      <formula>CELL("protect",B57)=0</formula>
    </cfRule>
  </conditionalFormatting>
  <dataValidations count="2">
    <dataValidation imeMode="disabled" allowBlank="1" showInputMessage="1" showErrorMessage="1" sqref="AK63:AL63 AF63:AI63 AN63:AO63" xr:uid="{00000000-0002-0000-0300-000000000000}"/>
    <dataValidation imeMode="hiragana" allowBlank="1" showInputMessage="1" showErrorMessage="1" sqref="Q65 Q68" xr:uid="{00000000-0002-0000-0300-000001000000}"/>
  </dataValidations>
  <pageMargins left="0.9055118110236221" right="0.47244094488188981" top="0.51181102362204722" bottom="0.19685039370078741" header="0.19685039370078741" footer="0.19685039370078741"/>
  <pageSetup paperSize="9" scale="63" orientation="portrait" r:id="rId1"/>
  <headerFooter scaleWithDoc="0">
    <oddFooter>&amp;R&amp;"ＭＳ 明朝,標準"&amp;8&amp;K00-024R4低層ZEH-M_ver.1</oddFooter>
  </headerFooter>
  <ignoredErrors>
    <ignoredError sqref="B12:B51" numberStoredAsText="1"/>
    <ignoredError sqref="AF63:AO6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326C3-FFB5-4EF0-A07F-4CB50E6E1D5E}">
  <sheetPr codeName="Sheet7">
    <pageSetUpPr fitToPage="1"/>
  </sheetPr>
  <dimension ref="A1:BF101"/>
  <sheetViews>
    <sheetView showGridLines="0" view="pageBreakPreview" zoomScale="115" zoomScaleNormal="90" zoomScaleSheetLayoutView="115" workbookViewId="0">
      <selection activeCell="B98" sqref="B98:C98"/>
    </sheetView>
  </sheetViews>
  <sheetFormatPr defaultColWidth="2.875" defaultRowHeight="16.5" customHeight="1"/>
  <cols>
    <col min="1" max="1" width="1.625" style="1" customWidth="1"/>
    <col min="2" max="5" width="2.875" style="1"/>
    <col min="6" max="6" width="17.25" style="1" customWidth="1"/>
    <col min="7" max="10" width="2.875" style="1"/>
    <col min="11" max="11" width="2.875" style="1" customWidth="1"/>
    <col min="12" max="25" width="2.875" style="1"/>
    <col min="26" max="26" width="2.875" style="204"/>
    <col min="27" max="33" width="2.875" style="1"/>
    <col min="34" max="34" width="1.125" style="1" customWidth="1"/>
    <col min="35" max="35" width="2.875" style="510"/>
    <col min="36" max="36" width="2.875" style="126"/>
    <col min="37" max="37" width="2.875" style="358"/>
    <col min="38" max="58" width="2.875" style="126"/>
    <col min="59" max="16384" width="2.875" style="1"/>
  </cols>
  <sheetData>
    <row r="1" spans="1:36" s="22" customFormat="1" ht="15.75" customHeight="1">
      <c r="B1" s="507" t="s">
        <v>227</v>
      </c>
      <c r="C1" s="168"/>
      <c r="D1" s="168"/>
      <c r="E1" s="168"/>
      <c r="AB1" s="169"/>
      <c r="AI1" s="508"/>
    </row>
    <row r="2" spans="1:36" s="123" customFormat="1" ht="27.75" customHeight="1">
      <c r="B2" s="507" t="s">
        <v>850</v>
      </c>
      <c r="C2" s="122"/>
      <c r="D2" s="122"/>
      <c r="E2" s="122"/>
      <c r="AB2" s="120"/>
      <c r="AI2" s="508"/>
    </row>
    <row r="3" spans="1:36" s="123" customFormat="1" ht="27.75" customHeight="1">
      <c r="B3" s="507" t="s">
        <v>545</v>
      </c>
      <c r="C3" s="122"/>
      <c r="D3" s="122"/>
      <c r="E3" s="122"/>
      <c r="AB3" s="120"/>
      <c r="AI3" s="508"/>
    </row>
    <row r="4" spans="1:36" ht="21" customHeight="1">
      <c r="A4" s="1118" t="s">
        <v>505</v>
      </c>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509"/>
      <c r="AJ4" s="368"/>
    </row>
    <row r="5" spans="1:36" ht="16.5" customHeight="1">
      <c r="B5" s="232" t="s">
        <v>0</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J5" s="369"/>
    </row>
    <row r="6" spans="1:36" ht="6.75" customHeight="1">
      <c r="B6" s="206"/>
      <c r="C6" s="206"/>
      <c r="D6" s="206"/>
      <c r="E6" s="206"/>
      <c r="F6" s="206"/>
      <c r="G6" s="206"/>
      <c r="H6" s="233"/>
      <c r="I6" s="233"/>
      <c r="J6" s="206"/>
      <c r="K6" s="206"/>
      <c r="Z6" s="1"/>
    </row>
    <row r="7" spans="1:36" ht="16.5" customHeight="1">
      <c r="B7" s="234" t="s">
        <v>235</v>
      </c>
      <c r="C7" s="234"/>
      <c r="D7" s="206"/>
      <c r="E7" s="206"/>
      <c r="F7" s="206"/>
      <c r="G7" s="206"/>
      <c r="H7" s="233"/>
      <c r="I7" s="233"/>
      <c r="J7" s="206"/>
      <c r="K7" s="206"/>
      <c r="Z7" s="1"/>
    </row>
    <row r="8" spans="1:36" ht="16.5" customHeight="1">
      <c r="B8" s="234" t="s">
        <v>334</v>
      </c>
      <c r="C8" s="234"/>
      <c r="D8" s="206"/>
      <c r="E8" s="206"/>
      <c r="F8" s="206"/>
      <c r="G8" s="206"/>
      <c r="H8" s="233"/>
      <c r="I8" s="233"/>
      <c r="J8" s="206"/>
      <c r="K8" s="206"/>
      <c r="Z8" s="1"/>
    </row>
    <row r="9" spans="1:36" ht="19.5" customHeight="1">
      <c r="B9" s="1097" t="s">
        <v>1</v>
      </c>
      <c r="C9" s="1098"/>
      <c r="D9" s="1098"/>
      <c r="E9" s="1098"/>
      <c r="F9" s="1099"/>
      <c r="G9" s="1109" t="str">
        <f>IF(入力シート!$M$25="","",入力シート!$M$25)</f>
        <v/>
      </c>
      <c r="H9" s="1110"/>
      <c r="I9" s="1110"/>
      <c r="J9" s="1110"/>
      <c r="K9" s="1110"/>
      <c r="L9" s="1110"/>
      <c r="M9" s="1110"/>
      <c r="N9" s="1110"/>
      <c r="O9" s="1110"/>
      <c r="P9" s="1110"/>
      <c r="Q9" s="1110"/>
      <c r="R9" s="1110"/>
      <c r="S9" s="1110"/>
      <c r="T9" s="1110"/>
      <c r="U9" s="1110"/>
      <c r="V9" s="1110"/>
      <c r="W9" s="1110"/>
      <c r="X9" s="1110"/>
      <c r="Y9" s="1110"/>
      <c r="Z9" s="1110"/>
      <c r="AA9" s="1110"/>
      <c r="AB9" s="1110"/>
      <c r="AC9" s="1110"/>
      <c r="AD9" s="1110"/>
      <c r="AE9" s="1110"/>
      <c r="AF9" s="1110"/>
      <c r="AG9" s="1111"/>
      <c r="AH9" s="235"/>
    </row>
    <row r="10" spans="1:36" ht="19.5" customHeight="1">
      <c r="B10" s="1112" t="s">
        <v>2</v>
      </c>
      <c r="C10" s="1113"/>
      <c r="D10" s="1113"/>
      <c r="E10" s="1113"/>
      <c r="F10" s="1114"/>
      <c r="G10" s="1115" t="str">
        <f>IF(入力シート!M24="","",入力シート!M24)</f>
        <v/>
      </c>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7"/>
      <c r="AH10" s="235"/>
    </row>
    <row r="11" spans="1:36" ht="19.5" customHeight="1">
      <c r="B11" s="1094" t="s">
        <v>3</v>
      </c>
      <c r="C11" s="1095"/>
      <c r="D11" s="1095"/>
      <c r="E11" s="1095"/>
      <c r="F11" s="1096"/>
      <c r="G11" s="1079" t="str">
        <f>IF(入力シート!M33="","",入力シート!M33)</f>
        <v/>
      </c>
      <c r="H11" s="1080"/>
      <c r="I11" s="1080"/>
      <c r="J11" s="1080"/>
      <c r="K11" s="1080"/>
      <c r="L11" s="1080"/>
      <c r="M11" s="1080"/>
      <c r="N11" s="1080"/>
      <c r="O11" s="1080"/>
      <c r="P11" s="1080"/>
      <c r="Q11" s="1080"/>
      <c r="R11" s="1080"/>
      <c r="S11" s="1080"/>
      <c r="T11" s="1080"/>
      <c r="U11" s="1080"/>
      <c r="V11" s="1080"/>
      <c r="W11" s="1080"/>
      <c r="X11" s="1080"/>
      <c r="Y11" s="1080"/>
      <c r="Z11" s="1080"/>
      <c r="AA11" s="1080"/>
      <c r="AB11" s="1080"/>
      <c r="AC11" s="1080"/>
      <c r="AD11" s="1080"/>
      <c r="AE11" s="1080"/>
      <c r="AF11" s="1080"/>
      <c r="AG11" s="1093"/>
      <c r="AH11" s="236"/>
    </row>
    <row r="12" spans="1:36" ht="19.5" customHeight="1">
      <c r="B12" s="1094" t="s">
        <v>4</v>
      </c>
      <c r="C12" s="1095"/>
      <c r="D12" s="1095"/>
      <c r="E12" s="1095"/>
      <c r="F12" s="1096"/>
      <c r="G12" s="1079" t="str">
        <f>IF(入力シート!M26="","",入力シート!M26)</f>
        <v/>
      </c>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93"/>
      <c r="AH12" s="236"/>
    </row>
    <row r="13" spans="1:36" ht="19.5" customHeight="1">
      <c r="B13" s="1097" t="s">
        <v>1</v>
      </c>
      <c r="C13" s="1098"/>
      <c r="D13" s="1098"/>
      <c r="E13" s="1098"/>
      <c r="F13" s="1099"/>
      <c r="G13" s="1100" t="str">
        <f>IF(入力シート!M28="","",入力シート!M28)</f>
        <v/>
      </c>
      <c r="H13" s="1101"/>
      <c r="I13" s="1101"/>
      <c r="J13" s="1101"/>
      <c r="K13" s="1101"/>
      <c r="L13" s="1101"/>
      <c r="M13" s="1101"/>
      <c r="N13" s="1101"/>
      <c r="O13" s="1101"/>
      <c r="P13" s="1101"/>
      <c r="Q13" s="1101"/>
      <c r="R13" s="1101"/>
      <c r="S13" s="1101"/>
      <c r="T13" s="1101"/>
      <c r="U13" s="1101"/>
      <c r="V13" s="1101"/>
      <c r="W13" s="1101"/>
      <c r="X13" s="1101"/>
      <c r="Y13" s="1101"/>
      <c r="Z13" s="1101"/>
      <c r="AA13" s="1101"/>
      <c r="AB13" s="1101"/>
      <c r="AC13" s="1101"/>
      <c r="AD13" s="1101"/>
      <c r="AE13" s="1101"/>
      <c r="AF13" s="1101"/>
      <c r="AG13" s="1102"/>
      <c r="AH13" s="237"/>
    </row>
    <row r="14" spans="1:36" ht="20.100000000000001" customHeight="1">
      <c r="B14" s="1103" t="s">
        <v>187</v>
      </c>
      <c r="C14" s="1104"/>
      <c r="D14" s="1104"/>
      <c r="E14" s="1104"/>
      <c r="F14" s="1105"/>
      <c r="G14" s="1106" t="str">
        <f>IF(入力シート!M27="","",入力シート!M27)</f>
        <v/>
      </c>
      <c r="H14" s="1107"/>
      <c r="I14" s="1107"/>
      <c r="J14" s="1107"/>
      <c r="K14" s="1107"/>
      <c r="L14" s="1107"/>
      <c r="M14" s="1107"/>
      <c r="N14" s="1107"/>
      <c r="O14" s="1107"/>
      <c r="P14" s="1107"/>
      <c r="Q14" s="1107"/>
      <c r="R14" s="1107"/>
      <c r="S14" s="1107"/>
      <c r="T14" s="1107"/>
      <c r="U14" s="1107"/>
      <c r="V14" s="1107"/>
      <c r="W14" s="1107"/>
      <c r="X14" s="1107"/>
      <c r="Y14" s="1107"/>
      <c r="Z14" s="1107"/>
      <c r="AA14" s="1107"/>
      <c r="AB14" s="1107"/>
      <c r="AC14" s="1107"/>
      <c r="AD14" s="1107"/>
      <c r="AE14" s="1107"/>
      <c r="AF14" s="1107"/>
      <c r="AG14" s="1108"/>
      <c r="AH14" s="237"/>
    </row>
    <row r="15" spans="1:36" ht="19.5" customHeight="1">
      <c r="B15" s="1082" t="s">
        <v>5</v>
      </c>
      <c r="C15" s="1083"/>
      <c r="D15" s="1083"/>
      <c r="E15" s="1083"/>
      <c r="F15" s="1084"/>
      <c r="G15" s="320" t="s">
        <v>6</v>
      </c>
      <c r="H15" s="1081" t="str">
        <f>IF(入力シート!M30="","",入力シート!M30)</f>
        <v/>
      </c>
      <c r="I15" s="1081"/>
      <c r="J15" s="321" t="s">
        <v>7</v>
      </c>
      <c r="K15" s="1081" t="str">
        <f>IF(入力シート!O30="","",入力シート!O30)</f>
        <v/>
      </c>
      <c r="L15" s="1089"/>
      <c r="M15" s="322"/>
      <c r="N15" s="323"/>
      <c r="O15" s="323"/>
      <c r="P15" s="323"/>
      <c r="Q15" s="323"/>
      <c r="R15" s="323"/>
      <c r="S15" s="323"/>
      <c r="T15" s="323"/>
      <c r="U15" s="323"/>
      <c r="V15" s="323"/>
      <c r="W15" s="323"/>
      <c r="X15" s="323"/>
      <c r="Y15" s="323"/>
      <c r="Z15" s="323"/>
      <c r="AA15" s="323"/>
      <c r="AB15" s="323"/>
      <c r="AC15" s="323"/>
      <c r="AD15" s="323"/>
      <c r="AE15" s="323"/>
      <c r="AF15" s="323"/>
      <c r="AG15" s="324"/>
      <c r="AH15" s="238"/>
    </row>
    <row r="16" spans="1:36" ht="33.950000000000003" customHeight="1">
      <c r="B16" s="1065"/>
      <c r="C16" s="1066"/>
      <c r="D16" s="1066"/>
      <c r="E16" s="1066"/>
      <c r="F16" s="1085"/>
      <c r="G16" s="1086" t="str">
        <f>IF(入力シート!M31="","",入力シート!M31)</f>
        <v/>
      </c>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8"/>
      <c r="AH16" s="236"/>
    </row>
    <row r="17" spans="2:35" ht="20.100000000000001" customHeight="1">
      <c r="B17" s="1065" t="s">
        <v>11</v>
      </c>
      <c r="C17" s="1066"/>
      <c r="D17" s="1066"/>
      <c r="E17" s="1066"/>
      <c r="F17" s="1067"/>
      <c r="G17" s="1074" t="str">
        <f>IF(入力シート!M32="","",入力シート!M32)</f>
        <v/>
      </c>
      <c r="H17" s="1075"/>
      <c r="I17" s="325" t="s">
        <v>7</v>
      </c>
      <c r="J17" s="1076" t="str">
        <f>IF(入力シート!O32="","",入力シート!O32)</f>
        <v/>
      </c>
      <c r="K17" s="1076"/>
      <c r="L17" s="325" t="s">
        <v>7</v>
      </c>
      <c r="M17" s="1081" t="str">
        <f>IF(入力シート!R32="","",入力シート!R32)</f>
        <v/>
      </c>
      <c r="N17" s="1081"/>
      <c r="O17" s="1081"/>
      <c r="P17" s="326"/>
      <c r="Q17" s="351"/>
      <c r="R17" s="351"/>
      <c r="S17" s="351"/>
      <c r="T17" s="351"/>
      <c r="U17" s="351"/>
      <c r="V17" s="351"/>
      <c r="W17" s="351"/>
      <c r="X17" s="351"/>
      <c r="Y17" s="351"/>
      <c r="Z17" s="351"/>
      <c r="AA17" s="351"/>
      <c r="AB17" s="351"/>
      <c r="AC17" s="351"/>
      <c r="AD17" s="351"/>
      <c r="AE17" s="351"/>
      <c r="AF17" s="351"/>
      <c r="AG17" s="352"/>
      <c r="AH17" s="236"/>
    </row>
    <row r="18" spans="2:35" ht="20.100000000000001" customHeight="1">
      <c r="B18" s="1065" t="s">
        <v>421</v>
      </c>
      <c r="C18" s="1066"/>
      <c r="D18" s="1066"/>
      <c r="E18" s="1066"/>
      <c r="F18" s="1067"/>
      <c r="G18" s="1068" t="str">
        <f>IF(入力シート!M34="","",入力シート!M34)</f>
        <v/>
      </c>
      <c r="H18" s="1068"/>
      <c r="I18" s="1068"/>
      <c r="J18" s="1068"/>
      <c r="K18" s="1068"/>
      <c r="L18" s="1068"/>
      <c r="M18" s="1068"/>
      <c r="N18" s="1068"/>
      <c r="O18" s="1068"/>
      <c r="P18" s="1068"/>
      <c r="Q18" s="1068"/>
      <c r="R18" s="1068"/>
      <c r="S18" s="1068"/>
      <c r="T18" s="1068"/>
      <c r="U18" s="1068"/>
      <c r="V18" s="1068"/>
      <c r="W18" s="1068"/>
      <c r="X18" s="1068"/>
      <c r="Y18" s="1068"/>
      <c r="Z18" s="1068"/>
      <c r="AA18" s="1068"/>
      <c r="AB18" s="1068"/>
      <c r="AC18" s="1068"/>
      <c r="AD18" s="1068"/>
      <c r="AE18" s="1068"/>
      <c r="AF18" s="1068"/>
      <c r="AG18" s="1068"/>
      <c r="AH18" s="239"/>
    </row>
    <row r="19" spans="2:35" ht="16.5" customHeight="1">
      <c r="B19" s="234" t="s">
        <v>335</v>
      </c>
      <c r="C19" s="234"/>
      <c r="D19" s="206"/>
      <c r="E19" s="206"/>
      <c r="F19" s="206"/>
      <c r="G19" s="206"/>
      <c r="H19" s="233"/>
      <c r="I19" s="233"/>
      <c r="J19" s="206"/>
      <c r="K19" s="206"/>
      <c r="Z19" s="1"/>
    </row>
    <row r="20" spans="2:35" ht="19.5" customHeight="1">
      <c r="B20" s="1097" t="s">
        <v>1</v>
      </c>
      <c r="C20" s="1098"/>
      <c r="D20" s="1098"/>
      <c r="E20" s="1098"/>
      <c r="F20" s="1099"/>
      <c r="G20" s="1109" t="str">
        <f>IF(入力シート!M37="","",入力シート!M37)</f>
        <v/>
      </c>
      <c r="H20" s="1110"/>
      <c r="I20" s="1110"/>
      <c r="J20" s="1110"/>
      <c r="K20" s="1110"/>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1"/>
      <c r="AH20" s="235"/>
      <c r="AI20" s="510" t="s">
        <v>362</v>
      </c>
    </row>
    <row r="21" spans="2:35" ht="19.5" customHeight="1">
      <c r="B21" s="1112" t="s">
        <v>2</v>
      </c>
      <c r="C21" s="1113"/>
      <c r="D21" s="1113"/>
      <c r="E21" s="1113"/>
      <c r="F21" s="1114"/>
      <c r="G21" s="1115" t="str">
        <f>IF(入力シート!M36="","",入力シート!M36)</f>
        <v/>
      </c>
      <c r="H21" s="1116"/>
      <c r="I21" s="1116"/>
      <c r="J21" s="1116"/>
      <c r="K21" s="1116"/>
      <c r="L21" s="1116"/>
      <c r="M21" s="1116"/>
      <c r="N21" s="1116"/>
      <c r="O21" s="1116"/>
      <c r="P21" s="1116"/>
      <c r="Q21" s="1116"/>
      <c r="R21" s="1116"/>
      <c r="S21" s="1116"/>
      <c r="T21" s="1116"/>
      <c r="U21" s="1116"/>
      <c r="V21" s="1116"/>
      <c r="W21" s="1116"/>
      <c r="X21" s="1116"/>
      <c r="Y21" s="1116"/>
      <c r="Z21" s="1116"/>
      <c r="AA21" s="1116"/>
      <c r="AB21" s="1116"/>
      <c r="AC21" s="1116"/>
      <c r="AD21" s="1116"/>
      <c r="AE21" s="1116"/>
      <c r="AF21" s="1116"/>
      <c r="AG21" s="1117"/>
      <c r="AH21" s="235"/>
    </row>
    <row r="22" spans="2:35" ht="19.5" customHeight="1">
      <c r="B22" s="1094" t="s">
        <v>3</v>
      </c>
      <c r="C22" s="1095"/>
      <c r="D22" s="1095"/>
      <c r="E22" s="1095"/>
      <c r="F22" s="1096"/>
      <c r="G22" s="1079" t="str">
        <f>IF(入力シート!M45="","",入力シート!M45)</f>
        <v/>
      </c>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93"/>
      <c r="AH22" s="236"/>
    </row>
    <row r="23" spans="2:35" ht="19.5" customHeight="1">
      <c r="B23" s="1094" t="s">
        <v>4</v>
      </c>
      <c r="C23" s="1095"/>
      <c r="D23" s="1095"/>
      <c r="E23" s="1095"/>
      <c r="F23" s="1096"/>
      <c r="G23" s="1079" t="str">
        <f>IF(入力シート!M38="","",入力シート!M38)</f>
        <v/>
      </c>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93"/>
      <c r="AH23" s="236"/>
    </row>
    <row r="24" spans="2:35" ht="19.5" customHeight="1">
      <c r="B24" s="1097" t="s">
        <v>1</v>
      </c>
      <c r="C24" s="1098"/>
      <c r="D24" s="1098"/>
      <c r="E24" s="1098"/>
      <c r="F24" s="1099"/>
      <c r="G24" s="1100" t="str">
        <f>IF(入力シート!M40="","",入力シート!M40)</f>
        <v/>
      </c>
      <c r="H24" s="1101"/>
      <c r="I24" s="1101"/>
      <c r="J24" s="1101"/>
      <c r="K24" s="1101"/>
      <c r="L24" s="1101"/>
      <c r="M24" s="1101"/>
      <c r="N24" s="1101"/>
      <c r="O24" s="1101"/>
      <c r="P24" s="1101"/>
      <c r="Q24" s="1101"/>
      <c r="R24" s="1101"/>
      <c r="S24" s="1101"/>
      <c r="T24" s="1101"/>
      <c r="U24" s="1101"/>
      <c r="V24" s="1101"/>
      <c r="W24" s="1101"/>
      <c r="X24" s="1101"/>
      <c r="Y24" s="1101"/>
      <c r="Z24" s="1101"/>
      <c r="AA24" s="1101"/>
      <c r="AB24" s="1101"/>
      <c r="AC24" s="1101"/>
      <c r="AD24" s="1101"/>
      <c r="AE24" s="1101"/>
      <c r="AF24" s="1101"/>
      <c r="AG24" s="1102"/>
      <c r="AH24" s="237"/>
    </row>
    <row r="25" spans="2:35" ht="20.100000000000001" customHeight="1">
      <c r="B25" s="1103" t="s">
        <v>187</v>
      </c>
      <c r="C25" s="1104"/>
      <c r="D25" s="1104"/>
      <c r="E25" s="1104"/>
      <c r="F25" s="1105"/>
      <c r="G25" s="1106" t="str">
        <f>IF(入力シート!M39="","",入力シート!M39)</f>
        <v/>
      </c>
      <c r="H25" s="1107"/>
      <c r="I25" s="1107"/>
      <c r="J25" s="1107"/>
      <c r="K25" s="1107"/>
      <c r="L25" s="1107"/>
      <c r="M25" s="1107"/>
      <c r="N25" s="1107"/>
      <c r="O25" s="1107"/>
      <c r="P25" s="1107"/>
      <c r="Q25" s="1107"/>
      <c r="R25" s="1107"/>
      <c r="S25" s="1107"/>
      <c r="T25" s="1107"/>
      <c r="U25" s="1107"/>
      <c r="V25" s="1107"/>
      <c r="W25" s="1107"/>
      <c r="X25" s="1107"/>
      <c r="Y25" s="1107"/>
      <c r="Z25" s="1107"/>
      <c r="AA25" s="1107"/>
      <c r="AB25" s="1107"/>
      <c r="AC25" s="1107"/>
      <c r="AD25" s="1107"/>
      <c r="AE25" s="1107"/>
      <c r="AF25" s="1107"/>
      <c r="AG25" s="1108"/>
      <c r="AH25" s="237"/>
    </row>
    <row r="26" spans="2:35" ht="19.5" customHeight="1">
      <c r="B26" s="1082" t="s">
        <v>5</v>
      </c>
      <c r="C26" s="1083"/>
      <c r="D26" s="1083"/>
      <c r="E26" s="1083"/>
      <c r="F26" s="1084"/>
      <c r="G26" s="320" t="s">
        <v>6</v>
      </c>
      <c r="H26" s="1081" t="str">
        <f>IF(入力シート!M42="","",入力シート!M42)</f>
        <v/>
      </c>
      <c r="I26" s="1081"/>
      <c r="J26" s="321" t="s">
        <v>7</v>
      </c>
      <c r="K26" s="1081" t="str">
        <f>IF(入力シート!O42="","",入力シート!O42)</f>
        <v/>
      </c>
      <c r="L26" s="1089"/>
      <c r="M26" s="322"/>
      <c r="N26" s="323"/>
      <c r="O26" s="323"/>
      <c r="P26" s="323"/>
      <c r="Q26" s="323"/>
      <c r="R26" s="323"/>
      <c r="S26" s="323"/>
      <c r="T26" s="323"/>
      <c r="U26" s="323"/>
      <c r="V26" s="323"/>
      <c r="W26" s="323"/>
      <c r="X26" s="323"/>
      <c r="Y26" s="323"/>
      <c r="Z26" s="323"/>
      <c r="AA26" s="323"/>
      <c r="AB26" s="323"/>
      <c r="AC26" s="323"/>
      <c r="AD26" s="323"/>
      <c r="AE26" s="323"/>
      <c r="AF26" s="323"/>
      <c r="AG26" s="324"/>
      <c r="AH26" s="238"/>
    </row>
    <row r="27" spans="2:35" ht="33.950000000000003" customHeight="1">
      <c r="B27" s="1065"/>
      <c r="C27" s="1066"/>
      <c r="D27" s="1066"/>
      <c r="E27" s="1066"/>
      <c r="F27" s="1085"/>
      <c r="G27" s="1086" t="str">
        <f>IF(入力シート!M43="","",入力シート!M43)</f>
        <v/>
      </c>
      <c r="H27" s="1087"/>
      <c r="I27" s="1087"/>
      <c r="J27" s="1087"/>
      <c r="K27" s="1087"/>
      <c r="L27" s="1087"/>
      <c r="M27" s="1087"/>
      <c r="N27" s="1087"/>
      <c r="O27" s="1087"/>
      <c r="P27" s="1087"/>
      <c r="Q27" s="1087"/>
      <c r="R27" s="1087"/>
      <c r="S27" s="1087"/>
      <c r="T27" s="1087"/>
      <c r="U27" s="1087"/>
      <c r="V27" s="1087"/>
      <c r="W27" s="1087"/>
      <c r="X27" s="1087"/>
      <c r="Y27" s="1087"/>
      <c r="Z27" s="1087"/>
      <c r="AA27" s="1087"/>
      <c r="AB27" s="1087"/>
      <c r="AC27" s="1087"/>
      <c r="AD27" s="1087"/>
      <c r="AE27" s="1087"/>
      <c r="AF27" s="1087"/>
      <c r="AG27" s="1088"/>
      <c r="AH27" s="236"/>
    </row>
    <row r="28" spans="2:35" ht="20.100000000000001" customHeight="1">
      <c r="B28" s="1065" t="s">
        <v>11</v>
      </c>
      <c r="C28" s="1066"/>
      <c r="D28" s="1066"/>
      <c r="E28" s="1066"/>
      <c r="F28" s="1067"/>
      <c r="G28" s="1074" t="str">
        <f>IF(入力シート!M44="","",入力シート!M44)</f>
        <v/>
      </c>
      <c r="H28" s="1075"/>
      <c r="I28" s="325" t="s">
        <v>7</v>
      </c>
      <c r="J28" s="1076" t="str">
        <f>IF(入力シート!O44="","",入力シート!O44)</f>
        <v/>
      </c>
      <c r="K28" s="1076"/>
      <c r="L28" s="325" t="s">
        <v>7</v>
      </c>
      <c r="M28" s="1081" t="str">
        <f>IF(入力シート!R44="","",入力シート!R44)</f>
        <v/>
      </c>
      <c r="N28" s="1081"/>
      <c r="O28" s="1081"/>
      <c r="P28" s="326"/>
      <c r="Q28" s="351"/>
      <c r="R28" s="351"/>
      <c r="S28" s="351"/>
      <c r="T28" s="351"/>
      <c r="U28" s="351"/>
      <c r="V28" s="351"/>
      <c r="W28" s="351"/>
      <c r="X28" s="351"/>
      <c r="Y28" s="351"/>
      <c r="Z28" s="351"/>
      <c r="AA28" s="351"/>
      <c r="AB28" s="351"/>
      <c r="AC28" s="351"/>
      <c r="AD28" s="351"/>
      <c r="AE28" s="351"/>
      <c r="AF28" s="351"/>
      <c r="AG28" s="352"/>
      <c r="AH28" s="236"/>
    </row>
    <row r="29" spans="2:35" ht="20.100000000000001" customHeight="1">
      <c r="B29" s="1065" t="s">
        <v>422</v>
      </c>
      <c r="C29" s="1066"/>
      <c r="D29" s="1066"/>
      <c r="E29" s="1066"/>
      <c r="F29" s="1067"/>
      <c r="G29" s="1068" t="str">
        <f>IF(入力シート!M46="","",入力シート!M46)</f>
        <v/>
      </c>
      <c r="H29" s="1068"/>
      <c r="I29" s="1068"/>
      <c r="J29" s="1068"/>
      <c r="K29" s="1068"/>
      <c r="L29" s="1068"/>
      <c r="M29" s="1068"/>
      <c r="N29" s="1068"/>
      <c r="O29" s="1068"/>
      <c r="P29" s="1068"/>
      <c r="Q29" s="1068"/>
      <c r="R29" s="1068"/>
      <c r="S29" s="1068"/>
      <c r="T29" s="1068"/>
      <c r="U29" s="1068"/>
      <c r="V29" s="1068"/>
      <c r="W29" s="1068"/>
      <c r="X29" s="1068"/>
      <c r="Y29" s="1068"/>
      <c r="Z29" s="1068"/>
      <c r="AA29" s="1068"/>
      <c r="AB29" s="1068"/>
      <c r="AC29" s="1068"/>
      <c r="AD29" s="1068"/>
      <c r="AE29" s="1068"/>
      <c r="AF29" s="1068"/>
      <c r="AG29" s="1068"/>
      <c r="AH29" s="239"/>
    </row>
    <row r="30" spans="2:35" ht="6.75" customHeight="1">
      <c r="B30" s="206"/>
      <c r="C30" s="206"/>
      <c r="D30" s="206"/>
      <c r="E30" s="206"/>
      <c r="F30" s="206"/>
      <c r="G30" s="206"/>
      <c r="H30" s="233"/>
      <c r="I30" s="233"/>
      <c r="J30" s="206"/>
      <c r="K30" s="206"/>
      <c r="Z30" s="1"/>
    </row>
    <row r="31" spans="2:35" ht="16.5" customHeight="1">
      <c r="B31" s="385" t="s">
        <v>413</v>
      </c>
      <c r="C31" s="385"/>
      <c r="D31" s="386"/>
      <c r="E31" s="386"/>
      <c r="F31" s="386"/>
      <c r="G31" s="386"/>
      <c r="H31" s="387"/>
      <c r="I31" s="233"/>
      <c r="J31" s="206"/>
      <c r="K31" s="206"/>
      <c r="Z31" s="1"/>
    </row>
    <row r="32" spans="2:35" ht="20.100000000000001" customHeight="1">
      <c r="B32" s="1090" t="s">
        <v>292</v>
      </c>
      <c r="C32" s="1091"/>
      <c r="D32" s="1091"/>
      <c r="E32" s="1091"/>
      <c r="F32" s="1092"/>
      <c r="G32" s="1079" t="str">
        <f>IF(入力シート!M50="","",入力シート!M50)</f>
        <v/>
      </c>
      <c r="H32" s="1080"/>
      <c r="I32" s="1080"/>
      <c r="J32" s="1080"/>
      <c r="K32" s="1080"/>
      <c r="L32" s="1080"/>
      <c r="M32" s="1080"/>
      <c r="N32" s="1080"/>
      <c r="O32" s="1080"/>
      <c r="P32" s="1080"/>
      <c r="Q32" s="1080"/>
      <c r="R32" s="1080"/>
      <c r="S32" s="1080"/>
      <c r="T32" s="1080"/>
      <c r="U32" s="1080"/>
      <c r="V32" s="1080"/>
      <c r="W32" s="1080"/>
      <c r="X32" s="1080"/>
      <c r="Y32" s="1080"/>
      <c r="Z32" s="1080"/>
      <c r="AA32" s="1080"/>
      <c r="AB32" s="1080"/>
      <c r="AC32" s="1080"/>
      <c r="AD32" s="1080"/>
      <c r="AE32" s="1080"/>
      <c r="AF32" s="1080"/>
      <c r="AG32" s="1093"/>
      <c r="AH32" s="236"/>
    </row>
    <row r="33" spans="2:34" ht="20.100000000000001" customHeight="1">
      <c r="B33" s="1090" t="s">
        <v>293</v>
      </c>
      <c r="C33" s="1091"/>
      <c r="D33" s="1091"/>
      <c r="E33" s="1091"/>
      <c r="F33" s="1092"/>
      <c r="G33" s="1079" t="str">
        <f>IF(入力シート!M51="","",入力シート!M51)</f>
        <v/>
      </c>
      <c r="H33" s="1080"/>
      <c r="I33" s="1080"/>
      <c r="J33" s="1080"/>
      <c r="K33" s="1080"/>
      <c r="L33" s="1080"/>
      <c r="M33" s="1080"/>
      <c r="N33" s="1080"/>
      <c r="O33" s="1080"/>
      <c r="P33" s="1080"/>
      <c r="Q33" s="1080"/>
      <c r="R33" s="1080"/>
      <c r="S33" s="1080"/>
      <c r="T33" s="1080"/>
      <c r="U33" s="1080"/>
      <c r="V33" s="1080"/>
      <c r="W33" s="1080"/>
      <c r="X33" s="1080"/>
      <c r="Y33" s="1080"/>
      <c r="Z33" s="1080"/>
      <c r="AA33" s="1080"/>
      <c r="AB33" s="1080"/>
      <c r="AC33" s="1080"/>
      <c r="AD33" s="1080"/>
      <c r="AE33" s="1080"/>
      <c r="AF33" s="1080"/>
      <c r="AG33" s="1093"/>
      <c r="AH33" s="236"/>
    </row>
    <row r="34" spans="2:34" ht="6.75" customHeight="1">
      <c r="B34" s="206"/>
      <c r="C34" s="206"/>
      <c r="D34" s="206"/>
      <c r="E34" s="206"/>
      <c r="F34" s="206"/>
      <c r="G34" s="206"/>
      <c r="H34" s="233"/>
      <c r="I34" s="233"/>
      <c r="J34" s="206"/>
      <c r="K34" s="206"/>
      <c r="Z34" s="1"/>
    </row>
    <row r="35" spans="2:34" ht="16.5" customHeight="1">
      <c r="B35" s="385" t="s">
        <v>414</v>
      </c>
      <c r="C35" s="385"/>
      <c r="D35" s="386"/>
      <c r="E35" s="386"/>
      <c r="F35" s="386"/>
      <c r="G35" s="206"/>
      <c r="H35" s="233"/>
      <c r="I35" s="233"/>
      <c r="J35" s="206"/>
      <c r="K35" s="206"/>
      <c r="Z35" s="1"/>
    </row>
    <row r="36" spans="2:34" ht="26.25" customHeight="1">
      <c r="B36" s="385" t="s">
        <v>461</v>
      </c>
      <c r="C36" s="385"/>
      <c r="D36" s="386"/>
      <c r="E36" s="386"/>
      <c r="F36" s="386"/>
      <c r="G36" s="1063" t="s">
        <v>527</v>
      </c>
      <c r="H36" s="1063"/>
      <c r="I36" s="1063"/>
      <c r="J36" s="1063"/>
      <c r="K36" s="1063"/>
      <c r="L36" s="1063"/>
      <c r="M36" s="1063"/>
      <c r="N36" s="1063"/>
      <c r="O36" s="1064" t="str">
        <f>IF(入力シート!M55="","",入力シート!M55)</f>
        <v/>
      </c>
      <c r="P36" s="1064"/>
      <c r="Q36" s="1064"/>
      <c r="Z36" s="1"/>
    </row>
    <row r="37" spans="2:34" ht="20.100000000000001" customHeight="1">
      <c r="B37" s="1119" t="s">
        <v>278</v>
      </c>
      <c r="C37" s="1120"/>
      <c r="D37" s="1120"/>
      <c r="E37" s="1120"/>
      <c r="F37" s="1120"/>
      <c r="G37" s="1121" t="str">
        <f>IF(入力シート!M56="","",入力シート!M56)</f>
        <v/>
      </c>
      <c r="H37" s="1121"/>
      <c r="I37" s="1121"/>
      <c r="J37" s="1121"/>
      <c r="K37" s="1121"/>
      <c r="L37" s="1121"/>
      <c r="M37" s="1121"/>
      <c r="N37" s="1121"/>
      <c r="O37" s="1121"/>
      <c r="P37" s="1121"/>
      <c r="Q37" s="1121"/>
      <c r="R37" s="1121"/>
      <c r="S37" s="1121"/>
      <c r="T37" s="1121"/>
      <c r="U37" s="1121"/>
      <c r="V37" s="1121"/>
      <c r="W37" s="1121"/>
      <c r="X37" s="1121"/>
      <c r="Y37" s="1121"/>
      <c r="Z37" s="1121"/>
      <c r="AA37" s="1121"/>
      <c r="AB37" s="1121"/>
      <c r="AC37" s="1121"/>
      <c r="AD37" s="1121"/>
      <c r="AE37" s="1121"/>
      <c r="AF37" s="1121"/>
      <c r="AG37" s="1121"/>
    </row>
    <row r="38" spans="2:34" ht="20.100000000000001" customHeight="1">
      <c r="B38" s="1119" t="s">
        <v>8</v>
      </c>
      <c r="C38" s="1120"/>
      <c r="D38" s="1120"/>
      <c r="E38" s="1120"/>
      <c r="F38" s="1120"/>
      <c r="G38" s="1121" t="str">
        <f>IF(入力シート!M57="","",入力シート!M57)</f>
        <v/>
      </c>
      <c r="H38" s="1121"/>
      <c r="I38" s="1121"/>
      <c r="J38" s="1121"/>
      <c r="K38" s="1121"/>
      <c r="L38" s="1121"/>
      <c r="M38" s="1121"/>
      <c r="N38" s="1121"/>
      <c r="O38" s="1121"/>
      <c r="P38" s="1121"/>
      <c r="Q38" s="1121"/>
      <c r="R38" s="1121"/>
      <c r="S38" s="1121"/>
      <c r="T38" s="1121"/>
      <c r="U38" s="1121"/>
      <c r="V38" s="1121"/>
      <c r="W38" s="1121"/>
      <c r="X38" s="1121"/>
      <c r="Y38" s="1121"/>
      <c r="Z38" s="1121"/>
      <c r="AA38" s="1121"/>
      <c r="AB38" s="1121"/>
      <c r="AC38" s="1121"/>
      <c r="AD38" s="1121"/>
      <c r="AE38" s="1121"/>
      <c r="AF38" s="1121"/>
      <c r="AG38" s="1121"/>
      <c r="AH38" s="235"/>
    </row>
    <row r="39" spans="2:34" ht="20.100000000000001" customHeight="1">
      <c r="B39" s="1122" t="s">
        <v>9</v>
      </c>
      <c r="C39" s="1123"/>
      <c r="D39" s="1123"/>
      <c r="E39" s="1123"/>
      <c r="F39" s="1124"/>
      <c r="G39" s="1121" t="str">
        <f>IF(入力シート!M58="","",入力シート!M58)</f>
        <v/>
      </c>
      <c r="H39" s="1121"/>
      <c r="I39" s="1121"/>
      <c r="J39" s="1121"/>
      <c r="K39" s="1121"/>
      <c r="L39" s="1121"/>
      <c r="M39" s="1121"/>
      <c r="N39" s="1121"/>
      <c r="O39" s="1121"/>
      <c r="P39" s="1121"/>
      <c r="Q39" s="1121"/>
      <c r="R39" s="1121"/>
      <c r="S39" s="1121"/>
      <c r="T39" s="1121"/>
      <c r="U39" s="1121"/>
      <c r="V39" s="1121"/>
      <c r="W39" s="1121"/>
      <c r="X39" s="1121"/>
      <c r="Y39" s="1121"/>
      <c r="Z39" s="1121"/>
      <c r="AA39" s="1121"/>
      <c r="AB39" s="1121"/>
      <c r="AC39" s="1121"/>
      <c r="AD39" s="1121"/>
      <c r="AE39" s="1121"/>
      <c r="AF39" s="1121"/>
      <c r="AG39" s="1121"/>
      <c r="AH39" s="235"/>
    </row>
    <row r="40" spans="2:34" ht="20.100000000000001" customHeight="1">
      <c r="B40" s="1097" t="s">
        <v>1</v>
      </c>
      <c r="C40" s="1098"/>
      <c r="D40" s="1098"/>
      <c r="E40" s="1098"/>
      <c r="F40" s="1099"/>
      <c r="G40" s="1100" t="str">
        <f>IF(入力シート!M60="","",入力シート!M60)</f>
        <v/>
      </c>
      <c r="H40" s="1101"/>
      <c r="I40" s="1101"/>
      <c r="J40" s="1101"/>
      <c r="K40" s="1101"/>
      <c r="L40" s="1101"/>
      <c r="M40" s="1101"/>
      <c r="N40" s="1101"/>
      <c r="O40" s="1101"/>
      <c r="P40" s="1101"/>
      <c r="Q40" s="1101"/>
      <c r="R40" s="1101"/>
      <c r="S40" s="1101"/>
      <c r="T40" s="1101"/>
      <c r="U40" s="1101"/>
      <c r="V40" s="1101"/>
      <c r="W40" s="1101"/>
      <c r="X40" s="1101"/>
      <c r="Y40" s="1101"/>
      <c r="Z40" s="1101"/>
      <c r="AA40" s="1101"/>
      <c r="AB40" s="1101"/>
      <c r="AC40" s="1101"/>
      <c r="AD40" s="1101"/>
      <c r="AE40" s="1101"/>
      <c r="AF40" s="1101"/>
      <c r="AG40" s="1102"/>
      <c r="AH40" s="237"/>
    </row>
    <row r="41" spans="2:34" ht="20.100000000000001" customHeight="1">
      <c r="B41" s="1103" t="s">
        <v>420</v>
      </c>
      <c r="C41" s="1104"/>
      <c r="D41" s="1104"/>
      <c r="E41" s="1104"/>
      <c r="F41" s="1104"/>
      <c r="G41" s="1106" t="str">
        <f>IF(入力シート!M59="","",入力シート!M59)</f>
        <v/>
      </c>
      <c r="H41" s="1107"/>
      <c r="I41" s="1107"/>
      <c r="J41" s="1107"/>
      <c r="K41" s="1107"/>
      <c r="L41" s="1107"/>
      <c r="M41" s="1107"/>
      <c r="N41" s="1107"/>
      <c r="O41" s="1107"/>
      <c r="P41" s="1107"/>
      <c r="Q41" s="1107"/>
      <c r="R41" s="1107"/>
      <c r="S41" s="1107"/>
      <c r="T41" s="1107"/>
      <c r="U41" s="1107"/>
      <c r="V41" s="1107"/>
      <c r="W41" s="1107"/>
      <c r="X41" s="1107"/>
      <c r="Y41" s="1107"/>
      <c r="Z41" s="1107"/>
      <c r="AA41" s="1107"/>
      <c r="AB41" s="1107"/>
      <c r="AC41" s="1107"/>
      <c r="AD41" s="1107"/>
      <c r="AE41" s="1107"/>
      <c r="AF41" s="1107"/>
      <c r="AG41" s="1108"/>
      <c r="AH41" s="237"/>
    </row>
    <row r="42" spans="2:34" ht="20.100000000000001" customHeight="1">
      <c r="B42" s="1082" t="s">
        <v>5</v>
      </c>
      <c r="C42" s="1083"/>
      <c r="D42" s="1083"/>
      <c r="E42" s="1083"/>
      <c r="F42" s="1084"/>
      <c r="G42" s="320" t="s">
        <v>6</v>
      </c>
      <c r="H42" s="1081" t="str">
        <f>IF(入力シート!M61="","",入力シート!M61)</f>
        <v/>
      </c>
      <c r="I42" s="1081"/>
      <c r="J42" s="321" t="s">
        <v>7</v>
      </c>
      <c r="K42" s="1081" t="str">
        <f>IF(入力シート!O61="","",入力シート!O61)</f>
        <v/>
      </c>
      <c r="L42" s="1081"/>
      <c r="M42" s="322"/>
      <c r="N42" s="323"/>
      <c r="O42" s="323"/>
      <c r="P42" s="323"/>
      <c r="Q42" s="323"/>
      <c r="R42" s="323"/>
      <c r="S42" s="323"/>
      <c r="T42" s="323"/>
      <c r="U42" s="323"/>
      <c r="V42" s="323"/>
      <c r="W42" s="323"/>
      <c r="X42" s="323"/>
      <c r="Y42" s="323"/>
      <c r="Z42" s="323"/>
      <c r="AA42" s="323"/>
      <c r="AB42" s="323"/>
      <c r="AC42" s="323"/>
      <c r="AD42" s="323"/>
      <c r="AE42" s="323"/>
      <c r="AF42" s="323"/>
      <c r="AG42" s="324"/>
      <c r="AH42" s="238"/>
    </row>
    <row r="43" spans="2:34" ht="33.950000000000003" customHeight="1">
      <c r="B43" s="1065"/>
      <c r="C43" s="1066"/>
      <c r="D43" s="1066"/>
      <c r="E43" s="1066"/>
      <c r="F43" s="1085"/>
      <c r="G43" s="1086" t="str">
        <f>IF(入力シート!M62="","",入力シート!M62)</f>
        <v/>
      </c>
      <c r="H43" s="1087"/>
      <c r="I43" s="1087"/>
      <c r="J43" s="1087"/>
      <c r="K43" s="1087"/>
      <c r="L43" s="1087"/>
      <c r="M43" s="1087"/>
      <c r="N43" s="1087"/>
      <c r="O43" s="1087"/>
      <c r="P43" s="1087"/>
      <c r="Q43" s="1087"/>
      <c r="R43" s="1087"/>
      <c r="S43" s="1087"/>
      <c r="T43" s="1087"/>
      <c r="U43" s="1087"/>
      <c r="V43" s="1087"/>
      <c r="W43" s="1087"/>
      <c r="X43" s="1087"/>
      <c r="Y43" s="1087"/>
      <c r="Z43" s="1087"/>
      <c r="AA43" s="1087"/>
      <c r="AB43" s="1087"/>
      <c r="AC43" s="1087"/>
      <c r="AD43" s="1087"/>
      <c r="AE43" s="1087"/>
      <c r="AF43" s="1087"/>
      <c r="AG43" s="1088"/>
      <c r="AH43" s="236"/>
    </row>
    <row r="44" spans="2:34" ht="20.100000000000001" customHeight="1">
      <c r="B44" s="1065" t="s">
        <v>11</v>
      </c>
      <c r="C44" s="1066"/>
      <c r="D44" s="1066"/>
      <c r="E44" s="1066"/>
      <c r="F44" s="1067"/>
      <c r="G44" s="1074" t="str">
        <f>IF(入力シート!M63="","",入力シート!M63)</f>
        <v/>
      </c>
      <c r="H44" s="1075"/>
      <c r="I44" s="325" t="s">
        <v>7</v>
      </c>
      <c r="J44" s="1076" t="str">
        <f>IF(入力シート!O63="","",入力シート!O63)</f>
        <v/>
      </c>
      <c r="K44" s="1076"/>
      <c r="L44" s="325" t="s">
        <v>7</v>
      </c>
      <c r="M44" s="1076" t="str">
        <f>IF(入力シート!R63="","",入力シート!R63)</f>
        <v/>
      </c>
      <c r="N44" s="1076"/>
      <c r="O44" s="327"/>
      <c r="P44" s="1077"/>
      <c r="Q44" s="1077"/>
      <c r="R44" s="1077"/>
      <c r="S44" s="1077"/>
      <c r="T44" s="1077"/>
      <c r="U44" s="1077"/>
      <c r="V44" s="1077"/>
      <c r="W44" s="1077"/>
      <c r="X44" s="1077"/>
      <c r="Y44" s="1077"/>
      <c r="Z44" s="1077"/>
      <c r="AA44" s="1077"/>
      <c r="AB44" s="1077"/>
      <c r="AC44" s="1077"/>
      <c r="AD44" s="1077"/>
      <c r="AE44" s="1077"/>
      <c r="AF44" s="1077"/>
      <c r="AG44" s="1078"/>
      <c r="AH44" s="238"/>
    </row>
    <row r="45" spans="2:34" ht="20.100000000000001" customHeight="1">
      <c r="B45" s="1065" t="s">
        <v>12</v>
      </c>
      <c r="C45" s="1066"/>
      <c r="D45" s="1066"/>
      <c r="E45" s="1066"/>
      <c r="F45" s="1067"/>
      <c r="G45" s="1079" t="str">
        <f>IF(入力シート!M64="","",入力シート!M64)</f>
        <v/>
      </c>
      <c r="H45" s="1080"/>
      <c r="I45" s="325" t="s">
        <v>25</v>
      </c>
      <c r="J45" s="1081" t="str">
        <f>IF(入力シート!O64="","",入力シート!O64)</f>
        <v/>
      </c>
      <c r="K45" s="1081"/>
      <c r="L45" s="325" t="s">
        <v>25</v>
      </c>
      <c r="M45" s="1081" t="str">
        <f>IF(入力シート!R64="","",入力シート!R64)</f>
        <v/>
      </c>
      <c r="N45" s="1081"/>
      <c r="O45" s="329"/>
      <c r="P45" s="329"/>
      <c r="Q45" s="329"/>
      <c r="R45" s="329"/>
      <c r="S45" s="329"/>
      <c r="T45" s="329"/>
      <c r="U45" s="329"/>
      <c r="V45" s="329"/>
      <c r="W45" s="328"/>
      <c r="X45" s="329"/>
      <c r="Y45" s="329"/>
      <c r="Z45" s="329"/>
      <c r="AA45" s="329"/>
      <c r="AB45" s="329"/>
      <c r="AC45" s="329"/>
      <c r="AD45" s="329"/>
      <c r="AE45" s="329"/>
      <c r="AF45" s="329"/>
      <c r="AG45" s="330"/>
      <c r="AH45" s="238"/>
    </row>
    <row r="46" spans="2:34" ht="20.100000000000001" customHeight="1">
      <c r="B46" s="1065" t="s">
        <v>13</v>
      </c>
      <c r="C46" s="1066"/>
      <c r="D46" s="1066"/>
      <c r="E46" s="1066"/>
      <c r="F46" s="1067"/>
      <c r="G46" s="1068" t="str">
        <f>IF(入力シート!M66="","",入力シート!M66)</f>
        <v/>
      </c>
      <c r="H46" s="1068"/>
      <c r="I46" s="1068"/>
      <c r="J46" s="1068"/>
      <c r="K46" s="1068"/>
      <c r="L46" s="1068"/>
      <c r="M46" s="1068"/>
      <c r="N46" s="1068"/>
      <c r="O46" s="1068"/>
      <c r="P46" s="1068"/>
      <c r="Q46" s="1068"/>
      <c r="R46" s="1068"/>
      <c r="S46" s="1068"/>
      <c r="T46" s="1068"/>
      <c r="U46" s="1068"/>
      <c r="V46" s="1068"/>
      <c r="W46" s="1068"/>
      <c r="X46" s="1068"/>
      <c r="Y46" s="1068"/>
      <c r="Z46" s="1068"/>
      <c r="AA46" s="1068"/>
      <c r="AB46" s="1068"/>
      <c r="AC46" s="1068"/>
      <c r="AD46" s="1068"/>
      <c r="AE46" s="1068"/>
      <c r="AF46" s="1068"/>
      <c r="AG46" s="1068"/>
      <c r="AH46" s="239"/>
    </row>
    <row r="47" spans="2:34" ht="14.25" customHeight="1">
      <c r="B47" s="206"/>
      <c r="C47" s="206"/>
      <c r="D47" s="206"/>
      <c r="E47" s="206"/>
      <c r="F47" s="206"/>
      <c r="G47" s="206"/>
      <c r="H47" s="233"/>
      <c r="I47" s="233"/>
      <c r="J47" s="206"/>
      <c r="K47" s="206"/>
      <c r="Z47" s="1"/>
    </row>
    <row r="48" spans="2:34" ht="27" customHeight="1">
      <c r="B48" s="385" t="s">
        <v>460</v>
      </c>
      <c r="C48" s="385"/>
      <c r="D48" s="386"/>
      <c r="E48" s="386"/>
      <c r="F48" s="386"/>
      <c r="G48" s="1063" t="s">
        <v>527</v>
      </c>
      <c r="H48" s="1063"/>
      <c r="I48" s="1063"/>
      <c r="J48" s="1063"/>
      <c r="K48" s="1063"/>
      <c r="L48" s="1063"/>
      <c r="M48" s="1063"/>
      <c r="N48" s="1063"/>
      <c r="O48" s="1064" t="str">
        <f>IF(入力シート!M68="","",入力シート!M68)</f>
        <v/>
      </c>
      <c r="P48" s="1064"/>
      <c r="Q48" s="1064"/>
      <c r="Z48" s="1"/>
    </row>
    <row r="49" spans="2:34" ht="20.100000000000001" customHeight="1">
      <c r="B49" s="1119" t="s">
        <v>278</v>
      </c>
      <c r="C49" s="1120"/>
      <c r="D49" s="1120"/>
      <c r="E49" s="1120"/>
      <c r="F49" s="1120"/>
      <c r="G49" s="1121" t="str">
        <f>IF(入力シート!M69="","",入力シート!M69)</f>
        <v/>
      </c>
      <c r="H49" s="1121"/>
      <c r="I49" s="1121"/>
      <c r="J49" s="1121"/>
      <c r="K49" s="1121"/>
      <c r="L49" s="1121"/>
      <c r="M49" s="1121"/>
      <c r="N49" s="1121"/>
      <c r="O49" s="1121"/>
      <c r="P49" s="1121"/>
      <c r="Q49" s="1121"/>
      <c r="R49" s="1121"/>
      <c r="S49" s="1121"/>
      <c r="T49" s="1121"/>
      <c r="U49" s="1121"/>
      <c r="V49" s="1121"/>
      <c r="W49" s="1121"/>
      <c r="X49" s="1121"/>
      <c r="Y49" s="1121"/>
      <c r="Z49" s="1121"/>
      <c r="AA49" s="1121"/>
      <c r="AB49" s="1121"/>
      <c r="AC49" s="1121"/>
      <c r="AD49" s="1121"/>
      <c r="AE49" s="1121"/>
      <c r="AF49" s="1121"/>
      <c r="AG49" s="1121"/>
    </row>
    <row r="50" spans="2:34" ht="20.100000000000001" customHeight="1">
      <c r="B50" s="1119" t="s">
        <v>8</v>
      </c>
      <c r="C50" s="1120"/>
      <c r="D50" s="1120"/>
      <c r="E50" s="1120"/>
      <c r="F50" s="1120"/>
      <c r="G50" s="1121" t="str">
        <f>IF(入力シート!M70="","",入力シート!M70)</f>
        <v/>
      </c>
      <c r="H50" s="1121"/>
      <c r="I50" s="1121"/>
      <c r="J50" s="1121"/>
      <c r="K50" s="1121"/>
      <c r="L50" s="1121"/>
      <c r="M50" s="1121"/>
      <c r="N50" s="1121"/>
      <c r="O50" s="1121"/>
      <c r="P50" s="1121"/>
      <c r="Q50" s="1121"/>
      <c r="R50" s="1121"/>
      <c r="S50" s="1121"/>
      <c r="T50" s="1121"/>
      <c r="U50" s="1121"/>
      <c r="V50" s="1121"/>
      <c r="W50" s="1121"/>
      <c r="X50" s="1121"/>
      <c r="Y50" s="1121"/>
      <c r="Z50" s="1121"/>
      <c r="AA50" s="1121"/>
      <c r="AB50" s="1121"/>
      <c r="AC50" s="1121"/>
      <c r="AD50" s="1121"/>
      <c r="AE50" s="1121"/>
      <c r="AF50" s="1121"/>
      <c r="AG50" s="1121"/>
      <c r="AH50" s="235"/>
    </row>
    <row r="51" spans="2:34" ht="20.100000000000001" customHeight="1">
      <c r="B51" s="1122" t="s">
        <v>9</v>
      </c>
      <c r="C51" s="1123"/>
      <c r="D51" s="1123"/>
      <c r="E51" s="1123"/>
      <c r="F51" s="1124"/>
      <c r="G51" s="1121" t="str">
        <f>IF(入力シート!M71="","",入力シート!M71)</f>
        <v/>
      </c>
      <c r="H51" s="1121"/>
      <c r="I51" s="1121"/>
      <c r="J51" s="1121"/>
      <c r="K51" s="1121"/>
      <c r="L51" s="1121"/>
      <c r="M51" s="1121"/>
      <c r="N51" s="1121"/>
      <c r="O51" s="1121"/>
      <c r="P51" s="1121"/>
      <c r="Q51" s="1121"/>
      <c r="R51" s="1121"/>
      <c r="S51" s="1121"/>
      <c r="T51" s="1121"/>
      <c r="U51" s="1121"/>
      <c r="V51" s="1121"/>
      <c r="W51" s="1121"/>
      <c r="X51" s="1121"/>
      <c r="Y51" s="1121"/>
      <c r="Z51" s="1121"/>
      <c r="AA51" s="1121"/>
      <c r="AB51" s="1121"/>
      <c r="AC51" s="1121"/>
      <c r="AD51" s="1121"/>
      <c r="AE51" s="1121"/>
      <c r="AF51" s="1121"/>
      <c r="AG51" s="1121"/>
      <c r="AH51" s="235"/>
    </row>
    <row r="52" spans="2:34" ht="20.100000000000001" customHeight="1">
      <c r="B52" s="1097" t="s">
        <v>1</v>
      </c>
      <c r="C52" s="1098"/>
      <c r="D52" s="1098"/>
      <c r="E52" s="1098"/>
      <c r="F52" s="1099"/>
      <c r="G52" s="1100" t="str">
        <f>IF(入力シート!M73="","",入力シート!M73)</f>
        <v/>
      </c>
      <c r="H52" s="1101"/>
      <c r="I52" s="1101"/>
      <c r="J52" s="1101"/>
      <c r="K52" s="1101"/>
      <c r="L52" s="1101"/>
      <c r="M52" s="1101"/>
      <c r="N52" s="1101"/>
      <c r="O52" s="1101"/>
      <c r="P52" s="1101"/>
      <c r="Q52" s="1101"/>
      <c r="R52" s="1101"/>
      <c r="S52" s="1101"/>
      <c r="T52" s="1101"/>
      <c r="U52" s="1101"/>
      <c r="V52" s="1101"/>
      <c r="W52" s="1101"/>
      <c r="X52" s="1101"/>
      <c r="Y52" s="1101"/>
      <c r="Z52" s="1101"/>
      <c r="AA52" s="1101"/>
      <c r="AB52" s="1101"/>
      <c r="AC52" s="1101"/>
      <c r="AD52" s="1101"/>
      <c r="AE52" s="1101"/>
      <c r="AF52" s="1101"/>
      <c r="AG52" s="1102"/>
      <c r="AH52" s="237"/>
    </row>
    <row r="53" spans="2:34" ht="20.100000000000001" customHeight="1">
      <c r="B53" s="1103" t="s">
        <v>420</v>
      </c>
      <c r="C53" s="1104"/>
      <c r="D53" s="1104"/>
      <c r="E53" s="1104"/>
      <c r="F53" s="1104"/>
      <c r="G53" s="1106" t="str">
        <f>IF(入力シート!M72="","",入力シート!M72)</f>
        <v/>
      </c>
      <c r="H53" s="1107"/>
      <c r="I53" s="1107"/>
      <c r="J53" s="1107"/>
      <c r="K53" s="1107"/>
      <c r="L53" s="1107"/>
      <c r="M53" s="1107"/>
      <c r="N53" s="1107"/>
      <c r="O53" s="1107"/>
      <c r="P53" s="1107"/>
      <c r="Q53" s="1107"/>
      <c r="R53" s="1107"/>
      <c r="S53" s="1107"/>
      <c r="T53" s="1107"/>
      <c r="U53" s="1107"/>
      <c r="V53" s="1107"/>
      <c r="W53" s="1107"/>
      <c r="X53" s="1107"/>
      <c r="Y53" s="1107"/>
      <c r="Z53" s="1107"/>
      <c r="AA53" s="1107"/>
      <c r="AB53" s="1107"/>
      <c r="AC53" s="1107"/>
      <c r="AD53" s="1107"/>
      <c r="AE53" s="1107"/>
      <c r="AF53" s="1107"/>
      <c r="AG53" s="1108"/>
      <c r="AH53" s="237"/>
    </row>
    <row r="54" spans="2:34" ht="20.100000000000001" customHeight="1">
      <c r="B54" s="1082" t="s">
        <v>5</v>
      </c>
      <c r="C54" s="1083"/>
      <c r="D54" s="1083"/>
      <c r="E54" s="1083"/>
      <c r="F54" s="1084"/>
      <c r="G54" s="320" t="s">
        <v>6</v>
      </c>
      <c r="H54" s="1081" t="str">
        <f>IF(入力シート!M74="","",入力シート!M74)</f>
        <v/>
      </c>
      <c r="I54" s="1081"/>
      <c r="J54" s="321" t="s">
        <v>7</v>
      </c>
      <c r="K54" s="1081" t="str">
        <f>IF(入力シート!O74="","",入力シート!O74)</f>
        <v/>
      </c>
      <c r="L54" s="1081"/>
      <c r="M54" s="322"/>
      <c r="N54" s="323"/>
      <c r="O54" s="323"/>
      <c r="P54" s="323"/>
      <c r="Q54" s="323"/>
      <c r="R54" s="323"/>
      <c r="S54" s="323"/>
      <c r="T54" s="323"/>
      <c r="U54" s="323"/>
      <c r="V54" s="323"/>
      <c r="W54" s="323"/>
      <c r="X54" s="323"/>
      <c r="Y54" s="323"/>
      <c r="Z54" s="323"/>
      <c r="AA54" s="323"/>
      <c r="AB54" s="323"/>
      <c r="AC54" s="323"/>
      <c r="AD54" s="323"/>
      <c r="AE54" s="323"/>
      <c r="AF54" s="323"/>
      <c r="AG54" s="324"/>
      <c r="AH54" s="238"/>
    </row>
    <row r="55" spans="2:34" ht="33.950000000000003" customHeight="1">
      <c r="B55" s="1065"/>
      <c r="C55" s="1066"/>
      <c r="D55" s="1066"/>
      <c r="E55" s="1066"/>
      <c r="F55" s="1085"/>
      <c r="G55" s="1086" t="str">
        <f>IF(入力シート!M75="","",入力シート!M75)</f>
        <v/>
      </c>
      <c r="H55" s="1087"/>
      <c r="I55" s="1087"/>
      <c r="J55" s="1087"/>
      <c r="K55" s="1087"/>
      <c r="L55" s="1087"/>
      <c r="M55" s="1087"/>
      <c r="N55" s="1087"/>
      <c r="O55" s="1087"/>
      <c r="P55" s="1087"/>
      <c r="Q55" s="1087"/>
      <c r="R55" s="1087"/>
      <c r="S55" s="1087"/>
      <c r="T55" s="1087"/>
      <c r="U55" s="1087"/>
      <c r="V55" s="1087"/>
      <c r="W55" s="1087"/>
      <c r="X55" s="1087"/>
      <c r="Y55" s="1087"/>
      <c r="Z55" s="1087"/>
      <c r="AA55" s="1087"/>
      <c r="AB55" s="1087"/>
      <c r="AC55" s="1087"/>
      <c r="AD55" s="1087"/>
      <c r="AE55" s="1087"/>
      <c r="AF55" s="1087"/>
      <c r="AG55" s="1088"/>
      <c r="AH55" s="236"/>
    </row>
    <row r="56" spans="2:34" ht="20.100000000000001" customHeight="1">
      <c r="B56" s="1065" t="s">
        <v>11</v>
      </c>
      <c r="C56" s="1066"/>
      <c r="D56" s="1066"/>
      <c r="E56" s="1066"/>
      <c r="F56" s="1067"/>
      <c r="G56" s="1074" t="str">
        <f>IF(入力シート!M76="","",入力シート!M76)</f>
        <v/>
      </c>
      <c r="H56" s="1075"/>
      <c r="I56" s="325" t="s">
        <v>7</v>
      </c>
      <c r="J56" s="1076" t="str">
        <f>IF(入力シート!O76="","",入力シート!O76)</f>
        <v/>
      </c>
      <c r="K56" s="1076"/>
      <c r="L56" s="325" t="s">
        <v>7</v>
      </c>
      <c r="M56" s="1076" t="str">
        <f>IF(入力シート!R76="","",入力シート!R76)</f>
        <v/>
      </c>
      <c r="N56" s="1076"/>
      <c r="O56" s="327"/>
      <c r="P56" s="1077"/>
      <c r="Q56" s="1077"/>
      <c r="R56" s="1077"/>
      <c r="S56" s="1077"/>
      <c r="T56" s="1077"/>
      <c r="U56" s="1077"/>
      <c r="V56" s="1077"/>
      <c r="W56" s="1077"/>
      <c r="X56" s="1077"/>
      <c r="Y56" s="1077"/>
      <c r="Z56" s="1077"/>
      <c r="AA56" s="1077"/>
      <c r="AB56" s="1077"/>
      <c r="AC56" s="1077"/>
      <c r="AD56" s="1077"/>
      <c r="AE56" s="1077"/>
      <c r="AF56" s="1077"/>
      <c r="AG56" s="1078"/>
      <c r="AH56" s="238"/>
    </row>
    <row r="57" spans="2:34" ht="20.100000000000001" customHeight="1">
      <c r="B57" s="1065" t="s">
        <v>12</v>
      </c>
      <c r="C57" s="1066"/>
      <c r="D57" s="1066"/>
      <c r="E57" s="1066"/>
      <c r="F57" s="1067"/>
      <c r="G57" s="1079" t="str">
        <f>IF(入力シート!M77="","",入力シート!M77)</f>
        <v/>
      </c>
      <c r="H57" s="1080"/>
      <c r="I57" s="325" t="s">
        <v>25</v>
      </c>
      <c r="J57" s="1081" t="str">
        <f>IF(入力シート!O77="","",入力シート!O77)</f>
        <v/>
      </c>
      <c r="K57" s="1081"/>
      <c r="L57" s="325" t="s">
        <v>25</v>
      </c>
      <c r="M57" s="1081" t="str">
        <f>IF(入力シート!R77="","",入力シート!R77)</f>
        <v/>
      </c>
      <c r="N57" s="1081"/>
      <c r="O57" s="329"/>
      <c r="P57" s="329"/>
      <c r="Q57" s="329"/>
      <c r="R57" s="329"/>
      <c r="S57" s="329"/>
      <c r="T57" s="329"/>
      <c r="U57" s="329"/>
      <c r="V57" s="329"/>
      <c r="W57" s="328"/>
      <c r="X57" s="329"/>
      <c r="Y57" s="329"/>
      <c r="Z57" s="329"/>
      <c r="AA57" s="329"/>
      <c r="AB57" s="329"/>
      <c r="AC57" s="329"/>
      <c r="AD57" s="329"/>
      <c r="AE57" s="329"/>
      <c r="AF57" s="329"/>
      <c r="AG57" s="330"/>
      <c r="AH57" s="238"/>
    </row>
    <row r="58" spans="2:34" ht="19.5" customHeight="1">
      <c r="B58" s="1065" t="s">
        <v>13</v>
      </c>
      <c r="C58" s="1066"/>
      <c r="D58" s="1066"/>
      <c r="E58" s="1066"/>
      <c r="F58" s="1067"/>
      <c r="G58" s="1068" t="str">
        <f>IF(入力シート!M78="","",入力シート!M78)</f>
        <v/>
      </c>
      <c r="H58" s="1068"/>
      <c r="I58" s="1068"/>
      <c r="J58" s="1068"/>
      <c r="K58" s="1068"/>
      <c r="L58" s="1068"/>
      <c r="M58" s="1068"/>
      <c r="N58" s="1068"/>
      <c r="O58" s="1068"/>
      <c r="P58" s="1068"/>
      <c r="Q58" s="1068"/>
      <c r="R58" s="1068"/>
      <c r="S58" s="1068"/>
      <c r="T58" s="1068"/>
      <c r="U58" s="1068"/>
      <c r="V58" s="1068"/>
      <c r="W58" s="1068"/>
      <c r="X58" s="1068"/>
      <c r="Y58" s="1068"/>
      <c r="Z58" s="1068"/>
      <c r="AA58" s="1068"/>
      <c r="AB58" s="1068"/>
      <c r="AC58" s="1068"/>
      <c r="AD58" s="1068"/>
      <c r="AE58" s="1068"/>
      <c r="AF58" s="1068"/>
      <c r="AG58" s="1068"/>
      <c r="AH58" s="239"/>
    </row>
    <row r="59" spans="2:34" ht="5.45" customHeight="1">
      <c r="B59" s="206"/>
      <c r="C59" s="206"/>
      <c r="D59" s="206"/>
      <c r="E59" s="206"/>
      <c r="F59" s="206"/>
      <c r="G59" s="206"/>
      <c r="H59" s="233"/>
      <c r="I59" s="233"/>
      <c r="J59" s="206"/>
      <c r="K59" s="206"/>
      <c r="Z59" s="1"/>
    </row>
    <row r="60" spans="2:34" ht="16.5" customHeight="1">
      <c r="B60" s="779" t="s">
        <v>770</v>
      </c>
      <c r="C60" s="385"/>
      <c r="D60" s="386"/>
      <c r="E60" s="386"/>
      <c r="F60" s="386"/>
      <c r="G60" s="388"/>
      <c r="H60" s="389"/>
      <c r="I60" s="389"/>
      <c r="J60" s="205"/>
      <c r="K60" s="205"/>
      <c r="Z60" s="1"/>
    </row>
    <row r="61" spans="2:34" ht="20.100000000000001" customHeight="1">
      <c r="B61" s="1119" t="s">
        <v>278</v>
      </c>
      <c r="C61" s="1120"/>
      <c r="D61" s="1120"/>
      <c r="E61" s="1120"/>
      <c r="F61" s="1120"/>
      <c r="G61" s="1121" t="str">
        <f>IF(入力シート!M82="","",入力シート!M82)</f>
        <v/>
      </c>
      <c r="H61" s="1121"/>
      <c r="I61" s="1121"/>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235"/>
    </row>
    <row r="62" spans="2:34" ht="20.100000000000001" customHeight="1">
      <c r="B62" s="1119" t="s">
        <v>8</v>
      </c>
      <c r="C62" s="1120"/>
      <c r="D62" s="1120"/>
      <c r="E62" s="1120"/>
      <c r="F62" s="1120"/>
      <c r="G62" s="1121" t="str">
        <f>IF(入力シート!M83="","",入力シート!M83)</f>
        <v/>
      </c>
      <c r="H62" s="1121"/>
      <c r="I62" s="1121"/>
      <c r="J62" s="1121"/>
      <c r="K62" s="1121"/>
      <c r="L62" s="1121"/>
      <c r="M62" s="1121"/>
      <c r="N62" s="1121"/>
      <c r="O62" s="1121"/>
      <c r="P62" s="1121"/>
      <c r="Q62" s="1121"/>
      <c r="R62" s="1121"/>
      <c r="S62" s="1121"/>
      <c r="T62" s="1121"/>
      <c r="U62" s="1121"/>
      <c r="V62" s="1121"/>
      <c r="W62" s="1121"/>
      <c r="X62" s="1121"/>
      <c r="Y62" s="1121"/>
      <c r="Z62" s="1121"/>
      <c r="AA62" s="1121"/>
      <c r="AB62" s="1121"/>
      <c r="AC62" s="1121"/>
      <c r="AD62" s="1121"/>
      <c r="AE62" s="1121"/>
      <c r="AF62" s="1121"/>
      <c r="AG62" s="1121"/>
      <c r="AH62" s="235"/>
    </row>
    <row r="63" spans="2:34" ht="20.100000000000001" customHeight="1">
      <c r="B63" s="1122" t="s">
        <v>9</v>
      </c>
      <c r="C63" s="1123"/>
      <c r="D63" s="1123"/>
      <c r="E63" s="1123"/>
      <c r="F63" s="1124"/>
      <c r="G63" s="1121" t="str">
        <f>IF(入力シート!M84="","",入力シート!M84)</f>
        <v/>
      </c>
      <c r="H63" s="1121"/>
      <c r="I63" s="1121"/>
      <c r="J63" s="1121"/>
      <c r="K63" s="1121"/>
      <c r="L63" s="1121"/>
      <c r="M63" s="1121"/>
      <c r="N63" s="1121"/>
      <c r="O63" s="1121"/>
      <c r="P63" s="1121"/>
      <c r="Q63" s="1121"/>
      <c r="R63" s="1121"/>
      <c r="S63" s="1121"/>
      <c r="T63" s="1121"/>
      <c r="U63" s="1121"/>
      <c r="V63" s="1121"/>
      <c r="W63" s="1121"/>
      <c r="X63" s="1121"/>
      <c r="Y63" s="1121"/>
      <c r="Z63" s="1121"/>
      <c r="AA63" s="1121"/>
      <c r="AB63" s="1121"/>
      <c r="AC63" s="1121"/>
      <c r="AD63" s="1121"/>
      <c r="AE63" s="1121"/>
      <c r="AF63" s="1121"/>
      <c r="AG63" s="1121"/>
      <c r="AH63" s="235"/>
    </row>
    <row r="64" spans="2:34" ht="20.100000000000001" customHeight="1">
      <c r="B64" s="1097" t="s">
        <v>1</v>
      </c>
      <c r="C64" s="1098"/>
      <c r="D64" s="1098"/>
      <c r="E64" s="1098"/>
      <c r="F64" s="1099"/>
      <c r="G64" s="1125" t="str">
        <f>IF(入力シート!M86="","",入力シート!M86)</f>
        <v/>
      </c>
      <c r="H64" s="1125"/>
      <c r="I64" s="1125"/>
      <c r="J64" s="1125"/>
      <c r="K64" s="1125"/>
      <c r="L64" s="1125"/>
      <c r="M64" s="1125"/>
      <c r="N64" s="1125"/>
      <c r="O64" s="1125"/>
      <c r="P64" s="1125"/>
      <c r="Q64" s="1125"/>
      <c r="R64" s="1125"/>
      <c r="S64" s="1125"/>
      <c r="T64" s="1125"/>
      <c r="U64" s="1125"/>
      <c r="V64" s="1125"/>
      <c r="W64" s="1125"/>
      <c r="X64" s="1125"/>
      <c r="Y64" s="1125"/>
      <c r="Z64" s="1125"/>
      <c r="AA64" s="1125"/>
      <c r="AB64" s="1125"/>
      <c r="AC64" s="1125"/>
      <c r="AD64" s="1125"/>
      <c r="AE64" s="1125"/>
      <c r="AF64" s="1125"/>
      <c r="AG64" s="1125"/>
      <c r="AH64" s="237"/>
    </row>
    <row r="65" spans="2:34" ht="20.100000000000001" customHeight="1">
      <c r="B65" s="1103" t="s">
        <v>420</v>
      </c>
      <c r="C65" s="1104"/>
      <c r="D65" s="1104"/>
      <c r="E65" s="1104"/>
      <c r="F65" s="1104"/>
      <c r="G65" s="1135" t="str">
        <f>IF(入力シート!M85="","",入力シート!M85)</f>
        <v/>
      </c>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35"/>
      <c r="AF65" s="1135"/>
      <c r="AG65" s="1135"/>
      <c r="AH65" s="237"/>
    </row>
    <row r="66" spans="2:34" ht="20.100000000000001" customHeight="1">
      <c r="B66" s="1082" t="s">
        <v>5</v>
      </c>
      <c r="C66" s="1083"/>
      <c r="D66" s="1083"/>
      <c r="E66" s="1083"/>
      <c r="F66" s="1084"/>
      <c r="G66" s="320" t="s">
        <v>6</v>
      </c>
      <c r="H66" s="1081" t="str">
        <f>IF(入力シート!M87="","",入力シート!M87)</f>
        <v/>
      </c>
      <c r="I66" s="1081"/>
      <c r="J66" s="321" t="s">
        <v>7</v>
      </c>
      <c r="K66" s="1081" t="str">
        <f>IF(入力シート!O87="","",入力シート!O87)</f>
        <v/>
      </c>
      <c r="L66" s="1081"/>
      <c r="M66" s="322"/>
      <c r="N66" s="323"/>
      <c r="O66" s="323"/>
      <c r="P66" s="323"/>
      <c r="Q66" s="323"/>
      <c r="R66" s="323"/>
      <c r="S66" s="323"/>
      <c r="T66" s="323"/>
      <c r="U66" s="323"/>
      <c r="V66" s="323"/>
      <c r="W66" s="323"/>
      <c r="X66" s="323"/>
      <c r="Y66" s="323"/>
      <c r="Z66" s="323"/>
      <c r="AA66" s="323"/>
      <c r="AB66" s="323"/>
      <c r="AC66" s="323"/>
      <c r="AD66" s="323"/>
      <c r="AE66" s="323"/>
      <c r="AF66" s="323"/>
      <c r="AG66" s="324"/>
      <c r="AH66" s="238"/>
    </row>
    <row r="67" spans="2:34" ht="33.950000000000003" customHeight="1">
      <c r="B67" s="1065"/>
      <c r="C67" s="1066"/>
      <c r="D67" s="1066"/>
      <c r="E67" s="1066"/>
      <c r="F67" s="1085"/>
      <c r="G67" s="1086" t="str">
        <f>IF(入力シート!M88="","",入力シート!M88)</f>
        <v/>
      </c>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c r="AG67" s="1088"/>
      <c r="AH67" s="236"/>
    </row>
    <row r="68" spans="2:34" ht="20.100000000000001" customHeight="1">
      <c r="B68" s="1065" t="s">
        <v>11</v>
      </c>
      <c r="C68" s="1066"/>
      <c r="D68" s="1066"/>
      <c r="E68" s="1066"/>
      <c r="F68" s="1067"/>
      <c r="G68" s="1074" t="str">
        <f>IF(入力シート!M89="","",入力シート!M89)</f>
        <v/>
      </c>
      <c r="H68" s="1075"/>
      <c r="I68" s="325" t="s">
        <v>7</v>
      </c>
      <c r="J68" s="1076" t="str">
        <f>IF(入力シート!O89="","",入力シート!O89)</f>
        <v/>
      </c>
      <c r="K68" s="1076"/>
      <c r="L68" s="325" t="s">
        <v>7</v>
      </c>
      <c r="M68" s="1076" t="str">
        <f>IF(入力シート!R89="","",入力シート!R89)</f>
        <v/>
      </c>
      <c r="N68" s="1076"/>
      <c r="O68" s="327"/>
      <c r="P68" s="1077"/>
      <c r="Q68" s="1077"/>
      <c r="R68" s="1077"/>
      <c r="S68" s="1077"/>
      <c r="T68" s="1077"/>
      <c r="U68" s="1077"/>
      <c r="V68" s="1077"/>
      <c r="W68" s="1077"/>
      <c r="X68" s="1077"/>
      <c r="Y68" s="1077"/>
      <c r="Z68" s="1077"/>
      <c r="AA68" s="1077"/>
      <c r="AB68" s="1077"/>
      <c r="AC68" s="1077"/>
      <c r="AD68" s="1077"/>
      <c r="AE68" s="1077"/>
      <c r="AF68" s="1077"/>
      <c r="AG68" s="1078"/>
      <c r="AH68" s="238"/>
    </row>
    <row r="69" spans="2:34" ht="20.100000000000001" customHeight="1">
      <c r="B69" s="1065" t="s">
        <v>12</v>
      </c>
      <c r="C69" s="1066"/>
      <c r="D69" s="1066"/>
      <c r="E69" s="1066"/>
      <c r="F69" s="1067"/>
      <c r="G69" s="1079" t="str">
        <f>IF(入力シート!M90="","",入力シート!M90)</f>
        <v/>
      </c>
      <c r="H69" s="1080"/>
      <c r="I69" s="325" t="s">
        <v>25</v>
      </c>
      <c r="J69" s="1081" t="str">
        <f>IF(入力シート!O90="","",入力シート!O90)</f>
        <v/>
      </c>
      <c r="K69" s="1081"/>
      <c r="L69" s="325" t="s">
        <v>25</v>
      </c>
      <c r="M69" s="1081" t="str">
        <f>IF(入力シート!R90="","",入力シート!R90)</f>
        <v/>
      </c>
      <c r="N69" s="1081"/>
      <c r="O69" s="329"/>
      <c r="P69" s="329"/>
      <c r="Q69" s="329"/>
      <c r="R69" s="329"/>
      <c r="S69" s="329"/>
      <c r="T69" s="329"/>
      <c r="U69" s="329"/>
      <c r="V69" s="329"/>
      <c r="W69" s="328"/>
      <c r="X69" s="329"/>
      <c r="Y69" s="329"/>
      <c r="Z69" s="329"/>
      <c r="AA69" s="329"/>
      <c r="AB69" s="329"/>
      <c r="AC69" s="329"/>
      <c r="AD69" s="329"/>
      <c r="AE69" s="329"/>
      <c r="AF69" s="329"/>
      <c r="AG69" s="330"/>
      <c r="AH69" s="238"/>
    </row>
    <row r="70" spans="2:34" ht="20.100000000000001" customHeight="1">
      <c r="B70" s="1065" t="s">
        <v>13</v>
      </c>
      <c r="C70" s="1066"/>
      <c r="D70" s="1066"/>
      <c r="E70" s="1066"/>
      <c r="F70" s="1067"/>
      <c r="G70" s="1068" t="str">
        <f>IF(入力シート!M92="","",入力シート!M92)</f>
        <v/>
      </c>
      <c r="H70" s="1068"/>
      <c r="I70" s="1068"/>
      <c r="J70" s="1068"/>
      <c r="K70" s="1068"/>
      <c r="L70" s="1068"/>
      <c r="M70" s="1068"/>
      <c r="N70" s="1068"/>
      <c r="O70" s="1068"/>
      <c r="P70" s="1068"/>
      <c r="Q70" s="1068"/>
      <c r="R70" s="1068"/>
      <c r="S70" s="1068"/>
      <c r="T70" s="1068"/>
      <c r="U70" s="1068"/>
      <c r="V70" s="1068"/>
      <c r="W70" s="1068"/>
      <c r="X70" s="1068"/>
      <c r="Y70" s="1068"/>
      <c r="Z70" s="1068"/>
      <c r="AA70" s="1068"/>
      <c r="AB70" s="1068"/>
      <c r="AC70" s="1068"/>
      <c r="AD70" s="1068"/>
      <c r="AE70" s="1068"/>
      <c r="AF70" s="1068"/>
      <c r="AG70" s="1068"/>
      <c r="AH70" s="239"/>
    </row>
    <row r="71" spans="2:34" ht="6.6" customHeight="1">
      <c r="B71" s="206"/>
      <c r="C71" s="206"/>
      <c r="D71" s="206"/>
      <c r="E71" s="206"/>
      <c r="F71" s="206"/>
      <c r="G71" s="206"/>
      <c r="H71" s="233"/>
      <c r="I71" s="233"/>
      <c r="J71" s="206"/>
      <c r="K71" s="206"/>
      <c r="Z71" s="1"/>
    </row>
    <row r="72" spans="2:34" ht="16.5" customHeight="1">
      <c r="B72" s="234" t="s">
        <v>346</v>
      </c>
      <c r="C72" s="206"/>
      <c r="D72" s="240"/>
      <c r="E72" s="240"/>
      <c r="F72" s="240"/>
      <c r="G72" s="240"/>
      <c r="H72" s="240"/>
      <c r="I72" s="240"/>
      <c r="J72" s="240"/>
      <c r="K72" s="240"/>
      <c r="L72" s="240"/>
      <c r="M72" s="240"/>
      <c r="N72" s="240"/>
      <c r="O72" s="240"/>
      <c r="P72" s="240"/>
      <c r="Q72" s="240"/>
      <c r="R72" s="240"/>
      <c r="S72" s="240"/>
      <c r="T72" s="240"/>
      <c r="U72" s="240"/>
      <c r="V72" s="240"/>
      <c r="W72" s="240"/>
      <c r="X72" s="240"/>
      <c r="Y72" s="240"/>
      <c r="Z72" s="1"/>
    </row>
    <row r="73" spans="2:34" ht="16.5" customHeight="1">
      <c r="B73" s="234" t="s">
        <v>446</v>
      </c>
      <c r="C73" s="206"/>
      <c r="D73" s="240"/>
      <c r="E73" s="240"/>
      <c r="F73" s="240"/>
      <c r="G73" s="240"/>
      <c r="H73" s="240"/>
      <c r="I73" s="240"/>
      <c r="J73" s="240"/>
      <c r="K73" s="240"/>
      <c r="L73" s="240"/>
      <c r="M73" s="240"/>
      <c r="N73" s="240"/>
      <c r="O73" s="240"/>
      <c r="P73" s="240"/>
      <c r="Q73" s="240"/>
      <c r="R73" s="240"/>
      <c r="S73" s="240"/>
      <c r="T73" s="240"/>
      <c r="U73" s="240"/>
      <c r="V73" s="240"/>
      <c r="W73" s="240"/>
      <c r="X73" s="240"/>
      <c r="Y73" s="240"/>
      <c r="Z73" s="1"/>
    </row>
    <row r="74" spans="2:34" ht="20.100000000000001" customHeight="1">
      <c r="B74" s="1126" t="s">
        <v>337</v>
      </c>
      <c r="C74" s="1127"/>
      <c r="D74" s="1127"/>
      <c r="E74" s="1127"/>
      <c r="F74" s="1128"/>
      <c r="G74" s="1133" t="str">
        <f>IF(入力シート!M97="","",入力シート!M97)</f>
        <v/>
      </c>
      <c r="H74" s="1134"/>
      <c r="I74" s="1134"/>
      <c r="J74" s="1134"/>
      <c r="K74" s="331" t="s">
        <v>349</v>
      </c>
      <c r="L74" s="1134" t="str">
        <f>IF(入力シート!P97="","",入力シート!P97)</f>
        <v/>
      </c>
      <c r="M74" s="1134"/>
      <c r="N74" s="331" t="s">
        <v>350</v>
      </c>
      <c r="O74" s="1134" t="str">
        <f>IF(入力シート!R97="","",入力シート!R97)</f>
        <v/>
      </c>
      <c r="P74" s="1134"/>
      <c r="Q74" s="331" t="s">
        <v>351</v>
      </c>
      <c r="R74" s="331"/>
      <c r="S74" s="331" t="s">
        <v>348</v>
      </c>
      <c r="T74" s="1134" t="str">
        <f>IF(入力シート!M98="","",入力シート!M98)</f>
        <v/>
      </c>
      <c r="U74" s="1134"/>
      <c r="V74" s="1134"/>
      <c r="W74" s="1134"/>
      <c r="X74" s="331" t="s">
        <v>349</v>
      </c>
      <c r="Y74" s="1134" t="str">
        <f>IF(入力シート!P98="","",入力シート!P98)</f>
        <v/>
      </c>
      <c r="Z74" s="1134"/>
      <c r="AA74" s="331" t="s">
        <v>350</v>
      </c>
      <c r="AB74" s="1134" t="str">
        <f>IF(入力シート!R98="","",入力シート!R98)</f>
        <v/>
      </c>
      <c r="AC74" s="1134"/>
      <c r="AD74" s="331" t="s">
        <v>351</v>
      </c>
      <c r="AE74" s="331"/>
      <c r="AF74" s="331"/>
      <c r="AG74" s="353"/>
      <c r="AH74" s="241"/>
    </row>
    <row r="75" spans="2:34" ht="20.100000000000001" customHeight="1">
      <c r="B75" s="1126" t="s">
        <v>347</v>
      </c>
      <c r="C75" s="1127"/>
      <c r="D75" s="1127"/>
      <c r="E75" s="1127"/>
      <c r="F75" s="1128"/>
      <c r="G75" s="1129" t="str">
        <f>IF(入力シート!M99="","",入力シート!M99)</f>
        <v/>
      </c>
      <c r="H75" s="1129"/>
      <c r="I75" s="1129"/>
      <c r="J75" s="1129"/>
      <c r="K75" s="1129"/>
      <c r="L75" s="1129"/>
      <c r="M75" s="1129"/>
      <c r="N75" s="1129"/>
      <c r="O75" s="1129"/>
      <c r="P75" s="1129"/>
      <c r="Q75" s="354"/>
      <c r="R75" s="355"/>
      <c r="S75" s="355"/>
      <c r="T75" s="355"/>
      <c r="U75" s="355"/>
      <c r="V75" s="355"/>
      <c r="W75" s="355"/>
      <c r="X75" s="355"/>
      <c r="Y75" s="355"/>
      <c r="Z75" s="355"/>
      <c r="AA75" s="355"/>
      <c r="AB75" s="355"/>
      <c r="AC75" s="355"/>
      <c r="AD75" s="355"/>
      <c r="AE75" s="355"/>
      <c r="AF75" s="355"/>
      <c r="AG75" s="355"/>
      <c r="AH75" s="241"/>
    </row>
    <row r="76" spans="2:34" ht="20.100000000000001" customHeight="1">
      <c r="B76" s="1126" t="s">
        <v>341</v>
      </c>
      <c r="C76" s="1127"/>
      <c r="D76" s="1127"/>
      <c r="E76" s="1127"/>
      <c r="F76" s="1128"/>
      <c r="G76" s="1129" t="str">
        <f>IF(入力シート!M101="","",入力シート!M101)</f>
        <v/>
      </c>
      <c r="H76" s="1129"/>
      <c r="I76" s="1129"/>
      <c r="J76" s="1129"/>
      <c r="K76" s="1129"/>
      <c r="L76" s="1129"/>
      <c r="M76" s="1129"/>
      <c r="N76" s="1129"/>
      <c r="O76" s="1129"/>
      <c r="P76" s="1129"/>
      <c r="Q76" s="356"/>
      <c r="R76" s="357"/>
      <c r="S76" s="357"/>
      <c r="T76" s="357"/>
      <c r="U76" s="357"/>
      <c r="V76" s="357"/>
      <c r="W76" s="357"/>
      <c r="X76" s="357"/>
      <c r="Y76" s="357"/>
      <c r="Z76" s="357"/>
      <c r="AA76" s="357"/>
      <c r="AB76" s="357"/>
      <c r="AC76" s="357"/>
      <c r="AD76" s="357"/>
      <c r="AE76" s="357"/>
      <c r="AF76" s="357"/>
      <c r="AG76" s="357"/>
      <c r="AH76" s="241"/>
    </row>
    <row r="77" spans="2:34" ht="20.100000000000001" customHeight="1">
      <c r="B77" s="1126" t="s">
        <v>342</v>
      </c>
      <c r="C77" s="1127"/>
      <c r="D77" s="1127"/>
      <c r="E77" s="1127"/>
      <c r="F77" s="1128"/>
      <c r="G77" s="1129" t="str">
        <f>IF(入力シート!M103="","",入力シート!M103)</f>
        <v/>
      </c>
      <c r="H77" s="1129"/>
      <c r="I77" s="1129"/>
      <c r="J77" s="1129"/>
      <c r="K77" s="1129"/>
      <c r="L77" s="1129"/>
      <c r="M77" s="1129"/>
      <c r="N77" s="1129"/>
      <c r="O77" s="1129"/>
      <c r="P77" s="1129"/>
      <c r="Q77" s="356"/>
      <c r="R77" s="357"/>
      <c r="S77" s="357"/>
      <c r="T77" s="357"/>
      <c r="U77" s="357"/>
      <c r="V77" s="357"/>
      <c r="W77" s="357"/>
      <c r="X77" s="357"/>
      <c r="Y77" s="357"/>
      <c r="Z77" s="357"/>
      <c r="AA77" s="357"/>
      <c r="AB77" s="357"/>
      <c r="AC77" s="357"/>
      <c r="AD77" s="357"/>
      <c r="AE77" s="357"/>
      <c r="AF77" s="357"/>
      <c r="AG77" s="357"/>
      <c r="AH77" s="241"/>
    </row>
    <row r="78" spans="2:34" ht="20.100000000000001" customHeight="1">
      <c r="B78" s="1126" t="s">
        <v>343</v>
      </c>
      <c r="C78" s="1127"/>
      <c r="D78" s="1127"/>
      <c r="E78" s="1127"/>
      <c r="F78" s="1128"/>
      <c r="G78" s="1129" t="str">
        <f>IF(入力シート!M104="","",入力シート!M104)</f>
        <v/>
      </c>
      <c r="H78" s="1129"/>
      <c r="I78" s="1129"/>
      <c r="J78" s="1129"/>
      <c r="K78" s="1129"/>
      <c r="L78" s="1129"/>
      <c r="M78" s="1129"/>
      <c r="N78" s="1129"/>
      <c r="O78" s="1129"/>
      <c r="P78" s="1129"/>
      <c r="Q78" s="356"/>
      <c r="R78" s="357"/>
      <c r="S78" s="357"/>
      <c r="T78" s="357"/>
      <c r="U78" s="357"/>
      <c r="V78" s="357"/>
      <c r="W78" s="357"/>
      <c r="X78" s="357"/>
      <c r="Y78" s="357"/>
      <c r="Z78" s="357"/>
      <c r="AA78" s="357"/>
      <c r="AB78" s="357"/>
      <c r="AC78" s="357"/>
      <c r="AD78" s="357"/>
      <c r="AE78" s="357"/>
      <c r="AF78" s="357"/>
      <c r="AG78" s="357"/>
      <c r="AH78" s="241"/>
    </row>
    <row r="79" spans="2:34" ht="20.100000000000001" customHeight="1">
      <c r="B79" s="1126" t="s">
        <v>344</v>
      </c>
      <c r="C79" s="1127"/>
      <c r="D79" s="1127"/>
      <c r="E79" s="1127"/>
      <c r="F79" s="1128"/>
      <c r="G79" s="1129" t="str">
        <f>IF(入力シート!M105="","",入力シート!M105)</f>
        <v/>
      </c>
      <c r="H79" s="1129"/>
      <c r="I79" s="1129"/>
      <c r="J79" s="1129"/>
      <c r="K79" s="1129"/>
      <c r="L79" s="1129"/>
      <c r="M79" s="1129"/>
      <c r="N79" s="1129"/>
      <c r="O79" s="1129"/>
      <c r="P79" s="1129"/>
      <c r="Q79" s="356"/>
      <c r="R79" s="357"/>
      <c r="S79" s="357"/>
      <c r="T79" s="357"/>
      <c r="U79" s="357"/>
      <c r="V79" s="357"/>
      <c r="W79" s="357"/>
      <c r="X79" s="357"/>
      <c r="Y79" s="357"/>
      <c r="Z79" s="357"/>
      <c r="AA79" s="357"/>
      <c r="AB79" s="357"/>
      <c r="AC79" s="357"/>
      <c r="AD79" s="357"/>
      <c r="AE79" s="357"/>
      <c r="AF79" s="357"/>
      <c r="AG79" s="357"/>
      <c r="AH79" s="241"/>
    </row>
    <row r="80" spans="2:34" ht="20.100000000000001" customHeight="1">
      <c r="B80" s="1126" t="s">
        <v>345</v>
      </c>
      <c r="C80" s="1127"/>
      <c r="D80" s="1127"/>
      <c r="E80" s="1127"/>
      <c r="F80" s="1128"/>
      <c r="G80" s="1129" t="str">
        <f>IF(入力シート!M106="","",入力シート!M106)</f>
        <v/>
      </c>
      <c r="H80" s="1129"/>
      <c r="I80" s="1129"/>
      <c r="J80" s="1129"/>
      <c r="K80" s="1129"/>
      <c r="L80" s="1129"/>
      <c r="M80" s="1129"/>
      <c r="N80" s="1129"/>
      <c r="O80" s="1129"/>
      <c r="P80" s="1129"/>
      <c r="Q80" s="356"/>
      <c r="R80" s="357"/>
      <c r="S80" s="357"/>
      <c r="T80" s="357"/>
      <c r="U80" s="357"/>
      <c r="V80" s="357"/>
      <c r="W80" s="357"/>
      <c r="X80" s="357"/>
      <c r="Y80" s="357"/>
      <c r="Z80" s="357"/>
      <c r="AA80" s="357"/>
      <c r="AB80" s="357"/>
      <c r="AC80" s="357"/>
      <c r="AD80" s="357"/>
      <c r="AE80" s="357"/>
      <c r="AF80" s="357"/>
      <c r="AG80" s="357"/>
      <c r="AH80" s="241"/>
    </row>
    <row r="81" spans="2:34" ht="16.5" customHeight="1">
      <c r="B81" s="234" t="s">
        <v>447</v>
      </c>
      <c r="C81" s="206"/>
      <c r="D81" s="240"/>
      <c r="E81" s="240"/>
      <c r="F81" s="240"/>
      <c r="G81" s="240"/>
      <c r="H81" s="240"/>
      <c r="I81" s="240"/>
      <c r="J81" s="240"/>
      <c r="K81" s="240"/>
      <c r="L81" s="240"/>
      <c r="M81" s="240"/>
      <c r="N81" s="240"/>
      <c r="O81" s="240"/>
      <c r="P81" s="240"/>
      <c r="Q81" s="240"/>
      <c r="R81" s="240"/>
      <c r="S81" s="240"/>
      <c r="T81" s="240"/>
      <c r="U81" s="240"/>
      <c r="V81" s="240"/>
      <c r="W81" s="240"/>
      <c r="X81" s="240"/>
      <c r="Y81" s="240"/>
      <c r="Z81" s="1"/>
    </row>
    <row r="82" spans="2:34" ht="20.100000000000001" customHeight="1">
      <c r="B82" s="1126" t="s">
        <v>337</v>
      </c>
      <c r="C82" s="1127"/>
      <c r="D82" s="1127"/>
      <c r="E82" s="1127"/>
      <c r="F82" s="1128"/>
      <c r="G82" s="1133" t="str">
        <f>IF(入力シート!M128="","",入力シート!M128)</f>
        <v/>
      </c>
      <c r="H82" s="1134"/>
      <c r="I82" s="1134"/>
      <c r="J82" s="1134"/>
      <c r="K82" s="331" t="s">
        <v>19</v>
      </c>
      <c r="L82" s="1134" t="str">
        <f>IF(入力シート!P128="","",入力シート!P128)</f>
        <v/>
      </c>
      <c r="M82" s="1134"/>
      <c r="N82" s="331" t="s">
        <v>350</v>
      </c>
      <c r="O82" s="1134" t="str">
        <f>IF(入力シート!R128="","",入力シート!R128)</f>
        <v/>
      </c>
      <c r="P82" s="1134"/>
      <c r="Q82" s="331" t="s">
        <v>351</v>
      </c>
      <c r="R82" s="331"/>
      <c r="S82" s="331" t="s">
        <v>348</v>
      </c>
      <c r="T82" s="1134" t="str">
        <f>IF(入力シート!M129="","",入力シート!M129)</f>
        <v/>
      </c>
      <c r="U82" s="1134"/>
      <c r="V82" s="1134"/>
      <c r="W82" s="1134"/>
      <c r="X82" s="331" t="s">
        <v>19</v>
      </c>
      <c r="Y82" s="1134" t="str">
        <f>IF(入力シート!P129="","",入力シート!P129)</f>
        <v/>
      </c>
      <c r="Z82" s="1134"/>
      <c r="AA82" s="331" t="s">
        <v>350</v>
      </c>
      <c r="AB82" s="1134" t="str">
        <f>IF(入力シート!R129="","",入力シート!R129)</f>
        <v/>
      </c>
      <c r="AC82" s="1134"/>
      <c r="AD82" s="331" t="s">
        <v>351</v>
      </c>
      <c r="AE82" s="331"/>
      <c r="AF82" s="331"/>
      <c r="AG82" s="353"/>
      <c r="AH82" s="241"/>
    </row>
    <row r="83" spans="2:34" ht="20.100000000000001" customHeight="1">
      <c r="B83" s="1126" t="s">
        <v>347</v>
      </c>
      <c r="C83" s="1127"/>
      <c r="D83" s="1127"/>
      <c r="E83" s="1127"/>
      <c r="F83" s="1128"/>
      <c r="G83" s="1129" t="str">
        <f>IF(入力シート!M130="","",入力シート!M130)</f>
        <v/>
      </c>
      <c r="H83" s="1129"/>
      <c r="I83" s="1129"/>
      <c r="J83" s="1129"/>
      <c r="K83" s="1129"/>
      <c r="L83" s="1129"/>
      <c r="M83" s="1129"/>
      <c r="N83" s="1129"/>
      <c r="O83" s="1129"/>
      <c r="P83" s="1129"/>
      <c r="Q83" s="354"/>
      <c r="R83" s="355"/>
      <c r="S83" s="355"/>
      <c r="T83" s="355"/>
      <c r="U83" s="355"/>
      <c r="V83" s="355"/>
      <c r="W83" s="355"/>
      <c r="X83" s="355"/>
      <c r="Y83" s="355"/>
      <c r="Z83" s="355"/>
      <c r="AA83" s="355"/>
      <c r="AB83" s="355"/>
      <c r="AC83" s="355"/>
      <c r="AD83" s="355"/>
      <c r="AE83" s="355"/>
      <c r="AF83" s="355"/>
      <c r="AG83" s="355"/>
      <c r="AH83" s="241"/>
    </row>
    <row r="84" spans="2:34" ht="20.100000000000001" customHeight="1">
      <c r="B84" s="1126" t="s">
        <v>341</v>
      </c>
      <c r="C84" s="1127"/>
      <c r="D84" s="1127"/>
      <c r="E84" s="1127"/>
      <c r="F84" s="1128"/>
      <c r="G84" s="1129" t="str">
        <f>IF(入力シート!M132="","",入力シート!M132)</f>
        <v/>
      </c>
      <c r="H84" s="1129"/>
      <c r="I84" s="1129"/>
      <c r="J84" s="1129"/>
      <c r="K84" s="1129"/>
      <c r="L84" s="1129"/>
      <c r="M84" s="1129"/>
      <c r="N84" s="1129"/>
      <c r="O84" s="1129"/>
      <c r="P84" s="1129"/>
      <c r="Q84" s="356"/>
      <c r="R84" s="357"/>
      <c r="S84" s="357"/>
      <c r="T84" s="357"/>
      <c r="U84" s="357"/>
      <c r="V84" s="357"/>
      <c r="W84" s="357"/>
      <c r="X84" s="357"/>
      <c r="Y84" s="357"/>
      <c r="Z84" s="357"/>
      <c r="AA84" s="357"/>
      <c r="AB84" s="357"/>
      <c r="AC84" s="357"/>
      <c r="AD84" s="357"/>
      <c r="AE84" s="357"/>
      <c r="AF84" s="357"/>
      <c r="AG84" s="357"/>
      <c r="AH84" s="241"/>
    </row>
    <row r="85" spans="2:34" ht="20.100000000000001" customHeight="1">
      <c r="B85" s="1126" t="s">
        <v>342</v>
      </c>
      <c r="C85" s="1127"/>
      <c r="D85" s="1127"/>
      <c r="E85" s="1127"/>
      <c r="F85" s="1128"/>
      <c r="G85" s="1129" t="str">
        <f>IF(入力シート!M134="","",入力シート!M134)</f>
        <v/>
      </c>
      <c r="H85" s="1129"/>
      <c r="I85" s="1129"/>
      <c r="J85" s="1129"/>
      <c r="K85" s="1129"/>
      <c r="L85" s="1129"/>
      <c r="M85" s="1129"/>
      <c r="N85" s="1129"/>
      <c r="O85" s="1129"/>
      <c r="P85" s="1129"/>
      <c r="Q85" s="356"/>
      <c r="R85" s="357"/>
      <c r="S85" s="357"/>
      <c r="T85" s="357"/>
      <c r="U85" s="357"/>
      <c r="V85" s="357"/>
      <c r="W85" s="357"/>
      <c r="X85" s="357"/>
      <c r="Y85" s="357"/>
      <c r="Z85" s="357"/>
      <c r="AA85" s="357"/>
      <c r="AB85" s="357"/>
      <c r="AC85" s="357"/>
      <c r="AD85" s="357"/>
      <c r="AE85" s="357"/>
      <c r="AF85" s="357"/>
      <c r="AG85" s="357"/>
      <c r="AH85" s="241"/>
    </row>
    <row r="86" spans="2:34" ht="20.100000000000001" customHeight="1">
      <c r="B86" s="1126" t="s">
        <v>343</v>
      </c>
      <c r="C86" s="1127"/>
      <c r="D86" s="1127"/>
      <c r="E86" s="1127"/>
      <c r="F86" s="1128"/>
      <c r="G86" s="1129" t="str">
        <f>IF(入力シート!M135="","",入力シート!M135)</f>
        <v/>
      </c>
      <c r="H86" s="1129"/>
      <c r="I86" s="1129"/>
      <c r="J86" s="1129"/>
      <c r="K86" s="1129"/>
      <c r="L86" s="1129"/>
      <c r="M86" s="1129"/>
      <c r="N86" s="1129"/>
      <c r="O86" s="1129"/>
      <c r="P86" s="1129"/>
      <c r="Q86" s="356"/>
      <c r="R86" s="357"/>
      <c r="S86" s="357"/>
      <c r="T86" s="357"/>
      <c r="U86" s="357"/>
      <c r="V86" s="357"/>
      <c r="W86" s="357"/>
      <c r="X86" s="357"/>
      <c r="Y86" s="357"/>
      <c r="Z86" s="357"/>
      <c r="AA86" s="357"/>
      <c r="AB86" s="357"/>
      <c r="AC86" s="357"/>
      <c r="AD86" s="357"/>
      <c r="AE86" s="357"/>
      <c r="AF86" s="357"/>
      <c r="AG86" s="357"/>
      <c r="AH86" s="241"/>
    </row>
    <row r="87" spans="2:34" ht="20.100000000000001" customHeight="1">
      <c r="B87" s="1126" t="s">
        <v>344</v>
      </c>
      <c r="C87" s="1127"/>
      <c r="D87" s="1127"/>
      <c r="E87" s="1127"/>
      <c r="F87" s="1128"/>
      <c r="G87" s="1129" t="str">
        <f>IF(入力シート!M136="","",入力シート!M136)</f>
        <v/>
      </c>
      <c r="H87" s="1129"/>
      <c r="I87" s="1129"/>
      <c r="J87" s="1129"/>
      <c r="K87" s="1129"/>
      <c r="L87" s="1129"/>
      <c r="M87" s="1129"/>
      <c r="N87" s="1129"/>
      <c r="O87" s="1129"/>
      <c r="P87" s="1129"/>
      <c r="Q87" s="356"/>
      <c r="R87" s="357"/>
      <c r="S87" s="357"/>
      <c r="T87" s="357"/>
      <c r="U87" s="357"/>
      <c r="V87" s="357"/>
      <c r="W87" s="357"/>
      <c r="X87" s="357"/>
      <c r="Y87" s="357"/>
      <c r="Z87" s="357"/>
      <c r="AA87" s="357"/>
      <c r="AB87" s="357"/>
      <c r="AC87" s="357"/>
      <c r="AD87" s="357"/>
      <c r="AE87" s="357"/>
      <c r="AF87" s="357"/>
      <c r="AG87" s="357"/>
      <c r="AH87" s="241"/>
    </row>
    <row r="88" spans="2:34" ht="20.100000000000001" customHeight="1">
      <c r="B88" s="1126" t="s">
        <v>345</v>
      </c>
      <c r="C88" s="1127"/>
      <c r="D88" s="1127"/>
      <c r="E88" s="1127"/>
      <c r="F88" s="1128"/>
      <c r="G88" s="1129" t="str">
        <f>IF(入力シート!M137="","",入力シート!M137)</f>
        <v/>
      </c>
      <c r="H88" s="1129"/>
      <c r="I88" s="1129"/>
      <c r="J88" s="1129"/>
      <c r="K88" s="1129"/>
      <c r="L88" s="1129"/>
      <c r="M88" s="1129"/>
      <c r="N88" s="1129"/>
      <c r="O88" s="1129"/>
      <c r="P88" s="1129"/>
      <c r="Q88" s="356"/>
      <c r="R88" s="357"/>
      <c r="S88" s="357"/>
      <c r="T88" s="357"/>
      <c r="U88" s="357"/>
      <c r="V88" s="357"/>
      <c r="W88" s="357"/>
      <c r="X88" s="357"/>
      <c r="Y88" s="357"/>
      <c r="Z88" s="357"/>
      <c r="AA88" s="357"/>
      <c r="AB88" s="357"/>
      <c r="AC88" s="357"/>
      <c r="AD88" s="357"/>
      <c r="AE88" s="357"/>
      <c r="AF88" s="357"/>
      <c r="AG88" s="357"/>
      <c r="AH88" s="241"/>
    </row>
    <row r="89" spans="2:34" ht="6.6" customHeight="1">
      <c r="B89" s="206"/>
      <c r="C89" s="206"/>
      <c r="D89" s="206"/>
      <c r="E89" s="206"/>
      <c r="F89" s="206"/>
      <c r="G89" s="206"/>
      <c r="H89" s="233"/>
      <c r="I89" s="233"/>
      <c r="J89" s="206"/>
      <c r="K89" s="206"/>
      <c r="Z89" s="1"/>
    </row>
    <row r="90" spans="2:34" ht="16.5" customHeight="1">
      <c r="B90" s="234" t="s">
        <v>395</v>
      </c>
      <c r="C90" s="206"/>
      <c r="D90" s="240"/>
      <c r="E90" s="240"/>
      <c r="F90" s="240"/>
      <c r="G90" s="240"/>
      <c r="H90" s="240"/>
      <c r="I90" s="240"/>
      <c r="J90" s="240"/>
      <c r="K90" s="240"/>
      <c r="L90" s="240"/>
      <c r="M90" s="240"/>
      <c r="N90" s="240"/>
      <c r="O90" s="240"/>
      <c r="P90" s="240"/>
      <c r="Q90" s="240"/>
      <c r="R90" s="240"/>
      <c r="S90" s="240"/>
      <c r="T90" s="240"/>
      <c r="U90" s="240"/>
      <c r="V90" s="240"/>
      <c r="W90" s="240"/>
      <c r="X90" s="240"/>
      <c r="Y90" s="240"/>
      <c r="Z90" s="1"/>
    </row>
    <row r="91" spans="2:34" ht="20.100000000000001" customHeight="1">
      <c r="B91" s="1126" t="s">
        <v>14</v>
      </c>
      <c r="C91" s="1127"/>
      <c r="D91" s="1127"/>
      <c r="E91" s="1127"/>
      <c r="F91" s="1128"/>
      <c r="G91" s="1130" t="str">
        <f>IF(入力シート!M162="","",入力シート!M162)</f>
        <v/>
      </c>
      <c r="H91" s="1131"/>
      <c r="I91" s="1131"/>
      <c r="J91" s="1131"/>
      <c r="K91" s="1131"/>
      <c r="L91" s="1131"/>
      <c r="M91" s="1131"/>
      <c r="N91" s="1131"/>
      <c r="O91" s="1131"/>
      <c r="P91" s="1131"/>
      <c r="Q91" s="1131"/>
      <c r="R91" s="1131"/>
      <c r="S91" s="1131"/>
      <c r="T91" s="1131"/>
      <c r="U91" s="1131"/>
      <c r="V91" s="1131"/>
      <c r="W91" s="1131"/>
      <c r="X91" s="1131"/>
      <c r="Y91" s="1131"/>
      <c r="Z91" s="1131"/>
      <c r="AA91" s="1131"/>
      <c r="AB91" s="1131"/>
      <c r="AC91" s="1131"/>
      <c r="AD91" s="1131"/>
      <c r="AE91" s="1131"/>
      <c r="AF91" s="1131"/>
      <c r="AG91" s="1132"/>
      <c r="AH91" s="241"/>
    </row>
    <row r="92" spans="2:34" ht="20.100000000000001" customHeight="1">
      <c r="B92" s="1126" t="s">
        <v>15</v>
      </c>
      <c r="C92" s="1127"/>
      <c r="D92" s="1127"/>
      <c r="E92" s="1127"/>
      <c r="F92" s="1128"/>
      <c r="G92" s="1130" t="str">
        <f>IF(入力シート!M163="","",入力シート!M163)</f>
        <v/>
      </c>
      <c r="H92" s="1131"/>
      <c r="I92" s="1131"/>
      <c r="J92" s="1131"/>
      <c r="K92" s="1131"/>
      <c r="L92" s="1131"/>
      <c r="M92" s="1131"/>
      <c r="N92" s="1131"/>
      <c r="O92" s="1131"/>
      <c r="P92" s="1131"/>
      <c r="Q92" s="1131"/>
      <c r="R92" s="1131"/>
      <c r="S92" s="1131"/>
      <c r="T92" s="1131"/>
      <c r="U92" s="1131"/>
      <c r="V92" s="1131"/>
      <c r="W92" s="1131"/>
      <c r="X92" s="1131"/>
      <c r="Y92" s="1131"/>
      <c r="Z92" s="1131"/>
      <c r="AA92" s="1131"/>
      <c r="AB92" s="1131"/>
      <c r="AC92" s="1131"/>
      <c r="AD92" s="1131"/>
      <c r="AE92" s="1131"/>
      <c r="AF92" s="1131"/>
      <c r="AG92" s="1132"/>
      <c r="AH92" s="241"/>
    </row>
    <row r="93" spans="2:34" ht="20.100000000000001" customHeight="1">
      <c r="B93" s="1126" t="s">
        <v>15</v>
      </c>
      <c r="C93" s="1127"/>
      <c r="D93" s="1127"/>
      <c r="E93" s="1127"/>
      <c r="F93" s="1128"/>
      <c r="G93" s="1130" t="str">
        <f>IF(入力シート!M164="","",入力シート!M164)</f>
        <v/>
      </c>
      <c r="H93" s="1131"/>
      <c r="I93" s="1131"/>
      <c r="J93" s="1131"/>
      <c r="K93" s="1131"/>
      <c r="L93" s="1131"/>
      <c r="M93" s="1131"/>
      <c r="N93" s="1131"/>
      <c r="O93" s="1131"/>
      <c r="P93" s="1131"/>
      <c r="Q93" s="1131"/>
      <c r="R93" s="1131"/>
      <c r="S93" s="1131"/>
      <c r="T93" s="1131"/>
      <c r="U93" s="1131"/>
      <c r="V93" s="1131"/>
      <c r="W93" s="1131"/>
      <c r="X93" s="1131"/>
      <c r="Y93" s="1131"/>
      <c r="Z93" s="1131"/>
      <c r="AA93" s="1131"/>
      <c r="AB93" s="1131"/>
      <c r="AC93" s="1131"/>
      <c r="AD93" s="1131"/>
      <c r="AE93" s="1131"/>
      <c r="AF93" s="1131"/>
      <c r="AG93" s="1132"/>
      <c r="AH93" s="241"/>
    </row>
    <row r="94" spans="2:34" ht="20.100000000000001" customHeight="1">
      <c r="B94" s="1126" t="s">
        <v>15</v>
      </c>
      <c r="C94" s="1127"/>
      <c r="D94" s="1127"/>
      <c r="E94" s="1127"/>
      <c r="F94" s="1128"/>
      <c r="G94" s="1130" t="str">
        <f>IF(入力シート!M165="","",入力シート!M165)</f>
        <v/>
      </c>
      <c r="H94" s="1131"/>
      <c r="I94" s="1131"/>
      <c r="J94" s="1131"/>
      <c r="K94" s="1131"/>
      <c r="L94" s="1131"/>
      <c r="M94" s="1131"/>
      <c r="N94" s="1131"/>
      <c r="O94" s="1131"/>
      <c r="P94" s="1131"/>
      <c r="Q94" s="1131"/>
      <c r="R94" s="1131"/>
      <c r="S94" s="1131"/>
      <c r="T94" s="1131"/>
      <c r="U94" s="1131"/>
      <c r="V94" s="1131"/>
      <c r="W94" s="1131"/>
      <c r="X94" s="1131"/>
      <c r="Y94" s="1131"/>
      <c r="Z94" s="1131"/>
      <c r="AA94" s="1131"/>
      <c r="AB94" s="1131"/>
      <c r="AC94" s="1131"/>
      <c r="AD94" s="1131"/>
      <c r="AE94" s="1131"/>
      <c r="AF94" s="1131"/>
      <c r="AG94" s="1132"/>
      <c r="AH94" s="241"/>
    </row>
    <row r="95" spans="2:34" ht="6.6" customHeight="1">
      <c r="B95" s="206"/>
      <c r="C95" s="206"/>
      <c r="D95" s="206"/>
      <c r="E95" s="206"/>
      <c r="F95" s="206"/>
      <c r="G95" s="206"/>
      <c r="H95" s="233"/>
      <c r="I95" s="233"/>
      <c r="J95" s="206"/>
      <c r="K95" s="206"/>
      <c r="Z95" s="1"/>
    </row>
    <row r="96" spans="2:34" ht="16.5" customHeight="1">
      <c r="B96" s="234" t="s">
        <v>489</v>
      </c>
    </row>
    <row r="97" spans="2:35" ht="16.5" customHeight="1">
      <c r="B97" s="234" t="s">
        <v>459</v>
      </c>
    </row>
    <row r="98" spans="2:35" ht="18.75" customHeight="1">
      <c r="B98" s="1069" t="s">
        <v>50</v>
      </c>
      <c r="C98" s="1070"/>
      <c r="D98" s="1071" t="s">
        <v>491</v>
      </c>
      <c r="E98" s="1072"/>
      <c r="F98" s="1072"/>
      <c r="G98" s="1072"/>
      <c r="H98" s="1072"/>
      <c r="I98" s="1072"/>
      <c r="J98" s="1072"/>
      <c r="K98" s="1072"/>
      <c r="L98" s="1072"/>
      <c r="M98" s="1072"/>
      <c r="N98" s="1072"/>
      <c r="O98" s="1072"/>
      <c r="P98" s="1072"/>
      <c r="Q98" s="1072"/>
      <c r="R98" s="1072"/>
      <c r="S98" s="1072"/>
      <c r="T98" s="1072"/>
      <c r="U98" s="1072"/>
      <c r="V98" s="1072"/>
      <c r="W98" s="1072"/>
      <c r="X98" s="1072"/>
      <c r="Y98" s="1072"/>
      <c r="Z98" s="1072"/>
      <c r="AA98" s="1072"/>
      <c r="AB98" s="1072"/>
      <c r="AC98" s="1072"/>
      <c r="AD98" s="1072"/>
      <c r="AE98" s="1072"/>
      <c r="AF98" s="1072"/>
      <c r="AG98" s="1073"/>
      <c r="AI98" s="506" t="s">
        <v>544</v>
      </c>
    </row>
    <row r="99" spans="2:35" ht="18.75" customHeight="1">
      <c r="B99" s="234" t="s">
        <v>490</v>
      </c>
    </row>
    <row r="100" spans="2:35" ht="18.75" customHeight="1">
      <c r="B100" s="1069" t="s">
        <v>50</v>
      </c>
      <c r="C100" s="1070"/>
      <c r="D100" s="1071" t="s">
        <v>491</v>
      </c>
      <c r="E100" s="1072"/>
      <c r="F100" s="1072"/>
      <c r="G100" s="1072"/>
      <c r="H100" s="1072"/>
      <c r="I100" s="1072"/>
      <c r="J100" s="1072"/>
      <c r="K100" s="1072"/>
      <c r="L100" s="1072"/>
      <c r="M100" s="1072"/>
      <c r="N100" s="1072"/>
      <c r="O100" s="1072"/>
      <c r="P100" s="1072"/>
      <c r="Q100" s="1072"/>
      <c r="R100" s="1072"/>
      <c r="S100" s="1072"/>
      <c r="T100" s="1072"/>
      <c r="U100" s="1072"/>
      <c r="V100" s="1072"/>
      <c r="W100" s="1072"/>
      <c r="X100" s="1072"/>
      <c r="Y100" s="1072"/>
      <c r="Z100" s="1072"/>
      <c r="AA100" s="1072"/>
      <c r="AB100" s="1072"/>
      <c r="AC100" s="1072"/>
      <c r="AD100" s="1072"/>
      <c r="AE100" s="1072"/>
      <c r="AF100" s="1072"/>
      <c r="AG100" s="1073"/>
    </row>
    <row r="101" spans="2:35" ht="10.5" customHeight="1"/>
  </sheetData>
  <sheetProtection sheet="1" selectLockedCells="1"/>
  <dataConsolidate/>
  <mergeCells count="178">
    <mergeCell ref="B65:F65"/>
    <mergeCell ref="G65:AG65"/>
    <mergeCell ref="B88:F88"/>
    <mergeCell ref="G88:P88"/>
    <mergeCell ref="B83:F83"/>
    <mergeCell ref="G83:P83"/>
    <mergeCell ref="B84:F84"/>
    <mergeCell ref="G84:P84"/>
    <mergeCell ref="B85:F85"/>
    <mergeCell ref="G85:P85"/>
    <mergeCell ref="B86:F86"/>
    <mergeCell ref="G86:P86"/>
    <mergeCell ref="B87:F87"/>
    <mergeCell ref="G87:P87"/>
    <mergeCell ref="T82:W82"/>
    <mergeCell ref="Y82:Z82"/>
    <mergeCell ref="AB82:AC82"/>
    <mergeCell ref="B80:F80"/>
    <mergeCell ref="G74:J74"/>
    <mergeCell ref="L74:M74"/>
    <mergeCell ref="T74:W74"/>
    <mergeCell ref="Y74:Z74"/>
    <mergeCell ref="AB74:AC74"/>
    <mergeCell ref="O74:P74"/>
    <mergeCell ref="G77:P77"/>
    <mergeCell ref="G78:P78"/>
    <mergeCell ref="G79:P79"/>
    <mergeCell ref="G80:P80"/>
    <mergeCell ref="B94:F94"/>
    <mergeCell ref="G94:AG94"/>
    <mergeCell ref="B91:F91"/>
    <mergeCell ref="G91:AG91"/>
    <mergeCell ref="B92:F92"/>
    <mergeCell ref="G92:AG92"/>
    <mergeCell ref="B93:F93"/>
    <mergeCell ref="G93:AG93"/>
    <mergeCell ref="B77:F77"/>
    <mergeCell ref="B78:F78"/>
    <mergeCell ref="B79:F79"/>
    <mergeCell ref="B82:F82"/>
    <mergeCell ref="G82:J82"/>
    <mergeCell ref="L82:M82"/>
    <mergeCell ref="O82:P82"/>
    <mergeCell ref="B69:F69"/>
    <mergeCell ref="G69:H69"/>
    <mergeCell ref="J69:K69"/>
    <mergeCell ref="M69:N69"/>
    <mergeCell ref="B70:F70"/>
    <mergeCell ref="G70:AG70"/>
    <mergeCell ref="B74:F74"/>
    <mergeCell ref="B75:F75"/>
    <mergeCell ref="B76:F76"/>
    <mergeCell ref="G75:P75"/>
    <mergeCell ref="G76:P76"/>
    <mergeCell ref="B46:F46"/>
    <mergeCell ref="G46:AG46"/>
    <mergeCell ref="B61:F61"/>
    <mergeCell ref="G61:AG61"/>
    <mergeCell ref="B62:F62"/>
    <mergeCell ref="G62:AG62"/>
    <mergeCell ref="B63:F63"/>
    <mergeCell ref="G63:AG63"/>
    <mergeCell ref="B64:F64"/>
    <mergeCell ref="G64:AG64"/>
    <mergeCell ref="B49:F49"/>
    <mergeCell ref="G49:AG49"/>
    <mergeCell ref="B50:F50"/>
    <mergeCell ref="G50:AG50"/>
    <mergeCell ref="B51:F51"/>
    <mergeCell ref="G51:AG51"/>
    <mergeCell ref="B52:F52"/>
    <mergeCell ref="G52:AG52"/>
    <mergeCell ref="B53:F53"/>
    <mergeCell ref="G53:AG53"/>
    <mergeCell ref="B54:F55"/>
    <mergeCell ref="H54:I54"/>
    <mergeCell ref="K54:L54"/>
    <mergeCell ref="G55:AG55"/>
    <mergeCell ref="B40:F40"/>
    <mergeCell ref="G40:AG40"/>
    <mergeCell ref="B41:F41"/>
    <mergeCell ref="G41:AG41"/>
    <mergeCell ref="B42:F43"/>
    <mergeCell ref="H42:I42"/>
    <mergeCell ref="K42:L42"/>
    <mergeCell ref="G43:AG43"/>
    <mergeCell ref="B45:F45"/>
    <mergeCell ref="G45:H45"/>
    <mergeCell ref="J45:K45"/>
    <mergeCell ref="M45:N45"/>
    <mergeCell ref="B44:F44"/>
    <mergeCell ref="G44:H44"/>
    <mergeCell ref="J44:K44"/>
    <mergeCell ref="M44:N44"/>
    <mergeCell ref="P44:AG44"/>
    <mergeCell ref="B26:F27"/>
    <mergeCell ref="H26:I26"/>
    <mergeCell ref="B29:F29"/>
    <mergeCell ref="G29:AG29"/>
    <mergeCell ref="M28:O28"/>
    <mergeCell ref="B38:F38"/>
    <mergeCell ref="G38:AG38"/>
    <mergeCell ref="B39:F39"/>
    <mergeCell ref="G39:AG39"/>
    <mergeCell ref="B37:F37"/>
    <mergeCell ref="G37:AG37"/>
    <mergeCell ref="G36:N36"/>
    <mergeCell ref="O36:Q36"/>
    <mergeCell ref="A4:AH4"/>
    <mergeCell ref="B9:F9"/>
    <mergeCell ref="G9:AG9"/>
    <mergeCell ref="B10:F10"/>
    <mergeCell ref="G10:AG10"/>
    <mergeCell ref="B12:F12"/>
    <mergeCell ref="G12:AG12"/>
    <mergeCell ref="B13:F13"/>
    <mergeCell ref="G13:AG13"/>
    <mergeCell ref="B11:F11"/>
    <mergeCell ref="G11:AG11"/>
    <mergeCell ref="B21:F21"/>
    <mergeCell ref="G21:AG21"/>
    <mergeCell ref="B14:F14"/>
    <mergeCell ref="G14:AG14"/>
    <mergeCell ref="B15:F16"/>
    <mergeCell ref="H15:I15"/>
    <mergeCell ref="K15:L15"/>
    <mergeCell ref="G16:AG16"/>
    <mergeCell ref="B17:F17"/>
    <mergeCell ref="G17:H17"/>
    <mergeCell ref="J17:K17"/>
    <mergeCell ref="M68:N68"/>
    <mergeCell ref="P68:AG68"/>
    <mergeCell ref="M17:O17"/>
    <mergeCell ref="K26:L26"/>
    <mergeCell ref="G27:AG27"/>
    <mergeCell ref="B28:F28"/>
    <mergeCell ref="G28:H28"/>
    <mergeCell ref="J28:K28"/>
    <mergeCell ref="B18:F18"/>
    <mergeCell ref="G18:AG18"/>
    <mergeCell ref="B32:F32"/>
    <mergeCell ref="G32:AG32"/>
    <mergeCell ref="B33:F33"/>
    <mergeCell ref="G33:AG33"/>
    <mergeCell ref="B22:F22"/>
    <mergeCell ref="G22:AG22"/>
    <mergeCell ref="B23:F23"/>
    <mergeCell ref="G23:AG23"/>
    <mergeCell ref="B24:F24"/>
    <mergeCell ref="G24:AG24"/>
    <mergeCell ref="B25:F25"/>
    <mergeCell ref="G25:AG25"/>
    <mergeCell ref="B20:F20"/>
    <mergeCell ref="G20:AG20"/>
    <mergeCell ref="G48:N48"/>
    <mergeCell ref="O48:Q48"/>
    <mergeCell ref="B58:F58"/>
    <mergeCell ref="G58:AG58"/>
    <mergeCell ref="B98:C98"/>
    <mergeCell ref="B100:C100"/>
    <mergeCell ref="D98:AG98"/>
    <mergeCell ref="D100:AG100"/>
    <mergeCell ref="B56:F56"/>
    <mergeCell ref="G56:H56"/>
    <mergeCell ref="J56:K56"/>
    <mergeCell ref="M56:N56"/>
    <mergeCell ref="P56:AG56"/>
    <mergeCell ref="B57:F57"/>
    <mergeCell ref="G57:H57"/>
    <mergeCell ref="J57:K57"/>
    <mergeCell ref="M57:N57"/>
    <mergeCell ref="B66:F67"/>
    <mergeCell ref="H66:I66"/>
    <mergeCell ref="K66:L66"/>
    <mergeCell ref="G67:AG67"/>
    <mergeCell ref="B68:F68"/>
    <mergeCell ref="G68:H68"/>
    <mergeCell ref="J68:K68"/>
  </mergeCells>
  <phoneticPr fontId="3"/>
  <conditionalFormatting sqref="G92:AG94">
    <cfRule type="expression" dxfId="229" priority="13">
      <formula>$B$91="無"</formula>
    </cfRule>
  </conditionalFormatting>
  <conditionalFormatting sqref="A44:P44 AH44:XFD44 A68:P68 AH68:XFD68 A38:XFD43 A37 AH37:XFD37 A101:XFD1048576 AH98:XFD98 A98 AH100:XFD100 A100:B100 A69:XFD97 A36:G36 O36 R36:XFD36 A45:XFD47 A1:XFD35 A59:XFD67">
    <cfRule type="expression" dxfId="228" priority="12">
      <formula>_xlfn.ISFORMULA(A1)=TRUE</formula>
    </cfRule>
  </conditionalFormatting>
  <conditionalFormatting sqref="B37:AG37">
    <cfRule type="expression" dxfId="227" priority="11">
      <formula>_xlfn.ISFORMULA(B37)=TRUE</formula>
    </cfRule>
  </conditionalFormatting>
  <conditionalFormatting sqref="A48:F48 A57:XFD58 A56:P56 AH56:XFD56 A50:XFD55 A49 AH49:XFD49 R48:XFD48">
    <cfRule type="expression" dxfId="226" priority="10">
      <formula>_xlfn.ISFORMULA(A48)=TRUE</formula>
    </cfRule>
  </conditionalFormatting>
  <conditionalFormatting sqref="B49:AG49">
    <cfRule type="expression" dxfId="225" priority="9">
      <formula>_xlfn.ISFORMULA(B49)=TRUE</formula>
    </cfRule>
  </conditionalFormatting>
  <conditionalFormatting sqref="A99:XFD99">
    <cfRule type="expression" dxfId="224" priority="8">
      <formula>_xlfn.ISFORMULA(A99)=TRUE</formula>
    </cfRule>
  </conditionalFormatting>
  <conditionalFormatting sqref="B98">
    <cfRule type="expression" dxfId="223" priority="5">
      <formula>_xlfn.ISFORMULA(B98)=TRUE</formula>
    </cfRule>
  </conditionalFormatting>
  <conditionalFormatting sqref="B98:C98">
    <cfRule type="containsText" dxfId="222" priority="4" operator="containsText" text="□">
      <formula>NOT(ISERROR(SEARCH("□",B98)))</formula>
    </cfRule>
  </conditionalFormatting>
  <conditionalFormatting sqref="B100:C100">
    <cfRule type="beginsWith" dxfId="221" priority="1" operator="beginsWith" text="■">
      <formula>LEFT(B100,LEN("■"))="■"</formula>
    </cfRule>
    <cfRule type="expression" dxfId="220" priority="3">
      <formula>$G$21&lt;&gt;""</formula>
    </cfRule>
  </conditionalFormatting>
  <conditionalFormatting sqref="G48 O48">
    <cfRule type="expression" dxfId="219" priority="2">
      <formula>_xlfn.ISFORMULA(G48)=TRUE</formula>
    </cfRule>
  </conditionalFormatting>
  <dataValidations count="7">
    <dataValidation imeMode="hiragana" allowBlank="1" showInputMessage="1" showErrorMessage="1" sqref="AH92:AH94 G92:G94 G75:G80 AH75:AH80 AH83:AH88 G83:G88" xr:uid="{5C41A603-0966-4AC1-B173-4821BF60201A}"/>
    <dataValidation type="textLength" imeMode="disabled" operator="lessThanOrEqual" allowBlank="1" showInputMessage="1" showErrorMessage="1" sqref="H42:I42 H66:I66 H54:I54" xr:uid="{28C21957-A836-42BE-919F-EAD58669B12B}">
      <formula1>3</formula1>
    </dataValidation>
    <dataValidation type="textLength" imeMode="disabled" operator="lessThanOrEqual" allowBlank="1" showInputMessage="1" showErrorMessage="1" sqref="K42:L42 K66:L66 K54:L54" xr:uid="{636C3A7F-E561-4A0C-A429-BFC9D74BEE4C}">
      <formula1>4</formula1>
    </dataValidation>
    <dataValidation imeMode="disabled" allowBlank="1" showInputMessage="1" showErrorMessage="1" sqref="M44:N45 G29 G28:H28 G44:H45 M17 J44:K45 M28 M68:N69 G17:H17 G18 G68:H69 J28:K28 J68:K69 J17:K17 G70 G58 M56:N57 G56:H57 J56:K57 G46" xr:uid="{694A2702-BAC1-40B2-B1E3-64987A8B9A42}"/>
    <dataValidation type="list" imeMode="hiragana" allowBlank="1" showInputMessage="1" showErrorMessage="1" sqref="AH91 AH74 AH82" xr:uid="{899E5B56-429E-40FE-B2CA-918744505830}">
      <formula1>"あり,なし"</formula1>
    </dataValidation>
    <dataValidation imeMode="hiragana" allowBlank="1" showInputMessage="1" showErrorMessage="1" error="全角で入力してください。" sqref="G43:AH43 G67:AH67 G55:AH55" xr:uid="{EBC75E91-F7EA-4F75-902B-881E77DF2D74}"/>
    <dataValidation type="list" showInputMessage="1" showErrorMessage="1" sqref="B98:C98 B100:C100" xr:uid="{7D6BD5A8-E037-4466-AC73-A79DD6265E55}">
      <formula1>"□,■"</formula1>
    </dataValidation>
  </dataValidations>
  <pageMargins left="0.9055118110236221" right="0.47244094488188981" top="0.51181102362204722" bottom="0.19685039370078741" header="0.19685039370078741" footer="0.19685039370078741"/>
  <pageSetup paperSize="9" scale="73" fitToHeight="0" orientation="portrait" r:id="rId1"/>
  <headerFooter scaleWithDoc="0">
    <oddFooter>&amp;R&amp;"ＭＳ 明朝,標準"&amp;8&amp;K00-024R4低層ZEH-M_ver.1</oddFooter>
  </headerFooter>
  <rowBreaks count="1" manualBreakCount="1">
    <brk id="47" max="3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7"/>
  <sheetViews>
    <sheetView showGridLines="0" view="pageBreakPreview" zoomScale="60" zoomScaleNormal="40" workbookViewId="0">
      <selection activeCell="I15" sqref="I15:AY15"/>
    </sheetView>
  </sheetViews>
  <sheetFormatPr defaultColWidth="9" defaultRowHeight="18"/>
  <cols>
    <col min="1" max="1" width="5.625" style="244" customWidth="1"/>
    <col min="2" max="52" width="4.375" style="244" customWidth="1"/>
    <col min="53" max="53" width="2.375" style="515" customWidth="1"/>
    <col min="54" max="54" width="9" style="515"/>
    <col min="55" max="16384" width="9" style="244"/>
  </cols>
  <sheetData>
    <row r="1" spans="1:54" s="242" customFormat="1" ht="39.950000000000003" customHeight="1">
      <c r="B1" s="456" t="s">
        <v>238</v>
      </c>
      <c r="BA1" s="512"/>
      <c r="BB1" s="512"/>
    </row>
    <row r="2" spans="1:54" s="172" customFormat="1" ht="39.950000000000003" customHeight="1">
      <c r="A2" s="170"/>
      <c r="B2" s="795" t="s">
        <v>833</v>
      </c>
      <c r="C2" s="794"/>
      <c r="D2" s="171"/>
      <c r="E2" s="171"/>
      <c r="F2" s="171"/>
      <c r="G2" s="171"/>
      <c r="H2" s="171"/>
      <c r="AE2" s="173"/>
      <c r="BA2" s="513"/>
      <c r="BB2" s="513"/>
    </row>
    <row r="3" spans="1:54" s="172" customFormat="1" ht="42.75" customHeight="1">
      <c r="A3" s="170"/>
      <c r="B3" s="511" t="s">
        <v>543</v>
      </c>
      <c r="C3" s="171"/>
      <c r="D3" s="171"/>
      <c r="E3" s="171"/>
      <c r="F3" s="171"/>
      <c r="G3" s="171"/>
      <c r="H3" s="171"/>
      <c r="AE3" s="173"/>
      <c r="BA3" s="513"/>
      <c r="BB3" s="513"/>
    </row>
    <row r="4" spans="1:54" s="243" customFormat="1" ht="32.25">
      <c r="B4" s="1275" t="s">
        <v>16</v>
      </c>
      <c r="C4" s="1275"/>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92"/>
      <c r="BA4" s="514"/>
      <c r="BB4" s="514"/>
    </row>
    <row r="5" spans="1:54" ht="24.95" customHeight="1">
      <c r="B5" s="1276" t="s">
        <v>17</v>
      </c>
      <c r="C5" s="1276"/>
      <c r="D5" s="1276"/>
      <c r="E5" s="1276"/>
      <c r="F5" s="1276"/>
      <c r="G5" s="1276"/>
      <c r="H5" s="1276"/>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245"/>
      <c r="AK5" s="246"/>
      <c r="AL5" s="246"/>
      <c r="AM5" s="246"/>
      <c r="AN5" s="246"/>
      <c r="AO5" s="246"/>
      <c r="AP5" s="246"/>
      <c r="AQ5" s="246"/>
      <c r="AR5" s="246"/>
      <c r="AS5" s="246"/>
      <c r="AT5" s="246"/>
      <c r="AU5" s="246"/>
      <c r="AV5" s="246"/>
      <c r="AW5" s="246"/>
      <c r="AX5" s="246"/>
      <c r="AY5" s="246"/>
      <c r="AZ5" s="246"/>
    </row>
    <row r="6" spans="1:54" ht="30" customHeight="1">
      <c r="B6" s="1175" t="s">
        <v>18</v>
      </c>
      <c r="C6" s="1140"/>
      <c r="D6" s="1140"/>
      <c r="E6" s="1140"/>
      <c r="F6" s="1140"/>
      <c r="G6" s="1140"/>
      <c r="H6" s="1141"/>
      <c r="I6" s="1278" t="str">
        <f>IF(入力シート!M12="","",入力シート!M12)</f>
        <v/>
      </c>
      <c r="J6" s="1279"/>
      <c r="K6" s="1279"/>
      <c r="L6" s="1279"/>
      <c r="M6" s="1279"/>
      <c r="N6" s="1279"/>
      <c r="O6" s="1279"/>
      <c r="P6" s="1279"/>
      <c r="Q6" s="1279"/>
      <c r="R6" s="1279"/>
      <c r="S6" s="1279"/>
      <c r="T6" s="1279"/>
      <c r="U6" s="1279"/>
      <c r="V6" s="1279"/>
      <c r="W6" s="1280"/>
      <c r="X6" s="1281" t="s">
        <v>519</v>
      </c>
      <c r="Y6" s="1282"/>
      <c r="Z6" s="1282"/>
      <c r="AA6" s="1282"/>
      <c r="AB6" s="1282"/>
      <c r="AC6" s="1282"/>
      <c r="AD6" s="1283"/>
      <c r="AE6" s="1284" t="str">
        <f>IF(様式第1_交付申請書!U53="","",様式第1_交付申請書!U53)</f>
        <v/>
      </c>
      <c r="AF6" s="1285"/>
      <c r="AG6" s="1285"/>
      <c r="AH6" s="247" t="s">
        <v>19</v>
      </c>
      <c r="AI6" s="1285" t="str">
        <f>IF(様式第1_交付申請書!AA53="","",様式第1_交付申請書!AA53)</f>
        <v/>
      </c>
      <c r="AJ6" s="1285"/>
      <c r="AK6" s="247" t="s">
        <v>20</v>
      </c>
      <c r="AL6" s="1285"/>
      <c r="AM6" s="1285"/>
      <c r="AN6" s="247"/>
      <c r="AO6" s="247"/>
      <c r="AP6" s="247"/>
      <c r="AQ6" s="247"/>
      <c r="AR6" s="247"/>
      <c r="AS6" s="247"/>
      <c r="AT6" s="247"/>
      <c r="AU6" s="247"/>
      <c r="AV6" s="247"/>
      <c r="AW6" s="247"/>
      <c r="AX6" s="247"/>
      <c r="AY6" s="248"/>
      <c r="AZ6" s="246"/>
    </row>
    <row r="7" spans="1:54" ht="27.95" customHeight="1">
      <c r="B7" s="1192" t="s">
        <v>21</v>
      </c>
      <c r="C7" s="1193"/>
      <c r="D7" s="1193"/>
      <c r="E7" s="1193"/>
      <c r="F7" s="1193"/>
      <c r="G7" s="1193"/>
      <c r="H7" s="1194"/>
      <c r="I7" s="1289" t="str">
        <f>IF(入力シート!M11="","",入力シート!M11)&amp;"低層ＺＥＨ－Ｍ促進事業"</f>
        <v>低層ＺＥＨ－Ｍ促進事業</v>
      </c>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290"/>
      <c r="AH7" s="1290"/>
      <c r="AI7" s="1290"/>
      <c r="AJ7" s="1290"/>
      <c r="AK7" s="1290"/>
      <c r="AL7" s="1290"/>
      <c r="AM7" s="1290"/>
      <c r="AN7" s="1290"/>
      <c r="AO7" s="1290"/>
      <c r="AP7" s="1290"/>
      <c r="AQ7" s="1290"/>
      <c r="AR7" s="1290"/>
      <c r="AS7" s="1290"/>
      <c r="AT7" s="1290"/>
      <c r="AU7" s="1290"/>
      <c r="AV7" s="1290"/>
      <c r="AW7" s="1290"/>
      <c r="AX7" s="1290"/>
      <c r="AY7" s="1291"/>
      <c r="AZ7" s="246"/>
    </row>
    <row r="8" spans="1:54" ht="27.95" customHeight="1">
      <c r="B8" s="1286"/>
      <c r="C8" s="1287"/>
      <c r="D8" s="1287"/>
      <c r="E8" s="1287"/>
      <c r="F8" s="1287"/>
      <c r="G8" s="1287"/>
      <c r="H8" s="1288"/>
      <c r="I8" s="1292"/>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c r="AK8" s="1293"/>
      <c r="AL8" s="1293"/>
      <c r="AM8" s="1293"/>
      <c r="AN8" s="1293"/>
      <c r="AO8" s="1293"/>
      <c r="AP8" s="1293"/>
      <c r="AQ8" s="1293"/>
      <c r="AR8" s="1293"/>
      <c r="AS8" s="1293"/>
      <c r="AT8" s="1293"/>
      <c r="AU8" s="1293"/>
      <c r="AV8" s="1293"/>
      <c r="AW8" s="1293"/>
      <c r="AX8" s="1293"/>
      <c r="AY8" s="1294"/>
      <c r="AZ8" s="246"/>
    </row>
    <row r="9" spans="1:54" ht="27.95" customHeight="1">
      <c r="B9" s="1197" t="s">
        <v>246</v>
      </c>
      <c r="C9" s="1198"/>
      <c r="D9" s="1198"/>
      <c r="E9" s="1198"/>
      <c r="F9" s="1198"/>
      <c r="G9" s="1198"/>
      <c r="H9" s="1199"/>
      <c r="I9" s="1295" t="str">
        <f>IF(入力シート!M24="","",(IF(入力シート!M36="",入力シート!M24,入力シート!M24&amp;"／"&amp;入力シート!M36)))</f>
        <v/>
      </c>
      <c r="J9" s="1296"/>
      <c r="K9" s="1296"/>
      <c r="L9" s="1296"/>
      <c r="M9" s="1296"/>
      <c r="N9" s="1296"/>
      <c r="O9" s="1296"/>
      <c r="P9" s="1296"/>
      <c r="Q9" s="1296"/>
      <c r="R9" s="1296"/>
      <c r="S9" s="1296"/>
      <c r="T9" s="1296"/>
      <c r="U9" s="1296"/>
      <c r="V9" s="1296"/>
      <c r="W9" s="1296"/>
      <c r="X9" s="1296"/>
      <c r="Y9" s="1296"/>
      <c r="Z9" s="1296"/>
      <c r="AA9" s="1296"/>
      <c r="AB9" s="1296"/>
      <c r="AC9" s="1296"/>
      <c r="AD9" s="1296"/>
      <c r="AE9" s="1296"/>
      <c r="AF9" s="1296"/>
      <c r="AG9" s="1296"/>
      <c r="AH9" s="1296"/>
      <c r="AI9" s="1296"/>
      <c r="AJ9" s="1296"/>
      <c r="AK9" s="1296"/>
      <c r="AL9" s="1296"/>
      <c r="AM9" s="1296"/>
      <c r="AN9" s="1296"/>
      <c r="AO9" s="1296"/>
      <c r="AP9" s="1296"/>
      <c r="AQ9" s="1296"/>
      <c r="AR9" s="1296"/>
      <c r="AS9" s="1296"/>
      <c r="AT9" s="1296"/>
      <c r="AU9" s="1296"/>
      <c r="AV9" s="1296"/>
      <c r="AW9" s="1296"/>
      <c r="AX9" s="1296"/>
      <c r="AY9" s="1297"/>
      <c r="AZ9" s="246"/>
    </row>
    <row r="10" spans="1:54" ht="27.95" customHeight="1">
      <c r="B10" s="1200"/>
      <c r="C10" s="1201"/>
      <c r="D10" s="1201"/>
      <c r="E10" s="1201"/>
      <c r="F10" s="1201"/>
      <c r="G10" s="1201"/>
      <c r="H10" s="1202"/>
      <c r="I10" s="1298"/>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299"/>
      <c r="AN10" s="1299"/>
      <c r="AO10" s="1299"/>
      <c r="AP10" s="1299"/>
      <c r="AQ10" s="1299"/>
      <c r="AR10" s="1299"/>
      <c r="AS10" s="1299"/>
      <c r="AT10" s="1299"/>
      <c r="AU10" s="1299"/>
      <c r="AV10" s="1299"/>
      <c r="AW10" s="1299"/>
      <c r="AX10" s="1299"/>
      <c r="AY10" s="1300"/>
      <c r="AZ10" s="246"/>
    </row>
    <row r="11" spans="1:54" ht="27.6" customHeight="1">
      <c r="B11" s="249" t="s">
        <v>396</v>
      </c>
      <c r="C11" s="249"/>
      <c r="D11" s="249"/>
      <c r="E11" s="249"/>
      <c r="F11" s="249"/>
      <c r="G11" s="249"/>
      <c r="H11" s="249"/>
      <c r="I11" s="249"/>
      <c r="J11" s="250"/>
      <c r="K11" s="250"/>
      <c r="L11" s="250"/>
      <c r="M11" s="250"/>
      <c r="N11" s="251"/>
      <c r="O11" s="252"/>
      <c r="P11" s="252"/>
      <c r="Q11" s="252"/>
      <c r="R11" s="252"/>
      <c r="S11" s="253"/>
      <c r="T11" s="253"/>
      <c r="U11" s="253"/>
      <c r="V11" s="253"/>
      <c r="W11" s="253"/>
      <c r="X11" s="253"/>
      <c r="Y11" s="253"/>
      <c r="Z11" s="253"/>
      <c r="AA11" s="253"/>
      <c r="AB11" s="253"/>
      <c r="AC11" s="253"/>
      <c r="AD11" s="253"/>
      <c r="AE11" s="254"/>
      <c r="AF11" s="254"/>
      <c r="AG11" s="254"/>
      <c r="AH11" s="254"/>
      <c r="AI11" s="255"/>
      <c r="AJ11" s="245"/>
      <c r="AK11" s="246"/>
      <c r="AL11" s="246"/>
      <c r="AM11" s="246"/>
      <c r="AN11" s="246"/>
      <c r="AO11" s="246"/>
      <c r="AP11" s="246"/>
      <c r="AQ11" s="246"/>
      <c r="AR11" s="246"/>
      <c r="AS11" s="246"/>
      <c r="AT11" s="246"/>
      <c r="AU11" s="246"/>
      <c r="AV11" s="246"/>
      <c r="AW11" s="246"/>
      <c r="AX11" s="246"/>
      <c r="AY11" s="246"/>
      <c r="AZ11" s="246"/>
    </row>
    <row r="12" spans="1:54" ht="27.95" customHeight="1">
      <c r="B12" s="1197" t="s">
        <v>22</v>
      </c>
      <c r="C12" s="1198"/>
      <c r="D12" s="1198"/>
      <c r="E12" s="1198"/>
      <c r="F12" s="1198"/>
      <c r="G12" s="1198"/>
      <c r="H12" s="1199"/>
      <c r="I12" s="1296" t="str">
        <f>IF(入力シート!M50="","",入力シート!M50)</f>
        <v/>
      </c>
      <c r="J12" s="1296"/>
      <c r="K12" s="1296"/>
      <c r="L12" s="1296"/>
      <c r="M12" s="1296"/>
      <c r="N12" s="1296"/>
      <c r="O12" s="1296"/>
      <c r="P12" s="1296"/>
      <c r="Q12" s="1296"/>
      <c r="R12" s="1296"/>
      <c r="S12" s="1296"/>
      <c r="T12" s="1296"/>
      <c r="U12" s="1296"/>
      <c r="V12" s="1296"/>
      <c r="W12" s="1296"/>
      <c r="X12" s="1296"/>
      <c r="Y12" s="1296"/>
      <c r="Z12" s="1296"/>
      <c r="AA12" s="1197" t="s">
        <v>23</v>
      </c>
      <c r="AB12" s="1198"/>
      <c r="AC12" s="1198"/>
      <c r="AD12" s="1199"/>
      <c r="AE12" s="1295" t="str">
        <f>IF(入力シート!M51="","",入力シート!M51)</f>
        <v/>
      </c>
      <c r="AF12" s="1296"/>
      <c r="AG12" s="1296"/>
      <c r="AH12" s="1296"/>
      <c r="AI12" s="1296"/>
      <c r="AJ12" s="1296"/>
      <c r="AK12" s="1296"/>
      <c r="AL12" s="1296"/>
      <c r="AM12" s="1296"/>
      <c r="AN12" s="1296"/>
      <c r="AO12" s="1296"/>
      <c r="AP12" s="1296"/>
      <c r="AQ12" s="1296"/>
      <c r="AR12" s="1296"/>
      <c r="AS12" s="1296"/>
      <c r="AT12" s="1296"/>
      <c r="AU12" s="1296"/>
      <c r="AV12" s="1296"/>
      <c r="AW12" s="1296"/>
      <c r="AX12" s="1296"/>
      <c r="AY12" s="1297"/>
      <c r="AZ12" s="246"/>
    </row>
    <row r="13" spans="1:54" ht="30" customHeight="1">
      <c r="B13" s="1200"/>
      <c r="C13" s="1201"/>
      <c r="D13" s="1201"/>
      <c r="E13" s="1201"/>
      <c r="F13" s="1201"/>
      <c r="G13" s="1201"/>
      <c r="H13" s="1202"/>
      <c r="I13" s="1299"/>
      <c r="J13" s="1299"/>
      <c r="K13" s="1299"/>
      <c r="L13" s="1299"/>
      <c r="M13" s="1299"/>
      <c r="N13" s="1299"/>
      <c r="O13" s="1299"/>
      <c r="P13" s="1299"/>
      <c r="Q13" s="1299"/>
      <c r="R13" s="1299"/>
      <c r="S13" s="1299"/>
      <c r="T13" s="1299"/>
      <c r="U13" s="1299"/>
      <c r="V13" s="1299"/>
      <c r="W13" s="1299"/>
      <c r="X13" s="1299"/>
      <c r="Y13" s="1299"/>
      <c r="Z13" s="1299"/>
      <c r="AA13" s="1200"/>
      <c r="AB13" s="1201"/>
      <c r="AC13" s="1201"/>
      <c r="AD13" s="1202"/>
      <c r="AE13" s="1298"/>
      <c r="AF13" s="1299"/>
      <c r="AG13" s="1299"/>
      <c r="AH13" s="1299"/>
      <c r="AI13" s="1299"/>
      <c r="AJ13" s="1299"/>
      <c r="AK13" s="1299"/>
      <c r="AL13" s="1299"/>
      <c r="AM13" s="1299"/>
      <c r="AN13" s="1299"/>
      <c r="AO13" s="1299"/>
      <c r="AP13" s="1299"/>
      <c r="AQ13" s="1299"/>
      <c r="AR13" s="1299"/>
      <c r="AS13" s="1299"/>
      <c r="AT13" s="1299"/>
      <c r="AU13" s="1299"/>
      <c r="AV13" s="1299"/>
      <c r="AW13" s="1299"/>
      <c r="AX13" s="1299"/>
      <c r="AY13" s="1300"/>
      <c r="AZ13" s="246"/>
    </row>
    <row r="14" spans="1:54" ht="27.95" customHeight="1">
      <c r="B14" s="255" t="s">
        <v>24</v>
      </c>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45"/>
      <c r="AK14" s="246"/>
      <c r="AL14" s="246"/>
      <c r="AM14" s="246"/>
      <c r="AN14" s="246"/>
      <c r="AO14" s="246"/>
      <c r="AP14" s="246"/>
      <c r="AQ14" s="246"/>
      <c r="AR14" s="246"/>
      <c r="AS14" s="246"/>
      <c r="AT14" s="246"/>
      <c r="AU14" s="246"/>
      <c r="AV14" s="246"/>
      <c r="AW14" s="246"/>
      <c r="AX14" s="246"/>
      <c r="AY14" s="246"/>
      <c r="AZ14" s="246"/>
    </row>
    <row r="15" spans="1:54" ht="30" customHeight="1">
      <c r="B15" s="1175" t="s">
        <v>739</v>
      </c>
      <c r="C15" s="1140"/>
      <c r="D15" s="1140"/>
      <c r="E15" s="1140"/>
      <c r="F15" s="1140"/>
      <c r="G15" s="1140"/>
      <c r="H15" s="1141"/>
      <c r="I15" s="1222"/>
      <c r="J15" s="1223"/>
      <c r="K15" s="1223"/>
      <c r="L15" s="1223"/>
      <c r="M15" s="1223"/>
      <c r="N15" s="1223"/>
      <c r="O15" s="1223"/>
      <c r="P15" s="1223"/>
      <c r="Q15" s="1223"/>
      <c r="R15" s="1223"/>
      <c r="S15" s="1223"/>
      <c r="T15" s="1223"/>
      <c r="U15" s="1223"/>
      <c r="V15" s="1223"/>
      <c r="W15" s="1223"/>
      <c r="X15" s="1223"/>
      <c r="Y15" s="1223"/>
      <c r="Z15" s="1223"/>
      <c r="AA15" s="1223"/>
      <c r="AB15" s="1223"/>
      <c r="AC15" s="1223"/>
      <c r="AD15" s="1223"/>
      <c r="AE15" s="1223"/>
      <c r="AF15" s="1223"/>
      <c r="AG15" s="1223"/>
      <c r="AH15" s="1223"/>
      <c r="AI15" s="1223"/>
      <c r="AJ15" s="1223"/>
      <c r="AK15" s="1223"/>
      <c r="AL15" s="1223"/>
      <c r="AM15" s="1223"/>
      <c r="AN15" s="1223"/>
      <c r="AO15" s="1223"/>
      <c r="AP15" s="1223"/>
      <c r="AQ15" s="1223"/>
      <c r="AR15" s="1223"/>
      <c r="AS15" s="1223"/>
      <c r="AT15" s="1223"/>
      <c r="AU15" s="1223"/>
      <c r="AV15" s="1223"/>
      <c r="AW15" s="1223"/>
      <c r="AX15" s="1223"/>
      <c r="AY15" s="1224"/>
      <c r="AZ15" s="246"/>
    </row>
    <row r="16" spans="1:54" ht="30" customHeight="1">
      <c r="B16" s="1175" t="s">
        <v>26</v>
      </c>
      <c r="C16" s="1140"/>
      <c r="D16" s="1140"/>
      <c r="E16" s="1140"/>
      <c r="F16" s="1140"/>
      <c r="G16" s="1140"/>
      <c r="H16" s="1141"/>
      <c r="I16" s="1226" t="s">
        <v>442</v>
      </c>
      <c r="J16" s="1227"/>
      <c r="K16" s="1227"/>
      <c r="L16" s="1227"/>
      <c r="M16" s="1228"/>
      <c r="N16" s="1225" t="s">
        <v>443</v>
      </c>
      <c r="O16" s="1225"/>
      <c r="P16" s="1225"/>
      <c r="Q16" s="1225"/>
      <c r="R16" s="1225"/>
      <c r="S16" s="1225"/>
      <c r="T16" s="1217"/>
      <c r="U16" s="1217"/>
      <c r="V16" s="1217"/>
      <c r="W16" s="1217"/>
      <c r="X16" s="1217"/>
      <c r="Y16" s="1217"/>
      <c r="Z16" s="1218"/>
      <c r="AA16" s="1175" t="s">
        <v>27</v>
      </c>
      <c r="AB16" s="1140"/>
      <c r="AC16" s="1140"/>
      <c r="AD16" s="1140"/>
      <c r="AE16" s="1140"/>
      <c r="AF16" s="1141"/>
      <c r="AG16" s="1216"/>
      <c r="AH16" s="1217"/>
      <c r="AI16" s="1217"/>
      <c r="AJ16" s="1217"/>
      <c r="AK16" s="1217"/>
      <c r="AL16" s="1217"/>
      <c r="AM16" s="1217"/>
      <c r="AN16" s="1218"/>
      <c r="AO16" s="1175" t="s">
        <v>289</v>
      </c>
      <c r="AP16" s="1140"/>
      <c r="AQ16" s="1140"/>
      <c r="AR16" s="1140"/>
      <c r="AS16" s="1140"/>
      <c r="AT16" s="1141"/>
      <c r="AU16" s="1217"/>
      <c r="AV16" s="1217"/>
      <c r="AW16" s="1217"/>
      <c r="AX16" s="1217"/>
      <c r="AY16" s="1218"/>
      <c r="AZ16" s="246"/>
    </row>
    <row r="17" spans="2:54" ht="30" customHeight="1">
      <c r="B17" s="1175" t="s">
        <v>28</v>
      </c>
      <c r="C17" s="1140"/>
      <c r="D17" s="1140"/>
      <c r="E17" s="1140"/>
      <c r="F17" s="1140"/>
      <c r="G17" s="1140"/>
      <c r="H17" s="1141"/>
      <c r="I17" s="1216"/>
      <c r="J17" s="1217"/>
      <c r="K17" s="1217"/>
      <c r="L17" s="1217"/>
      <c r="M17" s="1218"/>
      <c r="N17" s="1175" t="s">
        <v>29</v>
      </c>
      <c r="O17" s="1140"/>
      <c r="P17" s="1140"/>
      <c r="Q17" s="1140"/>
      <c r="R17" s="1140"/>
      <c r="S17" s="1141"/>
      <c r="T17" s="1229">
        <f>COUNTA('3.住戸一覧'!G15:J244)</f>
        <v>0</v>
      </c>
      <c r="U17" s="1230"/>
      <c r="V17" s="1230"/>
      <c r="W17" s="1230"/>
      <c r="X17" s="1230"/>
      <c r="Y17" s="1230"/>
      <c r="Z17" s="248" t="s">
        <v>30</v>
      </c>
      <c r="AA17" s="1231" t="s">
        <v>31</v>
      </c>
      <c r="AB17" s="1232"/>
      <c r="AC17" s="1232"/>
      <c r="AD17" s="1232"/>
      <c r="AE17" s="1232"/>
      <c r="AF17" s="1233"/>
      <c r="AG17" s="1240"/>
      <c r="AH17" s="1241"/>
      <c r="AI17" s="1241"/>
      <c r="AJ17" s="1308" t="s">
        <v>32</v>
      </c>
      <c r="AK17" s="1219" t="s">
        <v>33</v>
      </c>
      <c r="AL17" s="1220"/>
      <c r="AM17" s="1220"/>
      <c r="AN17" s="1221"/>
      <c r="AO17" s="1306">
        <f>SUM('3.住戸一覧'!O15:R244)</f>
        <v>0</v>
      </c>
      <c r="AP17" s="1307"/>
      <c r="AQ17" s="1307"/>
      <c r="AR17" s="248" t="s">
        <v>32</v>
      </c>
      <c r="AS17" s="1255" t="s">
        <v>34</v>
      </c>
      <c r="AT17" s="1256"/>
      <c r="AU17" s="1257"/>
      <c r="AV17" s="1264">
        <f>IFERROR(IF(OR(AO17="",T17=""),0,AO17/T17),0)</f>
        <v>0</v>
      </c>
      <c r="AW17" s="1265"/>
      <c r="AX17" s="1265"/>
      <c r="AY17" s="1270" t="s">
        <v>35</v>
      </c>
      <c r="AZ17" s="246"/>
      <c r="BB17" s="516" t="s">
        <v>547</v>
      </c>
    </row>
    <row r="18" spans="2:54" ht="30" customHeight="1">
      <c r="B18" s="1246" t="s">
        <v>36</v>
      </c>
      <c r="C18" s="1247"/>
      <c r="D18" s="1247"/>
      <c r="E18" s="1247"/>
      <c r="F18" s="1247"/>
      <c r="G18" s="1247"/>
      <c r="H18" s="1248"/>
      <c r="I18" s="1252" t="s">
        <v>37</v>
      </c>
      <c r="J18" s="1253"/>
      <c r="K18" s="1253"/>
      <c r="L18" s="1253"/>
      <c r="M18" s="1254"/>
      <c r="N18" s="1197" t="s">
        <v>38</v>
      </c>
      <c r="O18" s="1198"/>
      <c r="P18" s="1198"/>
      <c r="Q18" s="1304"/>
      <c r="R18" s="1304"/>
      <c r="S18" s="256" t="s">
        <v>39</v>
      </c>
      <c r="T18" s="1197" t="s">
        <v>40</v>
      </c>
      <c r="U18" s="1198"/>
      <c r="V18" s="1198"/>
      <c r="W18" s="1305"/>
      <c r="X18" s="1305"/>
      <c r="Y18" s="1305"/>
      <c r="Z18" s="256" t="s">
        <v>39</v>
      </c>
      <c r="AA18" s="1234"/>
      <c r="AB18" s="1235"/>
      <c r="AC18" s="1235"/>
      <c r="AD18" s="1235"/>
      <c r="AE18" s="1235"/>
      <c r="AF18" s="1236"/>
      <c r="AG18" s="1242"/>
      <c r="AH18" s="1243"/>
      <c r="AI18" s="1243"/>
      <c r="AJ18" s="1309"/>
      <c r="AK18" s="1311" t="s">
        <v>528</v>
      </c>
      <c r="AL18" s="1312"/>
      <c r="AM18" s="1312"/>
      <c r="AN18" s="1313"/>
      <c r="AO18" s="1314">
        <f>AG17-AO17-AO19</f>
        <v>0</v>
      </c>
      <c r="AP18" s="1315"/>
      <c r="AQ18" s="1315"/>
      <c r="AR18" s="248" t="s">
        <v>32</v>
      </c>
      <c r="AS18" s="1258"/>
      <c r="AT18" s="1259"/>
      <c r="AU18" s="1260"/>
      <c r="AV18" s="1266"/>
      <c r="AW18" s="1267"/>
      <c r="AX18" s="1267"/>
      <c r="AY18" s="1271"/>
      <c r="AZ18" s="246"/>
      <c r="BB18" s="244"/>
    </row>
    <row r="19" spans="2:54" ht="30" customHeight="1">
      <c r="B19" s="1249"/>
      <c r="C19" s="1250"/>
      <c r="D19" s="1250"/>
      <c r="E19" s="1250"/>
      <c r="F19" s="1250"/>
      <c r="G19" s="1250"/>
      <c r="H19" s="1251"/>
      <c r="I19" s="1200" t="s">
        <v>41</v>
      </c>
      <c r="J19" s="1201"/>
      <c r="K19" s="1201"/>
      <c r="L19" s="1201"/>
      <c r="M19" s="1202"/>
      <c r="N19" s="1213" t="s">
        <v>38</v>
      </c>
      <c r="O19" s="1214"/>
      <c r="P19" s="1214"/>
      <c r="Q19" s="1212"/>
      <c r="R19" s="1212"/>
      <c r="S19" s="257" t="s">
        <v>192</v>
      </c>
      <c r="T19" s="1213" t="s">
        <v>40</v>
      </c>
      <c r="U19" s="1214"/>
      <c r="V19" s="1214"/>
      <c r="W19" s="1215"/>
      <c r="X19" s="1215"/>
      <c r="Y19" s="1215"/>
      <c r="Z19" s="257" t="s">
        <v>192</v>
      </c>
      <c r="AA19" s="1237"/>
      <c r="AB19" s="1238"/>
      <c r="AC19" s="1238"/>
      <c r="AD19" s="1238"/>
      <c r="AE19" s="1238"/>
      <c r="AF19" s="1239"/>
      <c r="AG19" s="1244"/>
      <c r="AH19" s="1245"/>
      <c r="AI19" s="1245"/>
      <c r="AJ19" s="1310"/>
      <c r="AK19" s="1281" t="s">
        <v>42</v>
      </c>
      <c r="AL19" s="1282"/>
      <c r="AM19" s="1282"/>
      <c r="AN19" s="1283"/>
      <c r="AO19" s="1273">
        <v>0</v>
      </c>
      <c r="AP19" s="1274"/>
      <c r="AQ19" s="1274"/>
      <c r="AR19" s="248" t="s">
        <v>32</v>
      </c>
      <c r="AS19" s="1261"/>
      <c r="AT19" s="1262"/>
      <c r="AU19" s="1263"/>
      <c r="AV19" s="1268"/>
      <c r="AW19" s="1269"/>
      <c r="AX19" s="1269"/>
      <c r="AY19" s="1272"/>
      <c r="AZ19" s="258"/>
      <c r="BB19" s="516" t="s">
        <v>546</v>
      </c>
    </row>
    <row r="20" spans="2:54" ht="27.95" customHeight="1">
      <c r="B20" s="255" t="s">
        <v>43</v>
      </c>
      <c r="C20" s="255"/>
      <c r="D20" s="255"/>
      <c r="E20" s="255"/>
      <c r="F20" s="255"/>
      <c r="G20" s="255"/>
      <c r="H20" s="259"/>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46"/>
      <c r="AL20" s="246"/>
      <c r="AM20" s="246"/>
      <c r="AN20" s="246"/>
      <c r="AO20" s="246"/>
      <c r="AP20" s="246"/>
      <c r="AQ20" s="246"/>
      <c r="AR20" s="246"/>
      <c r="AS20" s="246"/>
      <c r="AT20" s="246"/>
      <c r="AU20" s="246"/>
      <c r="AV20" s="246"/>
      <c r="AW20" s="246"/>
      <c r="AX20" s="246"/>
      <c r="AY20" s="246"/>
      <c r="AZ20" s="246"/>
    </row>
    <row r="21" spans="2:54" ht="30" customHeight="1">
      <c r="B21" s="1175" t="s">
        <v>295</v>
      </c>
      <c r="C21" s="1140"/>
      <c r="D21" s="1140"/>
      <c r="E21" s="1140"/>
      <c r="F21" s="1140"/>
      <c r="G21" s="1140"/>
      <c r="H21" s="1140"/>
      <c r="I21" s="1140"/>
      <c r="J21" s="1140"/>
      <c r="K21" s="1140"/>
      <c r="L21" s="1140"/>
      <c r="M21" s="1141"/>
      <c r="N21" s="1175" t="s">
        <v>44</v>
      </c>
      <c r="O21" s="1140"/>
      <c r="P21" s="1140"/>
      <c r="Q21" s="1140"/>
      <c r="R21" s="1140"/>
      <c r="S21" s="1141"/>
      <c r="T21" s="1301">
        <f>IF('3.住戸一覧'!K7="","",'3.住戸一覧'!K7)</f>
        <v>0</v>
      </c>
      <c r="U21" s="1302"/>
      <c r="V21" s="1302"/>
      <c r="W21" s="1302"/>
      <c r="X21" s="1302"/>
      <c r="Y21" s="1302"/>
      <c r="Z21" s="1303"/>
      <c r="AA21" s="1175" t="s">
        <v>45</v>
      </c>
      <c r="AB21" s="1140"/>
      <c r="AC21" s="1140"/>
      <c r="AD21" s="1140"/>
      <c r="AE21" s="1140"/>
      <c r="AF21" s="1141"/>
      <c r="AG21" s="1184">
        <f>MAX('3.住戸一覧'!$S$15:$V$244)</f>
        <v>0</v>
      </c>
      <c r="AH21" s="1185"/>
      <c r="AI21" s="1185"/>
      <c r="AJ21" s="1185"/>
      <c r="AK21" s="1185"/>
      <c r="AL21" s="1185"/>
      <c r="AM21" s="1186"/>
      <c r="AN21" s="1175" t="s">
        <v>46</v>
      </c>
      <c r="AO21" s="1140"/>
      <c r="AP21" s="1140"/>
      <c r="AQ21" s="1140"/>
      <c r="AR21" s="1140"/>
      <c r="AS21" s="1140"/>
      <c r="AT21" s="1141"/>
      <c r="AU21" s="1184">
        <f>MIN('3.住戸一覧'!$S$15:$V$244)</f>
        <v>0</v>
      </c>
      <c r="AV21" s="1185"/>
      <c r="AW21" s="1185"/>
      <c r="AX21" s="1185"/>
      <c r="AY21" s="1186"/>
      <c r="AZ21" s="246"/>
    </row>
    <row r="22" spans="2:54" ht="51" customHeight="1">
      <c r="B22" s="1209" t="s">
        <v>397</v>
      </c>
      <c r="C22" s="1210"/>
      <c r="D22" s="1210"/>
      <c r="E22" s="1210"/>
      <c r="F22" s="1210"/>
      <c r="G22" s="1210"/>
      <c r="H22" s="1210"/>
      <c r="I22" s="1210"/>
      <c r="J22" s="1210"/>
      <c r="K22" s="1210"/>
      <c r="L22" s="1210"/>
      <c r="M22" s="1211"/>
      <c r="N22" s="1190" t="str">
        <f>IF(AQ52="","",AQ52)</f>
        <v/>
      </c>
      <c r="O22" s="1191"/>
      <c r="P22" s="1191"/>
      <c r="Q22" s="1191"/>
      <c r="R22" s="1191"/>
      <c r="S22" s="261" t="s">
        <v>47</v>
      </c>
      <c r="T22" s="262"/>
      <c r="AA22" s="1192" t="s">
        <v>48</v>
      </c>
      <c r="AB22" s="1193"/>
      <c r="AC22" s="1193"/>
      <c r="AD22" s="1193"/>
      <c r="AE22" s="1193"/>
      <c r="AF22" s="1193"/>
      <c r="AG22" s="1193"/>
      <c r="AH22" s="1193"/>
      <c r="AI22" s="1193"/>
      <c r="AJ22" s="1193"/>
      <c r="AK22" s="1193"/>
      <c r="AL22" s="1193"/>
      <c r="AM22" s="1194"/>
      <c r="AN22" s="1195"/>
      <c r="AO22" s="1196"/>
      <c r="AP22" s="1196"/>
      <c r="AQ22" s="1196"/>
      <c r="AR22" s="1196"/>
      <c r="AS22" s="1196"/>
      <c r="AT22" s="261" t="s">
        <v>47</v>
      </c>
      <c r="AU22" s="263"/>
      <c r="AV22" s="263"/>
      <c r="AW22" s="263"/>
      <c r="AX22" s="263"/>
      <c r="AY22" s="264"/>
      <c r="AZ22" s="246"/>
    </row>
    <row r="23" spans="2:54" ht="30" customHeight="1">
      <c r="B23" s="1197" t="s">
        <v>49</v>
      </c>
      <c r="C23" s="1198"/>
      <c r="D23" s="1198"/>
      <c r="E23" s="1198"/>
      <c r="F23" s="1198"/>
      <c r="G23" s="1198"/>
      <c r="H23" s="1198"/>
      <c r="I23" s="1198"/>
      <c r="J23" s="1198"/>
      <c r="K23" s="1198"/>
      <c r="L23" s="1198"/>
      <c r="M23" s="1199"/>
      <c r="N23" s="1203" t="s">
        <v>50</v>
      </c>
      <c r="O23" s="1204"/>
      <c r="P23" s="1205" t="s">
        <v>51</v>
      </c>
      <c r="Q23" s="1205"/>
      <c r="R23" s="1205"/>
      <c r="S23" s="1205"/>
      <c r="T23" s="1205"/>
      <c r="U23" s="1205"/>
      <c r="V23" s="1205"/>
      <c r="W23" s="1204" t="s">
        <v>52</v>
      </c>
      <c r="X23" s="1204"/>
      <c r="Y23" s="1205" t="s">
        <v>53</v>
      </c>
      <c r="Z23" s="1205"/>
      <c r="AA23" s="1205"/>
      <c r="AB23" s="1205"/>
      <c r="AC23" s="1205"/>
      <c r="AD23" s="1205"/>
      <c r="AE23" s="1205"/>
      <c r="AF23" s="1204" t="s">
        <v>52</v>
      </c>
      <c r="AG23" s="1204"/>
      <c r="AH23" s="1205" t="s">
        <v>54</v>
      </c>
      <c r="AI23" s="1205"/>
      <c r="AJ23" s="1205"/>
      <c r="AK23" s="1205"/>
      <c r="AL23" s="1205"/>
      <c r="AM23" s="1205"/>
      <c r="AN23" s="1205"/>
      <c r="AO23" s="1205"/>
      <c r="AP23" s="1205"/>
      <c r="AQ23" s="1204" t="s">
        <v>52</v>
      </c>
      <c r="AR23" s="1204"/>
      <c r="AS23" s="1205" t="s">
        <v>55</v>
      </c>
      <c r="AT23" s="1205"/>
      <c r="AU23" s="1205"/>
      <c r="AV23" s="1205"/>
      <c r="AW23" s="1205"/>
      <c r="AX23" s="1205"/>
      <c r="AY23" s="1206"/>
      <c r="AZ23" s="246"/>
    </row>
    <row r="24" spans="2:54" ht="30" customHeight="1">
      <c r="B24" s="1200"/>
      <c r="C24" s="1201"/>
      <c r="D24" s="1201"/>
      <c r="E24" s="1201"/>
      <c r="F24" s="1201"/>
      <c r="G24" s="1201"/>
      <c r="H24" s="1201"/>
      <c r="I24" s="1201"/>
      <c r="J24" s="1201"/>
      <c r="K24" s="1201"/>
      <c r="L24" s="1201"/>
      <c r="M24" s="1202"/>
      <c r="N24" s="1203" t="s">
        <v>52</v>
      </c>
      <c r="O24" s="1204"/>
      <c r="P24" s="1205" t="s">
        <v>56</v>
      </c>
      <c r="Q24" s="1205"/>
      <c r="R24" s="1205"/>
      <c r="S24" s="1205"/>
      <c r="T24" s="1207"/>
      <c r="U24" s="1207"/>
      <c r="V24" s="1207"/>
      <c r="W24" s="1207"/>
      <c r="X24" s="1207"/>
      <c r="Y24" s="1207"/>
      <c r="Z24" s="1207"/>
      <c r="AA24" s="1207"/>
      <c r="AB24" s="1207"/>
      <c r="AC24" s="1207"/>
      <c r="AD24" s="1207"/>
      <c r="AE24" s="1207"/>
      <c r="AF24" s="1207"/>
      <c r="AG24" s="1207"/>
      <c r="AH24" s="1207"/>
      <c r="AI24" s="1207"/>
      <c r="AJ24" s="1207"/>
      <c r="AK24" s="1207"/>
      <c r="AL24" s="1207"/>
      <c r="AM24" s="1207"/>
      <c r="AN24" s="1207"/>
      <c r="AO24" s="1207"/>
      <c r="AP24" s="1207"/>
      <c r="AQ24" s="1207"/>
      <c r="AR24" s="1207"/>
      <c r="AS24" s="1207"/>
      <c r="AT24" s="1207"/>
      <c r="AU24" s="1207"/>
      <c r="AV24" s="1207"/>
      <c r="AW24" s="1207"/>
      <c r="AX24" s="1207"/>
      <c r="AY24" s="1208"/>
      <c r="AZ24" s="246"/>
    </row>
    <row r="25" spans="2:54" ht="27.75" customHeight="1">
      <c r="B25" s="1371" t="s">
        <v>57</v>
      </c>
      <c r="C25" s="1198"/>
      <c r="D25" s="1198"/>
      <c r="E25" s="1198"/>
      <c r="F25" s="1198"/>
      <c r="G25" s="1198"/>
      <c r="H25" s="1199"/>
      <c r="I25" s="1373" t="s">
        <v>529</v>
      </c>
      <c r="J25" s="1374"/>
      <c r="K25" s="1374"/>
      <c r="L25" s="1374"/>
      <c r="M25" s="1375"/>
      <c r="N25" s="1316" t="s">
        <v>58</v>
      </c>
      <c r="O25" s="1317"/>
      <c r="P25" s="1317"/>
      <c r="Q25" s="1317"/>
      <c r="R25" s="1317"/>
      <c r="S25" s="1318"/>
      <c r="T25" s="1325">
        <f>AU25+AU27</f>
        <v>0</v>
      </c>
      <c r="U25" s="1326"/>
      <c r="V25" s="1326"/>
      <c r="W25" s="1326"/>
      <c r="X25" s="1326"/>
      <c r="Y25" s="1331" t="s">
        <v>59</v>
      </c>
      <c r="Z25" s="1332"/>
      <c r="AA25" s="1197" t="s">
        <v>60</v>
      </c>
      <c r="AB25" s="1198"/>
      <c r="AC25" s="1198"/>
      <c r="AD25" s="1198"/>
      <c r="AE25" s="1198"/>
      <c r="AF25" s="1353" t="s">
        <v>61</v>
      </c>
      <c r="AG25" s="1354"/>
      <c r="AH25" s="1354"/>
      <c r="AI25" s="1354"/>
      <c r="AJ25" s="1354"/>
      <c r="AK25" s="1355"/>
      <c r="AL25" s="1356">
        <f>COUNTIF('3.住戸一覧'!W15:Z244,"&gt;=0.01")</f>
        <v>0</v>
      </c>
      <c r="AM25" s="1356"/>
      <c r="AN25" s="1356"/>
      <c r="AO25" s="248" t="s">
        <v>30</v>
      </c>
      <c r="AP25" s="1357" t="s">
        <v>62</v>
      </c>
      <c r="AQ25" s="1358"/>
      <c r="AR25" s="1358"/>
      <c r="AS25" s="1358"/>
      <c r="AT25" s="1359"/>
      <c r="AU25" s="1363">
        <f>IF('3.住戸一覧'!AB9="","",'3.住戸一覧'!AB9)</f>
        <v>0</v>
      </c>
      <c r="AV25" s="1364"/>
      <c r="AW25" s="1364"/>
      <c r="AX25" s="1367" t="s">
        <v>59</v>
      </c>
      <c r="AY25" s="1368"/>
      <c r="AZ25" s="246"/>
    </row>
    <row r="26" spans="2:54" ht="27.95" customHeight="1">
      <c r="B26" s="1148"/>
      <c r="C26" s="1338"/>
      <c r="D26" s="1338"/>
      <c r="E26" s="1338"/>
      <c r="F26" s="1338"/>
      <c r="G26" s="1338"/>
      <c r="H26" s="1372"/>
      <c r="I26" s="1376"/>
      <c r="J26" s="1377"/>
      <c r="K26" s="1377"/>
      <c r="L26" s="1377"/>
      <c r="M26" s="1378"/>
      <c r="N26" s="1319"/>
      <c r="O26" s="1320"/>
      <c r="P26" s="1320"/>
      <c r="Q26" s="1320"/>
      <c r="R26" s="1320"/>
      <c r="S26" s="1321"/>
      <c r="T26" s="1327"/>
      <c r="U26" s="1328"/>
      <c r="V26" s="1328"/>
      <c r="W26" s="1328"/>
      <c r="X26" s="1328"/>
      <c r="Y26" s="1333"/>
      <c r="Z26" s="1334"/>
      <c r="AA26" s="1337"/>
      <c r="AB26" s="1338"/>
      <c r="AC26" s="1338"/>
      <c r="AD26" s="1338"/>
      <c r="AE26" s="1338"/>
      <c r="AF26" s="1353" t="s">
        <v>233</v>
      </c>
      <c r="AG26" s="1354"/>
      <c r="AH26" s="1354"/>
      <c r="AI26" s="1354"/>
      <c r="AJ26" s="1354"/>
      <c r="AK26" s="1355"/>
      <c r="AL26" s="1369">
        <f>IF(OR(AL25=0,T17=0),0,AL25/T17*100)</f>
        <v>0</v>
      </c>
      <c r="AM26" s="1370"/>
      <c r="AN26" s="1370"/>
      <c r="AO26" s="248" t="s">
        <v>63</v>
      </c>
      <c r="AP26" s="1360"/>
      <c r="AQ26" s="1361"/>
      <c r="AR26" s="1361"/>
      <c r="AS26" s="1361"/>
      <c r="AT26" s="1362"/>
      <c r="AU26" s="1365"/>
      <c r="AV26" s="1366"/>
      <c r="AW26" s="1366"/>
      <c r="AX26" s="1344"/>
      <c r="AY26" s="1345"/>
      <c r="AZ26" s="246"/>
    </row>
    <row r="27" spans="2:54" ht="27.95" customHeight="1">
      <c r="B27" s="1200"/>
      <c r="C27" s="1201"/>
      <c r="D27" s="1201"/>
      <c r="E27" s="1201"/>
      <c r="F27" s="1201"/>
      <c r="G27" s="1201"/>
      <c r="H27" s="1202"/>
      <c r="I27" s="1379"/>
      <c r="J27" s="1380"/>
      <c r="K27" s="1380"/>
      <c r="L27" s="1380"/>
      <c r="M27" s="1381"/>
      <c r="N27" s="1322"/>
      <c r="O27" s="1323"/>
      <c r="P27" s="1323"/>
      <c r="Q27" s="1323"/>
      <c r="R27" s="1323"/>
      <c r="S27" s="1324"/>
      <c r="T27" s="1329"/>
      <c r="U27" s="1330"/>
      <c r="V27" s="1330"/>
      <c r="W27" s="1330"/>
      <c r="X27" s="1330"/>
      <c r="Y27" s="1335"/>
      <c r="Z27" s="1336"/>
      <c r="AA27" s="1200"/>
      <c r="AB27" s="1201"/>
      <c r="AC27" s="1201"/>
      <c r="AD27" s="1201"/>
      <c r="AE27" s="1201"/>
      <c r="AF27" s="1339" t="s">
        <v>64</v>
      </c>
      <c r="AG27" s="1340"/>
      <c r="AH27" s="1340"/>
      <c r="AI27" s="1340"/>
      <c r="AJ27" s="1340"/>
      <c r="AK27" s="1340"/>
      <c r="AL27" s="1340"/>
      <c r="AM27" s="1340"/>
      <c r="AN27" s="1340"/>
      <c r="AO27" s="1341"/>
      <c r="AP27" s="1339" t="s">
        <v>62</v>
      </c>
      <c r="AQ27" s="1340"/>
      <c r="AR27" s="1340"/>
      <c r="AS27" s="1340"/>
      <c r="AT27" s="1341"/>
      <c r="AU27" s="1342"/>
      <c r="AV27" s="1343"/>
      <c r="AW27" s="1343"/>
      <c r="AX27" s="1344" t="s">
        <v>59</v>
      </c>
      <c r="AY27" s="1345"/>
      <c r="AZ27" s="246"/>
    </row>
    <row r="28" spans="2:54" ht="30" customHeight="1">
      <c r="B28" s="1382" t="s">
        <v>616</v>
      </c>
      <c r="C28" s="1382"/>
      <c r="D28" s="1382"/>
      <c r="E28" s="1382"/>
      <c r="F28" s="1382"/>
      <c r="G28" s="1382"/>
      <c r="H28" s="1382"/>
      <c r="I28" s="1468" t="s">
        <v>617</v>
      </c>
      <c r="J28" s="1469"/>
      <c r="K28" s="1470"/>
      <c r="L28" s="1471"/>
      <c r="M28" s="807" t="s">
        <v>618</v>
      </c>
      <c r="N28" s="1468" t="s">
        <v>619</v>
      </c>
      <c r="O28" s="1469"/>
      <c r="P28" s="1469"/>
      <c r="Q28" s="1469"/>
      <c r="R28" s="1469"/>
      <c r="S28" s="1473"/>
      <c r="T28" s="1187"/>
      <c r="U28" s="1188"/>
      <c r="V28" s="1188"/>
      <c r="W28" s="1188"/>
      <c r="X28" s="1188"/>
      <c r="Y28" s="1188"/>
      <c r="Z28" s="1189"/>
      <c r="AA28" s="1472" t="s">
        <v>620</v>
      </c>
      <c r="AB28" s="1472"/>
      <c r="AC28" s="1472"/>
      <c r="AD28" s="1472"/>
      <c r="AE28" s="1472"/>
      <c r="AF28" s="1472"/>
      <c r="AG28" s="1472"/>
      <c r="AH28" s="1468" t="s">
        <v>617</v>
      </c>
      <c r="AI28" s="1469"/>
      <c r="AJ28" s="1470"/>
      <c r="AK28" s="1471"/>
      <c r="AL28" s="807" t="s">
        <v>618</v>
      </c>
      <c r="AM28" s="1468" t="s">
        <v>619</v>
      </c>
      <c r="AN28" s="1469"/>
      <c r="AO28" s="1469"/>
      <c r="AP28" s="1469"/>
      <c r="AQ28" s="1469"/>
      <c r="AR28" s="1473"/>
      <c r="AS28" s="1187"/>
      <c r="AT28" s="1188"/>
      <c r="AU28" s="1188"/>
      <c r="AV28" s="1188"/>
      <c r="AW28" s="1188"/>
      <c r="AX28" s="1188"/>
      <c r="AY28" s="1189"/>
      <c r="AZ28" s="246"/>
    </row>
    <row r="29" spans="2:54" ht="27.95" customHeight="1">
      <c r="B29" s="1175" t="s">
        <v>696</v>
      </c>
      <c r="C29" s="1140"/>
      <c r="D29" s="1140"/>
      <c r="E29" s="1140"/>
      <c r="F29" s="1140"/>
      <c r="G29" s="1140"/>
      <c r="H29" s="1140"/>
      <c r="I29" s="1140"/>
      <c r="J29" s="1140"/>
      <c r="K29" s="1181"/>
      <c r="L29" s="1182"/>
      <c r="M29" s="1183"/>
      <c r="N29" s="1176" t="s">
        <v>695</v>
      </c>
      <c r="O29" s="1177"/>
      <c r="P29" s="1177"/>
      <c r="Q29" s="1177"/>
      <c r="R29" s="1177"/>
      <c r="S29" s="1177"/>
      <c r="T29" s="1177"/>
      <c r="U29" s="1177"/>
      <c r="V29" s="1177"/>
      <c r="W29" s="1178"/>
      <c r="X29" s="1181"/>
      <c r="Y29" s="1182"/>
      <c r="Z29" s="1183"/>
      <c r="AA29" s="1175" t="s">
        <v>697</v>
      </c>
      <c r="AB29" s="1140"/>
      <c r="AC29" s="1140"/>
      <c r="AD29" s="1140"/>
      <c r="AE29" s="1140"/>
      <c r="AF29" s="1140"/>
      <c r="AG29" s="1140"/>
      <c r="AH29" s="1140"/>
      <c r="AI29" s="1140"/>
      <c r="AJ29" s="1181"/>
      <c r="AK29" s="1182"/>
      <c r="AL29" s="1183"/>
      <c r="AM29" s="1179" t="s">
        <v>698</v>
      </c>
      <c r="AN29" s="1180"/>
      <c r="AO29" s="1180"/>
      <c r="AP29" s="1180"/>
      <c r="AQ29" s="1180"/>
      <c r="AR29" s="1180"/>
      <c r="AS29" s="1180"/>
      <c r="AT29" s="1180"/>
      <c r="AU29" s="1180"/>
      <c r="AV29" s="1180"/>
      <c r="AW29" s="1181"/>
      <c r="AX29" s="1182"/>
      <c r="AY29" s="1183"/>
      <c r="AZ29" s="246"/>
      <c r="BB29" s="516" t="s">
        <v>835</v>
      </c>
    </row>
    <row r="30" spans="2:54" ht="27.95" customHeight="1" thickBot="1">
      <c r="B30" s="706" t="s">
        <v>356</v>
      </c>
      <c r="C30" s="541"/>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2"/>
      <c r="AK30" s="543"/>
      <c r="AL30" s="543"/>
      <c r="AM30" s="543"/>
      <c r="AN30" s="543"/>
      <c r="AO30" s="543"/>
      <c r="AP30" s="543"/>
      <c r="AQ30" s="543"/>
      <c r="AR30" s="543"/>
      <c r="AS30" s="543"/>
      <c r="AT30" s="543"/>
      <c r="AU30" s="543"/>
      <c r="AV30" s="543"/>
      <c r="AW30" s="543"/>
      <c r="AX30" s="543"/>
      <c r="AY30" s="543"/>
      <c r="AZ30" s="246"/>
    </row>
    <row r="31" spans="2:54" ht="27.95" customHeight="1">
      <c r="B31" s="1346" t="s">
        <v>65</v>
      </c>
      <c r="C31" s="1347"/>
      <c r="D31" s="1347"/>
      <c r="E31" s="1347"/>
      <c r="F31" s="1347"/>
      <c r="G31" s="1347"/>
      <c r="H31" s="1347"/>
      <c r="I31" s="1347"/>
      <c r="J31" s="1347"/>
      <c r="K31" s="1347"/>
      <c r="L31" s="1347"/>
      <c r="M31" s="1347"/>
      <c r="N31" s="1347"/>
      <c r="O31" s="1347"/>
      <c r="P31" s="1347"/>
      <c r="Q31" s="1347"/>
      <c r="R31" s="1347"/>
      <c r="S31" s="1347"/>
      <c r="T31" s="1347"/>
      <c r="U31" s="1347"/>
      <c r="V31" s="1347"/>
      <c r="W31" s="1173" t="s">
        <v>66</v>
      </c>
      <c r="X31" s="1173"/>
      <c r="Y31" s="1173"/>
      <c r="Z31" s="1173"/>
      <c r="AA31" s="1173"/>
      <c r="AB31" s="1173"/>
      <c r="AC31" s="1173"/>
      <c r="AD31" s="1173"/>
      <c r="AE31" s="1173"/>
      <c r="AF31" s="1173"/>
      <c r="AG31" s="1173"/>
      <c r="AH31" s="1173"/>
      <c r="AI31" s="1173"/>
      <c r="AJ31" s="1173"/>
      <c r="AK31" s="1173"/>
      <c r="AL31" s="1173"/>
      <c r="AM31" s="1173"/>
      <c r="AN31" s="1173"/>
      <c r="AO31" s="1173"/>
      <c r="AP31" s="1173"/>
      <c r="AQ31" s="1173"/>
      <c r="AR31" s="1173"/>
      <c r="AS31" s="1173"/>
      <c r="AT31" s="1173"/>
      <c r="AU31" s="1173"/>
      <c r="AV31" s="1173"/>
      <c r="AW31" s="1173"/>
      <c r="AX31" s="1173"/>
      <c r="AY31" s="1349"/>
      <c r="AZ31" s="246"/>
    </row>
    <row r="32" spans="2:54" ht="35.25" customHeight="1" thickBot="1">
      <c r="B32" s="1348"/>
      <c r="C32" s="1338"/>
      <c r="D32" s="1338"/>
      <c r="E32" s="1338"/>
      <c r="F32" s="1338"/>
      <c r="G32" s="1338"/>
      <c r="H32" s="1338"/>
      <c r="I32" s="1338"/>
      <c r="J32" s="1338"/>
      <c r="K32" s="1338"/>
      <c r="L32" s="1338"/>
      <c r="M32" s="1338"/>
      <c r="N32" s="1338"/>
      <c r="O32" s="1338"/>
      <c r="P32" s="1338"/>
      <c r="Q32" s="1338"/>
      <c r="R32" s="1338"/>
      <c r="S32" s="1338"/>
      <c r="T32" s="1338"/>
      <c r="U32" s="1338"/>
      <c r="V32" s="1338"/>
      <c r="W32" s="1350" t="s">
        <v>67</v>
      </c>
      <c r="X32" s="1350"/>
      <c r="Y32" s="1350"/>
      <c r="Z32" s="1350"/>
      <c r="AA32" s="1350"/>
      <c r="AB32" s="1350"/>
      <c r="AC32" s="1350"/>
      <c r="AD32" s="1350"/>
      <c r="AE32" s="1350"/>
      <c r="AF32" s="1350"/>
      <c r="AG32" s="1351" t="s">
        <v>820</v>
      </c>
      <c r="AH32" s="1351"/>
      <c r="AI32" s="1351"/>
      <c r="AJ32" s="1351"/>
      <c r="AK32" s="1351"/>
      <c r="AL32" s="1351"/>
      <c r="AM32" s="1351"/>
      <c r="AN32" s="1351"/>
      <c r="AO32" s="1351"/>
      <c r="AP32" s="1351"/>
      <c r="AQ32" s="1350" t="s">
        <v>68</v>
      </c>
      <c r="AR32" s="1350"/>
      <c r="AS32" s="1350"/>
      <c r="AT32" s="1350"/>
      <c r="AU32" s="1350"/>
      <c r="AV32" s="1350"/>
      <c r="AW32" s="1350"/>
      <c r="AX32" s="1350"/>
      <c r="AY32" s="1352"/>
      <c r="AZ32" s="246"/>
    </row>
    <row r="33" spans="2:54" ht="27.95" customHeight="1">
      <c r="B33" s="1388" t="s">
        <v>69</v>
      </c>
      <c r="C33" s="1389"/>
      <c r="D33" s="1389"/>
      <c r="E33" s="1389"/>
      <c r="F33" s="1389"/>
      <c r="G33" s="1390"/>
      <c r="H33" s="1397" t="s">
        <v>70</v>
      </c>
      <c r="I33" s="1398"/>
      <c r="J33" s="1398"/>
      <c r="K33" s="1398"/>
      <c r="L33" s="1398"/>
      <c r="M33" s="1398"/>
      <c r="N33" s="1398"/>
      <c r="O33" s="1399"/>
      <c r="P33" s="1403" t="s">
        <v>71</v>
      </c>
      <c r="Q33" s="1404"/>
      <c r="R33" s="1404"/>
      <c r="S33" s="1404"/>
      <c r="T33" s="1404"/>
      <c r="U33" s="1404"/>
      <c r="V33" s="1405"/>
      <c r="W33" s="1406"/>
      <c r="X33" s="1407"/>
      <c r="Y33" s="1407"/>
      <c r="Z33" s="1407"/>
      <c r="AA33" s="1407"/>
      <c r="AB33" s="1407"/>
      <c r="AC33" s="1407"/>
      <c r="AD33" s="1407"/>
      <c r="AE33" s="1407"/>
      <c r="AF33" s="1408"/>
      <c r="AG33" s="1163"/>
      <c r="AH33" s="1163"/>
      <c r="AI33" s="1163"/>
      <c r="AJ33" s="1163"/>
      <c r="AK33" s="1163"/>
      <c r="AL33" s="1163"/>
      <c r="AM33" s="1163"/>
      <c r="AN33" s="1163"/>
      <c r="AO33" s="1163"/>
      <c r="AP33" s="1163"/>
      <c r="AQ33" s="1409"/>
      <c r="AR33" s="1409"/>
      <c r="AS33" s="1409"/>
      <c r="AT33" s="1409"/>
      <c r="AU33" s="1409"/>
      <c r="AV33" s="1409"/>
      <c r="AW33" s="1409"/>
      <c r="AX33" s="1409"/>
      <c r="AY33" s="1410"/>
      <c r="AZ33" s="246"/>
      <c r="BB33" s="516"/>
    </row>
    <row r="34" spans="2:54" ht="27.95" customHeight="1">
      <c r="B34" s="1391"/>
      <c r="C34" s="1392"/>
      <c r="D34" s="1392"/>
      <c r="E34" s="1392"/>
      <c r="F34" s="1392"/>
      <c r="G34" s="1393"/>
      <c r="H34" s="1400"/>
      <c r="I34" s="1401"/>
      <c r="J34" s="1401"/>
      <c r="K34" s="1401"/>
      <c r="L34" s="1401"/>
      <c r="M34" s="1401"/>
      <c r="N34" s="1401"/>
      <c r="O34" s="1402"/>
      <c r="P34" s="1400" t="s">
        <v>72</v>
      </c>
      <c r="Q34" s="1401"/>
      <c r="R34" s="1401"/>
      <c r="S34" s="1401"/>
      <c r="T34" s="1401"/>
      <c r="U34" s="1401"/>
      <c r="V34" s="1401"/>
      <c r="W34" s="1411"/>
      <c r="X34" s="1412"/>
      <c r="Y34" s="1412"/>
      <c r="Z34" s="1412"/>
      <c r="AA34" s="1412"/>
      <c r="AB34" s="1412"/>
      <c r="AC34" s="1412"/>
      <c r="AD34" s="1412"/>
      <c r="AE34" s="1412"/>
      <c r="AF34" s="1413"/>
      <c r="AG34" s="1411"/>
      <c r="AH34" s="1412"/>
      <c r="AI34" s="1412"/>
      <c r="AJ34" s="1412"/>
      <c r="AK34" s="1412"/>
      <c r="AL34" s="1412"/>
      <c r="AM34" s="1412"/>
      <c r="AN34" s="1412"/>
      <c r="AO34" s="1412"/>
      <c r="AP34" s="1413"/>
      <c r="AQ34" s="1137"/>
      <c r="AR34" s="1138"/>
      <c r="AS34" s="1138"/>
      <c r="AT34" s="1138"/>
      <c r="AU34" s="1138"/>
      <c r="AV34" s="1138"/>
      <c r="AW34" s="1138"/>
      <c r="AX34" s="1138"/>
      <c r="AY34" s="1139"/>
      <c r="AZ34" s="246"/>
    </row>
    <row r="35" spans="2:54" ht="27.95" customHeight="1">
      <c r="B35" s="1391"/>
      <c r="C35" s="1392"/>
      <c r="D35" s="1392"/>
      <c r="E35" s="1392"/>
      <c r="F35" s="1392"/>
      <c r="G35" s="1393"/>
      <c r="H35" s="1419" t="s">
        <v>73</v>
      </c>
      <c r="I35" s="1420"/>
      <c r="J35" s="1420"/>
      <c r="K35" s="1420"/>
      <c r="L35" s="1420"/>
      <c r="M35" s="1420"/>
      <c r="N35" s="1420"/>
      <c r="O35" s="1420"/>
      <c r="P35" s="1420"/>
      <c r="Q35" s="1420"/>
      <c r="R35" s="1420"/>
      <c r="S35" s="1420"/>
      <c r="T35" s="1420"/>
      <c r="U35" s="1420"/>
      <c r="V35" s="1421"/>
      <c r="W35" s="1411"/>
      <c r="X35" s="1412"/>
      <c r="Y35" s="1412"/>
      <c r="Z35" s="1412"/>
      <c r="AA35" s="1412"/>
      <c r="AB35" s="1412"/>
      <c r="AC35" s="1412"/>
      <c r="AD35" s="1412"/>
      <c r="AE35" s="1412"/>
      <c r="AF35" s="1413"/>
      <c r="AG35" s="1411"/>
      <c r="AH35" s="1412"/>
      <c r="AI35" s="1412"/>
      <c r="AJ35" s="1412"/>
      <c r="AK35" s="1412"/>
      <c r="AL35" s="1412"/>
      <c r="AM35" s="1412"/>
      <c r="AN35" s="1412"/>
      <c r="AO35" s="1412"/>
      <c r="AP35" s="1413"/>
      <c r="AQ35" s="1137"/>
      <c r="AR35" s="1138"/>
      <c r="AS35" s="1138"/>
      <c r="AT35" s="1138"/>
      <c r="AU35" s="1138"/>
      <c r="AV35" s="1138"/>
      <c r="AW35" s="1138"/>
      <c r="AX35" s="1138"/>
      <c r="AY35" s="1139"/>
      <c r="AZ35" s="246"/>
    </row>
    <row r="36" spans="2:54" ht="27.95" customHeight="1">
      <c r="B36" s="1391"/>
      <c r="C36" s="1392"/>
      <c r="D36" s="1392"/>
      <c r="E36" s="1392"/>
      <c r="F36" s="1392"/>
      <c r="G36" s="1393"/>
      <c r="H36" s="1419" t="s">
        <v>74</v>
      </c>
      <c r="I36" s="1420"/>
      <c r="J36" s="1420"/>
      <c r="K36" s="1420"/>
      <c r="L36" s="1420"/>
      <c r="M36" s="1420"/>
      <c r="N36" s="1420"/>
      <c r="O36" s="1420"/>
      <c r="P36" s="1420"/>
      <c r="Q36" s="1420"/>
      <c r="R36" s="1420"/>
      <c r="S36" s="1420"/>
      <c r="T36" s="1420"/>
      <c r="U36" s="1420"/>
      <c r="V36" s="1420"/>
      <c r="W36" s="1411"/>
      <c r="X36" s="1412"/>
      <c r="Y36" s="1412"/>
      <c r="Z36" s="1412"/>
      <c r="AA36" s="1412"/>
      <c r="AB36" s="1412"/>
      <c r="AC36" s="1412"/>
      <c r="AD36" s="1412"/>
      <c r="AE36" s="1412"/>
      <c r="AF36" s="1413"/>
      <c r="AG36" s="1411"/>
      <c r="AH36" s="1412"/>
      <c r="AI36" s="1412"/>
      <c r="AJ36" s="1412"/>
      <c r="AK36" s="1412"/>
      <c r="AL36" s="1412"/>
      <c r="AM36" s="1412"/>
      <c r="AN36" s="1412"/>
      <c r="AO36" s="1412"/>
      <c r="AP36" s="1413"/>
      <c r="AQ36" s="1137"/>
      <c r="AR36" s="1138"/>
      <c r="AS36" s="1138"/>
      <c r="AT36" s="1138"/>
      <c r="AU36" s="1138"/>
      <c r="AV36" s="1138"/>
      <c r="AW36" s="1138"/>
      <c r="AX36" s="1138"/>
      <c r="AY36" s="1139"/>
      <c r="AZ36" s="246"/>
    </row>
    <row r="37" spans="2:54" ht="27.95" customHeight="1" thickBot="1">
      <c r="B37" s="1394"/>
      <c r="C37" s="1395"/>
      <c r="D37" s="1395"/>
      <c r="E37" s="1395"/>
      <c r="F37" s="1395"/>
      <c r="G37" s="1396"/>
      <c r="H37" s="1414" t="s">
        <v>75</v>
      </c>
      <c r="I37" s="1415"/>
      <c r="J37" s="1415"/>
      <c r="K37" s="1415"/>
      <c r="L37" s="1415"/>
      <c r="M37" s="1415"/>
      <c r="N37" s="1415"/>
      <c r="O37" s="1415"/>
      <c r="P37" s="1415"/>
      <c r="Q37" s="1415"/>
      <c r="R37" s="1415"/>
      <c r="S37" s="1415"/>
      <c r="T37" s="1415"/>
      <c r="U37" s="1415"/>
      <c r="V37" s="1415"/>
      <c r="W37" s="1411"/>
      <c r="X37" s="1412"/>
      <c r="Y37" s="1412"/>
      <c r="Z37" s="1412"/>
      <c r="AA37" s="1412"/>
      <c r="AB37" s="1412"/>
      <c r="AC37" s="1412"/>
      <c r="AD37" s="1412"/>
      <c r="AE37" s="1412"/>
      <c r="AF37" s="1413"/>
      <c r="AG37" s="1411"/>
      <c r="AH37" s="1412"/>
      <c r="AI37" s="1412"/>
      <c r="AJ37" s="1412"/>
      <c r="AK37" s="1412"/>
      <c r="AL37" s="1412"/>
      <c r="AM37" s="1412"/>
      <c r="AN37" s="1412"/>
      <c r="AO37" s="1412"/>
      <c r="AP37" s="1413"/>
      <c r="AQ37" s="1416"/>
      <c r="AR37" s="1417"/>
      <c r="AS37" s="1417"/>
      <c r="AT37" s="1417"/>
      <c r="AU37" s="1417"/>
      <c r="AV37" s="1417"/>
      <c r="AW37" s="1417"/>
      <c r="AX37" s="1417"/>
      <c r="AY37" s="1418"/>
      <c r="AZ37" s="246"/>
    </row>
    <row r="38" spans="2:54" ht="27.6" customHeight="1">
      <c r="B38" s="1439" t="s">
        <v>76</v>
      </c>
      <c r="C38" s="1440"/>
      <c r="D38" s="1440"/>
      <c r="E38" s="1440"/>
      <c r="F38" s="1440"/>
      <c r="G38" s="1441"/>
      <c r="H38" s="1476" t="s">
        <v>70</v>
      </c>
      <c r="I38" s="1477"/>
      <c r="J38" s="1477"/>
      <c r="K38" s="1477"/>
      <c r="L38" s="1477"/>
      <c r="M38" s="1477"/>
      <c r="N38" s="1477"/>
      <c r="O38" s="1477"/>
      <c r="P38" s="1477"/>
      <c r="Q38" s="1477"/>
      <c r="R38" s="1477"/>
      <c r="S38" s="1477"/>
      <c r="T38" s="1477"/>
      <c r="U38" s="1477"/>
      <c r="V38" s="1478"/>
      <c r="W38" s="1406"/>
      <c r="X38" s="1407"/>
      <c r="Y38" s="1407"/>
      <c r="Z38" s="1407"/>
      <c r="AA38" s="1407"/>
      <c r="AB38" s="1407"/>
      <c r="AC38" s="1407"/>
      <c r="AD38" s="1407"/>
      <c r="AE38" s="1407"/>
      <c r="AF38" s="1408"/>
      <c r="AG38" s="1163"/>
      <c r="AH38" s="1163"/>
      <c r="AI38" s="1163"/>
      <c r="AJ38" s="1163"/>
      <c r="AK38" s="1163"/>
      <c r="AL38" s="1163"/>
      <c r="AM38" s="1163"/>
      <c r="AN38" s="1163"/>
      <c r="AO38" s="1163"/>
      <c r="AP38" s="1163"/>
      <c r="AQ38" s="1164"/>
      <c r="AR38" s="1165"/>
      <c r="AS38" s="1165"/>
      <c r="AT38" s="1165"/>
      <c r="AU38" s="1165"/>
      <c r="AV38" s="1165"/>
      <c r="AW38" s="1165"/>
      <c r="AX38" s="1165"/>
      <c r="AY38" s="1166"/>
      <c r="AZ38" s="246"/>
    </row>
    <row r="39" spans="2:54" ht="27.95" customHeight="1">
      <c r="B39" s="1442"/>
      <c r="C39" s="1443"/>
      <c r="D39" s="1443"/>
      <c r="E39" s="1443"/>
      <c r="F39" s="1443"/>
      <c r="G39" s="1444"/>
      <c r="H39" s="1419" t="s">
        <v>73</v>
      </c>
      <c r="I39" s="1420"/>
      <c r="J39" s="1420"/>
      <c r="K39" s="1420"/>
      <c r="L39" s="1420"/>
      <c r="M39" s="1420"/>
      <c r="N39" s="1420"/>
      <c r="O39" s="1420"/>
      <c r="P39" s="1420"/>
      <c r="Q39" s="1420"/>
      <c r="R39" s="1420"/>
      <c r="S39" s="1420"/>
      <c r="T39" s="1420"/>
      <c r="U39" s="1420"/>
      <c r="V39" s="1421"/>
      <c r="W39" s="1411"/>
      <c r="X39" s="1412"/>
      <c r="Y39" s="1412"/>
      <c r="Z39" s="1412"/>
      <c r="AA39" s="1412"/>
      <c r="AB39" s="1412"/>
      <c r="AC39" s="1412"/>
      <c r="AD39" s="1412"/>
      <c r="AE39" s="1412"/>
      <c r="AF39" s="1413"/>
      <c r="AG39" s="1411"/>
      <c r="AH39" s="1412"/>
      <c r="AI39" s="1412"/>
      <c r="AJ39" s="1412"/>
      <c r="AK39" s="1412"/>
      <c r="AL39" s="1412"/>
      <c r="AM39" s="1412"/>
      <c r="AN39" s="1412"/>
      <c r="AO39" s="1412"/>
      <c r="AP39" s="1413"/>
      <c r="AQ39" s="1137"/>
      <c r="AR39" s="1138"/>
      <c r="AS39" s="1138"/>
      <c r="AT39" s="1138"/>
      <c r="AU39" s="1138"/>
      <c r="AV39" s="1138"/>
      <c r="AW39" s="1138"/>
      <c r="AX39" s="1138"/>
      <c r="AY39" s="1139"/>
      <c r="AZ39" s="265"/>
    </row>
    <row r="40" spans="2:54" ht="27.6" customHeight="1">
      <c r="B40" s="1442"/>
      <c r="C40" s="1443"/>
      <c r="D40" s="1443"/>
      <c r="E40" s="1443"/>
      <c r="F40" s="1443"/>
      <c r="G40" s="1444"/>
      <c r="H40" s="1419" t="s">
        <v>74</v>
      </c>
      <c r="I40" s="1420"/>
      <c r="J40" s="1420"/>
      <c r="K40" s="1420"/>
      <c r="L40" s="1420"/>
      <c r="M40" s="1420"/>
      <c r="N40" s="1420"/>
      <c r="O40" s="1420"/>
      <c r="P40" s="1420"/>
      <c r="Q40" s="1420"/>
      <c r="R40" s="1420"/>
      <c r="S40" s="1420"/>
      <c r="T40" s="1420"/>
      <c r="U40" s="1420"/>
      <c r="V40" s="1420"/>
      <c r="W40" s="1411"/>
      <c r="X40" s="1412"/>
      <c r="Y40" s="1412"/>
      <c r="Z40" s="1412"/>
      <c r="AA40" s="1412"/>
      <c r="AB40" s="1412"/>
      <c r="AC40" s="1412"/>
      <c r="AD40" s="1412"/>
      <c r="AE40" s="1412"/>
      <c r="AF40" s="1413"/>
      <c r="AG40" s="1411"/>
      <c r="AH40" s="1412"/>
      <c r="AI40" s="1412"/>
      <c r="AJ40" s="1412"/>
      <c r="AK40" s="1412"/>
      <c r="AL40" s="1412"/>
      <c r="AM40" s="1412"/>
      <c r="AN40" s="1412"/>
      <c r="AO40" s="1412"/>
      <c r="AP40" s="1413"/>
      <c r="AQ40" s="1137"/>
      <c r="AR40" s="1138"/>
      <c r="AS40" s="1138"/>
      <c r="AT40" s="1138"/>
      <c r="AU40" s="1138"/>
      <c r="AV40" s="1138"/>
      <c r="AW40" s="1138"/>
      <c r="AX40" s="1138"/>
      <c r="AY40" s="1139"/>
      <c r="AZ40" s="265"/>
    </row>
    <row r="41" spans="2:54" ht="27.95" customHeight="1">
      <c r="B41" s="1442"/>
      <c r="C41" s="1443"/>
      <c r="D41" s="1443"/>
      <c r="E41" s="1443"/>
      <c r="F41" s="1443"/>
      <c r="G41" s="1444"/>
      <c r="H41" s="1419" t="s">
        <v>75</v>
      </c>
      <c r="I41" s="1420"/>
      <c r="J41" s="1420"/>
      <c r="K41" s="1420"/>
      <c r="L41" s="1420"/>
      <c r="M41" s="1420"/>
      <c r="N41" s="1420"/>
      <c r="O41" s="1420"/>
      <c r="P41" s="1420"/>
      <c r="Q41" s="1420"/>
      <c r="R41" s="1420"/>
      <c r="S41" s="1420"/>
      <c r="T41" s="1420"/>
      <c r="U41" s="1420"/>
      <c r="V41" s="1420"/>
      <c r="W41" s="1411"/>
      <c r="X41" s="1412"/>
      <c r="Y41" s="1412"/>
      <c r="Z41" s="1412"/>
      <c r="AA41" s="1412"/>
      <c r="AB41" s="1412"/>
      <c r="AC41" s="1412"/>
      <c r="AD41" s="1412"/>
      <c r="AE41" s="1412"/>
      <c r="AF41" s="1413"/>
      <c r="AG41" s="1411"/>
      <c r="AH41" s="1412"/>
      <c r="AI41" s="1412"/>
      <c r="AJ41" s="1412"/>
      <c r="AK41" s="1412"/>
      <c r="AL41" s="1412"/>
      <c r="AM41" s="1412"/>
      <c r="AN41" s="1412"/>
      <c r="AO41" s="1412"/>
      <c r="AP41" s="1413"/>
      <c r="AQ41" s="1137"/>
      <c r="AR41" s="1138"/>
      <c r="AS41" s="1138"/>
      <c r="AT41" s="1138"/>
      <c r="AU41" s="1138"/>
      <c r="AV41" s="1138"/>
      <c r="AW41" s="1138"/>
      <c r="AX41" s="1138"/>
      <c r="AY41" s="1139"/>
      <c r="AZ41" s="265"/>
    </row>
    <row r="42" spans="2:54" ht="27.95" customHeight="1" thickBot="1">
      <c r="B42" s="1442"/>
      <c r="C42" s="1443"/>
      <c r="D42" s="1443"/>
      <c r="E42" s="1443"/>
      <c r="F42" s="1443"/>
      <c r="G42" s="1444"/>
      <c r="H42" s="1445" t="s">
        <v>77</v>
      </c>
      <c r="I42" s="1446"/>
      <c r="J42" s="1446"/>
      <c r="K42" s="1446"/>
      <c r="L42" s="1446"/>
      <c r="M42" s="1446"/>
      <c r="N42" s="1415"/>
      <c r="O42" s="1415"/>
      <c r="P42" s="1415"/>
      <c r="Q42" s="1415"/>
      <c r="R42" s="1415"/>
      <c r="S42" s="1415"/>
      <c r="T42" s="1415"/>
      <c r="U42" s="1415"/>
      <c r="V42" s="1415"/>
      <c r="W42" s="1411"/>
      <c r="X42" s="1412"/>
      <c r="Y42" s="1412"/>
      <c r="Z42" s="1412"/>
      <c r="AA42" s="1412"/>
      <c r="AB42" s="1412"/>
      <c r="AC42" s="1412"/>
      <c r="AD42" s="1412"/>
      <c r="AE42" s="1412"/>
      <c r="AF42" s="1413"/>
      <c r="AG42" s="1447"/>
      <c r="AH42" s="1448"/>
      <c r="AI42" s="1448"/>
      <c r="AJ42" s="1448"/>
      <c r="AK42" s="1448"/>
      <c r="AL42" s="1448"/>
      <c r="AM42" s="1448"/>
      <c r="AN42" s="1448"/>
      <c r="AO42" s="1448"/>
      <c r="AP42" s="1449"/>
      <c r="AQ42" s="1416"/>
      <c r="AR42" s="1417"/>
      <c r="AS42" s="1417"/>
      <c r="AT42" s="1417"/>
      <c r="AU42" s="1417"/>
      <c r="AV42" s="1417"/>
      <c r="AW42" s="1417"/>
      <c r="AX42" s="1417"/>
      <c r="AY42" s="1418"/>
      <c r="AZ42" s="265"/>
    </row>
    <row r="43" spans="2:54" ht="27.95" customHeight="1">
      <c r="B43" s="1170" t="s">
        <v>78</v>
      </c>
      <c r="C43" s="1146"/>
      <c r="D43" s="1146"/>
      <c r="E43" s="1146"/>
      <c r="F43" s="1146"/>
      <c r="G43" s="1146"/>
      <c r="H43" s="1145" t="s">
        <v>720</v>
      </c>
      <c r="I43" s="1146"/>
      <c r="J43" s="1146"/>
      <c r="K43" s="1146"/>
      <c r="L43" s="1146"/>
      <c r="M43" s="1147"/>
      <c r="N43" s="1173" t="s">
        <v>721</v>
      </c>
      <c r="O43" s="1173"/>
      <c r="P43" s="1173"/>
      <c r="Q43" s="1173"/>
      <c r="R43" s="1173"/>
      <c r="S43" s="1173"/>
      <c r="T43" s="1173"/>
      <c r="U43" s="1173"/>
      <c r="V43" s="1174"/>
      <c r="W43" s="1162"/>
      <c r="X43" s="1162"/>
      <c r="Y43" s="1162"/>
      <c r="Z43" s="1162"/>
      <c r="AA43" s="1162"/>
      <c r="AB43" s="1162"/>
      <c r="AC43" s="1162"/>
      <c r="AD43" s="1162"/>
      <c r="AE43" s="1162"/>
      <c r="AF43" s="1162"/>
      <c r="AG43" s="1163"/>
      <c r="AH43" s="1163"/>
      <c r="AI43" s="1163"/>
      <c r="AJ43" s="1163"/>
      <c r="AK43" s="1163"/>
      <c r="AL43" s="1163"/>
      <c r="AM43" s="1163"/>
      <c r="AN43" s="1163"/>
      <c r="AO43" s="1163"/>
      <c r="AP43" s="1163"/>
      <c r="AQ43" s="1164"/>
      <c r="AR43" s="1165"/>
      <c r="AS43" s="1165"/>
      <c r="AT43" s="1165"/>
      <c r="AU43" s="1165"/>
      <c r="AV43" s="1165"/>
      <c r="AW43" s="1165"/>
      <c r="AX43" s="1165"/>
      <c r="AY43" s="1166"/>
      <c r="AZ43" s="246"/>
    </row>
    <row r="44" spans="2:54" ht="27.95" customHeight="1">
      <c r="B44" s="1171"/>
      <c r="C44" s="1149"/>
      <c r="D44" s="1149"/>
      <c r="E44" s="1149"/>
      <c r="F44" s="1149"/>
      <c r="G44" s="1149"/>
      <c r="H44" s="1148"/>
      <c r="I44" s="1149"/>
      <c r="J44" s="1149"/>
      <c r="K44" s="1149"/>
      <c r="L44" s="1149"/>
      <c r="M44" s="1150"/>
      <c r="N44" s="1140" t="s">
        <v>722</v>
      </c>
      <c r="O44" s="1140"/>
      <c r="P44" s="1140"/>
      <c r="Q44" s="1140"/>
      <c r="R44" s="1140"/>
      <c r="S44" s="1140"/>
      <c r="T44" s="1140"/>
      <c r="U44" s="1140"/>
      <c r="V44" s="1141"/>
      <c r="W44" s="1142"/>
      <c r="X44" s="1143"/>
      <c r="Y44" s="1143"/>
      <c r="Z44" s="1143"/>
      <c r="AA44" s="1143"/>
      <c r="AB44" s="1143"/>
      <c r="AC44" s="1143"/>
      <c r="AD44" s="1143"/>
      <c r="AE44" s="1143"/>
      <c r="AF44" s="1144"/>
      <c r="AG44" s="1136"/>
      <c r="AH44" s="1136"/>
      <c r="AI44" s="1136"/>
      <c r="AJ44" s="1136"/>
      <c r="AK44" s="1136"/>
      <c r="AL44" s="1136"/>
      <c r="AM44" s="1136"/>
      <c r="AN44" s="1136"/>
      <c r="AO44" s="1136"/>
      <c r="AP44" s="1136"/>
      <c r="AQ44" s="1137"/>
      <c r="AR44" s="1138"/>
      <c r="AS44" s="1138"/>
      <c r="AT44" s="1138"/>
      <c r="AU44" s="1138"/>
      <c r="AV44" s="1138"/>
      <c r="AW44" s="1138"/>
      <c r="AX44" s="1138"/>
      <c r="AY44" s="1139"/>
      <c r="AZ44" s="246"/>
    </row>
    <row r="45" spans="2:54" ht="27.95" customHeight="1">
      <c r="B45" s="1171"/>
      <c r="C45" s="1149"/>
      <c r="D45" s="1149"/>
      <c r="E45" s="1149"/>
      <c r="F45" s="1149"/>
      <c r="G45" s="1149"/>
      <c r="H45" s="1148"/>
      <c r="I45" s="1149"/>
      <c r="J45" s="1149"/>
      <c r="K45" s="1149"/>
      <c r="L45" s="1149"/>
      <c r="M45" s="1150"/>
      <c r="N45" s="1140" t="s">
        <v>723</v>
      </c>
      <c r="O45" s="1140"/>
      <c r="P45" s="1140"/>
      <c r="Q45" s="1140"/>
      <c r="R45" s="1140"/>
      <c r="S45" s="1140"/>
      <c r="T45" s="1140"/>
      <c r="U45" s="1140"/>
      <c r="V45" s="1141"/>
      <c r="W45" s="1142"/>
      <c r="X45" s="1143"/>
      <c r="Y45" s="1143"/>
      <c r="Z45" s="1143"/>
      <c r="AA45" s="1143"/>
      <c r="AB45" s="1143"/>
      <c r="AC45" s="1143"/>
      <c r="AD45" s="1143"/>
      <c r="AE45" s="1143"/>
      <c r="AF45" s="1144"/>
      <c r="AG45" s="1136"/>
      <c r="AH45" s="1136"/>
      <c r="AI45" s="1136"/>
      <c r="AJ45" s="1136"/>
      <c r="AK45" s="1136"/>
      <c r="AL45" s="1136"/>
      <c r="AM45" s="1136"/>
      <c r="AN45" s="1136"/>
      <c r="AO45" s="1136"/>
      <c r="AP45" s="1136"/>
      <c r="AQ45" s="1137"/>
      <c r="AR45" s="1138"/>
      <c r="AS45" s="1138"/>
      <c r="AT45" s="1138"/>
      <c r="AU45" s="1138"/>
      <c r="AV45" s="1138"/>
      <c r="AW45" s="1138"/>
      <c r="AX45" s="1138"/>
      <c r="AY45" s="1139"/>
      <c r="AZ45" s="246"/>
    </row>
    <row r="46" spans="2:54" ht="27.95" customHeight="1">
      <c r="B46" s="1171"/>
      <c r="C46" s="1149"/>
      <c r="D46" s="1149"/>
      <c r="E46" s="1149"/>
      <c r="F46" s="1149"/>
      <c r="G46" s="1149"/>
      <c r="H46" s="1148"/>
      <c r="I46" s="1149"/>
      <c r="J46" s="1149"/>
      <c r="K46" s="1149"/>
      <c r="L46" s="1149"/>
      <c r="M46" s="1150"/>
      <c r="N46" s="1140" t="s">
        <v>724</v>
      </c>
      <c r="O46" s="1140"/>
      <c r="P46" s="1140"/>
      <c r="Q46" s="1140"/>
      <c r="R46" s="1140"/>
      <c r="S46" s="1140"/>
      <c r="T46" s="1140"/>
      <c r="U46" s="1140"/>
      <c r="V46" s="1141"/>
      <c r="W46" s="1142"/>
      <c r="X46" s="1143"/>
      <c r="Y46" s="1143"/>
      <c r="Z46" s="1143"/>
      <c r="AA46" s="1143"/>
      <c r="AB46" s="1143"/>
      <c r="AC46" s="1143"/>
      <c r="AD46" s="1143"/>
      <c r="AE46" s="1143"/>
      <c r="AF46" s="1144"/>
      <c r="AG46" s="1136"/>
      <c r="AH46" s="1136"/>
      <c r="AI46" s="1136"/>
      <c r="AJ46" s="1136"/>
      <c r="AK46" s="1136"/>
      <c r="AL46" s="1136"/>
      <c r="AM46" s="1136"/>
      <c r="AN46" s="1136"/>
      <c r="AO46" s="1136"/>
      <c r="AP46" s="1136"/>
      <c r="AQ46" s="1137"/>
      <c r="AR46" s="1138"/>
      <c r="AS46" s="1138"/>
      <c r="AT46" s="1138"/>
      <c r="AU46" s="1138"/>
      <c r="AV46" s="1138"/>
      <c r="AW46" s="1138"/>
      <c r="AX46" s="1138"/>
      <c r="AY46" s="1139"/>
      <c r="AZ46" s="246"/>
    </row>
    <row r="47" spans="2:54" ht="27.95" customHeight="1">
      <c r="B47" s="1171"/>
      <c r="C47" s="1149"/>
      <c r="D47" s="1149"/>
      <c r="E47" s="1149"/>
      <c r="F47" s="1149"/>
      <c r="G47" s="1149"/>
      <c r="H47" s="1151"/>
      <c r="I47" s="1152"/>
      <c r="J47" s="1152"/>
      <c r="K47" s="1152"/>
      <c r="L47" s="1152"/>
      <c r="M47" s="1153"/>
      <c r="N47" s="1140" t="s">
        <v>725</v>
      </c>
      <c r="O47" s="1140"/>
      <c r="P47" s="1140"/>
      <c r="Q47" s="1140"/>
      <c r="R47" s="1140"/>
      <c r="S47" s="1140"/>
      <c r="T47" s="1140"/>
      <c r="U47" s="1140"/>
      <c r="V47" s="1141"/>
      <c r="W47" s="1142"/>
      <c r="X47" s="1143"/>
      <c r="Y47" s="1143"/>
      <c r="Z47" s="1143"/>
      <c r="AA47" s="1143"/>
      <c r="AB47" s="1143"/>
      <c r="AC47" s="1143"/>
      <c r="AD47" s="1143"/>
      <c r="AE47" s="1143"/>
      <c r="AF47" s="1144"/>
      <c r="AG47" s="1136"/>
      <c r="AH47" s="1136"/>
      <c r="AI47" s="1136"/>
      <c r="AJ47" s="1136"/>
      <c r="AK47" s="1136"/>
      <c r="AL47" s="1136"/>
      <c r="AM47" s="1136"/>
      <c r="AN47" s="1136"/>
      <c r="AO47" s="1136"/>
      <c r="AP47" s="1136"/>
      <c r="AQ47" s="1137"/>
      <c r="AR47" s="1138"/>
      <c r="AS47" s="1138"/>
      <c r="AT47" s="1138"/>
      <c r="AU47" s="1138"/>
      <c r="AV47" s="1138"/>
      <c r="AW47" s="1138"/>
      <c r="AX47" s="1138"/>
      <c r="AY47" s="1139"/>
      <c r="AZ47" s="246"/>
    </row>
    <row r="48" spans="2:54" ht="27.95" customHeight="1" thickBot="1">
      <c r="B48" s="1172"/>
      <c r="C48" s="1155"/>
      <c r="D48" s="1155"/>
      <c r="E48" s="1155"/>
      <c r="F48" s="1155"/>
      <c r="G48" s="1155"/>
      <c r="H48" s="1154" t="s">
        <v>726</v>
      </c>
      <c r="I48" s="1155"/>
      <c r="J48" s="1155"/>
      <c r="K48" s="1155"/>
      <c r="L48" s="1155"/>
      <c r="M48" s="1156"/>
      <c r="N48" s="1462" t="s">
        <v>721</v>
      </c>
      <c r="O48" s="1463"/>
      <c r="P48" s="1463"/>
      <c r="Q48" s="1463"/>
      <c r="R48" s="1463"/>
      <c r="S48" s="1463"/>
      <c r="T48" s="1463"/>
      <c r="U48" s="1463"/>
      <c r="V48" s="1464"/>
      <c r="W48" s="1167"/>
      <c r="X48" s="1168"/>
      <c r="Y48" s="1168"/>
      <c r="Z48" s="1168"/>
      <c r="AA48" s="1168"/>
      <c r="AB48" s="1168"/>
      <c r="AC48" s="1168"/>
      <c r="AD48" s="1168"/>
      <c r="AE48" s="1168"/>
      <c r="AF48" s="1168"/>
      <c r="AG48" s="1169"/>
      <c r="AH48" s="1169"/>
      <c r="AI48" s="1169"/>
      <c r="AJ48" s="1169"/>
      <c r="AK48" s="1169"/>
      <c r="AL48" s="1169"/>
      <c r="AM48" s="1169"/>
      <c r="AN48" s="1169"/>
      <c r="AO48" s="1169"/>
      <c r="AP48" s="1169"/>
      <c r="AQ48" s="1436"/>
      <c r="AR48" s="1437"/>
      <c r="AS48" s="1437"/>
      <c r="AT48" s="1437"/>
      <c r="AU48" s="1437"/>
      <c r="AV48" s="1437"/>
      <c r="AW48" s="1437"/>
      <c r="AX48" s="1437"/>
      <c r="AY48" s="1438"/>
      <c r="AZ48" s="246"/>
    </row>
    <row r="49" spans="2:54" ht="27.95" customHeight="1" thickBot="1">
      <c r="B49" s="1172" t="s">
        <v>610</v>
      </c>
      <c r="C49" s="1155"/>
      <c r="D49" s="1155"/>
      <c r="E49" s="1155"/>
      <c r="F49" s="1155"/>
      <c r="G49" s="1155"/>
      <c r="H49" s="1155"/>
      <c r="I49" s="1155"/>
      <c r="J49" s="1155"/>
      <c r="K49" s="1155"/>
      <c r="L49" s="1155"/>
      <c r="M49" s="1155"/>
      <c r="N49" s="1155"/>
      <c r="O49" s="1155"/>
      <c r="P49" s="1155"/>
      <c r="Q49" s="1155"/>
      <c r="R49" s="1155"/>
      <c r="S49" s="1155"/>
      <c r="T49" s="1155"/>
      <c r="U49" s="1155"/>
      <c r="V49" s="1155"/>
      <c r="W49" s="1453"/>
      <c r="X49" s="1454"/>
      <c r="Y49" s="1454"/>
      <c r="Z49" s="1454"/>
      <c r="AA49" s="1454"/>
      <c r="AB49" s="1454"/>
      <c r="AC49" s="1454"/>
      <c r="AD49" s="1454"/>
      <c r="AE49" s="1454"/>
      <c r="AF49" s="1167"/>
      <c r="AG49" s="1450"/>
      <c r="AH49" s="1451"/>
      <c r="AI49" s="1451"/>
      <c r="AJ49" s="1451"/>
      <c r="AK49" s="1451"/>
      <c r="AL49" s="1451"/>
      <c r="AM49" s="1451"/>
      <c r="AN49" s="1451"/>
      <c r="AO49" s="1451"/>
      <c r="AP49" s="1452"/>
      <c r="AQ49" s="1436"/>
      <c r="AR49" s="1437"/>
      <c r="AS49" s="1437"/>
      <c r="AT49" s="1437"/>
      <c r="AU49" s="1437"/>
      <c r="AV49" s="1437"/>
      <c r="AW49" s="1437"/>
      <c r="AX49" s="1437"/>
      <c r="AY49" s="1438"/>
      <c r="AZ49" s="246"/>
    </row>
    <row r="50" spans="2:54" ht="27.95" customHeight="1" thickBot="1">
      <c r="B50" s="1460" t="s">
        <v>79</v>
      </c>
      <c r="C50" s="1461"/>
      <c r="D50" s="1461"/>
      <c r="E50" s="1461"/>
      <c r="F50" s="1461"/>
      <c r="G50" s="1461"/>
      <c r="H50" s="1461"/>
      <c r="I50" s="1461"/>
      <c r="J50" s="1461"/>
      <c r="K50" s="1461"/>
      <c r="L50" s="1461"/>
      <c r="M50" s="1461"/>
      <c r="N50" s="1461"/>
      <c r="O50" s="1461"/>
      <c r="P50" s="1461"/>
      <c r="Q50" s="1461"/>
      <c r="R50" s="1461"/>
      <c r="S50" s="1461"/>
      <c r="T50" s="1461"/>
      <c r="U50" s="1461"/>
      <c r="V50" s="1461"/>
      <c r="W50" s="1422"/>
      <c r="X50" s="1423"/>
      <c r="Y50" s="1423"/>
      <c r="Z50" s="1423"/>
      <c r="AA50" s="1423"/>
      <c r="AB50" s="1423"/>
      <c r="AC50" s="1423"/>
      <c r="AD50" s="1423"/>
      <c r="AE50" s="1423"/>
      <c r="AF50" s="1424"/>
      <c r="AG50" s="1422"/>
      <c r="AH50" s="1423"/>
      <c r="AI50" s="1423"/>
      <c r="AJ50" s="1423"/>
      <c r="AK50" s="1423"/>
      <c r="AL50" s="1423"/>
      <c r="AM50" s="1423"/>
      <c r="AN50" s="1423"/>
      <c r="AO50" s="1423"/>
      <c r="AP50" s="1424"/>
      <c r="AQ50" s="1422"/>
      <c r="AR50" s="1423"/>
      <c r="AS50" s="1423"/>
      <c r="AT50" s="1423"/>
      <c r="AU50" s="1423"/>
      <c r="AV50" s="1423"/>
      <c r="AW50" s="1423"/>
      <c r="AX50" s="1423"/>
      <c r="AY50" s="1425"/>
      <c r="AZ50" s="246"/>
    </row>
    <row r="51" spans="2:54" ht="30.75" customHeight="1" thickTop="1">
      <c r="B51" s="1426" t="s">
        <v>80</v>
      </c>
      <c r="C51" s="1427"/>
      <c r="D51" s="1427"/>
      <c r="E51" s="1427"/>
      <c r="F51" s="1427"/>
      <c r="G51" s="1427"/>
      <c r="H51" s="1427"/>
      <c r="I51" s="1427"/>
      <c r="J51" s="1427"/>
      <c r="K51" s="1427"/>
      <c r="L51" s="1427"/>
      <c r="M51" s="1427"/>
      <c r="N51" s="1427"/>
      <c r="O51" s="1427"/>
      <c r="P51" s="1427"/>
      <c r="Q51" s="1427"/>
      <c r="R51" s="1427"/>
      <c r="S51" s="1427"/>
      <c r="T51" s="1427"/>
      <c r="U51" s="1427"/>
      <c r="V51" s="1427"/>
      <c r="W51" s="1427"/>
      <c r="X51" s="1427"/>
      <c r="Y51" s="1427"/>
      <c r="Z51" s="1427"/>
      <c r="AA51" s="1427"/>
      <c r="AB51" s="1427"/>
      <c r="AC51" s="1427"/>
      <c r="AD51" s="1427"/>
      <c r="AE51" s="1427"/>
      <c r="AF51" s="1427"/>
      <c r="AG51" s="1427"/>
      <c r="AH51" s="1427"/>
      <c r="AI51" s="1427"/>
      <c r="AJ51" s="1427"/>
      <c r="AK51" s="1427"/>
      <c r="AL51" s="1427"/>
      <c r="AM51" s="1427"/>
      <c r="AN51" s="1427"/>
      <c r="AO51" s="1427"/>
      <c r="AP51" s="1427"/>
      <c r="AQ51" s="1428"/>
      <c r="AR51" s="1429"/>
      <c r="AS51" s="1429"/>
      <c r="AT51" s="1429"/>
      <c r="AU51" s="1429"/>
      <c r="AV51" s="1429"/>
      <c r="AW51" s="1430" t="s">
        <v>63</v>
      </c>
      <c r="AX51" s="1430"/>
      <c r="AY51" s="266"/>
      <c r="AZ51" s="246"/>
      <c r="BB51" s="516" t="s">
        <v>890</v>
      </c>
    </row>
    <row r="52" spans="2:54" ht="30.75" customHeight="1">
      <c r="B52" s="1157" t="s">
        <v>81</v>
      </c>
      <c r="C52" s="1158"/>
      <c r="D52" s="1158"/>
      <c r="E52" s="1158"/>
      <c r="F52" s="1158"/>
      <c r="G52" s="1158"/>
      <c r="H52" s="1158"/>
      <c r="I52" s="1158"/>
      <c r="J52" s="1158"/>
      <c r="K52" s="1158"/>
      <c r="L52" s="1158"/>
      <c r="M52" s="1158"/>
      <c r="N52" s="1158"/>
      <c r="O52" s="1158"/>
      <c r="P52" s="1158"/>
      <c r="Q52" s="1158"/>
      <c r="R52" s="1158"/>
      <c r="S52" s="1158"/>
      <c r="T52" s="1158"/>
      <c r="U52" s="1158"/>
      <c r="V52" s="1158"/>
      <c r="W52" s="1158"/>
      <c r="X52" s="1158"/>
      <c r="Y52" s="1158"/>
      <c r="Z52" s="1158"/>
      <c r="AA52" s="1158"/>
      <c r="AB52" s="1158"/>
      <c r="AC52" s="1158"/>
      <c r="AD52" s="1158"/>
      <c r="AE52" s="1158"/>
      <c r="AF52" s="1158"/>
      <c r="AG52" s="1158"/>
      <c r="AH52" s="1158"/>
      <c r="AI52" s="1158"/>
      <c r="AJ52" s="1158"/>
      <c r="AK52" s="1158"/>
      <c r="AL52" s="1158"/>
      <c r="AM52" s="1158"/>
      <c r="AN52" s="1158"/>
      <c r="AO52" s="1158"/>
      <c r="AP52" s="1158"/>
      <c r="AQ52" s="1431"/>
      <c r="AR52" s="1432"/>
      <c r="AS52" s="1432"/>
      <c r="AT52" s="1432"/>
      <c r="AU52" s="1432"/>
      <c r="AV52" s="1432"/>
      <c r="AW52" s="1161" t="s">
        <v>63</v>
      </c>
      <c r="AX52" s="1161"/>
      <c r="AY52" s="267"/>
      <c r="AZ52" s="246"/>
      <c r="BB52" s="516" t="s">
        <v>890</v>
      </c>
    </row>
    <row r="53" spans="2:54" ht="30.75" customHeight="1">
      <c r="B53" s="1157" t="s">
        <v>727</v>
      </c>
      <c r="C53" s="1158"/>
      <c r="D53" s="1158"/>
      <c r="E53" s="1158"/>
      <c r="F53" s="1158"/>
      <c r="G53" s="1158"/>
      <c r="H53" s="1158"/>
      <c r="I53" s="1158"/>
      <c r="J53" s="1158"/>
      <c r="K53" s="1158"/>
      <c r="L53" s="1158"/>
      <c r="M53" s="1158"/>
      <c r="N53" s="1158"/>
      <c r="O53" s="1158"/>
      <c r="P53" s="1158"/>
      <c r="Q53" s="1158"/>
      <c r="R53" s="1158"/>
      <c r="S53" s="1158"/>
      <c r="T53" s="1158"/>
      <c r="U53" s="1158"/>
      <c r="V53" s="1158"/>
      <c r="W53" s="1158"/>
      <c r="X53" s="1158"/>
      <c r="Y53" s="1158"/>
      <c r="Z53" s="1158"/>
      <c r="AA53" s="1158"/>
      <c r="AB53" s="1158"/>
      <c r="AC53" s="1158"/>
      <c r="AD53" s="1158"/>
      <c r="AE53" s="1158"/>
      <c r="AF53" s="1158"/>
      <c r="AG53" s="1158"/>
      <c r="AH53" s="1158"/>
      <c r="AI53" s="1158"/>
      <c r="AJ53" s="1158"/>
      <c r="AK53" s="1158"/>
      <c r="AL53" s="1158"/>
      <c r="AM53" s="1158"/>
      <c r="AN53" s="1158"/>
      <c r="AO53" s="1158"/>
      <c r="AP53" s="1158"/>
      <c r="AQ53" s="1159"/>
      <c r="AR53" s="1160"/>
      <c r="AS53" s="1160"/>
      <c r="AT53" s="1160"/>
      <c r="AU53" s="1160"/>
      <c r="AV53" s="1160"/>
      <c r="AW53" s="1161" t="s">
        <v>63</v>
      </c>
      <c r="AX53" s="1161"/>
      <c r="AY53" s="267"/>
      <c r="AZ53" s="246"/>
      <c r="BB53" s="516" t="s">
        <v>890</v>
      </c>
    </row>
    <row r="54" spans="2:54" ht="30.75" customHeight="1">
      <c r="B54" s="1157" t="s">
        <v>728</v>
      </c>
      <c r="C54" s="1158"/>
      <c r="D54" s="1158"/>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58"/>
      <c r="AC54" s="1158"/>
      <c r="AD54" s="1158"/>
      <c r="AE54" s="1158"/>
      <c r="AF54" s="1158"/>
      <c r="AG54" s="1158"/>
      <c r="AH54" s="1158"/>
      <c r="AI54" s="1158"/>
      <c r="AJ54" s="1158"/>
      <c r="AK54" s="1158"/>
      <c r="AL54" s="1158"/>
      <c r="AM54" s="1158"/>
      <c r="AN54" s="1158"/>
      <c r="AO54" s="1158"/>
      <c r="AP54" s="1158"/>
      <c r="AQ54" s="1474"/>
      <c r="AR54" s="1475"/>
      <c r="AS54" s="1475"/>
      <c r="AT54" s="1475"/>
      <c r="AU54" s="1475"/>
      <c r="AV54" s="1475"/>
      <c r="AW54" s="1161" t="s">
        <v>63</v>
      </c>
      <c r="AX54" s="1161"/>
      <c r="AY54" s="267"/>
      <c r="AZ54" s="246"/>
      <c r="BB54" s="516" t="s">
        <v>891</v>
      </c>
    </row>
    <row r="55" spans="2:54" ht="27.95" customHeight="1" thickBot="1">
      <c r="B55" s="1455" t="s">
        <v>82</v>
      </c>
      <c r="C55" s="1456"/>
      <c r="D55" s="1456"/>
      <c r="E55" s="1456"/>
      <c r="F55" s="1456"/>
      <c r="G55" s="1456"/>
      <c r="H55" s="1456"/>
      <c r="I55" s="1456"/>
      <c r="J55" s="1456"/>
      <c r="K55" s="1456"/>
      <c r="L55" s="1456"/>
      <c r="M55" s="1456"/>
      <c r="N55" s="1456"/>
      <c r="O55" s="1456"/>
      <c r="P55" s="1456"/>
      <c r="Q55" s="1456"/>
      <c r="R55" s="1456"/>
      <c r="S55" s="1456"/>
      <c r="T55" s="1456"/>
      <c r="U55" s="1456"/>
      <c r="V55" s="1456"/>
      <c r="W55" s="1456"/>
      <c r="X55" s="1456"/>
      <c r="Y55" s="1456"/>
      <c r="Z55" s="1456"/>
      <c r="AA55" s="1456"/>
      <c r="AB55" s="1456"/>
      <c r="AC55" s="1456"/>
      <c r="AD55" s="1456"/>
      <c r="AE55" s="1456"/>
      <c r="AF55" s="1456"/>
      <c r="AG55" s="1456"/>
      <c r="AH55" s="1456"/>
      <c r="AI55" s="1456"/>
      <c r="AJ55" s="1456"/>
      <c r="AK55" s="1456"/>
      <c r="AL55" s="1456"/>
      <c r="AM55" s="1456"/>
      <c r="AN55" s="1456"/>
      <c r="AO55" s="1456"/>
      <c r="AP55" s="1456"/>
      <c r="AQ55" s="1457"/>
      <c r="AR55" s="1458"/>
      <c r="AS55" s="1458"/>
      <c r="AT55" s="1458"/>
      <c r="AU55" s="1458"/>
      <c r="AV55" s="1458"/>
      <c r="AW55" s="1458"/>
      <c r="AX55" s="1458"/>
      <c r="AY55" s="1459"/>
      <c r="AZ55" s="246"/>
    </row>
    <row r="56" spans="2:54" ht="39" customHeight="1">
      <c r="B56" s="780" t="s">
        <v>273</v>
      </c>
      <c r="C56" s="781"/>
      <c r="D56" s="781"/>
      <c r="E56" s="781"/>
      <c r="F56" s="781"/>
      <c r="G56" s="781"/>
      <c r="H56" s="781"/>
      <c r="I56" s="781"/>
      <c r="J56" s="781"/>
      <c r="K56" s="781"/>
      <c r="L56" s="781"/>
      <c r="M56" s="781"/>
      <c r="N56" s="781"/>
      <c r="O56" s="781"/>
      <c r="P56" s="781"/>
      <c r="Q56" s="781"/>
      <c r="R56" s="781"/>
      <c r="S56" s="781"/>
      <c r="T56" s="781"/>
      <c r="U56" s="781"/>
      <c r="V56" s="781"/>
      <c r="W56" s="268"/>
      <c r="X56" s="268"/>
      <c r="Y56" s="268"/>
      <c r="Z56" s="268"/>
      <c r="AA56" s="268"/>
      <c r="AB56" s="268"/>
      <c r="AC56" s="268"/>
      <c r="AD56" s="268"/>
      <c r="AE56" s="268"/>
      <c r="AF56" s="268"/>
      <c r="AG56" s="268"/>
      <c r="AH56" s="268"/>
      <c r="AI56" s="268"/>
      <c r="AJ56" s="268"/>
      <c r="AK56" s="268"/>
      <c r="AL56" s="268"/>
      <c r="AM56" s="268"/>
      <c r="AN56" s="268"/>
      <c r="AO56" s="268"/>
      <c r="AP56" s="268"/>
      <c r="AQ56" s="781"/>
      <c r="AR56" s="781"/>
      <c r="AS56" s="781"/>
      <c r="AT56" s="781"/>
      <c r="AU56" s="781"/>
      <c r="AV56" s="781"/>
      <c r="AW56" s="781"/>
      <c r="AX56" s="781"/>
      <c r="AY56" s="781"/>
      <c r="AZ56" s="246"/>
    </row>
    <row r="57" spans="2:54" ht="27" customHeight="1">
      <c r="B57" s="1383" t="s">
        <v>621</v>
      </c>
      <c r="C57" s="1384"/>
      <c r="D57" s="1384"/>
      <c r="E57" s="1384"/>
      <c r="F57" s="1384"/>
      <c r="G57" s="1384"/>
      <c r="H57" s="1384"/>
      <c r="I57" s="1384"/>
      <c r="J57" s="1384"/>
      <c r="K57" s="1384"/>
      <c r="L57" s="1384"/>
      <c r="M57" s="1384"/>
      <c r="N57" s="1384"/>
      <c r="O57" s="1384"/>
      <c r="P57" s="1384"/>
      <c r="Q57" s="1384"/>
      <c r="R57" s="1384"/>
      <c r="S57" s="1384"/>
      <c r="T57" s="1384"/>
      <c r="U57" s="1384"/>
      <c r="V57" s="1384"/>
      <c r="W57" s="1384"/>
      <c r="X57" s="1384"/>
      <c r="Y57" s="1384"/>
      <c r="Z57" s="1384"/>
      <c r="AA57" s="1384"/>
      <c r="AB57" s="1384"/>
      <c r="AC57" s="1384"/>
      <c r="AD57" s="1384"/>
      <c r="AE57" s="1384"/>
      <c r="AF57" s="1384"/>
      <c r="AG57" s="1384"/>
      <c r="AH57" s="1384"/>
      <c r="AI57" s="1384"/>
      <c r="AJ57" s="1384"/>
      <c r="AK57" s="1384"/>
      <c r="AL57" s="1384"/>
      <c r="AM57" s="1384"/>
      <c r="AN57" s="1384"/>
      <c r="AO57" s="1384"/>
      <c r="AP57" s="1384"/>
      <c r="AQ57" s="1384"/>
      <c r="AR57" s="1384"/>
      <c r="AS57" s="1384"/>
      <c r="AT57" s="1384"/>
      <c r="AU57" s="1384"/>
      <c r="AV57" s="1384"/>
      <c r="AW57" s="1384"/>
      <c r="AX57" s="1384"/>
      <c r="AY57" s="1385"/>
      <c r="AZ57" s="271"/>
    </row>
    <row r="58" spans="2:54" ht="54" customHeight="1">
      <c r="B58" s="1386" t="s">
        <v>50</v>
      </c>
      <c r="C58" s="1387"/>
      <c r="D58" s="1433" t="s">
        <v>517</v>
      </c>
      <c r="E58" s="1434"/>
      <c r="F58" s="1434"/>
      <c r="G58" s="1434"/>
      <c r="H58" s="1434"/>
      <c r="I58" s="1434"/>
      <c r="J58" s="1434"/>
      <c r="K58" s="1434"/>
      <c r="L58" s="1434"/>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c r="AI58" s="1434"/>
      <c r="AJ58" s="1434"/>
      <c r="AK58" s="1434"/>
      <c r="AL58" s="1434"/>
      <c r="AM58" s="1434"/>
      <c r="AN58" s="1434"/>
      <c r="AO58" s="1434"/>
      <c r="AP58" s="1434"/>
      <c r="AQ58" s="1434"/>
      <c r="AR58" s="1434"/>
      <c r="AS58" s="1434"/>
      <c r="AT58" s="1434"/>
      <c r="AU58" s="1434"/>
      <c r="AV58" s="1434"/>
      <c r="AW58" s="1434"/>
      <c r="AX58" s="1434"/>
      <c r="AY58" s="1435"/>
      <c r="AZ58" s="271"/>
      <c r="BB58" s="516" t="s">
        <v>834</v>
      </c>
    </row>
    <row r="59" spans="2:54" ht="39.950000000000003" customHeight="1">
      <c r="B59" s="782" t="s">
        <v>622</v>
      </c>
      <c r="C59" s="269"/>
      <c r="D59" s="269"/>
      <c r="E59" s="269"/>
      <c r="F59" s="269"/>
      <c r="G59" s="269"/>
      <c r="H59" s="269"/>
      <c r="I59" s="269"/>
      <c r="J59" s="269"/>
      <c r="K59" s="269"/>
      <c r="L59" s="269"/>
      <c r="M59" s="269"/>
      <c r="N59" s="269"/>
      <c r="O59" s="269"/>
      <c r="P59" s="269"/>
      <c r="Q59" s="269"/>
      <c r="R59" s="269"/>
      <c r="S59" s="269"/>
      <c r="T59" s="269"/>
      <c r="U59" s="269"/>
      <c r="V59" s="269"/>
      <c r="W59" s="268"/>
      <c r="X59" s="268"/>
      <c r="Y59" s="268"/>
      <c r="Z59" s="268"/>
      <c r="AA59" s="268"/>
      <c r="AB59" s="268"/>
      <c r="AC59" s="268"/>
      <c r="AD59" s="268"/>
      <c r="AE59" s="268"/>
      <c r="AF59" s="268"/>
      <c r="AG59" s="268"/>
      <c r="AH59" s="268"/>
      <c r="AI59" s="268"/>
      <c r="AJ59" s="268"/>
      <c r="AK59" s="268"/>
      <c r="AL59" s="268"/>
      <c r="AM59" s="268"/>
      <c r="AN59" s="268"/>
      <c r="AO59" s="268"/>
      <c r="AP59" s="268"/>
      <c r="AQ59" s="269"/>
      <c r="AR59" s="269"/>
      <c r="AS59" s="269"/>
      <c r="AT59" s="269"/>
      <c r="AU59" s="269"/>
      <c r="AV59" s="269"/>
      <c r="AW59" s="269"/>
      <c r="AX59" s="269"/>
      <c r="AY59" s="269"/>
      <c r="AZ59" s="246"/>
    </row>
    <row r="60" spans="2:54" ht="27" customHeight="1">
      <c r="B60" s="1383" t="s">
        <v>621</v>
      </c>
      <c r="C60" s="1384"/>
      <c r="D60" s="1384"/>
      <c r="E60" s="1384"/>
      <c r="F60" s="1384"/>
      <c r="G60" s="1384"/>
      <c r="H60" s="1384"/>
      <c r="I60" s="1384"/>
      <c r="J60" s="1384"/>
      <c r="K60" s="1384"/>
      <c r="L60" s="1384"/>
      <c r="M60" s="1384"/>
      <c r="N60" s="1384"/>
      <c r="O60" s="1384"/>
      <c r="P60" s="1384"/>
      <c r="Q60" s="1384"/>
      <c r="R60" s="1384"/>
      <c r="S60" s="1384"/>
      <c r="T60" s="1384"/>
      <c r="U60" s="1384"/>
      <c r="V60" s="1384"/>
      <c r="W60" s="1384"/>
      <c r="X60" s="1384"/>
      <c r="Y60" s="1384"/>
      <c r="Z60" s="1384"/>
      <c r="AA60" s="1384"/>
      <c r="AB60" s="1384"/>
      <c r="AC60" s="1384"/>
      <c r="AD60" s="1384"/>
      <c r="AE60" s="1384"/>
      <c r="AF60" s="1384"/>
      <c r="AG60" s="1384"/>
      <c r="AH60" s="1384"/>
      <c r="AI60" s="1384"/>
      <c r="AJ60" s="1384"/>
      <c r="AK60" s="1384"/>
      <c r="AL60" s="1384"/>
      <c r="AM60" s="1384"/>
      <c r="AN60" s="1384"/>
      <c r="AO60" s="1384"/>
      <c r="AP60" s="1384"/>
      <c r="AQ60" s="1384"/>
      <c r="AR60" s="1384"/>
      <c r="AS60" s="1384"/>
      <c r="AT60" s="1384"/>
      <c r="AU60" s="1384"/>
      <c r="AV60" s="1384"/>
      <c r="AW60" s="1384"/>
      <c r="AX60" s="1384"/>
      <c r="AY60" s="1385"/>
      <c r="AZ60" s="271"/>
    </row>
    <row r="61" spans="2:54" ht="54" customHeight="1">
      <c r="B61" s="1386" t="s">
        <v>50</v>
      </c>
      <c r="C61" s="1387"/>
      <c r="D61" s="1465" t="s">
        <v>781</v>
      </c>
      <c r="E61" s="1466"/>
      <c r="F61" s="1466"/>
      <c r="G61" s="1466"/>
      <c r="H61" s="1466"/>
      <c r="I61" s="1466"/>
      <c r="J61" s="1466"/>
      <c r="K61" s="1466"/>
      <c r="L61" s="1466"/>
      <c r="M61" s="1466"/>
      <c r="N61" s="1466"/>
      <c r="O61" s="1466"/>
      <c r="P61" s="1466"/>
      <c r="Q61" s="1466"/>
      <c r="R61" s="1466"/>
      <c r="S61" s="1466"/>
      <c r="T61" s="1466"/>
      <c r="U61" s="1466"/>
      <c r="V61" s="1466"/>
      <c r="W61" s="1466"/>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6"/>
      <c r="AS61" s="1466"/>
      <c r="AT61" s="1466"/>
      <c r="AU61" s="1466"/>
      <c r="AV61" s="1466"/>
      <c r="AW61" s="1466"/>
      <c r="AX61" s="1466"/>
      <c r="AY61" s="1467"/>
      <c r="AZ61" s="271"/>
      <c r="BB61" s="516" t="s">
        <v>834</v>
      </c>
    </row>
    <row r="62" spans="2:54" ht="9" customHeight="1">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6"/>
      <c r="AD62" s="416"/>
      <c r="AE62" s="416"/>
      <c r="AF62" s="416"/>
      <c r="AG62" s="416"/>
      <c r="AH62" s="416"/>
      <c r="AI62" s="416"/>
      <c r="AJ62" s="416"/>
      <c r="AK62" s="416"/>
      <c r="AL62" s="416"/>
      <c r="AM62" s="416"/>
      <c r="AN62" s="416"/>
      <c r="AO62" s="416"/>
      <c r="AP62" s="416"/>
      <c r="AQ62" s="416"/>
      <c r="AR62" s="416"/>
      <c r="AS62" s="416"/>
      <c r="AT62" s="416"/>
      <c r="AU62" s="416"/>
      <c r="AV62" s="416"/>
      <c r="AW62" s="416"/>
      <c r="AX62" s="416"/>
      <c r="AY62" s="416"/>
      <c r="AZ62" s="246"/>
    </row>
    <row r="63" spans="2:54" ht="27" customHeight="1">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6"/>
      <c r="AD63" s="416"/>
      <c r="AE63" s="416"/>
      <c r="AF63" s="416"/>
      <c r="AG63" s="416"/>
      <c r="AH63" s="416"/>
      <c r="AI63" s="416"/>
      <c r="AJ63" s="416"/>
      <c r="AK63" s="416"/>
      <c r="AL63" s="416"/>
      <c r="AM63" s="416"/>
      <c r="AN63" s="416"/>
      <c r="AO63" s="416"/>
      <c r="AP63" s="416"/>
      <c r="AQ63" s="416"/>
      <c r="AR63" s="416"/>
      <c r="AS63" s="416"/>
      <c r="AT63" s="416"/>
      <c r="AU63" s="416"/>
      <c r="AV63" s="416"/>
      <c r="AW63" s="416"/>
      <c r="AX63" s="416"/>
      <c r="AY63" s="416"/>
      <c r="AZ63" s="271"/>
    </row>
    <row r="64" spans="2:54" ht="27" customHeight="1">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6"/>
      <c r="AD64" s="416"/>
      <c r="AE64" s="416"/>
      <c r="AF64" s="416"/>
      <c r="AG64" s="416"/>
      <c r="AH64" s="416"/>
      <c r="AI64" s="416"/>
      <c r="AJ64" s="416"/>
      <c r="AK64" s="416"/>
      <c r="AL64" s="416"/>
      <c r="AM64" s="416"/>
      <c r="AN64" s="416"/>
      <c r="AO64" s="416"/>
      <c r="AP64" s="416"/>
      <c r="AQ64" s="416"/>
      <c r="AR64" s="416"/>
      <c r="AS64" s="416"/>
      <c r="AT64" s="416"/>
      <c r="AU64" s="416"/>
      <c r="AV64" s="416"/>
      <c r="AW64" s="416"/>
      <c r="AX64" s="416"/>
      <c r="AY64" s="416"/>
      <c r="AZ64" s="271"/>
    </row>
    <row r="65" spans="2:52" ht="27" customHeight="1">
      <c r="B65" s="416"/>
      <c r="C65" s="416"/>
      <c r="D65" s="416"/>
      <c r="E65" s="416"/>
      <c r="F65" s="416"/>
      <c r="G65" s="416"/>
      <c r="H65" s="416"/>
      <c r="I65" s="416"/>
      <c r="J65" s="416"/>
      <c r="K65" s="416"/>
      <c r="L65" s="416"/>
      <c r="M65" s="416"/>
      <c r="N65" s="416"/>
      <c r="O65" s="416"/>
      <c r="P65" s="416"/>
      <c r="Q65" s="416"/>
      <c r="R65" s="416"/>
      <c r="S65" s="416"/>
      <c r="T65" s="416"/>
      <c r="U65" s="416"/>
      <c r="V65" s="416"/>
      <c r="W65" s="416"/>
      <c r="X65" s="416"/>
      <c r="Y65" s="416"/>
      <c r="Z65" s="416"/>
      <c r="AA65" s="416"/>
      <c r="AB65" s="416"/>
      <c r="AC65" s="416"/>
      <c r="AD65" s="416"/>
      <c r="AE65" s="416"/>
      <c r="AF65" s="416"/>
      <c r="AG65" s="416"/>
      <c r="AH65" s="416"/>
      <c r="AI65" s="416"/>
      <c r="AJ65" s="416"/>
      <c r="AK65" s="416"/>
      <c r="AL65" s="416"/>
      <c r="AM65" s="416"/>
      <c r="AN65" s="416"/>
      <c r="AO65" s="416"/>
      <c r="AP65" s="416"/>
      <c r="AQ65" s="416"/>
      <c r="AR65" s="416"/>
      <c r="AS65" s="416"/>
      <c r="AT65" s="416"/>
      <c r="AU65" s="416"/>
      <c r="AV65" s="416"/>
      <c r="AW65" s="416"/>
      <c r="AX65" s="416"/>
      <c r="AY65" s="416"/>
      <c r="AZ65" s="271"/>
    </row>
    <row r="66" spans="2:52" ht="27" customHeight="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1"/>
    </row>
    <row r="67" spans="2:52" ht="24.75" customHeight="1">
      <c r="B67" s="272"/>
      <c r="C67" s="272"/>
      <c r="D67" s="272"/>
      <c r="E67" s="272"/>
      <c r="F67" s="272"/>
      <c r="G67" s="272"/>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1"/>
    </row>
  </sheetData>
  <sheetProtection sheet="1" selectLockedCells="1" pivotTables="0"/>
  <dataConsolidate/>
  <mergeCells count="214">
    <mergeCell ref="N48:V48"/>
    <mergeCell ref="N47:V47"/>
    <mergeCell ref="B60:AY60"/>
    <mergeCell ref="B61:C61"/>
    <mergeCell ref="D61:AY61"/>
    <mergeCell ref="I28:J28"/>
    <mergeCell ref="K28:L28"/>
    <mergeCell ref="AA28:AG28"/>
    <mergeCell ref="AH28:AI28"/>
    <mergeCell ref="AJ28:AK28"/>
    <mergeCell ref="AM28:AR28"/>
    <mergeCell ref="N28:S28"/>
    <mergeCell ref="T28:Z28"/>
    <mergeCell ref="B54:AP54"/>
    <mergeCell ref="AQ54:AV54"/>
    <mergeCell ref="AW54:AX54"/>
    <mergeCell ref="W38:AF38"/>
    <mergeCell ref="AG38:AP38"/>
    <mergeCell ref="AQ38:AY38"/>
    <mergeCell ref="W40:AF40"/>
    <mergeCell ref="H38:V38"/>
    <mergeCell ref="AG36:AP36"/>
    <mergeCell ref="AQ36:AY36"/>
    <mergeCell ref="AQ39:AY39"/>
    <mergeCell ref="H40:V40"/>
    <mergeCell ref="D58:AY58"/>
    <mergeCell ref="AG40:AP40"/>
    <mergeCell ref="AQ40:AY40"/>
    <mergeCell ref="AQ48:AY48"/>
    <mergeCell ref="B38:G42"/>
    <mergeCell ref="H42:V42"/>
    <mergeCell ref="W42:AF42"/>
    <mergeCell ref="AG42:AP42"/>
    <mergeCell ref="AQ42:AY42"/>
    <mergeCell ref="W39:AF39"/>
    <mergeCell ref="AG39:AP39"/>
    <mergeCell ref="H39:V39"/>
    <mergeCell ref="H41:V41"/>
    <mergeCell ref="W41:AF41"/>
    <mergeCell ref="AG41:AP41"/>
    <mergeCell ref="AQ41:AY41"/>
    <mergeCell ref="AQ49:AY49"/>
    <mergeCell ref="AG49:AP49"/>
    <mergeCell ref="W49:AF49"/>
    <mergeCell ref="B49:V49"/>
    <mergeCell ref="B55:AP55"/>
    <mergeCell ref="AQ55:AY55"/>
    <mergeCell ref="B50:V50"/>
    <mergeCell ref="W50:AF50"/>
    <mergeCell ref="AG50:AP50"/>
    <mergeCell ref="AQ50:AY50"/>
    <mergeCell ref="B51:AP51"/>
    <mergeCell ref="AQ51:AV51"/>
    <mergeCell ref="AW51:AX51"/>
    <mergeCell ref="B52:AP52"/>
    <mergeCell ref="AQ52:AV52"/>
    <mergeCell ref="AW52:AX52"/>
    <mergeCell ref="B57:AY57"/>
    <mergeCell ref="B58:C58"/>
    <mergeCell ref="AQ47:AY47"/>
    <mergeCell ref="AG47:AP47"/>
    <mergeCell ref="W47:AF47"/>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I17:M17"/>
    <mergeCell ref="AJ17:AJ19"/>
    <mergeCell ref="AK18:AN18"/>
    <mergeCell ref="AO18:AQ18"/>
    <mergeCell ref="B4:AY4"/>
    <mergeCell ref="B5:AI5"/>
    <mergeCell ref="B6:H6"/>
    <mergeCell ref="I6:W6"/>
    <mergeCell ref="X6:AD6"/>
    <mergeCell ref="AE6:AG6"/>
    <mergeCell ref="AI6:AJ6"/>
    <mergeCell ref="AL6:AM6"/>
    <mergeCell ref="B7:H8"/>
    <mergeCell ref="I7:AY8"/>
    <mergeCell ref="I15:AY15"/>
    <mergeCell ref="T16:Z16"/>
    <mergeCell ref="B15:H15"/>
    <mergeCell ref="N16:S16"/>
    <mergeCell ref="I16:M16"/>
    <mergeCell ref="N17:S17"/>
    <mergeCell ref="T17:Y17"/>
    <mergeCell ref="AA17:AF19"/>
    <mergeCell ref="AG17:AI19"/>
    <mergeCell ref="B18:H19"/>
    <mergeCell ref="I18:M18"/>
    <mergeCell ref="AO16:AT16"/>
    <mergeCell ref="AU16:AY16"/>
    <mergeCell ref="AS17:AU19"/>
    <mergeCell ref="AV17:AX19"/>
    <mergeCell ref="AY17:AY19"/>
    <mergeCell ref="AO19:AQ19"/>
    <mergeCell ref="T24:AY24"/>
    <mergeCell ref="B22:M22"/>
    <mergeCell ref="B16:H16"/>
    <mergeCell ref="AA16:AF16"/>
    <mergeCell ref="Q19:R19"/>
    <mergeCell ref="T19:V19"/>
    <mergeCell ref="W19:Y19"/>
    <mergeCell ref="AG16:AN16"/>
    <mergeCell ref="AK17:AN17"/>
    <mergeCell ref="N18:P18"/>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AG45:AP45"/>
    <mergeCell ref="AQ45:AY45"/>
    <mergeCell ref="N44:V44"/>
    <mergeCell ref="W44:AF44"/>
    <mergeCell ref="AG44:AP44"/>
    <mergeCell ref="AQ44:AY44"/>
    <mergeCell ref="H43:M47"/>
    <mergeCell ref="H48:M48"/>
    <mergeCell ref="B53:AP53"/>
    <mergeCell ref="AQ53:AV53"/>
    <mergeCell ref="AW53:AX53"/>
    <mergeCell ref="W43:AF43"/>
    <mergeCell ref="AG43:AP43"/>
    <mergeCell ref="AQ43:AY43"/>
    <mergeCell ref="W48:AF48"/>
    <mergeCell ref="AG48:AP48"/>
    <mergeCell ref="B43:G48"/>
    <mergeCell ref="N46:V46"/>
    <mergeCell ref="W46:AF46"/>
    <mergeCell ref="AG46:AP46"/>
    <mergeCell ref="AQ46:AY46"/>
    <mergeCell ref="N45:V45"/>
    <mergeCell ref="W45:AF45"/>
    <mergeCell ref="N43:V43"/>
  </mergeCells>
  <phoneticPr fontId="3"/>
  <conditionalFormatting sqref="AN22 I25">
    <cfRule type="containsBlanks" dxfId="218" priority="96">
      <formula>LEN(TRIM(I22))=0</formula>
    </cfRule>
  </conditionalFormatting>
  <conditionalFormatting sqref="AQ55:AY55">
    <cfRule type="expression" dxfId="217" priority="92">
      <formula>AND(AND($AQ$52&lt;=74,$AQ$52&gt;=50),$AQ$55="ＺＥＨ－Ｍ Ｒｅａｄｙ")</formula>
    </cfRule>
    <cfRule type="expression" dxfId="216" priority="93">
      <formula>AND(AND($AQ$52&lt;=99,$AQ$52&gt;=75),$AQ$55="Ｎｅａｒｌｙ ＺＥＨ－Ｍ")</formula>
    </cfRule>
    <cfRule type="expression" dxfId="215" priority="94">
      <formula>AND($AQ$52&gt;=100,$AQ$55="『ＺＥＨ－Ｍ』")</formula>
    </cfRule>
    <cfRule type="containsBlanks" dxfId="214" priority="118">
      <formula>LEN(TRIM(AQ55))=0</formula>
    </cfRule>
  </conditionalFormatting>
  <conditionalFormatting sqref="N23:AY24">
    <cfRule type="expression" dxfId="213" priority="99">
      <formula>$I$17&lt;&gt;8</formula>
    </cfRule>
  </conditionalFormatting>
  <conditionalFormatting sqref="T24:AY24">
    <cfRule type="expression" dxfId="212" priority="100">
      <formula>AND($N$24="■",$T$24="")</formula>
    </cfRule>
  </conditionalFormatting>
  <conditionalFormatting sqref="A15:H15 A12:H13 A56:A58 A16:I16 T16 N16 A62:XFD1048576 AZ15:XFD15 A14:XFD14 AA12:XFD13 A59:XFD59 AA16:XFD16 A28:B28 I28 T28 A9:XFD11 A7:I7 A8:H8 AZ7:XFD8 C1:XFD2 B3:XFD3 A1:A3 A17:XFD17 A18:BA18 BC18:XFD18 A19:XFD27 A47:A48 AZ47:XFD47 AQ47 AG47 W47 A49:B49 AZ49:XFD49 AQ49 AG49 W49 AH28 AS28 W43:AF43 A43:B43 W48:XFD48 N43 A60:A61 AA28:AA29 K29 AM28:AM29 N28:N29 N47:N48 AQ43:XFD43 A30:XFD31 A33:XFD42 A32:AF32 AQ32:XFD32 A4:XFD6 AZ56:XFD58 AZ60:XFD61 AZ28:XFD29 A50:XFD55">
    <cfRule type="expression" dxfId="211" priority="137">
      <formula>_xlfn.ISFORMULA(A1)=TRUE</formula>
    </cfRule>
  </conditionalFormatting>
  <conditionalFormatting sqref="B56:AY58">
    <cfRule type="expression" dxfId="210" priority="81">
      <formula>_xlfn.ISFORMULA(B56)=TRUE</formula>
    </cfRule>
  </conditionalFormatting>
  <conditionalFormatting sqref="I15:AY15">
    <cfRule type="containsBlanks" dxfId="209" priority="79">
      <formula>LEN(TRIM(I15))=0</formula>
    </cfRule>
  </conditionalFormatting>
  <conditionalFormatting sqref="T16:Z16 AG16:AN16 AU16:AY16 AG17:AI19 W18:Y19 Q18:R19 T17:Y17 I17:M17">
    <cfRule type="containsBlanks" dxfId="208" priority="78">
      <formula>LEN(TRIM(I16))=0</formula>
    </cfRule>
  </conditionalFormatting>
  <conditionalFormatting sqref="I28 K28">
    <cfRule type="containsBlanks" dxfId="207" priority="77">
      <formula>LEN(TRIM(I28))=0</formula>
    </cfRule>
  </conditionalFormatting>
  <conditionalFormatting sqref="T28">
    <cfRule type="expression" dxfId="206" priority="23">
      <formula>$K$28&lt;=0</formula>
    </cfRule>
    <cfRule type="expression" dxfId="205" priority="24">
      <formula>$K$28&gt;=1</formula>
    </cfRule>
    <cfRule type="expression" dxfId="204" priority="75">
      <formula>$K$28=""</formula>
    </cfRule>
  </conditionalFormatting>
  <conditionalFormatting sqref="AU27:AW27">
    <cfRule type="containsBlanks" dxfId="203" priority="27">
      <formula>LEN(TRIM(AU27))=0</formula>
    </cfRule>
  </conditionalFormatting>
  <conditionalFormatting sqref="B2">
    <cfRule type="expression" dxfId="202" priority="26">
      <formula>_xlfn.ISFORMULA(B2)=TRUE</formula>
    </cfRule>
  </conditionalFormatting>
  <conditionalFormatting sqref="AH28 AJ28">
    <cfRule type="containsBlanks" dxfId="201" priority="22">
      <formula>LEN(TRIM(AH28))=0</formula>
    </cfRule>
  </conditionalFormatting>
  <conditionalFormatting sqref="AS28">
    <cfRule type="expression" dxfId="200" priority="19">
      <formula>$AJ$28&lt;=0</formula>
    </cfRule>
    <cfRule type="expression" dxfId="199" priority="20">
      <formula>$AJ$28&gt;=1</formula>
    </cfRule>
    <cfRule type="expression" dxfId="198" priority="21">
      <formula>$AJ$28=""</formula>
    </cfRule>
  </conditionalFormatting>
  <conditionalFormatting sqref="AQ51:AV54">
    <cfRule type="containsBlanks" dxfId="197" priority="18">
      <formula>LEN(TRIM(AQ51))=0</formula>
    </cfRule>
  </conditionalFormatting>
  <conditionalFormatting sqref="B60:AY61">
    <cfRule type="expression" dxfId="196" priority="17">
      <formula>_xlfn.ISFORMULA(B60)=TRUE</formula>
    </cfRule>
  </conditionalFormatting>
  <conditionalFormatting sqref="B61:C61">
    <cfRule type="expression" dxfId="195" priority="16">
      <formula>$B$61="□"</formula>
    </cfRule>
  </conditionalFormatting>
  <conditionalFormatting sqref="B58:C58">
    <cfRule type="expression" dxfId="194" priority="15">
      <formula>$B$58="□"</formula>
    </cfRule>
  </conditionalFormatting>
  <conditionalFormatting sqref="AS28:AY28">
    <cfRule type="notContainsBlanks" dxfId="193" priority="14">
      <formula>LEN(TRIM(AS28))&gt;0</formula>
    </cfRule>
  </conditionalFormatting>
  <conditionalFormatting sqref="T28:Z28">
    <cfRule type="notContainsBlanks" dxfId="192" priority="13">
      <formula>LEN(TRIM(T28))&gt;0</formula>
    </cfRule>
  </conditionalFormatting>
  <conditionalFormatting sqref="A29:B29">
    <cfRule type="expression" dxfId="191" priority="12">
      <formula>_xlfn.ISFORMULA(A29)=TRUE</formula>
    </cfRule>
  </conditionalFormatting>
  <conditionalFormatting sqref="AW29 AJ29 X29">
    <cfRule type="expression" dxfId="190" priority="7">
      <formula>_xlfn.ISFORMULA(X29)=TRUE</formula>
    </cfRule>
  </conditionalFormatting>
  <conditionalFormatting sqref="K29:M29 X29:Z29 AJ29:AL29 AW29:AY29">
    <cfRule type="containsBlanks" dxfId="189" priority="6">
      <formula>LEN(TRIM(K29))=0</formula>
    </cfRule>
  </conditionalFormatting>
  <conditionalFormatting sqref="A46 AZ46:XFD46 AQ46 W46 N46">
    <cfRule type="expression" dxfId="188" priority="5">
      <formula>_xlfn.ISFORMULA(A46)=TRUE</formula>
    </cfRule>
  </conditionalFormatting>
  <conditionalFormatting sqref="A45 AZ45:XFD45 AQ45 W45 N45">
    <cfRule type="expression" dxfId="187" priority="3">
      <formula>_xlfn.ISFORMULA(A45)=TRUE</formula>
    </cfRule>
  </conditionalFormatting>
  <conditionalFormatting sqref="A44 AZ44:XFD44 AQ44 W44 N44">
    <cfRule type="expression" dxfId="186" priority="2">
      <formula>_xlfn.ISFORMULA(A44)=TRUE</formula>
    </cfRule>
  </conditionalFormatting>
  <conditionalFormatting sqref="AG43:AP46">
    <cfRule type="expression" dxfId="185" priority="1">
      <formula>_xlfn.ISFORMULA(AG43)=TRUE</formula>
    </cfRule>
  </conditionalFormatting>
  <dataValidations count="13">
    <dataValidation type="list" allowBlank="1" showInputMessage="1" showErrorMessage="1" sqref="N23:O24 W23:X23 AF23:AG23 AQ23:AR23 B58:C58 B61:C61" xr:uid="{00000000-0002-0000-0500-000004000000}">
      <formula1>"□,■"</formula1>
    </dataValidation>
    <dataValidation type="list" allowBlank="1" showInputMessage="1" sqref="AQ55:AY55"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50:AP50 AI6:AJ6 T21:Z21 N22:R22 AG21:AM21 AU21:AY21 AQ33:AY43 AL25:AN25 AU25:AW27 AQ44:AQ50 AR50:AY50 AR48:AY48 AQ54:AV54"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AN22:AS22 Q18:R19 W18:Y19 AG17:AI19 AH48:AP48 AG33:AP42 W44:W49 X48:AF48 W33:AF43 AH43:AP46 AG43:AG49"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51:AV51" xr:uid="{FA72C3E5-E96D-4888-B7D9-ED5CC91B2AED}">
      <formula1>0</formula1>
      <formula2>999</formula2>
    </dataValidation>
    <dataValidation type="whole" imeMode="disabled" allowBlank="1" showInputMessage="1" showErrorMessage="1" error="少数点以下を切り捨てた整数で入力してください" prompt="少数点以下を切り捨てた整数で入力してください" sqref="AQ52:AV53" xr:uid="{3BC2319F-6AF0-4F51-81EE-EC41B01FDCD7}">
      <formula1>0</formula1>
      <formula2>999</formula2>
    </dataValidation>
  </dataValidations>
  <pageMargins left="0.9055118110236221" right="0.47244094488188981" top="0.51181102362204722" bottom="0.19685039370078741" header="0.19685039370078741" footer="0.19685039370078741"/>
  <pageSetup paperSize="9" scale="36" orientation="portrait" r:id="rId1"/>
  <headerFooter scaleWithDoc="0">
    <oddFooter>&amp;R&amp;"ＭＳ 明朝,標準"&amp;8&amp;K00-024R4低層ZEH-M_ver.1</oddFooter>
  </headerFooter>
  <ignoredErrors>
    <ignoredError sqref="I6"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pageSetUpPr fitToPage="1"/>
  </sheetPr>
  <dimension ref="B1:AY244"/>
  <sheetViews>
    <sheetView showGridLines="0" view="pageBreakPreview" zoomScaleNormal="90" zoomScaleSheetLayoutView="100" zoomScalePageLayoutView="77" workbookViewId="0">
      <pane ySplit="14" topLeftCell="A15" activePane="bottomLeft" state="frozen"/>
      <selection activeCell="M119" sqref="M119:S119"/>
      <selection pane="bottomLeft" activeCell="D15" sqref="D15:F15"/>
    </sheetView>
  </sheetViews>
  <sheetFormatPr defaultColWidth="2.875" defaultRowHeight="16.5" customHeight="1"/>
  <cols>
    <col min="1" max="1" width="2.125" style="1" customWidth="1"/>
    <col min="2" max="2" width="2.875" style="1" customWidth="1"/>
    <col min="3" max="4" width="2.875" style="1"/>
    <col min="5" max="5" width="2.875" style="1" customWidth="1"/>
    <col min="6" max="9" width="2.875" style="1"/>
    <col min="10" max="32" width="3" style="1" customWidth="1"/>
    <col min="33" max="33" width="3" style="204" customWidth="1"/>
    <col min="34" max="40" width="3" style="1" customWidth="1"/>
    <col min="41" max="41" width="3" style="217" customWidth="1"/>
    <col min="42" max="46" width="3" style="367" customWidth="1"/>
    <col min="47" max="48" width="3" style="367" hidden="1" customWidth="1"/>
    <col min="49" max="49" width="2.875" style="367" customWidth="1"/>
    <col min="50" max="50" width="2.625" style="1" hidden="1" customWidth="1"/>
    <col min="51" max="51" width="2.875" style="1" hidden="1" customWidth="1"/>
    <col min="52" max="52" width="2.875" style="1" customWidth="1"/>
    <col min="53" max="54" width="2.875" style="1"/>
    <col min="55" max="55" width="8.125" style="1" bestFit="1" customWidth="1"/>
    <col min="56" max="16384" width="2.875" style="1"/>
  </cols>
  <sheetData>
    <row r="1" spans="2:50" s="22" customFormat="1" ht="15.75" customHeight="1">
      <c r="B1" s="506" t="s">
        <v>330</v>
      </c>
      <c r="C1" s="168"/>
      <c r="D1" s="168"/>
      <c r="E1" s="168"/>
      <c r="AE1" s="169"/>
      <c r="AF1" s="169"/>
      <c r="AJ1" s="183"/>
      <c r="AK1" s="195"/>
    </row>
    <row r="2" spans="2:50" s="123" customFormat="1" ht="27.75" customHeight="1">
      <c r="B2" s="506" t="s">
        <v>851</v>
      </c>
      <c r="C2" s="122"/>
      <c r="D2" s="122"/>
      <c r="E2" s="122"/>
      <c r="AE2" s="120"/>
      <c r="AF2" s="120"/>
      <c r="AJ2" s="184"/>
      <c r="AK2" s="195"/>
    </row>
    <row r="3" spans="2:50" ht="20.100000000000001" customHeight="1">
      <c r="B3" s="1557" t="s">
        <v>511</v>
      </c>
      <c r="C3" s="1557"/>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1557"/>
      <c r="AB3" s="1557"/>
      <c r="AC3" s="1557"/>
      <c r="AD3" s="1557"/>
      <c r="AE3" s="1557"/>
      <c r="AF3" s="1557"/>
      <c r="AG3" s="1557"/>
      <c r="AH3" s="1557"/>
      <c r="AI3" s="1557"/>
      <c r="AJ3" s="1557"/>
      <c r="AK3" s="1557"/>
      <c r="AL3" s="1557"/>
      <c r="AM3" s="1557"/>
      <c r="AN3" s="1557"/>
      <c r="AO3" s="347"/>
      <c r="AP3" s="126"/>
      <c r="AQ3" s="126"/>
      <c r="AR3" s="126"/>
      <c r="AS3" s="126"/>
      <c r="AT3" s="126"/>
      <c r="AU3" s="126"/>
      <c r="AV3" s="126"/>
      <c r="AW3" s="126"/>
    </row>
    <row r="4" spans="2:50" ht="20.100000000000001" customHeight="1">
      <c r="B4" s="1558" t="s">
        <v>258</v>
      </c>
      <c r="C4" s="1559"/>
      <c r="D4" s="1559"/>
      <c r="E4" s="1559"/>
      <c r="F4" s="1559"/>
      <c r="G4" s="1559"/>
      <c r="H4" s="1559"/>
      <c r="I4" s="1560"/>
      <c r="J4" s="1568" t="str">
        <f>IF(入力シート!M11="","",入力シート!M11)&amp;"低層ＺＥＨ－Ｍ促進事業"</f>
        <v>低層ＺＥＨ－Ｍ促進事業</v>
      </c>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70"/>
      <c r="AO4" s="347"/>
      <c r="AP4" s="126"/>
      <c r="AQ4" s="126"/>
      <c r="AR4" s="126"/>
      <c r="AS4" s="126"/>
      <c r="AT4" s="126"/>
      <c r="AU4" s="126"/>
      <c r="AV4" s="126"/>
      <c r="AW4" s="126"/>
    </row>
    <row r="5" spans="2:50" ht="20.100000000000001" customHeight="1">
      <c r="B5" s="1561"/>
      <c r="C5" s="1562"/>
      <c r="D5" s="1562"/>
      <c r="E5" s="1562"/>
      <c r="F5" s="1562"/>
      <c r="G5" s="1562"/>
      <c r="H5" s="1562"/>
      <c r="I5" s="1563"/>
      <c r="J5" s="1571"/>
      <c r="K5" s="1572"/>
      <c r="L5" s="1572"/>
      <c r="M5" s="1572"/>
      <c r="N5" s="1572"/>
      <c r="O5" s="1572"/>
      <c r="P5" s="1572"/>
      <c r="Q5" s="1572"/>
      <c r="R5" s="1572"/>
      <c r="S5" s="1572"/>
      <c r="T5" s="1572"/>
      <c r="U5" s="1572"/>
      <c r="V5" s="1572"/>
      <c r="W5" s="1572"/>
      <c r="X5" s="1572"/>
      <c r="Y5" s="1572"/>
      <c r="Z5" s="1572"/>
      <c r="AA5" s="1572"/>
      <c r="AB5" s="1572"/>
      <c r="AC5" s="1572"/>
      <c r="AD5" s="1572"/>
      <c r="AE5" s="1572"/>
      <c r="AF5" s="1572"/>
      <c r="AG5" s="1572"/>
      <c r="AH5" s="1572"/>
      <c r="AI5" s="1572"/>
      <c r="AJ5" s="1572"/>
      <c r="AK5" s="1572"/>
      <c r="AL5" s="1572"/>
      <c r="AM5" s="1572"/>
      <c r="AN5" s="1573"/>
      <c r="AO5" s="347"/>
      <c r="AP5" s="126"/>
      <c r="AQ5" s="126"/>
      <c r="AR5" s="126"/>
      <c r="AS5" s="126"/>
      <c r="AT5" s="126"/>
      <c r="AU5" s="126"/>
      <c r="AV5" s="126"/>
      <c r="AW5" s="126"/>
    </row>
    <row r="6" spans="2:50" ht="20.100000000000001" customHeight="1">
      <c r="B6" s="540" t="s">
        <v>309</v>
      </c>
      <c r="C6" s="348"/>
      <c r="D6" s="348"/>
      <c r="E6" s="349"/>
      <c r="F6" s="349"/>
      <c r="G6" s="349"/>
      <c r="H6" s="349"/>
      <c r="I6" s="349"/>
      <c r="J6" s="349"/>
      <c r="K6" s="349"/>
      <c r="L6" s="349"/>
      <c r="M6" s="349"/>
      <c r="N6" s="349"/>
      <c r="O6" s="349"/>
      <c r="P6" s="349"/>
      <c r="Q6" s="348"/>
      <c r="R6" s="348"/>
      <c r="S6" s="348"/>
      <c r="T6" s="348"/>
      <c r="U6" s="348"/>
      <c r="V6" s="348"/>
      <c r="W6" s="348"/>
      <c r="X6" s="348"/>
      <c r="Y6" s="348"/>
      <c r="Z6" s="348"/>
      <c r="AA6" s="348"/>
      <c r="AB6" s="348"/>
      <c r="AC6" s="348"/>
      <c r="AD6" s="348"/>
      <c r="AE6" s="348"/>
      <c r="AF6" s="348"/>
      <c r="AG6" s="348"/>
      <c r="AH6" s="348"/>
      <c r="AI6" s="348"/>
      <c r="AJ6" s="348"/>
      <c r="AK6" s="348"/>
      <c r="AL6" s="348"/>
      <c r="AM6" s="348"/>
      <c r="AN6" s="348"/>
      <c r="AO6" s="350"/>
      <c r="AP6" s="348"/>
      <c r="AQ6" s="348"/>
      <c r="AR6" s="348"/>
      <c r="AS6" s="348"/>
      <c r="AT6" s="348"/>
      <c r="AU6" s="348"/>
      <c r="AV6" s="348"/>
      <c r="AW6" s="348"/>
    </row>
    <row r="7" spans="2:50" ht="24" customHeight="1">
      <c r="B7" s="1482" t="s">
        <v>259</v>
      </c>
      <c r="C7" s="1483"/>
      <c r="D7" s="1483"/>
      <c r="E7" s="1483"/>
      <c r="F7" s="1483"/>
      <c r="G7" s="1483"/>
      <c r="H7" s="1483"/>
      <c r="I7" s="1483"/>
      <c r="J7" s="1484"/>
      <c r="K7" s="1585">
        <f>IFERROR(ROUNDUP(SUM(S15:V244)/COUNT(S15:$V$244),2),0)</f>
        <v>0</v>
      </c>
      <c r="L7" s="1586"/>
      <c r="M7" s="1586"/>
      <c r="N7" s="1586"/>
      <c r="O7" s="1586"/>
      <c r="P7" s="1586"/>
      <c r="Q7" s="1586"/>
      <c r="R7" s="1587"/>
      <c r="S7" s="1482" t="s">
        <v>354</v>
      </c>
      <c r="T7" s="1483"/>
      <c r="U7" s="1483"/>
      <c r="V7" s="1483"/>
      <c r="W7" s="1483"/>
      <c r="X7" s="1483"/>
      <c r="Y7" s="1483"/>
      <c r="Z7" s="1483"/>
      <c r="AA7" s="1484"/>
      <c r="AB7" s="1488">
        <f>IF('2.全体概要'!N22="",0,'2.全体概要'!N22)</f>
        <v>0</v>
      </c>
      <c r="AC7" s="1489"/>
      <c r="AD7" s="1489"/>
      <c r="AE7" s="1489"/>
      <c r="AF7" s="1489"/>
      <c r="AG7" s="1489"/>
      <c r="AH7" s="1564" t="s">
        <v>63</v>
      </c>
      <c r="AI7" s="1565"/>
      <c r="AJ7" s="1575"/>
      <c r="AK7" s="1575"/>
      <c r="AL7" s="1575"/>
      <c r="AM7" s="1575"/>
      <c r="AN7" s="1575"/>
      <c r="AO7" s="1575"/>
      <c r="AP7" s="1594"/>
      <c r="AQ7" s="1594"/>
      <c r="AR7" s="1594"/>
      <c r="AS7" s="1594"/>
      <c r="AT7" s="1594"/>
      <c r="AU7" s="1594"/>
      <c r="AV7" s="1594"/>
      <c r="AW7" s="348"/>
      <c r="AX7" s="348"/>
    </row>
    <row r="8" spans="2:50" ht="24" customHeight="1">
      <c r="B8" s="1485"/>
      <c r="C8" s="1486"/>
      <c r="D8" s="1486"/>
      <c r="E8" s="1486"/>
      <c r="F8" s="1486"/>
      <c r="G8" s="1486"/>
      <c r="H8" s="1486"/>
      <c r="I8" s="1486"/>
      <c r="J8" s="1487"/>
      <c r="K8" s="1588"/>
      <c r="L8" s="1589"/>
      <c r="M8" s="1589"/>
      <c r="N8" s="1589"/>
      <c r="O8" s="1589"/>
      <c r="P8" s="1589"/>
      <c r="Q8" s="1589"/>
      <c r="R8" s="1590"/>
      <c r="S8" s="1485"/>
      <c r="T8" s="1486"/>
      <c r="U8" s="1486"/>
      <c r="V8" s="1486"/>
      <c r="W8" s="1486"/>
      <c r="X8" s="1486"/>
      <c r="Y8" s="1486"/>
      <c r="Z8" s="1486"/>
      <c r="AA8" s="1487"/>
      <c r="AB8" s="1490"/>
      <c r="AC8" s="1491"/>
      <c r="AD8" s="1491"/>
      <c r="AE8" s="1491"/>
      <c r="AF8" s="1491"/>
      <c r="AG8" s="1491"/>
      <c r="AH8" s="1566"/>
      <c r="AI8" s="1567"/>
      <c r="AJ8" s="1575"/>
      <c r="AK8" s="1575"/>
      <c r="AL8" s="1575"/>
      <c r="AM8" s="1575"/>
      <c r="AN8" s="1575"/>
      <c r="AO8" s="1575"/>
      <c r="AP8" s="1594"/>
      <c r="AQ8" s="1594"/>
      <c r="AR8" s="1594"/>
      <c r="AS8" s="1594"/>
      <c r="AT8" s="1594"/>
      <c r="AU8" s="1594"/>
      <c r="AV8" s="1594"/>
      <c r="AW8" s="348"/>
      <c r="AX8" s="348"/>
    </row>
    <row r="9" spans="2:50" ht="45" customHeight="1">
      <c r="B9" s="1479" t="s">
        <v>271</v>
      </c>
      <c r="C9" s="1480"/>
      <c r="D9" s="1480"/>
      <c r="E9" s="1480"/>
      <c r="F9" s="1480"/>
      <c r="G9" s="1480"/>
      <c r="H9" s="1480"/>
      <c r="I9" s="1480"/>
      <c r="J9" s="1481"/>
      <c r="K9" s="1591">
        <f>SUM(O15:R244)</f>
        <v>0</v>
      </c>
      <c r="L9" s="1592"/>
      <c r="M9" s="1592"/>
      <c r="N9" s="1592"/>
      <c r="O9" s="1592"/>
      <c r="P9" s="1592"/>
      <c r="Q9" s="1592"/>
      <c r="R9" s="1593"/>
      <c r="S9" s="1479" t="s">
        <v>731</v>
      </c>
      <c r="T9" s="1480"/>
      <c r="U9" s="1480"/>
      <c r="V9" s="1480"/>
      <c r="W9" s="1480"/>
      <c r="X9" s="1480"/>
      <c r="Y9" s="1480"/>
      <c r="Z9" s="1480"/>
      <c r="AA9" s="1481"/>
      <c r="AB9" s="1492">
        <f>SUM(W15:AA244)</f>
        <v>0</v>
      </c>
      <c r="AC9" s="1493"/>
      <c r="AD9" s="1493"/>
      <c r="AE9" s="1493"/>
      <c r="AF9" s="1493"/>
      <c r="AG9" s="1493"/>
      <c r="AH9" s="1493"/>
      <c r="AI9" s="1494"/>
      <c r="AJ9" s="771"/>
      <c r="AK9" s="771"/>
      <c r="AL9" s="771"/>
      <c r="AM9" s="771"/>
      <c r="AN9" s="771"/>
      <c r="AO9" s="771"/>
      <c r="AP9" s="350"/>
      <c r="AQ9" s="348"/>
      <c r="AR9" s="348"/>
      <c r="AS9" s="348"/>
      <c r="AT9" s="348"/>
      <c r="AU9" s="348"/>
      <c r="AV9" s="348"/>
      <c r="AW9" s="348"/>
      <c r="AX9" s="348"/>
    </row>
    <row r="10" spans="2:50" s="205" customFormat="1" ht="20.100000000000001" customHeight="1">
      <c r="B10" s="348" t="s">
        <v>310</v>
      </c>
      <c r="C10" s="348"/>
      <c r="D10" s="348"/>
      <c r="E10" s="348"/>
      <c r="F10" s="348"/>
      <c r="G10" s="348"/>
      <c r="H10" s="348"/>
      <c r="I10" s="348"/>
      <c r="J10" s="349"/>
      <c r="K10" s="349"/>
      <c r="L10" s="349"/>
      <c r="M10" s="349"/>
      <c r="N10" s="349"/>
      <c r="O10" s="349"/>
      <c r="P10" s="349"/>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50"/>
      <c r="AP10" s="348"/>
      <c r="AQ10" s="348"/>
      <c r="AR10" s="348"/>
      <c r="AS10" s="348"/>
      <c r="AT10" s="348"/>
      <c r="AU10" s="348"/>
      <c r="AV10" s="348"/>
      <c r="AW10" s="348"/>
    </row>
    <row r="11" spans="2:50" ht="19.5" customHeight="1">
      <c r="B11" s="1541" t="s">
        <v>260</v>
      </c>
      <c r="C11" s="1542"/>
      <c r="D11" s="1541" t="s">
        <v>261</v>
      </c>
      <c r="E11" s="1547"/>
      <c r="F11" s="1542"/>
      <c r="G11" s="1532" t="s">
        <v>326</v>
      </c>
      <c r="H11" s="1533"/>
      <c r="I11" s="1533"/>
      <c r="J11" s="1534"/>
      <c r="K11" s="1532" t="s">
        <v>404</v>
      </c>
      <c r="L11" s="1533"/>
      <c r="M11" s="1533"/>
      <c r="N11" s="1534"/>
      <c r="O11" s="1532" t="s">
        <v>262</v>
      </c>
      <c r="P11" s="1533"/>
      <c r="Q11" s="1533"/>
      <c r="R11" s="1534"/>
      <c r="S11" s="1119" t="s">
        <v>263</v>
      </c>
      <c r="T11" s="1120"/>
      <c r="U11" s="1120"/>
      <c r="V11" s="1550"/>
      <c r="W11" s="1578" t="s">
        <v>444</v>
      </c>
      <c r="X11" s="1578"/>
      <c r="Y11" s="1578"/>
      <c r="Z11" s="1578"/>
      <c r="AA11" s="1578"/>
      <c r="AB11" s="1581" t="s">
        <v>675</v>
      </c>
      <c r="AC11" s="1582"/>
      <c r="AD11" s="1582"/>
      <c r="AE11" s="1582"/>
      <c r="AF11" s="1582"/>
      <c r="AG11" s="1582"/>
      <c r="AH11" s="1582"/>
      <c r="AI11" s="1582"/>
      <c r="AJ11" s="1582"/>
      <c r="AK11" s="1582"/>
      <c r="AL11" s="1582"/>
      <c r="AM11" s="1582"/>
      <c r="AN11" s="1582"/>
      <c r="AO11" s="1582"/>
      <c r="AP11" s="1583"/>
      <c r="AQ11" s="1523" t="s">
        <v>264</v>
      </c>
      <c r="AR11" s="1524"/>
      <c r="AS11" s="1525"/>
      <c r="AT11" s="507"/>
      <c r="AU11" s="205"/>
      <c r="AV11" s="205"/>
      <c r="AW11" s="1"/>
    </row>
    <row r="12" spans="2:50" ht="10.5" customHeight="1">
      <c r="B12" s="1543"/>
      <c r="C12" s="1544"/>
      <c r="D12" s="1543"/>
      <c r="E12" s="1548"/>
      <c r="F12" s="1544"/>
      <c r="G12" s="1535"/>
      <c r="H12" s="1536"/>
      <c r="I12" s="1536"/>
      <c r="J12" s="1537"/>
      <c r="K12" s="1535"/>
      <c r="L12" s="1536"/>
      <c r="M12" s="1536"/>
      <c r="N12" s="1537"/>
      <c r="O12" s="1535"/>
      <c r="P12" s="1536"/>
      <c r="Q12" s="1536"/>
      <c r="R12" s="1537"/>
      <c r="S12" s="1551"/>
      <c r="T12" s="1552"/>
      <c r="U12" s="1552"/>
      <c r="V12" s="1553"/>
      <c r="W12" s="1578"/>
      <c r="X12" s="1578"/>
      <c r="Y12" s="1578"/>
      <c r="Z12" s="1578"/>
      <c r="AA12" s="1578"/>
      <c r="AB12" s="1577" t="s">
        <v>676</v>
      </c>
      <c r="AC12" s="1577"/>
      <c r="AD12" s="1577"/>
      <c r="AE12" s="1574" t="s">
        <v>798</v>
      </c>
      <c r="AF12" s="1574"/>
      <c r="AG12" s="1574"/>
      <c r="AH12" s="1576" t="s">
        <v>677</v>
      </c>
      <c r="AI12" s="1576"/>
      <c r="AJ12" s="1576"/>
      <c r="AK12" s="1584" t="s">
        <v>678</v>
      </c>
      <c r="AL12" s="1584"/>
      <c r="AM12" s="1584"/>
      <c r="AN12" s="1576" t="s">
        <v>679</v>
      </c>
      <c r="AO12" s="1576"/>
      <c r="AP12" s="1576"/>
      <c r="AQ12" s="1526"/>
      <c r="AR12" s="1527"/>
      <c r="AS12" s="1528"/>
      <c r="AT12" s="507"/>
      <c r="AU12" s="205"/>
      <c r="AV12" s="205"/>
      <c r="AW12" s="1"/>
    </row>
    <row r="13" spans="2:50" ht="10.5" customHeight="1">
      <c r="B13" s="1543"/>
      <c r="C13" s="1544"/>
      <c r="D13" s="1543"/>
      <c r="E13" s="1548"/>
      <c r="F13" s="1544"/>
      <c r="G13" s="1535"/>
      <c r="H13" s="1536"/>
      <c r="I13" s="1536"/>
      <c r="J13" s="1537"/>
      <c r="K13" s="1535"/>
      <c r="L13" s="1536"/>
      <c r="M13" s="1536"/>
      <c r="N13" s="1537"/>
      <c r="O13" s="1535"/>
      <c r="P13" s="1536"/>
      <c r="Q13" s="1536"/>
      <c r="R13" s="1537"/>
      <c r="S13" s="1551"/>
      <c r="T13" s="1552"/>
      <c r="U13" s="1552"/>
      <c r="V13" s="1553"/>
      <c r="W13" s="1578"/>
      <c r="X13" s="1578"/>
      <c r="Y13" s="1578"/>
      <c r="Z13" s="1578"/>
      <c r="AA13" s="1578"/>
      <c r="AB13" s="1577"/>
      <c r="AC13" s="1577"/>
      <c r="AD13" s="1577"/>
      <c r="AE13" s="1574"/>
      <c r="AF13" s="1574"/>
      <c r="AG13" s="1574"/>
      <c r="AH13" s="1576"/>
      <c r="AI13" s="1576"/>
      <c r="AJ13" s="1576"/>
      <c r="AK13" s="1584"/>
      <c r="AL13" s="1584"/>
      <c r="AM13" s="1584"/>
      <c r="AN13" s="1576"/>
      <c r="AO13" s="1576"/>
      <c r="AP13" s="1576"/>
      <c r="AQ13" s="1526"/>
      <c r="AR13" s="1527"/>
      <c r="AS13" s="1528"/>
      <c r="AT13" s="507"/>
      <c r="AU13" s="205"/>
      <c r="AV13" s="205"/>
      <c r="AW13" s="1"/>
    </row>
    <row r="14" spans="2:50" ht="21.75" customHeight="1">
      <c r="B14" s="1545"/>
      <c r="C14" s="1546"/>
      <c r="D14" s="1545"/>
      <c r="E14" s="1549"/>
      <c r="F14" s="1546"/>
      <c r="G14" s="1538"/>
      <c r="H14" s="1539"/>
      <c r="I14" s="1539"/>
      <c r="J14" s="1540"/>
      <c r="K14" s="1538"/>
      <c r="L14" s="1539"/>
      <c r="M14" s="1539"/>
      <c r="N14" s="1540"/>
      <c r="O14" s="1538"/>
      <c r="P14" s="1539"/>
      <c r="Q14" s="1539"/>
      <c r="R14" s="1540"/>
      <c r="S14" s="1554"/>
      <c r="T14" s="1555"/>
      <c r="U14" s="1555"/>
      <c r="V14" s="1556"/>
      <c r="W14" s="1578"/>
      <c r="X14" s="1578"/>
      <c r="Y14" s="1578"/>
      <c r="Z14" s="1578"/>
      <c r="AA14" s="1578"/>
      <c r="AB14" s="1577"/>
      <c r="AC14" s="1577"/>
      <c r="AD14" s="1577"/>
      <c r="AE14" s="1574"/>
      <c r="AF14" s="1574"/>
      <c r="AG14" s="1574"/>
      <c r="AH14" s="1576"/>
      <c r="AI14" s="1576"/>
      <c r="AJ14" s="1576"/>
      <c r="AK14" s="1584"/>
      <c r="AL14" s="1584"/>
      <c r="AM14" s="1584"/>
      <c r="AN14" s="1576"/>
      <c r="AO14" s="1576"/>
      <c r="AP14" s="1576"/>
      <c r="AQ14" s="1529"/>
      <c r="AR14" s="1530"/>
      <c r="AS14" s="1531"/>
      <c r="AT14" s="507" t="s">
        <v>836</v>
      </c>
      <c r="AU14" s="205"/>
      <c r="AV14" s="205"/>
      <c r="AW14" s="1"/>
    </row>
    <row r="15" spans="2:50" ht="24.95" customHeight="1">
      <c r="B15" s="1495">
        <v>1</v>
      </c>
      <c r="C15" s="1078"/>
      <c r="D15" s="1498"/>
      <c r="E15" s="1499"/>
      <c r="F15" s="1500"/>
      <c r="G15" s="1517"/>
      <c r="H15" s="1518"/>
      <c r="I15" s="1518"/>
      <c r="J15" s="1519"/>
      <c r="K15" s="1498"/>
      <c r="L15" s="1499"/>
      <c r="M15" s="1499"/>
      <c r="N15" s="1500"/>
      <c r="O15" s="1501"/>
      <c r="P15" s="1502"/>
      <c r="Q15" s="1502"/>
      <c r="R15" s="1503"/>
      <c r="S15" s="1504"/>
      <c r="T15" s="1505"/>
      <c r="U15" s="1505"/>
      <c r="V15" s="1506"/>
      <c r="W15" s="1513"/>
      <c r="X15" s="1513"/>
      <c r="Y15" s="1513"/>
      <c r="Z15" s="1513"/>
      <c r="AA15" s="1513"/>
      <c r="AB15" s="1520"/>
      <c r="AC15" s="1521"/>
      <c r="AD15" s="1522"/>
      <c r="AE15" s="1520"/>
      <c r="AF15" s="1521"/>
      <c r="AG15" s="1522"/>
      <c r="AH15" s="1520"/>
      <c r="AI15" s="1521"/>
      <c r="AJ15" s="1522"/>
      <c r="AK15" s="1520"/>
      <c r="AL15" s="1521"/>
      <c r="AM15" s="1522"/>
      <c r="AN15" s="1520"/>
      <c r="AO15" s="1521"/>
      <c r="AP15" s="1522"/>
      <c r="AQ15" s="1514"/>
      <c r="AR15" s="1515"/>
      <c r="AS15" s="1516"/>
      <c r="AT15" s="507" t="s">
        <v>837</v>
      </c>
      <c r="AU15" s="205" t="e">
        <f>COUNTIF(#REF!,#REF!)</f>
        <v>#REF!</v>
      </c>
      <c r="AV15" s="205">
        <f>IFERROR(1/AU15,0)</f>
        <v>0</v>
      </c>
      <c r="AW15" s="1"/>
    </row>
    <row r="16" spans="2:50" ht="24.95" customHeight="1">
      <c r="B16" s="1495">
        <v>2</v>
      </c>
      <c r="C16" s="1078"/>
      <c r="D16" s="1498"/>
      <c r="E16" s="1499"/>
      <c r="F16" s="1500"/>
      <c r="G16" s="1517"/>
      <c r="H16" s="1518"/>
      <c r="I16" s="1518"/>
      <c r="J16" s="1519"/>
      <c r="K16" s="1498"/>
      <c r="L16" s="1499"/>
      <c r="M16" s="1499"/>
      <c r="N16" s="1500"/>
      <c r="O16" s="1501"/>
      <c r="P16" s="1502"/>
      <c r="Q16" s="1502"/>
      <c r="R16" s="1503"/>
      <c r="S16" s="1504"/>
      <c r="T16" s="1505"/>
      <c r="U16" s="1505"/>
      <c r="V16" s="1506"/>
      <c r="W16" s="1579"/>
      <c r="X16" s="1580"/>
      <c r="Y16" s="1580"/>
      <c r="Z16" s="1580"/>
      <c r="AA16" s="1580"/>
      <c r="AB16" s="1507"/>
      <c r="AC16" s="1508"/>
      <c r="AD16" s="1509"/>
      <c r="AE16" s="1507"/>
      <c r="AF16" s="1508"/>
      <c r="AG16" s="1509"/>
      <c r="AH16" s="1507"/>
      <c r="AI16" s="1508"/>
      <c r="AJ16" s="1509"/>
      <c r="AK16" s="1507"/>
      <c r="AL16" s="1508"/>
      <c r="AM16" s="1509"/>
      <c r="AN16" s="1507"/>
      <c r="AO16" s="1508"/>
      <c r="AP16" s="1509"/>
      <c r="AQ16" s="1514"/>
      <c r="AR16" s="1515"/>
      <c r="AS16" s="1516"/>
      <c r="AT16" s="507" t="s">
        <v>838</v>
      </c>
      <c r="AU16" s="205" t="e">
        <f>COUNTIF(#REF!,#REF!)</f>
        <v>#REF!</v>
      </c>
      <c r="AV16" s="205">
        <f t="shared" ref="AV16:AV79" si="0">IFERROR(1/AU16,0)</f>
        <v>0</v>
      </c>
      <c r="AW16" s="1"/>
    </row>
    <row r="17" spans="2:49" ht="24.95" customHeight="1">
      <c r="B17" s="1495">
        <v>3</v>
      </c>
      <c r="C17" s="1078"/>
      <c r="D17" s="1498"/>
      <c r="E17" s="1499"/>
      <c r="F17" s="1500"/>
      <c r="G17" s="1517"/>
      <c r="H17" s="1518"/>
      <c r="I17" s="1518"/>
      <c r="J17" s="1519"/>
      <c r="K17" s="1498"/>
      <c r="L17" s="1499"/>
      <c r="M17" s="1499"/>
      <c r="N17" s="1500"/>
      <c r="O17" s="1501"/>
      <c r="P17" s="1502"/>
      <c r="Q17" s="1502"/>
      <c r="R17" s="1503"/>
      <c r="S17" s="1504"/>
      <c r="T17" s="1505"/>
      <c r="U17" s="1505"/>
      <c r="V17" s="1506"/>
      <c r="W17" s="1513"/>
      <c r="X17" s="1513"/>
      <c r="Y17" s="1513"/>
      <c r="Z17" s="1513"/>
      <c r="AA17" s="1513"/>
      <c r="AB17" s="1507"/>
      <c r="AC17" s="1508"/>
      <c r="AD17" s="1509"/>
      <c r="AE17" s="1507"/>
      <c r="AF17" s="1508"/>
      <c r="AG17" s="1509"/>
      <c r="AH17" s="1507"/>
      <c r="AI17" s="1508"/>
      <c r="AJ17" s="1509"/>
      <c r="AK17" s="1507"/>
      <c r="AL17" s="1508"/>
      <c r="AM17" s="1509"/>
      <c r="AN17" s="1507"/>
      <c r="AO17" s="1508"/>
      <c r="AP17" s="1509"/>
      <c r="AQ17" s="1514"/>
      <c r="AR17" s="1515"/>
      <c r="AS17" s="1516"/>
      <c r="AU17" s="205" t="e">
        <f>COUNTIF(#REF!,#REF!)</f>
        <v>#REF!</v>
      </c>
      <c r="AV17" s="205">
        <f t="shared" si="0"/>
        <v>0</v>
      </c>
      <c r="AW17" s="1"/>
    </row>
    <row r="18" spans="2:49" ht="24.95" customHeight="1">
      <c r="B18" s="1495">
        <v>4</v>
      </c>
      <c r="C18" s="1078"/>
      <c r="D18" s="1498"/>
      <c r="E18" s="1499"/>
      <c r="F18" s="1500"/>
      <c r="G18" s="1517"/>
      <c r="H18" s="1518"/>
      <c r="I18" s="1518"/>
      <c r="J18" s="1519"/>
      <c r="K18" s="1498"/>
      <c r="L18" s="1499"/>
      <c r="M18" s="1499"/>
      <c r="N18" s="1500"/>
      <c r="O18" s="1501"/>
      <c r="P18" s="1502"/>
      <c r="Q18" s="1502"/>
      <c r="R18" s="1503"/>
      <c r="S18" s="1504"/>
      <c r="T18" s="1505"/>
      <c r="U18" s="1505"/>
      <c r="V18" s="1506"/>
      <c r="W18" s="1513"/>
      <c r="X18" s="1513"/>
      <c r="Y18" s="1513"/>
      <c r="Z18" s="1513"/>
      <c r="AA18" s="1513"/>
      <c r="AB18" s="1507"/>
      <c r="AC18" s="1508"/>
      <c r="AD18" s="1509"/>
      <c r="AE18" s="1507"/>
      <c r="AF18" s="1508"/>
      <c r="AG18" s="1509"/>
      <c r="AH18" s="1507"/>
      <c r="AI18" s="1508"/>
      <c r="AJ18" s="1509"/>
      <c r="AK18" s="1507"/>
      <c r="AL18" s="1508"/>
      <c r="AM18" s="1509"/>
      <c r="AN18" s="1507"/>
      <c r="AO18" s="1508"/>
      <c r="AP18" s="1509"/>
      <c r="AQ18" s="1514"/>
      <c r="AR18" s="1515"/>
      <c r="AS18" s="1516"/>
      <c r="AU18" s="205" t="e">
        <f>COUNTIF(#REF!,#REF!)</f>
        <v>#REF!</v>
      </c>
      <c r="AV18" s="205">
        <f t="shared" si="0"/>
        <v>0</v>
      </c>
      <c r="AW18" s="1"/>
    </row>
    <row r="19" spans="2:49" ht="24.95" customHeight="1">
      <c r="B19" s="1495">
        <v>5</v>
      </c>
      <c r="C19" s="1078"/>
      <c r="D19" s="1498"/>
      <c r="E19" s="1499"/>
      <c r="F19" s="1500"/>
      <c r="G19" s="1517"/>
      <c r="H19" s="1518"/>
      <c r="I19" s="1518"/>
      <c r="J19" s="1519"/>
      <c r="K19" s="1498"/>
      <c r="L19" s="1499"/>
      <c r="M19" s="1499"/>
      <c r="N19" s="1500"/>
      <c r="O19" s="1501"/>
      <c r="P19" s="1502"/>
      <c r="Q19" s="1502"/>
      <c r="R19" s="1503"/>
      <c r="S19" s="1504"/>
      <c r="T19" s="1505"/>
      <c r="U19" s="1505"/>
      <c r="V19" s="1506"/>
      <c r="W19" s="1513"/>
      <c r="X19" s="1513"/>
      <c r="Y19" s="1513"/>
      <c r="Z19" s="1513"/>
      <c r="AA19" s="1513"/>
      <c r="AB19" s="1507"/>
      <c r="AC19" s="1508"/>
      <c r="AD19" s="1509"/>
      <c r="AE19" s="1507"/>
      <c r="AF19" s="1508"/>
      <c r="AG19" s="1509"/>
      <c r="AH19" s="1507"/>
      <c r="AI19" s="1508"/>
      <c r="AJ19" s="1509"/>
      <c r="AK19" s="1507"/>
      <c r="AL19" s="1508"/>
      <c r="AM19" s="1509"/>
      <c r="AN19" s="1507"/>
      <c r="AO19" s="1508"/>
      <c r="AP19" s="1509"/>
      <c r="AQ19" s="1514"/>
      <c r="AR19" s="1515"/>
      <c r="AS19" s="1516"/>
      <c r="AT19" s="507"/>
      <c r="AU19" s="205" t="e">
        <f>COUNTIF(#REF!,#REF!)</f>
        <v>#REF!</v>
      </c>
      <c r="AV19" s="205">
        <f t="shared" si="0"/>
        <v>0</v>
      </c>
      <c r="AW19" s="1"/>
    </row>
    <row r="20" spans="2:49" ht="24.95" customHeight="1">
      <c r="B20" s="1495">
        <v>6</v>
      </c>
      <c r="C20" s="1078"/>
      <c r="D20" s="1498"/>
      <c r="E20" s="1499"/>
      <c r="F20" s="1500"/>
      <c r="G20" s="1517"/>
      <c r="H20" s="1518"/>
      <c r="I20" s="1518"/>
      <c r="J20" s="1519"/>
      <c r="K20" s="1498"/>
      <c r="L20" s="1499"/>
      <c r="M20" s="1499"/>
      <c r="N20" s="1500"/>
      <c r="O20" s="1501"/>
      <c r="P20" s="1502"/>
      <c r="Q20" s="1502"/>
      <c r="R20" s="1503"/>
      <c r="S20" s="1504"/>
      <c r="T20" s="1505"/>
      <c r="U20" s="1505"/>
      <c r="V20" s="1506"/>
      <c r="W20" s="1513"/>
      <c r="X20" s="1513"/>
      <c r="Y20" s="1513"/>
      <c r="Z20" s="1513"/>
      <c r="AA20" s="1513"/>
      <c r="AB20" s="1507"/>
      <c r="AC20" s="1508"/>
      <c r="AD20" s="1509"/>
      <c r="AE20" s="1507"/>
      <c r="AF20" s="1508"/>
      <c r="AG20" s="1509"/>
      <c r="AH20" s="1507"/>
      <c r="AI20" s="1508"/>
      <c r="AJ20" s="1509"/>
      <c r="AK20" s="1507"/>
      <c r="AL20" s="1508"/>
      <c r="AM20" s="1509"/>
      <c r="AN20" s="1507"/>
      <c r="AO20" s="1508"/>
      <c r="AP20" s="1509"/>
      <c r="AQ20" s="1514"/>
      <c r="AR20" s="1515"/>
      <c r="AS20" s="1516"/>
      <c r="AT20" s="507"/>
      <c r="AU20" s="205" t="e">
        <f>COUNTIF(#REF!,#REF!)</f>
        <v>#REF!</v>
      </c>
      <c r="AV20" s="205">
        <f t="shared" si="0"/>
        <v>0</v>
      </c>
      <c r="AW20" s="1"/>
    </row>
    <row r="21" spans="2:49" ht="24.95" customHeight="1">
      <c r="B21" s="1495">
        <v>7</v>
      </c>
      <c r="C21" s="1078"/>
      <c r="D21" s="1498"/>
      <c r="E21" s="1499"/>
      <c r="F21" s="1500"/>
      <c r="G21" s="1517"/>
      <c r="H21" s="1518"/>
      <c r="I21" s="1518"/>
      <c r="J21" s="1519"/>
      <c r="K21" s="1498"/>
      <c r="L21" s="1499"/>
      <c r="M21" s="1499"/>
      <c r="N21" s="1500"/>
      <c r="O21" s="1501"/>
      <c r="P21" s="1502"/>
      <c r="Q21" s="1502"/>
      <c r="R21" s="1503"/>
      <c r="S21" s="1504"/>
      <c r="T21" s="1505"/>
      <c r="U21" s="1505"/>
      <c r="V21" s="1506"/>
      <c r="W21" s="1513"/>
      <c r="X21" s="1513"/>
      <c r="Y21" s="1513"/>
      <c r="Z21" s="1513"/>
      <c r="AA21" s="1513"/>
      <c r="AB21" s="1507"/>
      <c r="AC21" s="1508"/>
      <c r="AD21" s="1509"/>
      <c r="AE21" s="1507"/>
      <c r="AF21" s="1508"/>
      <c r="AG21" s="1509"/>
      <c r="AH21" s="1507"/>
      <c r="AI21" s="1508"/>
      <c r="AJ21" s="1509"/>
      <c r="AK21" s="1507"/>
      <c r="AL21" s="1508"/>
      <c r="AM21" s="1509"/>
      <c r="AN21" s="1507"/>
      <c r="AO21" s="1508"/>
      <c r="AP21" s="1509"/>
      <c r="AQ21" s="1514"/>
      <c r="AR21" s="1515"/>
      <c r="AS21" s="1516"/>
      <c r="AT21" s="507"/>
      <c r="AU21" s="205" t="e">
        <f>COUNTIF(#REF!,#REF!)</f>
        <v>#REF!</v>
      </c>
      <c r="AV21" s="205">
        <f t="shared" si="0"/>
        <v>0</v>
      </c>
      <c r="AW21" s="1"/>
    </row>
    <row r="22" spans="2:49" ht="24.95" customHeight="1">
      <c r="B22" s="1495">
        <v>8</v>
      </c>
      <c r="C22" s="1078"/>
      <c r="D22" s="1498"/>
      <c r="E22" s="1499"/>
      <c r="F22" s="1500"/>
      <c r="G22" s="1517"/>
      <c r="H22" s="1518"/>
      <c r="I22" s="1518"/>
      <c r="J22" s="1519"/>
      <c r="K22" s="1498"/>
      <c r="L22" s="1499"/>
      <c r="M22" s="1499"/>
      <c r="N22" s="1500"/>
      <c r="O22" s="1501"/>
      <c r="P22" s="1502"/>
      <c r="Q22" s="1502"/>
      <c r="R22" s="1503"/>
      <c r="S22" s="1504"/>
      <c r="T22" s="1505"/>
      <c r="U22" s="1505"/>
      <c r="V22" s="1506"/>
      <c r="W22" s="1513"/>
      <c r="X22" s="1513"/>
      <c r="Y22" s="1513"/>
      <c r="Z22" s="1513"/>
      <c r="AA22" s="1513"/>
      <c r="AB22" s="1507"/>
      <c r="AC22" s="1508"/>
      <c r="AD22" s="1509"/>
      <c r="AE22" s="1507"/>
      <c r="AF22" s="1508"/>
      <c r="AG22" s="1509"/>
      <c r="AH22" s="1507"/>
      <c r="AI22" s="1508"/>
      <c r="AJ22" s="1509"/>
      <c r="AK22" s="1507"/>
      <c r="AL22" s="1508"/>
      <c r="AM22" s="1509"/>
      <c r="AN22" s="1507"/>
      <c r="AO22" s="1508"/>
      <c r="AP22" s="1509"/>
      <c r="AQ22" s="1514"/>
      <c r="AR22" s="1515"/>
      <c r="AS22" s="1516"/>
      <c r="AT22" s="507"/>
      <c r="AU22" s="205" t="e">
        <f>COUNTIF(#REF!,#REF!)</f>
        <v>#REF!</v>
      </c>
      <c r="AV22" s="205">
        <f t="shared" si="0"/>
        <v>0</v>
      </c>
      <c r="AW22" s="1"/>
    </row>
    <row r="23" spans="2:49" ht="24.95" customHeight="1">
      <c r="B23" s="1495">
        <v>9</v>
      </c>
      <c r="C23" s="1078"/>
      <c r="D23" s="1498"/>
      <c r="E23" s="1499"/>
      <c r="F23" s="1500"/>
      <c r="G23" s="1517"/>
      <c r="H23" s="1518"/>
      <c r="I23" s="1518"/>
      <c r="J23" s="1519"/>
      <c r="K23" s="1498"/>
      <c r="L23" s="1499"/>
      <c r="M23" s="1499"/>
      <c r="N23" s="1500"/>
      <c r="O23" s="1501"/>
      <c r="P23" s="1502"/>
      <c r="Q23" s="1502"/>
      <c r="R23" s="1503"/>
      <c r="S23" s="1504"/>
      <c r="T23" s="1505"/>
      <c r="U23" s="1505"/>
      <c r="V23" s="1506"/>
      <c r="W23" s="1513"/>
      <c r="X23" s="1513"/>
      <c r="Y23" s="1513"/>
      <c r="Z23" s="1513"/>
      <c r="AA23" s="1513"/>
      <c r="AB23" s="1507"/>
      <c r="AC23" s="1508"/>
      <c r="AD23" s="1509"/>
      <c r="AE23" s="1507"/>
      <c r="AF23" s="1508"/>
      <c r="AG23" s="1509"/>
      <c r="AH23" s="1507"/>
      <c r="AI23" s="1508"/>
      <c r="AJ23" s="1509"/>
      <c r="AK23" s="1507"/>
      <c r="AL23" s="1508"/>
      <c r="AM23" s="1509"/>
      <c r="AN23" s="1507"/>
      <c r="AO23" s="1508"/>
      <c r="AP23" s="1509"/>
      <c r="AQ23" s="1514"/>
      <c r="AR23" s="1515"/>
      <c r="AS23" s="1516"/>
      <c r="AT23" s="507"/>
      <c r="AU23" s="205" t="e">
        <f>COUNTIF(#REF!,#REF!)</f>
        <v>#REF!</v>
      </c>
      <c r="AV23" s="205">
        <f t="shared" si="0"/>
        <v>0</v>
      </c>
      <c r="AW23" s="1"/>
    </row>
    <row r="24" spans="2:49" ht="24.95" customHeight="1">
      <c r="B24" s="1495">
        <v>10</v>
      </c>
      <c r="C24" s="1078"/>
      <c r="D24" s="1498"/>
      <c r="E24" s="1499"/>
      <c r="F24" s="1500"/>
      <c r="G24" s="1517"/>
      <c r="H24" s="1518"/>
      <c r="I24" s="1518"/>
      <c r="J24" s="1519"/>
      <c r="K24" s="1498"/>
      <c r="L24" s="1499"/>
      <c r="M24" s="1499"/>
      <c r="N24" s="1500"/>
      <c r="O24" s="1501"/>
      <c r="P24" s="1502"/>
      <c r="Q24" s="1502"/>
      <c r="R24" s="1503"/>
      <c r="S24" s="1504"/>
      <c r="T24" s="1505"/>
      <c r="U24" s="1505"/>
      <c r="V24" s="1506"/>
      <c r="W24" s="1513"/>
      <c r="X24" s="1513"/>
      <c r="Y24" s="1513"/>
      <c r="Z24" s="1513"/>
      <c r="AA24" s="1513"/>
      <c r="AB24" s="1507"/>
      <c r="AC24" s="1508"/>
      <c r="AD24" s="1509"/>
      <c r="AE24" s="1507"/>
      <c r="AF24" s="1508"/>
      <c r="AG24" s="1509"/>
      <c r="AH24" s="1507"/>
      <c r="AI24" s="1508"/>
      <c r="AJ24" s="1509"/>
      <c r="AK24" s="1507"/>
      <c r="AL24" s="1508"/>
      <c r="AM24" s="1509"/>
      <c r="AN24" s="1507"/>
      <c r="AO24" s="1508"/>
      <c r="AP24" s="1509"/>
      <c r="AQ24" s="1514"/>
      <c r="AR24" s="1515"/>
      <c r="AS24" s="1516"/>
      <c r="AT24" s="507"/>
      <c r="AU24" s="205" t="e">
        <f>COUNTIF(#REF!,#REF!)</f>
        <v>#REF!</v>
      </c>
      <c r="AV24" s="205">
        <f t="shared" si="0"/>
        <v>0</v>
      </c>
      <c r="AW24" s="1"/>
    </row>
    <row r="25" spans="2:49" ht="24.95" customHeight="1">
      <c r="B25" s="1495">
        <v>11</v>
      </c>
      <c r="C25" s="1078"/>
      <c r="D25" s="1498"/>
      <c r="E25" s="1499"/>
      <c r="F25" s="1500"/>
      <c r="G25" s="1517"/>
      <c r="H25" s="1518"/>
      <c r="I25" s="1518"/>
      <c r="J25" s="1519"/>
      <c r="K25" s="1498"/>
      <c r="L25" s="1499"/>
      <c r="M25" s="1499"/>
      <c r="N25" s="1500"/>
      <c r="O25" s="1501"/>
      <c r="P25" s="1502"/>
      <c r="Q25" s="1502"/>
      <c r="R25" s="1503"/>
      <c r="S25" s="1504"/>
      <c r="T25" s="1505"/>
      <c r="U25" s="1505"/>
      <c r="V25" s="1506"/>
      <c r="W25" s="1513"/>
      <c r="X25" s="1513"/>
      <c r="Y25" s="1513"/>
      <c r="Z25" s="1513"/>
      <c r="AA25" s="1513"/>
      <c r="AB25" s="1507"/>
      <c r="AC25" s="1508"/>
      <c r="AD25" s="1509"/>
      <c r="AE25" s="1507"/>
      <c r="AF25" s="1508"/>
      <c r="AG25" s="1509"/>
      <c r="AH25" s="1507"/>
      <c r="AI25" s="1508"/>
      <c r="AJ25" s="1509"/>
      <c r="AK25" s="1507"/>
      <c r="AL25" s="1508"/>
      <c r="AM25" s="1509"/>
      <c r="AN25" s="1507"/>
      <c r="AO25" s="1508"/>
      <c r="AP25" s="1509"/>
      <c r="AQ25" s="1514"/>
      <c r="AR25" s="1515"/>
      <c r="AS25" s="1516"/>
      <c r="AT25" s="507"/>
      <c r="AU25" s="205" t="e">
        <f>COUNTIF(#REF!,#REF!)</f>
        <v>#REF!</v>
      </c>
      <c r="AV25" s="205">
        <f t="shared" si="0"/>
        <v>0</v>
      </c>
      <c r="AW25" s="1"/>
    </row>
    <row r="26" spans="2:49" ht="24.95" customHeight="1">
      <c r="B26" s="1495">
        <v>12</v>
      </c>
      <c r="C26" s="1078"/>
      <c r="D26" s="1498"/>
      <c r="E26" s="1499"/>
      <c r="F26" s="1500"/>
      <c r="G26" s="1517"/>
      <c r="H26" s="1518"/>
      <c r="I26" s="1518"/>
      <c r="J26" s="1519"/>
      <c r="K26" s="1498"/>
      <c r="L26" s="1499"/>
      <c r="M26" s="1499"/>
      <c r="N26" s="1500"/>
      <c r="O26" s="1501"/>
      <c r="P26" s="1502"/>
      <c r="Q26" s="1502"/>
      <c r="R26" s="1503"/>
      <c r="S26" s="1504"/>
      <c r="T26" s="1505"/>
      <c r="U26" s="1505"/>
      <c r="V26" s="1506"/>
      <c r="W26" s="1513"/>
      <c r="X26" s="1513"/>
      <c r="Y26" s="1513"/>
      <c r="Z26" s="1513"/>
      <c r="AA26" s="1513"/>
      <c r="AB26" s="1507"/>
      <c r="AC26" s="1508"/>
      <c r="AD26" s="1509"/>
      <c r="AE26" s="1507"/>
      <c r="AF26" s="1508"/>
      <c r="AG26" s="1509"/>
      <c r="AH26" s="1507"/>
      <c r="AI26" s="1508"/>
      <c r="AJ26" s="1509"/>
      <c r="AK26" s="1507"/>
      <c r="AL26" s="1508"/>
      <c r="AM26" s="1509"/>
      <c r="AN26" s="1507"/>
      <c r="AO26" s="1508"/>
      <c r="AP26" s="1509"/>
      <c r="AQ26" s="1514"/>
      <c r="AR26" s="1515"/>
      <c r="AS26" s="1516"/>
      <c r="AT26" s="507"/>
      <c r="AU26" s="205" t="e">
        <f>COUNTIF(#REF!,#REF!)</f>
        <v>#REF!</v>
      </c>
      <c r="AV26" s="205">
        <f t="shared" si="0"/>
        <v>0</v>
      </c>
      <c r="AW26" s="1"/>
    </row>
    <row r="27" spans="2:49" ht="24.95" customHeight="1">
      <c r="B27" s="1495">
        <v>13</v>
      </c>
      <c r="C27" s="1078"/>
      <c r="D27" s="1498"/>
      <c r="E27" s="1499"/>
      <c r="F27" s="1500"/>
      <c r="G27" s="1517"/>
      <c r="H27" s="1518"/>
      <c r="I27" s="1518"/>
      <c r="J27" s="1519"/>
      <c r="K27" s="1498"/>
      <c r="L27" s="1499"/>
      <c r="M27" s="1499"/>
      <c r="N27" s="1500"/>
      <c r="O27" s="1501"/>
      <c r="P27" s="1502"/>
      <c r="Q27" s="1502"/>
      <c r="R27" s="1503"/>
      <c r="S27" s="1504"/>
      <c r="T27" s="1505"/>
      <c r="U27" s="1505"/>
      <c r="V27" s="1506"/>
      <c r="W27" s="1513"/>
      <c r="X27" s="1513"/>
      <c r="Y27" s="1513"/>
      <c r="Z27" s="1513"/>
      <c r="AA27" s="1513"/>
      <c r="AB27" s="1507"/>
      <c r="AC27" s="1508"/>
      <c r="AD27" s="1509"/>
      <c r="AE27" s="1507"/>
      <c r="AF27" s="1508"/>
      <c r="AG27" s="1509"/>
      <c r="AH27" s="1507"/>
      <c r="AI27" s="1508"/>
      <c r="AJ27" s="1509"/>
      <c r="AK27" s="1507"/>
      <c r="AL27" s="1508"/>
      <c r="AM27" s="1509"/>
      <c r="AN27" s="1507"/>
      <c r="AO27" s="1508"/>
      <c r="AP27" s="1509"/>
      <c r="AQ27" s="1514"/>
      <c r="AR27" s="1515"/>
      <c r="AS27" s="1516"/>
      <c r="AT27" s="507"/>
      <c r="AU27" s="205" t="e">
        <f>COUNTIF(#REF!,#REF!)</f>
        <v>#REF!</v>
      </c>
      <c r="AV27" s="205">
        <f t="shared" si="0"/>
        <v>0</v>
      </c>
      <c r="AW27" s="1"/>
    </row>
    <row r="28" spans="2:49" ht="24.95" customHeight="1">
      <c r="B28" s="1495">
        <v>14</v>
      </c>
      <c r="C28" s="1078"/>
      <c r="D28" s="1498"/>
      <c r="E28" s="1499"/>
      <c r="F28" s="1500"/>
      <c r="G28" s="1517"/>
      <c r="H28" s="1518"/>
      <c r="I28" s="1518"/>
      <c r="J28" s="1519"/>
      <c r="K28" s="1498"/>
      <c r="L28" s="1499"/>
      <c r="M28" s="1499"/>
      <c r="N28" s="1500"/>
      <c r="O28" s="1501"/>
      <c r="P28" s="1502"/>
      <c r="Q28" s="1502"/>
      <c r="R28" s="1503"/>
      <c r="S28" s="1504"/>
      <c r="T28" s="1505"/>
      <c r="U28" s="1505"/>
      <c r="V28" s="1506"/>
      <c r="W28" s="1513"/>
      <c r="X28" s="1513"/>
      <c r="Y28" s="1513"/>
      <c r="Z28" s="1513"/>
      <c r="AA28" s="1513"/>
      <c r="AB28" s="1507"/>
      <c r="AC28" s="1508"/>
      <c r="AD28" s="1509"/>
      <c r="AE28" s="1507"/>
      <c r="AF28" s="1508"/>
      <c r="AG28" s="1509"/>
      <c r="AH28" s="1507"/>
      <c r="AI28" s="1508"/>
      <c r="AJ28" s="1509"/>
      <c r="AK28" s="1507"/>
      <c r="AL28" s="1508"/>
      <c r="AM28" s="1509"/>
      <c r="AN28" s="1507"/>
      <c r="AO28" s="1508"/>
      <c r="AP28" s="1509"/>
      <c r="AQ28" s="1514"/>
      <c r="AR28" s="1515"/>
      <c r="AS28" s="1516"/>
      <c r="AT28" s="507"/>
      <c r="AU28" s="205" t="e">
        <f>COUNTIF(#REF!,#REF!)</f>
        <v>#REF!</v>
      </c>
      <c r="AV28" s="205">
        <f t="shared" si="0"/>
        <v>0</v>
      </c>
      <c r="AW28" s="1"/>
    </row>
    <row r="29" spans="2:49" ht="24.95" customHeight="1">
      <c r="B29" s="1495">
        <v>15</v>
      </c>
      <c r="C29" s="1078"/>
      <c r="D29" s="1498"/>
      <c r="E29" s="1499"/>
      <c r="F29" s="1500"/>
      <c r="G29" s="1517"/>
      <c r="H29" s="1518"/>
      <c r="I29" s="1518"/>
      <c r="J29" s="1519"/>
      <c r="K29" s="1498"/>
      <c r="L29" s="1499"/>
      <c r="M29" s="1499"/>
      <c r="N29" s="1500"/>
      <c r="O29" s="1501"/>
      <c r="P29" s="1502"/>
      <c r="Q29" s="1502"/>
      <c r="R29" s="1503"/>
      <c r="S29" s="1504"/>
      <c r="T29" s="1505"/>
      <c r="U29" s="1505"/>
      <c r="V29" s="1506"/>
      <c r="W29" s="1513"/>
      <c r="X29" s="1513"/>
      <c r="Y29" s="1513"/>
      <c r="Z29" s="1513"/>
      <c r="AA29" s="1513"/>
      <c r="AB29" s="1507"/>
      <c r="AC29" s="1508"/>
      <c r="AD29" s="1509"/>
      <c r="AE29" s="1507"/>
      <c r="AF29" s="1508"/>
      <c r="AG29" s="1509"/>
      <c r="AH29" s="1507"/>
      <c r="AI29" s="1508"/>
      <c r="AJ29" s="1509"/>
      <c r="AK29" s="1507"/>
      <c r="AL29" s="1508"/>
      <c r="AM29" s="1509"/>
      <c r="AN29" s="1507"/>
      <c r="AO29" s="1508"/>
      <c r="AP29" s="1509"/>
      <c r="AQ29" s="1514"/>
      <c r="AR29" s="1515"/>
      <c r="AS29" s="1516"/>
      <c r="AT29" s="507"/>
      <c r="AU29" s="205" t="e">
        <f>COUNTIF(#REF!,#REF!)</f>
        <v>#REF!</v>
      </c>
      <c r="AV29" s="205">
        <f t="shared" si="0"/>
        <v>0</v>
      </c>
      <c r="AW29" s="1"/>
    </row>
    <row r="30" spans="2:49" ht="24.95" customHeight="1">
      <c r="B30" s="1495">
        <v>16</v>
      </c>
      <c r="C30" s="1078"/>
      <c r="D30" s="1498"/>
      <c r="E30" s="1499"/>
      <c r="F30" s="1500"/>
      <c r="G30" s="1517"/>
      <c r="H30" s="1518"/>
      <c r="I30" s="1518"/>
      <c r="J30" s="1519"/>
      <c r="K30" s="1498"/>
      <c r="L30" s="1499"/>
      <c r="M30" s="1499"/>
      <c r="N30" s="1500"/>
      <c r="O30" s="1501"/>
      <c r="P30" s="1502"/>
      <c r="Q30" s="1502"/>
      <c r="R30" s="1503"/>
      <c r="S30" s="1504"/>
      <c r="T30" s="1505"/>
      <c r="U30" s="1505"/>
      <c r="V30" s="1506"/>
      <c r="W30" s="1513"/>
      <c r="X30" s="1513"/>
      <c r="Y30" s="1513"/>
      <c r="Z30" s="1513"/>
      <c r="AA30" s="1513"/>
      <c r="AB30" s="1507"/>
      <c r="AC30" s="1508"/>
      <c r="AD30" s="1509"/>
      <c r="AE30" s="1507"/>
      <c r="AF30" s="1508"/>
      <c r="AG30" s="1509"/>
      <c r="AH30" s="1507"/>
      <c r="AI30" s="1508"/>
      <c r="AJ30" s="1509"/>
      <c r="AK30" s="1507"/>
      <c r="AL30" s="1508"/>
      <c r="AM30" s="1509"/>
      <c r="AN30" s="1507"/>
      <c r="AO30" s="1508"/>
      <c r="AP30" s="1509"/>
      <c r="AQ30" s="1514"/>
      <c r="AR30" s="1515"/>
      <c r="AS30" s="1516"/>
      <c r="AT30" s="507"/>
      <c r="AU30" s="205" t="e">
        <f>COUNTIF(#REF!,#REF!)</f>
        <v>#REF!</v>
      </c>
      <c r="AV30" s="205">
        <f t="shared" si="0"/>
        <v>0</v>
      </c>
      <c r="AW30" s="1"/>
    </row>
    <row r="31" spans="2:49" ht="24.95" customHeight="1">
      <c r="B31" s="1495">
        <v>17</v>
      </c>
      <c r="C31" s="1078"/>
      <c r="D31" s="1498"/>
      <c r="E31" s="1499"/>
      <c r="F31" s="1500"/>
      <c r="G31" s="1517"/>
      <c r="H31" s="1518"/>
      <c r="I31" s="1518"/>
      <c r="J31" s="1519"/>
      <c r="K31" s="1498"/>
      <c r="L31" s="1499"/>
      <c r="M31" s="1499"/>
      <c r="N31" s="1500"/>
      <c r="O31" s="1501"/>
      <c r="P31" s="1502"/>
      <c r="Q31" s="1502"/>
      <c r="R31" s="1503"/>
      <c r="S31" s="1504"/>
      <c r="T31" s="1505"/>
      <c r="U31" s="1505"/>
      <c r="V31" s="1506"/>
      <c r="W31" s="1513"/>
      <c r="X31" s="1513"/>
      <c r="Y31" s="1513"/>
      <c r="Z31" s="1513"/>
      <c r="AA31" s="1513"/>
      <c r="AB31" s="1507"/>
      <c r="AC31" s="1508"/>
      <c r="AD31" s="1509"/>
      <c r="AE31" s="1507"/>
      <c r="AF31" s="1508"/>
      <c r="AG31" s="1509"/>
      <c r="AH31" s="1507"/>
      <c r="AI31" s="1508"/>
      <c r="AJ31" s="1509"/>
      <c r="AK31" s="1507"/>
      <c r="AL31" s="1508"/>
      <c r="AM31" s="1509"/>
      <c r="AN31" s="1507"/>
      <c r="AO31" s="1508"/>
      <c r="AP31" s="1509"/>
      <c r="AQ31" s="1514"/>
      <c r="AR31" s="1515"/>
      <c r="AS31" s="1516"/>
      <c r="AT31" s="507"/>
      <c r="AU31" s="205" t="e">
        <f>COUNTIF(#REF!,#REF!)</f>
        <v>#REF!</v>
      </c>
      <c r="AV31" s="205">
        <f t="shared" si="0"/>
        <v>0</v>
      </c>
      <c r="AW31" s="1"/>
    </row>
    <row r="32" spans="2:49" ht="24.95" customHeight="1">
      <c r="B32" s="1495">
        <v>18</v>
      </c>
      <c r="C32" s="1078"/>
      <c r="D32" s="1498"/>
      <c r="E32" s="1499"/>
      <c r="F32" s="1500"/>
      <c r="G32" s="1517"/>
      <c r="H32" s="1518"/>
      <c r="I32" s="1518"/>
      <c r="J32" s="1519"/>
      <c r="K32" s="1498"/>
      <c r="L32" s="1499"/>
      <c r="M32" s="1499"/>
      <c r="N32" s="1500"/>
      <c r="O32" s="1501"/>
      <c r="P32" s="1502"/>
      <c r="Q32" s="1502"/>
      <c r="R32" s="1503"/>
      <c r="S32" s="1504"/>
      <c r="T32" s="1505"/>
      <c r="U32" s="1505"/>
      <c r="V32" s="1506"/>
      <c r="W32" s="1513"/>
      <c r="X32" s="1513"/>
      <c r="Y32" s="1513"/>
      <c r="Z32" s="1513"/>
      <c r="AA32" s="1513"/>
      <c r="AB32" s="1507"/>
      <c r="AC32" s="1508"/>
      <c r="AD32" s="1509"/>
      <c r="AE32" s="1507"/>
      <c r="AF32" s="1508"/>
      <c r="AG32" s="1509"/>
      <c r="AH32" s="1507"/>
      <c r="AI32" s="1508"/>
      <c r="AJ32" s="1509"/>
      <c r="AK32" s="1507"/>
      <c r="AL32" s="1508"/>
      <c r="AM32" s="1509"/>
      <c r="AN32" s="1507"/>
      <c r="AO32" s="1508"/>
      <c r="AP32" s="1509"/>
      <c r="AQ32" s="1514"/>
      <c r="AR32" s="1515"/>
      <c r="AS32" s="1516"/>
      <c r="AT32" s="507"/>
      <c r="AU32" s="205" t="e">
        <f>COUNTIF(#REF!,#REF!)</f>
        <v>#REF!</v>
      </c>
      <c r="AV32" s="205">
        <f t="shared" si="0"/>
        <v>0</v>
      </c>
      <c r="AW32" s="1"/>
    </row>
    <row r="33" spans="2:49" ht="24.95" customHeight="1">
      <c r="B33" s="1495">
        <v>19</v>
      </c>
      <c r="C33" s="1078"/>
      <c r="D33" s="1498"/>
      <c r="E33" s="1499"/>
      <c r="F33" s="1500"/>
      <c r="G33" s="1517"/>
      <c r="H33" s="1518"/>
      <c r="I33" s="1518"/>
      <c r="J33" s="1519"/>
      <c r="K33" s="1498"/>
      <c r="L33" s="1499"/>
      <c r="M33" s="1499"/>
      <c r="N33" s="1500"/>
      <c r="O33" s="1501"/>
      <c r="P33" s="1502"/>
      <c r="Q33" s="1502"/>
      <c r="R33" s="1503"/>
      <c r="S33" s="1504"/>
      <c r="T33" s="1505"/>
      <c r="U33" s="1505"/>
      <c r="V33" s="1506"/>
      <c r="W33" s="1513"/>
      <c r="X33" s="1513"/>
      <c r="Y33" s="1513"/>
      <c r="Z33" s="1513"/>
      <c r="AA33" s="1513"/>
      <c r="AB33" s="1507"/>
      <c r="AC33" s="1508"/>
      <c r="AD33" s="1509"/>
      <c r="AE33" s="1507"/>
      <c r="AF33" s="1508"/>
      <c r="AG33" s="1509"/>
      <c r="AH33" s="1507"/>
      <c r="AI33" s="1508"/>
      <c r="AJ33" s="1509"/>
      <c r="AK33" s="1507"/>
      <c r="AL33" s="1508"/>
      <c r="AM33" s="1509"/>
      <c r="AN33" s="1507"/>
      <c r="AO33" s="1508"/>
      <c r="AP33" s="1509"/>
      <c r="AQ33" s="1514"/>
      <c r="AR33" s="1515"/>
      <c r="AS33" s="1516"/>
      <c r="AT33" s="507"/>
      <c r="AU33" s="205" t="e">
        <f>COUNTIF(#REF!,#REF!)</f>
        <v>#REF!</v>
      </c>
      <c r="AV33" s="205">
        <f t="shared" si="0"/>
        <v>0</v>
      </c>
      <c r="AW33" s="1"/>
    </row>
    <row r="34" spans="2:49" ht="24.95" customHeight="1">
      <c r="B34" s="1495">
        <v>20</v>
      </c>
      <c r="C34" s="1078"/>
      <c r="D34" s="1498"/>
      <c r="E34" s="1499"/>
      <c r="F34" s="1500"/>
      <c r="G34" s="1517"/>
      <c r="H34" s="1518"/>
      <c r="I34" s="1518"/>
      <c r="J34" s="1519"/>
      <c r="K34" s="1498"/>
      <c r="L34" s="1499"/>
      <c r="M34" s="1499"/>
      <c r="N34" s="1500"/>
      <c r="O34" s="1501"/>
      <c r="P34" s="1502"/>
      <c r="Q34" s="1502"/>
      <c r="R34" s="1503"/>
      <c r="S34" s="1504"/>
      <c r="T34" s="1505"/>
      <c r="U34" s="1505"/>
      <c r="V34" s="1506"/>
      <c r="W34" s="1513"/>
      <c r="X34" s="1513"/>
      <c r="Y34" s="1513"/>
      <c r="Z34" s="1513"/>
      <c r="AA34" s="1513"/>
      <c r="AB34" s="1507"/>
      <c r="AC34" s="1508"/>
      <c r="AD34" s="1509"/>
      <c r="AE34" s="1507"/>
      <c r="AF34" s="1508"/>
      <c r="AG34" s="1509"/>
      <c r="AH34" s="1507"/>
      <c r="AI34" s="1508"/>
      <c r="AJ34" s="1509"/>
      <c r="AK34" s="1507"/>
      <c r="AL34" s="1508"/>
      <c r="AM34" s="1509"/>
      <c r="AN34" s="1507"/>
      <c r="AO34" s="1508"/>
      <c r="AP34" s="1509"/>
      <c r="AQ34" s="1514"/>
      <c r="AR34" s="1515"/>
      <c r="AS34" s="1516"/>
      <c r="AT34" s="507"/>
      <c r="AU34" s="205" t="e">
        <f>COUNTIF(#REF!,#REF!)</f>
        <v>#REF!</v>
      </c>
      <c r="AV34" s="205">
        <f t="shared" si="0"/>
        <v>0</v>
      </c>
      <c r="AW34" s="1"/>
    </row>
    <row r="35" spans="2:49" ht="24.95" customHeight="1">
      <c r="B35" s="1495">
        <v>21</v>
      </c>
      <c r="C35" s="1078"/>
      <c r="D35" s="1498"/>
      <c r="E35" s="1499"/>
      <c r="F35" s="1500"/>
      <c r="G35" s="1517"/>
      <c r="H35" s="1518"/>
      <c r="I35" s="1518"/>
      <c r="J35" s="1519"/>
      <c r="K35" s="1498"/>
      <c r="L35" s="1499"/>
      <c r="M35" s="1499"/>
      <c r="N35" s="1500"/>
      <c r="O35" s="1501"/>
      <c r="P35" s="1502"/>
      <c r="Q35" s="1502"/>
      <c r="R35" s="1503"/>
      <c r="S35" s="1504"/>
      <c r="T35" s="1505"/>
      <c r="U35" s="1505"/>
      <c r="V35" s="1506"/>
      <c r="W35" s="1513"/>
      <c r="X35" s="1513"/>
      <c r="Y35" s="1513"/>
      <c r="Z35" s="1513"/>
      <c r="AA35" s="1513"/>
      <c r="AB35" s="1507"/>
      <c r="AC35" s="1508"/>
      <c r="AD35" s="1509"/>
      <c r="AE35" s="1507"/>
      <c r="AF35" s="1508"/>
      <c r="AG35" s="1509"/>
      <c r="AH35" s="1507"/>
      <c r="AI35" s="1508"/>
      <c r="AJ35" s="1509"/>
      <c r="AK35" s="1507"/>
      <c r="AL35" s="1508"/>
      <c r="AM35" s="1509"/>
      <c r="AN35" s="1507"/>
      <c r="AO35" s="1508"/>
      <c r="AP35" s="1509"/>
      <c r="AQ35" s="1514"/>
      <c r="AR35" s="1515"/>
      <c r="AS35" s="1516"/>
      <c r="AT35" s="507"/>
      <c r="AU35" s="205" t="e">
        <f>COUNTIF(#REF!,#REF!)</f>
        <v>#REF!</v>
      </c>
      <c r="AV35" s="205">
        <f t="shared" si="0"/>
        <v>0</v>
      </c>
      <c r="AW35" s="1"/>
    </row>
    <row r="36" spans="2:49" ht="24.95" customHeight="1">
      <c r="B36" s="1495">
        <v>22</v>
      </c>
      <c r="C36" s="1078"/>
      <c r="D36" s="1498"/>
      <c r="E36" s="1499"/>
      <c r="F36" s="1500"/>
      <c r="G36" s="1517"/>
      <c r="H36" s="1518"/>
      <c r="I36" s="1518"/>
      <c r="J36" s="1519"/>
      <c r="K36" s="1498"/>
      <c r="L36" s="1499"/>
      <c r="M36" s="1499"/>
      <c r="N36" s="1500"/>
      <c r="O36" s="1501"/>
      <c r="P36" s="1502"/>
      <c r="Q36" s="1502"/>
      <c r="R36" s="1503"/>
      <c r="S36" s="1504"/>
      <c r="T36" s="1505"/>
      <c r="U36" s="1505"/>
      <c r="V36" s="1506"/>
      <c r="W36" s="1513"/>
      <c r="X36" s="1513"/>
      <c r="Y36" s="1513"/>
      <c r="Z36" s="1513"/>
      <c r="AA36" s="1513"/>
      <c r="AB36" s="1507"/>
      <c r="AC36" s="1508"/>
      <c r="AD36" s="1509"/>
      <c r="AE36" s="1507"/>
      <c r="AF36" s="1508"/>
      <c r="AG36" s="1509"/>
      <c r="AH36" s="1507"/>
      <c r="AI36" s="1508"/>
      <c r="AJ36" s="1509"/>
      <c r="AK36" s="1507"/>
      <c r="AL36" s="1508"/>
      <c r="AM36" s="1509"/>
      <c r="AN36" s="1507"/>
      <c r="AO36" s="1508"/>
      <c r="AP36" s="1509"/>
      <c r="AQ36" s="1514"/>
      <c r="AR36" s="1515"/>
      <c r="AS36" s="1516"/>
      <c r="AT36" s="507"/>
      <c r="AU36" s="205" t="e">
        <f>COUNTIF(#REF!,#REF!)</f>
        <v>#REF!</v>
      </c>
      <c r="AV36" s="205">
        <f t="shared" si="0"/>
        <v>0</v>
      </c>
      <c r="AW36" s="1"/>
    </row>
    <row r="37" spans="2:49" ht="24.95" customHeight="1">
      <c r="B37" s="1495">
        <v>23</v>
      </c>
      <c r="C37" s="1078"/>
      <c r="D37" s="1498"/>
      <c r="E37" s="1499"/>
      <c r="F37" s="1500"/>
      <c r="G37" s="1517"/>
      <c r="H37" s="1518"/>
      <c r="I37" s="1518"/>
      <c r="J37" s="1519"/>
      <c r="K37" s="1498"/>
      <c r="L37" s="1499"/>
      <c r="M37" s="1499"/>
      <c r="N37" s="1500"/>
      <c r="O37" s="1501"/>
      <c r="P37" s="1502"/>
      <c r="Q37" s="1502"/>
      <c r="R37" s="1503"/>
      <c r="S37" s="1504"/>
      <c r="T37" s="1505"/>
      <c r="U37" s="1505"/>
      <c r="V37" s="1506"/>
      <c r="W37" s="1513"/>
      <c r="X37" s="1513"/>
      <c r="Y37" s="1513"/>
      <c r="Z37" s="1513"/>
      <c r="AA37" s="1513"/>
      <c r="AB37" s="1507"/>
      <c r="AC37" s="1508"/>
      <c r="AD37" s="1509"/>
      <c r="AE37" s="1507"/>
      <c r="AF37" s="1508"/>
      <c r="AG37" s="1509"/>
      <c r="AH37" s="1507"/>
      <c r="AI37" s="1508"/>
      <c r="AJ37" s="1509"/>
      <c r="AK37" s="1507"/>
      <c r="AL37" s="1508"/>
      <c r="AM37" s="1509"/>
      <c r="AN37" s="1507"/>
      <c r="AO37" s="1508"/>
      <c r="AP37" s="1509"/>
      <c r="AQ37" s="1514"/>
      <c r="AR37" s="1515"/>
      <c r="AS37" s="1516"/>
      <c r="AT37" s="507"/>
      <c r="AU37" s="205" t="e">
        <f>COUNTIF(#REF!,#REF!)</f>
        <v>#REF!</v>
      </c>
      <c r="AV37" s="205">
        <f t="shared" si="0"/>
        <v>0</v>
      </c>
      <c r="AW37" s="1"/>
    </row>
    <row r="38" spans="2:49" ht="24.95" customHeight="1">
      <c r="B38" s="1495">
        <v>24</v>
      </c>
      <c r="C38" s="1078"/>
      <c r="D38" s="1498"/>
      <c r="E38" s="1499"/>
      <c r="F38" s="1500"/>
      <c r="G38" s="1517"/>
      <c r="H38" s="1518"/>
      <c r="I38" s="1518"/>
      <c r="J38" s="1519"/>
      <c r="K38" s="1498"/>
      <c r="L38" s="1499"/>
      <c r="M38" s="1499"/>
      <c r="N38" s="1500"/>
      <c r="O38" s="1501"/>
      <c r="P38" s="1502"/>
      <c r="Q38" s="1502"/>
      <c r="R38" s="1503"/>
      <c r="S38" s="1504"/>
      <c r="T38" s="1505"/>
      <c r="U38" s="1505"/>
      <c r="V38" s="1506"/>
      <c r="W38" s="1513"/>
      <c r="X38" s="1513"/>
      <c r="Y38" s="1513"/>
      <c r="Z38" s="1513"/>
      <c r="AA38" s="1513"/>
      <c r="AB38" s="1507"/>
      <c r="AC38" s="1508"/>
      <c r="AD38" s="1509"/>
      <c r="AE38" s="1507"/>
      <c r="AF38" s="1508"/>
      <c r="AG38" s="1509"/>
      <c r="AH38" s="1507"/>
      <c r="AI38" s="1508"/>
      <c r="AJ38" s="1509"/>
      <c r="AK38" s="1507"/>
      <c r="AL38" s="1508"/>
      <c r="AM38" s="1509"/>
      <c r="AN38" s="1507"/>
      <c r="AO38" s="1508"/>
      <c r="AP38" s="1509"/>
      <c r="AQ38" s="1514"/>
      <c r="AR38" s="1515"/>
      <c r="AS38" s="1516"/>
      <c r="AT38" s="507"/>
      <c r="AU38" s="205" t="e">
        <f>COUNTIF(#REF!,#REF!)</f>
        <v>#REF!</v>
      </c>
      <c r="AV38" s="205">
        <f t="shared" si="0"/>
        <v>0</v>
      </c>
      <c r="AW38" s="1"/>
    </row>
    <row r="39" spans="2:49" ht="24.95" customHeight="1">
      <c r="B39" s="1495">
        <v>25</v>
      </c>
      <c r="C39" s="1078"/>
      <c r="D39" s="1498"/>
      <c r="E39" s="1499"/>
      <c r="F39" s="1500"/>
      <c r="G39" s="1517"/>
      <c r="H39" s="1518"/>
      <c r="I39" s="1518"/>
      <c r="J39" s="1519"/>
      <c r="K39" s="1498"/>
      <c r="L39" s="1499"/>
      <c r="M39" s="1499"/>
      <c r="N39" s="1500"/>
      <c r="O39" s="1501"/>
      <c r="P39" s="1502"/>
      <c r="Q39" s="1502"/>
      <c r="R39" s="1503"/>
      <c r="S39" s="1504"/>
      <c r="T39" s="1505"/>
      <c r="U39" s="1505"/>
      <c r="V39" s="1506"/>
      <c r="W39" s="1513"/>
      <c r="X39" s="1513"/>
      <c r="Y39" s="1513"/>
      <c r="Z39" s="1513"/>
      <c r="AA39" s="1513"/>
      <c r="AB39" s="1507"/>
      <c r="AC39" s="1508"/>
      <c r="AD39" s="1509"/>
      <c r="AE39" s="1507"/>
      <c r="AF39" s="1508"/>
      <c r="AG39" s="1509"/>
      <c r="AH39" s="1507"/>
      <c r="AI39" s="1508"/>
      <c r="AJ39" s="1509"/>
      <c r="AK39" s="1507"/>
      <c r="AL39" s="1508"/>
      <c r="AM39" s="1509"/>
      <c r="AN39" s="1507"/>
      <c r="AO39" s="1508"/>
      <c r="AP39" s="1509"/>
      <c r="AQ39" s="1514"/>
      <c r="AR39" s="1515"/>
      <c r="AS39" s="1516"/>
      <c r="AT39" s="507"/>
      <c r="AU39" s="205" t="e">
        <f>COUNTIF(#REF!,#REF!)</f>
        <v>#REF!</v>
      </c>
      <c r="AV39" s="205">
        <f t="shared" si="0"/>
        <v>0</v>
      </c>
      <c r="AW39" s="1"/>
    </row>
    <row r="40" spans="2:49" ht="24.95" customHeight="1">
      <c r="B40" s="1495">
        <v>26</v>
      </c>
      <c r="C40" s="1078"/>
      <c r="D40" s="1498"/>
      <c r="E40" s="1499"/>
      <c r="F40" s="1500"/>
      <c r="G40" s="1517"/>
      <c r="H40" s="1518"/>
      <c r="I40" s="1518"/>
      <c r="J40" s="1519"/>
      <c r="K40" s="1498"/>
      <c r="L40" s="1499"/>
      <c r="M40" s="1499"/>
      <c r="N40" s="1500"/>
      <c r="O40" s="1501"/>
      <c r="P40" s="1502"/>
      <c r="Q40" s="1502"/>
      <c r="R40" s="1503"/>
      <c r="S40" s="1504"/>
      <c r="T40" s="1505"/>
      <c r="U40" s="1505"/>
      <c r="V40" s="1506"/>
      <c r="W40" s="1513"/>
      <c r="X40" s="1513"/>
      <c r="Y40" s="1513"/>
      <c r="Z40" s="1513"/>
      <c r="AA40" s="1513"/>
      <c r="AB40" s="1507"/>
      <c r="AC40" s="1508"/>
      <c r="AD40" s="1509"/>
      <c r="AE40" s="1507"/>
      <c r="AF40" s="1508"/>
      <c r="AG40" s="1509"/>
      <c r="AH40" s="1507"/>
      <c r="AI40" s="1508"/>
      <c r="AJ40" s="1509"/>
      <c r="AK40" s="1507"/>
      <c r="AL40" s="1508"/>
      <c r="AM40" s="1509"/>
      <c r="AN40" s="1507"/>
      <c r="AO40" s="1508"/>
      <c r="AP40" s="1509"/>
      <c r="AQ40" s="1514"/>
      <c r="AR40" s="1515"/>
      <c r="AS40" s="1516"/>
      <c r="AT40" s="507"/>
      <c r="AU40" s="205" t="e">
        <f>COUNTIF(#REF!,#REF!)</f>
        <v>#REF!</v>
      </c>
      <c r="AV40" s="205">
        <f t="shared" si="0"/>
        <v>0</v>
      </c>
      <c r="AW40" s="1"/>
    </row>
    <row r="41" spans="2:49" ht="24.95" customHeight="1">
      <c r="B41" s="1495">
        <v>27</v>
      </c>
      <c r="C41" s="1078"/>
      <c r="D41" s="1498"/>
      <c r="E41" s="1499"/>
      <c r="F41" s="1500"/>
      <c r="G41" s="1517"/>
      <c r="H41" s="1518"/>
      <c r="I41" s="1518"/>
      <c r="J41" s="1519"/>
      <c r="K41" s="1498"/>
      <c r="L41" s="1499"/>
      <c r="M41" s="1499"/>
      <c r="N41" s="1500"/>
      <c r="O41" s="1501"/>
      <c r="P41" s="1502"/>
      <c r="Q41" s="1502"/>
      <c r="R41" s="1503"/>
      <c r="S41" s="1504"/>
      <c r="T41" s="1505"/>
      <c r="U41" s="1505"/>
      <c r="V41" s="1506"/>
      <c r="W41" s="1513"/>
      <c r="X41" s="1513"/>
      <c r="Y41" s="1513"/>
      <c r="Z41" s="1513"/>
      <c r="AA41" s="1513"/>
      <c r="AB41" s="1507"/>
      <c r="AC41" s="1508"/>
      <c r="AD41" s="1509"/>
      <c r="AE41" s="1507"/>
      <c r="AF41" s="1508"/>
      <c r="AG41" s="1509"/>
      <c r="AH41" s="1507"/>
      <c r="AI41" s="1508"/>
      <c r="AJ41" s="1509"/>
      <c r="AK41" s="1507"/>
      <c r="AL41" s="1508"/>
      <c r="AM41" s="1509"/>
      <c r="AN41" s="1507"/>
      <c r="AO41" s="1508"/>
      <c r="AP41" s="1509"/>
      <c r="AQ41" s="1514"/>
      <c r="AR41" s="1515"/>
      <c r="AS41" s="1516"/>
      <c r="AT41" s="507"/>
      <c r="AU41" s="205" t="e">
        <f>COUNTIF(#REF!,#REF!)</f>
        <v>#REF!</v>
      </c>
      <c r="AV41" s="205">
        <f t="shared" si="0"/>
        <v>0</v>
      </c>
      <c r="AW41" s="1"/>
    </row>
    <row r="42" spans="2:49" ht="24.95" customHeight="1">
      <c r="B42" s="1495">
        <v>28</v>
      </c>
      <c r="C42" s="1078"/>
      <c r="D42" s="1498"/>
      <c r="E42" s="1499"/>
      <c r="F42" s="1500"/>
      <c r="G42" s="1517"/>
      <c r="H42" s="1518"/>
      <c r="I42" s="1518"/>
      <c r="J42" s="1519"/>
      <c r="K42" s="1498"/>
      <c r="L42" s="1499"/>
      <c r="M42" s="1499"/>
      <c r="N42" s="1500"/>
      <c r="O42" s="1501"/>
      <c r="P42" s="1502"/>
      <c r="Q42" s="1502"/>
      <c r="R42" s="1503"/>
      <c r="S42" s="1504"/>
      <c r="T42" s="1505"/>
      <c r="U42" s="1505"/>
      <c r="V42" s="1506"/>
      <c r="W42" s="1513"/>
      <c r="X42" s="1513"/>
      <c r="Y42" s="1513"/>
      <c r="Z42" s="1513"/>
      <c r="AA42" s="1513"/>
      <c r="AB42" s="1507"/>
      <c r="AC42" s="1508"/>
      <c r="AD42" s="1509"/>
      <c r="AE42" s="1507"/>
      <c r="AF42" s="1508"/>
      <c r="AG42" s="1509"/>
      <c r="AH42" s="1507"/>
      <c r="AI42" s="1508"/>
      <c r="AJ42" s="1509"/>
      <c r="AK42" s="1507"/>
      <c r="AL42" s="1508"/>
      <c r="AM42" s="1509"/>
      <c r="AN42" s="1507"/>
      <c r="AO42" s="1508"/>
      <c r="AP42" s="1509"/>
      <c r="AQ42" s="1514"/>
      <c r="AR42" s="1515"/>
      <c r="AS42" s="1516"/>
      <c r="AT42" s="507"/>
      <c r="AU42" s="205" t="e">
        <f>COUNTIF(#REF!,#REF!)</f>
        <v>#REF!</v>
      </c>
      <c r="AV42" s="205">
        <f t="shared" si="0"/>
        <v>0</v>
      </c>
      <c r="AW42" s="1"/>
    </row>
    <row r="43" spans="2:49" ht="24.95" customHeight="1">
      <c r="B43" s="1495">
        <v>29</v>
      </c>
      <c r="C43" s="1078"/>
      <c r="D43" s="1498"/>
      <c r="E43" s="1499"/>
      <c r="F43" s="1500"/>
      <c r="G43" s="1517"/>
      <c r="H43" s="1518"/>
      <c r="I43" s="1518"/>
      <c r="J43" s="1519"/>
      <c r="K43" s="1498"/>
      <c r="L43" s="1499"/>
      <c r="M43" s="1499"/>
      <c r="N43" s="1500"/>
      <c r="O43" s="1501"/>
      <c r="P43" s="1502"/>
      <c r="Q43" s="1502"/>
      <c r="R43" s="1503"/>
      <c r="S43" s="1504"/>
      <c r="T43" s="1505"/>
      <c r="U43" s="1505"/>
      <c r="V43" s="1506"/>
      <c r="W43" s="1513"/>
      <c r="X43" s="1513"/>
      <c r="Y43" s="1513"/>
      <c r="Z43" s="1513"/>
      <c r="AA43" s="1513"/>
      <c r="AB43" s="1507"/>
      <c r="AC43" s="1508"/>
      <c r="AD43" s="1509"/>
      <c r="AE43" s="1507"/>
      <c r="AF43" s="1508"/>
      <c r="AG43" s="1509"/>
      <c r="AH43" s="1507"/>
      <c r="AI43" s="1508"/>
      <c r="AJ43" s="1509"/>
      <c r="AK43" s="1507"/>
      <c r="AL43" s="1508"/>
      <c r="AM43" s="1509"/>
      <c r="AN43" s="1507"/>
      <c r="AO43" s="1508"/>
      <c r="AP43" s="1509"/>
      <c r="AQ43" s="1514"/>
      <c r="AR43" s="1515"/>
      <c r="AS43" s="1516"/>
      <c r="AT43" s="507"/>
      <c r="AU43" s="205" t="e">
        <f>COUNTIF(#REF!,#REF!)</f>
        <v>#REF!</v>
      </c>
      <c r="AV43" s="205">
        <f t="shared" si="0"/>
        <v>0</v>
      </c>
      <c r="AW43" s="1"/>
    </row>
    <row r="44" spans="2:49" ht="24.95" customHeight="1">
      <c r="B44" s="1495">
        <v>30</v>
      </c>
      <c r="C44" s="1078"/>
      <c r="D44" s="1498"/>
      <c r="E44" s="1499"/>
      <c r="F44" s="1500"/>
      <c r="G44" s="1517"/>
      <c r="H44" s="1518"/>
      <c r="I44" s="1518"/>
      <c r="J44" s="1519"/>
      <c r="K44" s="1498"/>
      <c r="L44" s="1499"/>
      <c r="M44" s="1499"/>
      <c r="N44" s="1500"/>
      <c r="O44" s="1501"/>
      <c r="P44" s="1502"/>
      <c r="Q44" s="1502"/>
      <c r="R44" s="1503"/>
      <c r="S44" s="1504"/>
      <c r="T44" s="1505"/>
      <c r="U44" s="1505"/>
      <c r="V44" s="1506"/>
      <c r="W44" s="1513"/>
      <c r="X44" s="1513"/>
      <c r="Y44" s="1513"/>
      <c r="Z44" s="1513"/>
      <c r="AA44" s="1513"/>
      <c r="AB44" s="1507"/>
      <c r="AC44" s="1508"/>
      <c r="AD44" s="1509"/>
      <c r="AE44" s="1507"/>
      <c r="AF44" s="1508"/>
      <c r="AG44" s="1509"/>
      <c r="AH44" s="1507"/>
      <c r="AI44" s="1508"/>
      <c r="AJ44" s="1509"/>
      <c r="AK44" s="1507"/>
      <c r="AL44" s="1508"/>
      <c r="AM44" s="1509"/>
      <c r="AN44" s="1507"/>
      <c r="AO44" s="1508"/>
      <c r="AP44" s="1509"/>
      <c r="AQ44" s="1514"/>
      <c r="AR44" s="1515"/>
      <c r="AS44" s="1516"/>
      <c r="AT44" s="507"/>
      <c r="AU44" s="205" t="e">
        <f>COUNTIF(#REF!,#REF!)</f>
        <v>#REF!</v>
      </c>
      <c r="AV44" s="205">
        <f t="shared" si="0"/>
        <v>0</v>
      </c>
      <c r="AW44" s="1"/>
    </row>
    <row r="45" spans="2:49" ht="24.95" customHeight="1">
      <c r="B45" s="1495">
        <v>31</v>
      </c>
      <c r="C45" s="1078"/>
      <c r="D45" s="1498"/>
      <c r="E45" s="1499"/>
      <c r="F45" s="1500"/>
      <c r="G45" s="1517"/>
      <c r="H45" s="1518"/>
      <c r="I45" s="1518"/>
      <c r="J45" s="1519"/>
      <c r="K45" s="1498"/>
      <c r="L45" s="1499"/>
      <c r="M45" s="1499"/>
      <c r="N45" s="1500"/>
      <c r="O45" s="1501"/>
      <c r="P45" s="1502"/>
      <c r="Q45" s="1502"/>
      <c r="R45" s="1503"/>
      <c r="S45" s="1504"/>
      <c r="T45" s="1505"/>
      <c r="U45" s="1505"/>
      <c r="V45" s="1506"/>
      <c r="W45" s="1513"/>
      <c r="X45" s="1513"/>
      <c r="Y45" s="1513"/>
      <c r="Z45" s="1513"/>
      <c r="AA45" s="1513"/>
      <c r="AB45" s="1507"/>
      <c r="AC45" s="1508"/>
      <c r="AD45" s="1509"/>
      <c r="AE45" s="1507"/>
      <c r="AF45" s="1508"/>
      <c r="AG45" s="1509"/>
      <c r="AH45" s="1507"/>
      <c r="AI45" s="1508"/>
      <c r="AJ45" s="1509"/>
      <c r="AK45" s="1507"/>
      <c r="AL45" s="1508"/>
      <c r="AM45" s="1509"/>
      <c r="AN45" s="1507"/>
      <c r="AO45" s="1508"/>
      <c r="AP45" s="1509"/>
      <c r="AQ45" s="1514"/>
      <c r="AR45" s="1515"/>
      <c r="AS45" s="1516"/>
      <c r="AT45" s="507"/>
      <c r="AU45" s="205" t="e">
        <f>COUNTIF(#REF!,#REF!)</f>
        <v>#REF!</v>
      </c>
      <c r="AV45" s="205">
        <f t="shared" si="0"/>
        <v>0</v>
      </c>
      <c r="AW45" s="1"/>
    </row>
    <row r="46" spans="2:49" ht="24.95" customHeight="1">
      <c r="B46" s="1495">
        <v>32</v>
      </c>
      <c r="C46" s="1078"/>
      <c r="D46" s="1498"/>
      <c r="E46" s="1499"/>
      <c r="F46" s="1500"/>
      <c r="G46" s="1517"/>
      <c r="H46" s="1518"/>
      <c r="I46" s="1518"/>
      <c r="J46" s="1519"/>
      <c r="K46" s="1498"/>
      <c r="L46" s="1499"/>
      <c r="M46" s="1499"/>
      <c r="N46" s="1500"/>
      <c r="O46" s="1501"/>
      <c r="P46" s="1502"/>
      <c r="Q46" s="1502"/>
      <c r="R46" s="1503"/>
      <c r="S46" s="1504"/>
      <c r="T46" s="1505"/>
      <c r="U46" s="1505"/>
      <c r="V46" s="1506"/>
      <c r="W46" s="1513"/>
      <c r="X46" s="1513"/>
      <c r="Y46" s="1513"/>
      <c r="Z46" s="1513"/>
      <c r="AA46" s="1513"/>
      <c r="AB46" s="1507"/>
      <c r="AC46" s="1508"/>
      <c r="AD46" s="1509"/>
      <c r="AE46" s="1507"/>
      <c r="AF46" s="1508"/>
      <c r="AG46" s="1509"/>
      <c r="AH46" s="1507"/>
      <c r="AI46" s="1508"/>
      <c r="AJ46" s="1509"/>
      <c r="AK46" s="1507"/>
      <c r="AL46" s="1508"/>
      <c r="AM46" s="1509"/>
      <c r="AN46" s="1507"/>
      <c r="AO46" s="1508"/>
      <c r="AP46" s="1509"/>
      <c r="AQ46" s="1514"/>
      <c r="AR46" s="1515"/>
      <c r="AS46" s="1516"/>
      <c r="AT46" s="507"/>
      <c r="AU46" s="205" t="e">
        <f>COUNTIF(#REF!,#REF!)</f>
        <v>#REF!</v>
      </c>
      <c r="AV46" s="205">
        <f t="shared" si="0"/>
        <v>0</v>
      </c>
      <c r="AW46" s="1"/>
    </row>
    <row r="47" spans="2:49" ht="24.95" customHeight="1">
      <c r="B47" s="1495">
        <v>33</v>
      </c>
      <c r="C47" s="1078"/>
      <c r="D47" s="1498"/>
      <c r="E47" s="1499"/>
      <c r="F47" s="1500"/>
      <c r="G47" s="1517"/>
      <c r="H47" s="1518"/>
      <c r="I47" s="1518"/>
      <c r="J47" s="1519"/>
      <c r="K47" s="1498"/>
      <c r="L47" s="1499"/>
      <c r="M47" s="1499"/>
      <c r="N47" s="1500"/>
      <c r="O47" s="1501"/>
      <c r="P47" s="1502"/>
      <c r="Q47" s="1502"/>
      <c r="R47" s="1503"/>
      <c r="S47" s="1504"/>
      <c r="T47" s="1505"/>
      <c r="U47" s="1505"/>
      <c r="V47" s="1506"/>
      <c r="W47" s="1513"/>
      <c r="X47" s="1513"/>
      <c r="Y47" s="1513"/>
      <c r="Z47" s="1513"/>
      <c r="AA47" s="1513"/>
      <c r="AB47" s="1507"/>
      <c r="AC47" s="1508"/>
      <c r="AD47" s="1509"/>
      <c r="AE47" s="1507"/>
      <c r="AF47" s="1508"/>
      <c r="AG47" s="1509"/>
      <c r="AH47" s="1507"/>
      <c r="AI47" s="1508"/>
      <c r="AJ47" s="1509"/>
      <c r="AK47" s="1507"/>
      <c r="AL47" s="1508"/>
      <c r="AM47" s="1509"/>
      <c r="AN47" s="1507"/>
      <c r="AO47" s="1508"/>
      <c r="AP47" s="1509"/>
      <c r="AQ47" s="1514"/>
      <c r="AR47" s="1515"/>
      <c r="AS47" s="1516"/>
      <c r="AT47" s="507"/>
      <c r="AU47" s="205" t="e">
        <f>COUNTIF(#REF!,#REF!)</f>
        <v>#REF!</v>
      </c>
      <c r="AV47" s="205">
        <f t="shared" si="0"/>
        <v>0</v>
      </c>
      <c r="AW47" s="1"/>
    </row>
    <row r="48" spans="2:49" ht="24.95" customHeight="1">
      <c r="B48" s="1495">
        <v>34</v>
      </c>
      <c r="C48" s="1078"/>
      <c r="D48" s="1498"/>
      <c r="E48" s="1499"/>
      <c r="F48" s="1500"/>
      <c r="G48" s="1517"/>
      <c r="H48" s="1518"/>
      <c r="I48" s="1518"/>
      <c r="J48" s="1519"/>
      <c r="K48" s="1498"/>
      <c r="L48" s="1499"/>
      <c r="M48" s="1499"/>
      <c r="N48" s="1500"/>
      <c r="O48" s="1501"/>
      <c r="P48" s="1502"/>
      <c r="Q48" s="1502"/>
      <c r="R48" s="1503"/>
      <c r="S48" s="1504"/>
      <c r="T48" s="1505"/>
      <c r="U48" s="1505"/>
      <c r="V48" s="1506"/>
      <c r="W48" s="1513"/>
      <c r="X48" s="1513"/>
      <c r="Y48" s="1513"/>
      <c r="Z48" s="1513"/>
      <c r="AA48" s="1513"/>
      <c r="AB48" s="1507"/>
      <c r="AC48" s="1508"/>
      <c r="AD48" s="1509"/>
      <c r="AE48" s="1507"/>
      <c r="AF48" s="1508"/>
      <c r="AG48" s="1509"/>
      <c r="AH48" s="1507"/>
      <c r="AI48" s="1508"/>
      <c r="AJ48" s="1509"/>
      <c r="AK48" s="1507"/>
      <c r="AL48" s="1508"/>
      <c r="AM48" s="1509"/>
      <c r="AN48" s="1507"/>
      <c r="AO48" s="1508"/>
      <c r="AP48" s="1509"/>
      <c r="AQ48" s="1514"/>
      <c r="AR48" s="1515"/>
      <c r="AS48" s="1516"/>
      <c r="AT48" s="507"/>
      <c r="AU48" s="205" t="e">
        <f>COUNTIF(#REF!,#REF!)</f>
        <v>#REF!</v>
      </c>
      <c r="AV48" s="205">
        <f t="shared" si="0"/>
        <v>0</v>
      </c>
      <c r="AW48" s="1"/>
    </row>
    <row r="49" spans="2:49" ht="24.95" customHeight="1">
      <c r="B49" s="1495">
        <v>35</v>
      </c>
      <c r="C49" s="1078"/>
      <c r="D49" s="1496"/>
      <c r="E49" s="1496"/>
      <c r="F49" s="1496"/>
      <c r="G49" s="1497"/>
      <c r="H49" s="1497"/>
      <c r="I49" s="1497"/>
      <c r="J49" s="1497"/>
      <c r="K49" s="1498"/>
      <c r="L49" s="1499"/>
      <c r="M49" s="1499"/>
      <c r="N49" s="1500"/>
      <c r="O49" s="1501"/>
      <c r="P49" s="1502"/>
      <c r="Q49" s="1502"/>
      <c r="R49" s="1503"/>
      <c r="S49" s="1504"/>
      <c r="T49" s="1505"/>
      <c r="U49" s="1505"/>
      <c r="V49" s="1506"/>
      <c r="W49" s="1513"/>
      <c r="X49" s="1513"/>
      <c r="Y49" s="1513"/>
      <c r="Z49" s="1513"/>
      <c r="AA49" s="1513"/>
      <c r="AB49" s="1507"/>
      <c r="AC49" s="1508"/>
      <c r="AD49" s="1509"/>
      <c r="AE49" s="1507"/>
      <c r="AF49" s="1508"/>
      <c r="AG49" s="1509"/>
      <c r="AH49" s="1507"/>
      <c r="AI49" s="1508"/>
      <c r="AJ49" s="1509"/>
      <c r="AK49" s="1507"/>
      <c r="AL49" s="1508"/>
      <c r="AM49" s="1509"/>
      <c r="AN49" s="1507"/>
      <c r="AO49" s="1508"/>
      <c r="AP49" s="1509"/>
      <c r="AQ49" s="1510"/>
      <c r="AR49" s="1511"/>
      <c r="AS49" s="1512"/>
      <c r="AT49" s="507"/>
      <c r="AU49" s="205" t="e">
        <f>COUNTIF(#REF!,#REF!)</f>
        <v>#REF!</v>
      </c>
      <c r="AV49" s="205">
        <f t="shared" si="0"/>
        <v>0</v>
      </c>
      <c r="AW49" s="1"/>
    </row>
    <row r="50" spans="2:49" ht="24.95" customHeight="1">
      <c r="B50" s="1495">
        <v>36</v>
      </c>
      <c r="C50" s="1078"/>
      <c r="D50" s="1496"/>
      <c r="E50" s="1496"/>
      <c r="F50" s="1496"/>
      <c r="G50" s="1497"/>
      <c r="H50" s="1497"/>
      <c r="I50" s="1497"/>
      <c r="J50" s="1497"/>
      <c r="K50" s="1498"/>
      <c r="L50" s="1499"/>
      <c r="M50" s="1499"/>
      <c r="N50" s="1500"/>
      <c r="O50" s="1501"/>
      <c r="P50" s="1502"/>
      <c r="Q50" s="1502"/>
      <c r="R50" s="1503"/>
      <c r="S50" s="1504"/>
      <c r="T50" s="1505"/>
      <c r="U50" s="1505"/>
      <c r="V50" s="1506"/>
      <c r="W50" s="1513"/>
      <c r="X50" s="1513"/>
      <c r="Y50" s="1513"/>
      <c r="Z50" s="1513"/>
      <c r="AA50" s="1513"/>
      <c r="AB50" s="1507"/>
      <c r="AC50" s="1508"/>
      <c r="AD50" s="1509"/>
      <c r="AE50" s="1507"/>
      <c r="AF50" s="1508"/>
      <c r="AG50" s="1509"/>
      <c r="AH50" s="1507"/>
      <c r="AI50" s="1508"/>
      <c r="AJ50" s="1509"/>
      <c r="AK50" s="1507"/>
      <c r="AL50" s="1508"/>
      <c r="AM50" s="1509"/>
      <c r="AN50" s="1507"/>
      <c r="AO50" s="1508"/>
      <c r="AP50" s="1509"/>
      <c r="AQ50" s="1510"/>
      <c r="AR50" s="1511"/>
      <c r="AS50" s="1512"/>
      <c r="AT50" s="507"/>
      <c r="AU50" s="205" t="e">
        <f>COUNTIF(#REF!,#REF!)</f>
        <v>#REF!</v>
      </c>
      <c r="AV50" s="205">
        <f t="shared" si="0"/>
        <v>0</v>
      </c>
      <c r="AW50" s="1"/>
    </row>
    <row r="51" spans="2:49" ht="24.95" customHeight="1">
      <c r="B51" s="1495">
        <v>37</v>
      </c>
      <c r="C51" s="1078"/>
      <c r="D51" s="1496"/>
      <c r="E51" s="1496"/>
      <c r="F51" s="1496"/>
      <c r="G51" s="1497"/>
      <c r="H51" s="1497"/>
      <c r="I51" s="1497"/>
      <c r="J51" s="1497"/>
      <c r="K51" s="1498"/>
      <c r="L51" s="1499"/>
      <c r="M51" s="1499"/>
      <c r="N51" s="1500"/>
      <c r="O51" s="1501"/>
      <c r="P51" s="1502"/>
      <c r="Q51" s="1502"/>
      <c r="R51" s="1503"/>
      <c r="S51" s="1504"/>
      <c r="T51" s="1505"/>
      <c r="U51" s="1505"/>
      <c r="V51" s="1506"/>
      <c r="W51" s="1513"/>
      <c r="X51" s="1513"/>
      <c r="Y51" s="1513"/>
      <c r="Z51" s="1513"/>
      <c r="AA51" s="1513"/>
      <c r="AB51" s="1507"/>
      <c r="AC51" s="1508"/>
      <c r="AD51" s="1509"/>
      <c r="AE51" s="1507"/>
      <c r="AF51" s="1508"/>
      <c r="AG51" s="1509"/>
      <c r="AH51" s="1507"/>
      <c r="AI51" s="1508"/>
      <c r="AJ51" s="1509"/>
      <c r="AK51" s="1507"/>
      <c r="AL51" s="1508"/>
      <c r="AM51" s="1509"/>
      <c r="AN51" s="1507"/>
      <c r="AO51" s="1508"/>
      <c r="AP51" s="1509"/>
      <c r="AQ51" s="1510"/>
      <c r="AR51" s="1511"/>
      <c r="AS51" s="1512"/>
      <c r="AT51" s="507"/>
      <c r="AU51" s="205" t="e">
        <f>COUNTIF(#REF!,#REF!)</f>
        <v>#REF!</v>
      </c>
      <c r="AV51" s="205">
        <f t="shared" si="0"/>
        <v>0</v>
      </c>
      <c r="AW51" s="1"/>
    </row>
    <row r="52" spans="2:49" ht="24.95" customHeight="1">
      <c r="B52" s="1495">
        <v>38</v>
      </c>
      <c r="C52" s="1078"/>
      <c r="D52" s="1496"/>
      <c r="E52" s="1496"/>
      <c r="F52" s="1496"/>
      <c r="G52" s="1497"/>
      <c r="H52" s="1497"/>
      <c r="I52" s="1497"/>
      <c r="J52" s="1497"/>
      <c r="K52" s="1498"/>
      <c r="L52" s="1499"/>
      <c r="M52" s="1499"/>
      <c r="N52" s="1500"/>
      <c r="O52" s="1501"/>
      <c r="P52" s="1502"/>
      <c r="Q52" s="1502"/>
      <c r="R52" s="1503"/>
      <c r="S52" s="1504"/>
      <c r="T52" s="1505"/>
      <c r="U52" s="1505"/>
      <c r="V52" s="1506"/>
      <c r="W52" s="1513"/>
      <c r="X52" s="1513"/>
      <c r="Y52" s="1513"/>
      <c r="Z52" s="1513"/>
      <c r="AA52" s="1513"/>
      <c r="AB52" s="1507"/>
      <c r="AC52" s="1508"/>
      <c r="AD52" s="1509"/>
      <c r="AE52" s="1507"/>
      <c r="AF52" s="1508"/>
      <c r="AG52" s="1509"/>
      <c r="AH52" s="1507"/>
      <c r="AI52" s="1508"/>
      <c r="AJ52" s="1509"/>
      <c r="AK52" s="1507"/>
      <c r="AL52" s="1508"/>
      <c r="AM52" s="1509"/>
      <c r="AN52" s="1507"/>
      <c r="AO52" s="1508"/>
      <c r="AP52" s="1509"/>
      <c r="AQ52" s="1510"/>
      <c r="AR52" s="1511"/>
      <c r="AS52" s="1512"/>
      <c r="AT52" s="507"/>
      <c r="AU52" s="205" t="e">
        <f>COUNTIF(#REF!,#REF!)</f>
        <v>#REF!</v>
      </c>
      <c r="AV52" s="205">
        <f t="shared" si="0"/>
        <v>0</v>
      </c>
      <c r="AW52" s="1"/>
    </row>
    <row r="53" spans="2:49" ht="24.95" customHeight="1">
      <c r="B53" s="1495">
        <v>39</v>
      </c>
      <c r="C53" s="1078"/>
      <c r="D53" s="1496"/>
      <c r="E53" s="1496"/>
      <c r="F53" s="1496"/>
      <c r="G53" s="1497"/>
      <c r="H53" s="1497"/>
      <c r="I53" s="1497"/>
      <c r="J53" s="1497"/>
      <c r="K53" s="1498"/>
      <c r="L53" s="1499"/>
      <c r="M53" s="1499"/>
      <c r="N53" s="1500"/>
      <c r="O53" s="1501"/>
      <c r="P53" s="1502"/>
      <c r="Q53" s="1502"/>
      <c r="R53" s="1503"/>
      <c r="S53" s="1504"/>
      <c r="T53" s="1505"/>
      <c r="U53" s="1505"/>
      <c r="V53" s="1506"/>
      <c r="W53" s="1513"/>
      <c r="X53" s="1513"/>
      <c r="Y53" s="1513"/>
      <c r="Z53" s="1513"/>
      <c r="AA53" s="1513"/>
      <c r="AB53" s="1507"/>
      <c r="AC53" s="1508"/>
      <c r="AD53" s="1509"/>
      <c r="AE53" s="1507"/>
      <c r="AF53" s="1508"/>
      <c r="AG53" s="1509"/>
      <c r="AH53" s="1507"/>
      <c r="AI53" s="1508"/>
      <c r="AJ53" s="1509"/>
      <c r="AK53" s="1507"/>
      <c r="AL53" s="1508"/>
      <c r="AM53" s="1509"/>
      <c r="AN53" s="1507"/>
      <c r="AO53" s="1508"/>
      <c r="AP53" s="1509"/>
      <c r="AQ53" s="1510"/>
      <c r="AR53" s="1511"/>
      <c r="AS53" s="1512"/>
      <c r="AT53" s="507"/>
      <c r="AU53" s="205" t="e">
        <f>COUNTIF(#REF!,#REF!)</f>
        <v>#REF!</v>
      </c>
      <c r="AV53" s="205">
        <f t="shared" si="0"/>
        <v>0</v>
      </c>
      <c r="AW53" s="1"/>
    </row>
    <row r="54" spans="2:49" ht="24.95" customHeight="1">
      <c r="B54" s="1495">
        <v>40</v>
      </c>
      <c r="C54" s="1078"/>
      <c r="D54" s="1496"/>
      <c r="E54" s="1496"/>
      <c r="F54" s="1496"/>
      <c r="G54" s="1497"/>
      <c r="H54" s="1497"/>
      <c r="I54" s="1497"/>
      <c r="J54" s="1497"/>
      <c r="K54" s="1498"/>
      <c r="L54" s="1499"/>
      <c r="M54" s="1499"/>
      <c r="N54" s="1500"/>
      <c r="O54" s="1501"/>
      <c r="P54" s="1502"/>
      <c r="Q54" s="1502"/>
      <c r="R54" s="1503"/>
      <c r="S54" s="1504"/>
      <c r="T54" s="1505"/>
      <c r="U54" s="1505"/>
      <c r="V54" s="1506"/>
      <c r="W54" s="1513"/>
      <c r="X54" s="1513"/>
      <c r="Y54" s="1513"/>
      <c r="Z54" s="1513"/>
      <c r="AA54" s="1513"/>
      <c r="AB54" s="1507"/>
      <c r="AC54" s="1508"/>
      <c r="AD54" s="1509"/>
      <c r="AE54" s="1507"/>
      <c r="AF54" s="1508"/>
      <c r="AG54" s="1509"/>
      <c r="AH54" s="1507"/>
      <c r="AI54" s="1508"/>
      <c r="AJ54" s="1509"/>
      <c r="AK54" s="1507"/>
      <c r="AL54" s="1508"/>
      <c r="AM54" s="1509"/>
      <c r="AN54" s="1507"/>
      <c r="AO54" s="1508"/>
      <c r="AP54" s="1509"/>
      <c r="AQ54" s="1510"/>
      <c r="AR54" s="1511"/>
      <c r="AS54" s="1512"/>
      <c r="AT54" s="507"/>
      <c r="AU54" s="205" t="e">
        <f>COUNTIF(#REF!,#REF!)</f>
        <v>#REF!</v>
      </c>
      <c r="AV54" s="205">
        <f t="shared" si="0"/>
        <v>0</v>
      </c>
      <c r="AW54" s="1"/>
    </row>
    <row r="55" spans="2:49" ht="24.95" customHeight="1">
      <c r="B55" s="1495">
        <v>41</v>
      </c>
      <c r="C55" s="1078"/>
      <c r="D55" s="1496"/>
      <c r="E55" s="1496"/>
      <c r="F55" s="1496"/>
      <c r="G55" s="1497"/>
      <c r="H55" s="1497"/>
      <c r="I55" s="1497"/>
      <c r="J55" s="1497"/>
      <c r="K55" s="1498"/>
      <c r="L55" s="1499"/>
      <c r="M55" s="1499"/>
      <c r="N55" s="1500"/>
      <c r="O55" s="1501"/>
      <c r="P55" s="1502"/>
      <c r="Q55" s="1502"/>
      <c r="R55" s="1503"/>
      <c r="S55" s="1504"/>
      <c r="T55" s="1505"/>
      <c r="U55" s="1505"/>
      <c r="V55" s="1506"/>
      <c r="W55" s="1513"/>
      <c r="X55" s="1513"/>
      <c r="Y55" s="1513"/>
      <c r="Z55" s="1513"/>
      <c r="AA55" s="1513"/>
      <c r="AB55" s="1507"/>
      <c r="AC55" s="1508"/>
      <c r="AD55" s="1509"/>
      <c r="AE55" s="1507"/>
      <c r="AF55" s="1508"/>
      <c r="AG55" s="1509"/>
      <c r="AH55" s="1507"/>
      <c r="AI55" s="1508"/>
      <c r="AJ55" s="1509"/>
      <c r="AK55" s="1507"/>
      <c r="AL55" s="1508"/>
      <c r="AM55" s="1509"/>
      <c r="AN55" s="1507"/>
      <c r="AO55" s="1508"/>
      <c r="AP55" s="1509"/>
      <c r="AQ55" s="1510"/>
      <c r="AR55" s="1511"/>
      <c r="AS55" s="1512"/>
      <c r="AT55" s="507"/>
      <c r="AU55" s="205" t="e">
        <f>COUNTIF(#REF!,#REF!)</f>
        <v>#REF!</v>
      </c>
      <c r="AV55" s="205">
        <f t="shared" si="0"/>
        <v>0</v>
      </c>
      <c r="AW55" s="1"/>
    </row>
    <row r="56" spans="2:49" ht="24.95" customHeight="1">
      <c r="B56" s="1495">
        <v>42</v>
      </c>
      <c r="C56" s="1078"/>
      <c r="D56" s="1496"/>
      <c r="E56" s="1496"/>
      <c r="F56" s="1496"/>
      <c r="G56" s="1497"/>
      <c r="H56" s="1497"/>
      <c r="I56" s="1497"/>
      <c r="J56" s="1497"/>
      <c r="K56" s="1498"/>
      <c r="L56" s="1499"/>
      <c r="M56" s="1499"/>
      <c r="N56" s="1500"/>
      <c r="O56" s="1501"/>
      <c r="P56" s="1502"/>
      <c r="Q56" s="1502"/>
      <c r="R56" s="1503"/>
      <c r="S56" s="1504"/>
      <c r="T56" s="1505"/>
      <c r="U56" s="1505"/>
      <c r="V56" s="1506"/>
      <c r="W56" s="1513"/>
      <c r="X56" s="1513"/>
      <c r="Y56" s="1513"/>
      <c r="Z56" s="1513"/>
      <c r="AA56" s="1513"/>
      <c r="AB56" s="1507"/>
      <c r="AC56" s="1508"/>
      <c r="AD56" s="1509"/>
      <c r="AE56" s="1507"/>
      <c r="AF56" s="1508"/>
      <c r="AG56" s="1509"/>
      <c r="AH56" s="1507"/>
      <c r="AI56" s="1508"/>
      <c r="AJ56" s="1509"/>
      <c r="AK56" s="1507"/>
      <c r="AL56" s="1508"/>
      <c r="AM56" s="1509"/>
      <c r="AN56" s="1507"/>
      <c r="AO56" s="1508"/>
      <c r="AP56" s="1509"/>
      <c r="AQ56" s="1510"/>
      <c r="AR56" s="1511"/>
      <c r="AS56" s="1512"/>
      <c r="AT56" s="507"/>
      <c r="AU56" s="205" t="e">
        <f>COUNTIF(#REF!,#REF!)</f>
        <v>#REF!</v>
      </c>
      <c r="AV56" s="205">
        <f t="shared" si="0"/>
        <v>0</v>
      </c>
      <c r="AW56" s="1"/>
    </row>
    <row r="57" spans="2:49" ht="24.95" customHeight="1">
      <c r="B57" s="1495">
        <v>43</v>
      </c>
      <c r="C57" s="1078"/>
      <c r="D57" s="1496"/>
      <c r="E57" s="1496"/>
      <c r="F57" s="1496"/>
      <c r="G57" s="1497"/>
      <c r="H57" s="1497"/>
      <c r="I57" s="1497"/>
      <c r="J57" s="1497"/>
      <c r="K57" s="1498"/>
      <c r="L57" s="1499"/>
      <c r="M57" s="1499"/>
      <c r="N57" s="1500"/>
      <c r="O57" s="1501"/>
      <c r="P57" s="1502"/>
      <c r="Q57" s="1502"/>
      <c r="R57" s="1503"/>
      <c r="S57" s="1504"/>
      <c r="T57" s="1505"/>
      <c r="U57" s="1505"/>
      <c r="V57" s="1506"/>
      <c r="W57" s="1513"/>
      <c r="X57" s="1513"/>
      <c r="Y57" s="1513"/>
      <c r="Z57" s="1513"/>
      <c r="AA57" s="1513"/>
      <c r="AB57" s="1507"/>
      <c r="AC57" s="1508"/>
      <c r="AD57" s="1509"/>
      <c r="AE57" s="1507"/>
      <c r="AF57" s="1508"/>
      <c r="AG57" s="1509"/>
      <c r="AH57" s="1507"/>
      <c r="AI57" s="1508"/>
      <c r="AJ57" s="1509"/>
      <c r="AK57" s="1507"/>
      <c r="AL57" s="1508"/>
      <c r="AM57" s="1509"/>
      <c r="AN57" s="1507"/>
      <c r="AO57" s="1508"/>
      <c r="AP57" s="1509"/>
      <c r="AQ57" s="1510"/>
      <c r="AR57" s="1511"/>
      <c r="AS57" s="1512"/>
      <c r="AT57" s="507"/>
      <c r="AU57" s="205" t="e">
        <f>COUNTIF(#REF!,#REF!)</f>
        <v>#REF!</v>
      </c>
      <c r="AV57" s="205">
        <f t="shared" si="0"/>
        <v>0</v>
      </c>
      <c r="AW57" s="1"/>
    </row>
    <row r="58" spans="2:49" ht="24.95" customHeight="1">
      <c r="B58" s="1495">
        <v>44</v>
      </c>
      <c r="C58" s="1078"/>
      <c r="D58" s="1496"/>
      <c r="E58" s="1496"/>
      <c r="F58" s="1496"/>
      <c r="G58" s="1497"/>
      <c r="H58" s="1497"/>
      <c r="I58" s="1497"/>
      <c r="J58" s="1497"/>
      <c r="K58" s="1498"/>
      <c r="L58" s="1499"/>
      <c r="M58" s="1499"/>
      <c r="N58" s="1500"/>
      <c r="O58" s="1501"/>
      <c r="P58" s="1502"/>
      <c r="Q58" s="1502"/>
      <c r="R58" s="1503"/>
      <c r="S58" s="1504"/>
      <c r="T58" s="1505"/>
      <c r="U58" s="1505"/>
      <c r="V58" s="1506"/>
      <c r="W58" s="1513"/>
      <c r="X58" s="1513"/>
      <c r="Y58" s="1513"/>
      <c r="Z58" s="1513"/>
      <c r="AA58" s="1513"/>
      <c r="AB58" s="1507"/>
      <c r="AC58" s="1508"/>
      <c r="AD58" s="1509"/>
      <c r="AE58" s="1507"/>
      <c r="AF58" s="1508"/>
      <c r="AG58" s="1509"/>
      <c r="AH58" s="1507"/>
      <c r="AI58" s="1508"/>
      <c r="AJ58" s="1509"/>
      <c r="AK58" s="1507"/>
      <c r="AL58" s="1508"/>
      <c r="AM58" s="1509"/>
      <c r="AN58" s="1507"/>
      <c r="AO58" s="1508"/>
      <c r="AP58" s="1509"/>
      <c r="AQ58" s="1510"/>
      <c r="AR58" s="1511"/>
      <c r="AS58" s="1512"/>
      <c r="AT58" s="507"/>
      <c r="AU58" s="205" t="e">
        <f>COUNTIF(#REF!,#REF!)</f>
        <v>#REF!</v>
      </c>
      <c r="AV58" s="205">
        <f t="shared" si="0"/>
        <v>0</v>
      </c>
      <c r="AW58" s="1"/>
    </row>
    <row r="59" spans="2:49" ht="24.95" customHeight="1">
      <c r="B59" s="1495">
        <v>45</v>
      </c>
      <c r="C59" s="1078"/>
      <c r="D59" s="1496"/>
      <c r="E59" s="1496"/>
      <c r="F59" s="1496"/>
      <c r="G59" s="1497"/>
      <c r="H59" s="1497"/>
      <c r="I59" s="1497"/>
      <c r="J59" s="1497"/>
      <c r="K59" s="1498"/>
      <c r="L59" s="1499"/>
      <c r="M59" s="1499"/>
      <c r="N59" s="1500"/>
      <c r="O59" s="1501"/>
      <c r="P59" s="1502"/>
      <c r="Q59" s="1502"/>
      <c r="R59" s="1503"/>
      <c r="S59" s="1504"/>
      <c r="T59" s="1505"/>
      <c r="U59" s="1505"/>
      <c r="V59" s="1506"/>
      <c r="W59" s="1513"/>
      <c r="X59" s="1513"/>
      <c r="Y59" s="1513"/>
      <c r="Z59" s="1513"/>
      <c r="AA59" s="1513"/>
      <c r="AB59" s="1507"/>
      <c r="AC59" s="1508"/>
      <c r="AD59" s="1509"/>
      <c r="AE59" s="1507"/>
      <c r="AF59" s="1508"/>
      <c r="AG59" s="1509"/>
      <c r="AH59" s="1507"/>
      <c r="AI59" s="1508"/>
      <c r="AJ59" s="1509"/>
      <c r="AK59" s="1507"/>
      <c r="AL59" s="1508"/>
      <c r="AM59" s="1509"/>
      <c r="AN59" s="1507"/>
      <c r="AO59" s="1508"/>
      <c r="AP59" s="1509"/>
      <c r="AQ59" s="1510"/>
      <c r="AR59" s="1511"/>
      <c r="AS59" s="1512"/>
      <c r="AT59" s="507"/>
      <c r="AU59" s="205" t="e">
        <f>COUNTIF(#REF!,#REF!)</f>
        <v>#REF!</v>
      </c>
      <c r="AV59" s="205">
        <f t="shared" si="0"/>
        <v>0</v>
      </c>
      <c r="AW59" s="1"/>
    </row>
    <row r="60" spans="2:49" ht="24.95" customHeight="1">
      <c r="B60" s="1495">
        <v>46</v>
      </c>
      <c r="C60" s="1078"/>
      <c r="D60" s="1496"/>
      <c r="E60" s="1496"/>
      <c r="F60" s="1496"/>
      <c r="G60" s="1497"/>
      <c r="H60" s="1497"/>
      <c r="I60" s="1497"/>
      <c r="J60" s="1497"/>
      <c r="K60" s="1498"/>
      <c r="L60" s="1499"/>
      <c r="M60" s="1499"/>
      <c r="N60" s="1500"/>
      <c r="O60" s="1501"/>
      <c r="P60" s="1502"/>
      <c r="Q60" s="1502"/>
      <c r="R60" s="1503"/>
      <c r="S60" s="1504"/>
      <c r="T60" s="1505"/>
      <c r="U60" s="1505"/>
      <c r="V60" s="1506"/>
      <c r="W60" s="1513"/>
      <c r="X60" s="1513"/>
      <c r="Y60" s="1513"/>
      <c r="Z60" s="1513"/>
      <c r="AA60" s="1513"/>
      <c r="AB60" s="1507"/>
      <c r="AC60" s="1508"/>
      <c r="AD60" s="1509"/>
      <c r="AE60" s="1507"/>
      <c r="AF60" s="1508"/>
      <c r="AG60" s="1509"/>
      <c r="AH60" s="1507"/>
      <c r="AI60" s="1508"/>
      <c r="AJ60" s="1509"/>
      <c r="AK60" s="1507"/>
      <c r="AL60" s="1508"/>
      <c r="AM60" s="1509"/>
      <c r="AN60" s="1507"/>
      <c r="AO60" s="1508"/>
      <c r="AP60" s="1509"/>
      <c r="AQ60" s="1510"/>
      <c r="AR60" s="1511"/>
      <c r="AS60" s="1512"/>
      <c r="AT60" s="507"/>
      <c r="AU60" s="205" t="e">
        <f>COUNTIF(#REF!,#REF!)</f>
        <v>#REF!</v>
      </c>
      <c r="AV60" s="205">
        <f t="shared" si="0"/>
        <v>0</v>
      </c>
      <c r="AW60" s="1"/>
    </row>
    <row r="61" spans="2:49" ht="24.95" customHeight="1">
      <c r="B61" s="1495">
        <v>47</v>
      </c>
      <c r="C61" s="1078"/>
      <c r="D61" s="1496"/>
      <c r="E61" s="1496"/>
      <c r="F61" s="1496"/>
      <c r="G61" s="1497"/>
      <c r="H61" s="1497"/>
      <c r="I61" s="1497"/>
      <c r="J61" s="1497"/>
      <c r="K61" s="1498"/>
      <c r="L61" s="1499"/>
      <c r="M61" s="1499"/>
      <c r="N61" s="1500"/>
      <c r="O61" s="1501"/>
      <c r="P61" s="1502"/>
      <c r="Q61" s="1502"/>
      <c r="R61" s="1503"/>
      <c r="S61" s="1504"/>
      <c r="T61" s="1505"/>
      <c r="U61" s="1505"/>
      <c r="V61" s="1506"/>
      <c r="W61" s="1513"/>
      <c r="X61" s="1513"/>
      <c r="Y61" s="1513"/>
      <c r="Z61" s="1513"/>
      <c r="AA61" s="1513"/>
      <c r="AB61" s="1507"/>
      <c r="AC61" s="1508"/>
      <c r="AD61" s="1509"/>
      <c r="AE61" s="1507"/>
      <c r="AF61" s="1508"/>
      <c r="AG61" s="1509"/>
      <c r="AH61" s="1507"/>
      <c r="AI61" s="1508"/>
      <c r="AJ61" s="1509"/>
      <c r="AK61" s="1507"/>
      <c r="AL61" s="1508"/>
      <c r="AM61" s="1509"/>
      <c r="AN61" s="1507"/>
      <c r="AO61" s="1508"/>
      <c r="AP61" s="1509"/>
      <c r="AQ61" s="1510"/>
      <c r="AR61" s="1511"/>
      <c r="AS61" s="1512"/>
      <c r="AT61" s="507"/>
      <c r="AU61" s="205" t="e">
        <f>COUNTIF(#REF!,#REF!)</f>
        <v>#REF!</v>
      </c>
      <c r="AV61" s="205">
        <f t="shared" si="0"/>
        <v>0</v>
      </c>
      <c r="AW61" s="1"/>
    </row>
    <row r="62" spans="2:49" ht="24.95" customHeight="1">
      <c r="B62" s="1495">
        <v>48</v>
      </c>
      <c r="C62" s="1078"/>
      <c r="D62" s="1496"/>
      <c r="E62" s="1496"/>
      <c r="F62" s="1496"/>
      <c r="G62" s="1497"/>
      <c r="H62" s="1497"/>
      <c r="I62" s="1497"/>
      <c r="J62" s="1497"/>
      <c r="K62" s="1498"/>
      <c r="L62" s="1499"/>
      <c r="M62" s="1499"/>
      <c r="N62" s="1500"/>
      <c r="O62" s="1501"/>
      <c r="P62" s="1502"/>
      <c r="Q62" s="1502"/>
      <c r="R62" s="1503"/>
      <c r="S62" s="1504"/>
      <c r="T62" s="1505"/>
      <c r="U62" s="1505"/>
      <c r="V62" s="1506"/>
      <c r="W62" s="1513"/>
      <c r="X62" s="1513"/>
      <c r="Y62" s="1513"/>
      <c r="Z62" s="1513"/>
      <c r="AA62" s="1513"/>
      <c r="AB62" s="1507"/>
      <c r="AC62" s="1508"/>
      <c r="AD62" s="1509"/>
      <c r="AE62" s="1507"/>
      <c r="AF62" s="1508"/>
      <c r="AG62" s="1509"/>
      <c r="AH62" s="1507"/>
      <c r="AI62" s="1508"/>
      <c r="AJ62" s="1509"/>
      <c r="AK62" s="1507"/>
      <c r="AL62" s="1508"/>
      <c r="AM62" s="1509"/>
      <c r="AN62" s="1507"/>
      <c r="AO62" s="1508"/>
      <c r="AP62" s="1509"/>
      <c r="AQ62" s="1510"/>
      <c r="AR62" s="1511"/>
      <c r="AS62" s="1512"/>
      <c r="AT62" s="507"/>
      <c r="AU62" s="205" t="e">
        <f>COUNTIF(#REF!,#REF!)</f>
        <v>#REF!</v>
      </c>
      <c r="AV62" s="205">
        <f t="shared" si="0"/>
        <v>0</v>
      </c>
      <c r="AW62" s="1"/>
    </row>
    <row r="63" spans="2:49" ht="24.95" customHeight="1">
      <c r="B63" s="1495">
        <v>49</v>
      </c>
      <c r="C63" s="1078"/>
      <c r="D63" s="1496"/>
      <c r="E63" s="1496"/>
      <c r="F63" s="1496"/>
      <c r="G63" s="1497"/>
      <c r="H63" s="1497"/>
      <c r="I63" s="1497"/>
      <c r="J63" s="1497"/>
      <c r="K63" s="1498"/>
      <c r="L63" s="1499"/>
      <c r="M63" s="1499"/>
      <c r="N63" s="1500"/>
      <c r="O63" s="1501"/>
      <c r="P63" s="1502"/>
      <c r="Q63" s="1502"/>
      <c r="R63" s="1503"/>
      <c r="S63" s="1504"/>
      <c r="T63" s="1505"/>
      <c r="U63" s="1505"/>
      <c r="V63" s="1506"/>
      <c r="W63" s="1513"/>
      <c r="X63" s="1513"/>
      <c r="Y63" s="1513"/>
      <c r="Z63" s="1513"/>
      <c r="AA63" s="1513"/>
      <c r="AB63" s="1507"/>
      <c r="AC63" s="1508"/>
      <c r="AD63" s="1509"/>
      <c r="AE63" s="1507"/>
      <c r="AF63" s="1508"/>
      <c r="AG63" s="1509"/>
      <c r="AH63" s="1507"/>
      <c r="AI63" s="1508"/>
      <c r="AJ63" s="1509"/>
      <c r="AK63" s="1507"/>
      <c r="AL63" s="1508"/>
      <c r="AM63" s="1509"/>
      <c r="AN63" s="1507"/>
      <c r="AO63" s="1508"/>
      <c r="AP63" s="1509"/>
      <c r="AQ63" s="1510"/>
      <c r="AR63" s="1511"/>
      <c r="AS63" s="1512"/>
      <c r="AT63" s="507"/>
      <c r="AU63" s="205" t="e">
        <f>COUNTIF(#REF!,#REF!)</f>
        <v>#REF!</v>
      </c>
      <c r="AV63" s="205">
        <f t="shared" si="0"/>
        <v>0</v>
      </c>
      <c r="AW63" s="1"/>
    </row>
    <row r="64" spans="2:49" ht="24.95" customHeight="1">
      <c r="B64" s="1495">
        <v>50</v>
      </c>
      <c r="C64" s="1078"/>
      <c r="D64" s="1496"/>
      <c r="E64" s="1496"/>
      <c r="F64" s="1496"/>
      <c r="G64" s="1497"/>
      <c r="H64" s="1497"/>
      <c r="I64" s="1497"/>
      <c r="J64" s="1497"/>
      <c r="K64" s="1498"/>
      <c r="L64" s="1499"/>
      <c r="M64" s="1499"/>
      <c r="N64" s="1500"/>
      <c r="O64" s="1501"/>
      <c r="P64" s="1502"/>
      <c r="Q64" s="1502"/>
      <c r="R64" s="1503"/>
      <c r="S64" s="1504"/>
      <c r="T64" s="1505"/>
      <c r="U64" s="1505"/>
      <c r="V64" s="1506"/>
      <c r="W64" s="1513"/>
      <c r="X64" s="1513"/>
      <c r="Y64" s="1513"/>
      <c r="Z64" s="1513"/>
      <c r="AA64" s="1513"/>
      <c r="AB64" s="1507"/>
      <c r="AC64" s="1508"/>
      <c r="AD64" s="1509"/>
      <c r="AE64" s="1507"/>
      <c r="AF64" s="1508"/>
      <c r="AG64" s="1509"/>
      <c r="AH64" s="1507"/>
      <c r="AI64" s="1508"/>
      <c r="AJ64" s="1509"/>
      <c r="AK64" s="1507"/>
      <c r="AL64" s="1508"/>
      <c r="AM64" s="1509"/>
      <c r="AN64" s="1507"/>
      <c r="AO64" s="1508"/>
      <c r="AP64" s="1509"/>
      <c r="AQ64" s="1510"/>
      <c r="AR64" s="1511"/>
      <c r="AS64" s="1512"/>
      <c r="AT64" s="507"/>
      <c r="AU64" s="205" t="e">
        <f>COUNTIF(#REF!,#REF!)</f>
        <v>#REF!</v>
      </c>
      <c r="AV64" s="205">
        <f t="shared" si="0"/>
        <v>0</v>
      </c>
      <c r="AW64" s="1"/>
    </row>
    <row r="65" spans="2:49" ht="24.95" customHeight="1">
      <c r="B65" s="1495">
        <v>51</v>
      </c>
      <c r="C65" s="1078"/>
      <c r="D65" s="1496"/>
      <c r="E65" s="1496"/>
      <c r="F65" s="1496"/>
      <c r="G65" s="1497"/>
      <c r="H65" s="1497"/>
      <c r="I65" s="1497"/>
      <c r="J65" s="1497"/>
      <c r="K65" s="1498"/>
      <c r="L65" s="1499"/>
      <c r="M65" s="1499"/>
      <c r="N65" s="1500"/>
      <c r="O65" s="1501"/>
      <c r="P65" s="1502"/>
      <c r="Q65" s="1502"/>
      <c r="R65" s="1503"/>
      <c r="S65" s="1504"/>
      <c r="T65" s="1505"/>
      <c r="U65" s="1505"/>
      <c r="V65" s="1506"/>
      <c r="W65" s="1513"/>
      <c r="X65" s="1513"/>
      <c r="Y65" s="1513"/>
      <c r="Z65" s="1513"/>
      <c r="AA65" s="1513"/>
      <c r="AB65" s="1507"/>
      <c r="AC65" s="1508"/>
      <c r="AD65" s="1509"/>
      <c r="AE65" s="1507"/>
      <c r="AF65" s="1508"/>
      <c r="AG65" s="1509"/>
      <c r="AH65" s="1507"/>
      <c r="AI65" s="1508"/>
      <c r="AJ65" s="1509"/>
      <c r="AK65" s="1507"/>
      <c r="AL65" s="1508"/>
      <c r="AM65" s="1509"/>
      <c r="AN65" s="1507"/>
      <c r="AO65" s="1508"/>
      <c r="AP65" s="1509"/>
      <c r="AQ65" s="1510"/>
      <c r="AR65" s="1511"/>
      <c r="AS65" s="1512"/>
      <c r="AT65" s="507"/>
      <c r="AU65" s="205" t="e">
        <f>COUNTIF(#REF!,#REF!)</f>
        <v>#REF!</v>
      </c>
      <c r="AV65" s="205">
        <f t="shared" si="0"/>
        <v>0</v>
      </c>
      <c r="AW65" s="1"/>
    </row>
    <row r="66" spans="2:49" ht="24.95" customHeight="1">
      <c r="B66" s="1495">
        <v>52</v>
      </c>
      <c r="C66" s="1078"/>
      <c r="D66" s="1496"/>
      <c r="E66" s="1496"/>
      <c r="F66" s="1496"/>
      <c r="G66" s="1497"/>
      <c r="H66" s="1497"/>
      <c r="I66" s="1497"/>
      <c r="J66" s="1497"/>
      <c r="K66" s="1498"/>
      <c r="L66" s="1499"/>
      <c r="M66" s="1499"/>
      <c r="N66" s="1500"/>
      <c r="O66" s="1501"/>
      <c r="P66" s="1502"/>
      <c r="Q66" s="1502"/>
      <c r="R66" s="1503"/>
      <c r="S66" s="1504"/>
      <c r="T66" s="1505"/>
      <c r="U66" s="1505"/>
      <c r="V66" s="1506"/>
      <c r="W66" s="1513"/>
      <c r="X66" s="1513"/>
      <c r="Y66" s="1513"/>
      <c r="Z66" s="1513"/>
      <c r="AA66" s="1513"/>
      <c r="AB66" s="1507"/>
      <c r="AC66" s="1508"/>
      <c r="AD66" s="1509"/>
      <c r="AE66" s="1507"/>
      <c r="AF66" s="1508"/>
      <c r="AG66" s="1509"/>
      <c r="AH66" s="1507"/>
      <c r="AI66" s="1508"/>
      <c r="AJ66" s="1509"/>
      <c r="AK66" s="1507"/>
      <c r="AL66" s="1508"/>
      <c r="AM66" s="1509"/>
      <c r="AN66" s="1507"/>
      <c r="AO66" s="1508"/>
      <c r="AP66" s="1509"/>
      <c r="AQ66" s="1510"/>
      <c r="AR66" s="1511"/>
      <c r="AS66" s="1512"/>
      <c r="AT66" s="507"/>
      <c r="AU66" s="205" t="e">
        <f>COUNTIF(#REF!,#REF!)</f>
        <v>#REF!</v>
      </c>
      <c r="AV66" s="205">
        <f t="shared" si="0"/>
        <v>0</v>
      </c>
      <c r="AW66" s="1"/>
    </row>
    <row r="67" spans="2:49" ht="24.95" customHeight="1">
      <c r="B67" s="1495">
        <v>53</v>
      </c>
      <c r="C67" s="1078"/>
      <c r="D67" s="1496"/>
      <c r="E67" s="1496"/>
      <c r="F67" s="1496"/>
      <c r="G67" s="1497"/>
      <c r="H67" s="1497"/>
      <c r="I67" s="1497"/>
      <c r="J67" s="1497"/>
      <c r="K67" s="1498"/>
      <c r="L67" s="1499"/>
      <c r="M67" s="1499"/>
      <c r="N67" s="1500"/>
      <c r="O67" s="1501"/>
      <c r="P67" s="1502"/>
      <c r="Q67" s="1502"/>
      <c r="R67" s="1503"/>
      <c r="S67" s="1504"/>
      <c r="T67" s="1505"/>
      <c r="U67" s="1505"/>
      <c r="V67" s="1506"/>
      <c r="W67" s="1513"/>
      <c r="X67" s="1513"/>
      <c r="Y67" s="1513"/>
      <c r="Z67" s="1513"/>
      <c r="AA67" s="1513"/>
      <c r="AB67" s="1507"/>
      <c r="AC67" s="1508"/>
      <c r="AD67" s="1509"/>
      <c r="AE67" s="1507"/>
      <c r="AF67" s="1508"/>
      <c r="AG67" s="1509"/>
      <c r="AH67" s="1507"/>
      <c r="AI67" s="1508"/>
      <c r="AJ67" s="1509"/>
      <c r="AK67" s="1507"/>
      <c r="AL67" s="1508"/>
      <c r="AM67" s="1509"/>
      <c r="AN67" s="1507"/>
      <c r="AO67" s="1508"/>
      <c r="AP67" s="1509"/>
      <c r="AQ67" s="1510"/>
      <c r="AR67" s="1511"/>
      <c r="AS67" s="1512"/>
      <c r="AT67" s="507"/>
      <c r="AU67" s="205" t="e">
        <f>COUNTIF(#REF!,#REF!)</f>
        <v>#REF!</v>
      </c>
      <c r="AV67" s="205">
        <f t="shared" si="0"/>
        <v>0</v>
      </c>
      <c r="AW67" s="1"/>
    </row>
    <row r="68" spans="2:49" ht="24.95" customHeight="1">
      <c r="B68" s="1495">
        <v>54</v>
      </c>
      <c r="C68" s="1078"/>
      <c r="D68" s="1496"/>
      <c r="E68" s="1496"/>
      <c r="F68" s="1496"/>
      <c r="G68" s="1497"/>
      <c r="H68" s="1497"/>
      <c r="I68" s="1497"/>
      <c r="J68" s="1497"/>
      <c r="K68" s="1498"/>
      <c r="L68" s="1499"/>
      <c r="M68" s="1499"/>
      <c r="N68" s="1500"/>
      <c r="O68" s="1501"/>
      <c r="P68" s="1502"/>
      <c r="Q68" s="1502"/>
      <c r="R68" s="1503"/>
      <c r="S68" s="1504"/>
      <c r="T68" s="1505"/>
      <c r="U68" s="1505"/>
      <c r="V68" s="1506"/>
      <c r="W68" s="1513"/>
      <c r="X68" s="1513"/>
      <c r="Y68" s="1513"/>
      <c r="Z68" s="1513"/>
      <c r="AA68" s="1513"/>
      <c r="AB68" s="1507"/>
      <c r="AC68" s="1508"/>
      <c r="AD68" s="1509"/>
      <c r="AE68" s="1507"/>
      <c r="AF68" s="1508"/>
      <c r="AG68" s="1509"/>
      <c r="AH68" s="1507"/>
      <c r="AI68" s="1508"/>
      <c r="AJ68" s="1509"/>
      <c r="AK68" s="1507"/>
      <c r="AL68" s="1508"/>
      <c r="AM68" s="1509"/>
      <c r="AN68" s="1507"/>
      <c r="AO68" s="1508"/>
      <c r="AP68" s="1509"/>
      <c r="AQ68" s="1510"/>
      <c r="AR68" s="1511"/>
      <c r="AS68" s="1512"/>
      <c r="AT68" s="507"/>
      <c r="AU68" s="205" t="e">
        <f>COUNTIF(#REF!,#REF!)</f>
        <v>#REF!</v>
      </c>
      <c r="AV68" s="205">
        <f t="shared" si="0"/>
        <v>0</v>
      </c>
      <c r="AW68" s="1"/>
    </row>
    <row r="69" spans="2:49" ht="24.95" customHeight="1">
      <c r="B69" s="1495">
        <v>55</v>
      </c>
      <c r="C69" s="1078"/>
      <c r="D69" s="1496"/>
      <c r="E69" s="1496"/>
      <c r="F69" s="1496"/>
      <c r="G69" s="1497"/>
      <c r="H69" s="1497"/>
      <c r="I69" s="1497"/>
      <c r="J69" s="1497"/>
      <c r="K69" s="1498"/>
      <c r="L69" s="1499"/>
      <c r="M69" s="1499"/>
      <c r="N69" s="1500"/>
      <c r="O69" s="1501"/>
      <c r="P69" s="1502"/>
      <c r="Q69" s="1502"/>
      <c r="R69" s="1503"/>
      <c r="S69" s="1504"/>
      <c r="T69" s="1505"/>
      <c r="U69" s="1505"/>
      <c r="V69" s="1506"/>
      <c r="W69" s="1513"/>
      <c r="X69" s="1513"/>
      <c r="Y69" s="1513"/>
      <c r="Z69" s="1513"/>
      <c r="AA69" s="1513"/>
      <c r="AB69" s="1507"/>
      <c r="AC69" s="1508"/>
      <c r="AD69" s="1509"/>
      <c r="AE69" s="1507"/>
      <c r="AF69" s="1508"/>
      <c r="AG69" s="1509"/>
      <c r="AH69" s="1507"/>
      <c r="AI69" s="1508"/>
      <c r="AJ69" s="1509"/>
      <c r="AK69" s="1507"/>
      <c r="AL69" s="1508"/>
      <c r="AM69" s="1509"/>
      <c r="AN69" s="1507"/>
      <c r="AO69" s="1508"/>
      <c r="AP69" s="1509"/>
      <c r="AQ69" s="1510"/>
      <c r="AR69" s="1511"/>
      <c r="AS69" s="1512"/>
      <c r="AT69" s="507"/>
      <c r="AU69" s="205" t="e">
        <f>COUNTIF(#REF!,#REF!)</f>
        <v>#REF!</v>
      </c>
      <c r="AV69" s="205">
        <f t="shared" si="0"/>
        <v>0</v>
      </c>
      <c r="AW69" s="1"/>
    </row>
    <row r="70" spans="2:49" ht="24.95" customHeight="1">
      <c r="B70" s="1495">
        <v>56</v>
      </c>
      <c r="C70" s="1078"/>
      <c r="D70" s="1496"/>
      <c r="E70" s="1496"/>
      <c r="F70" s="1496"/>
      <c r="G70" s="1497"/>
      <c r="H70" s="1497"/>
      <c r="I70" s="1497"/>
      <c r="J70" s="1497"/>
      <c r="K70" s="1498"/>
      <c r="L70" s="1499"/>
      <c r="M70" s="1499"/>
      <c r="N70" s="1500"/>
      <c r="O70" s="1501"/>
      <c r="P70" s="1502"/>
      <c r="Q70" s="1502"/>
      <c r="R70" s="1503"/>
      <c r="S70" s="1504"/>
      <c r="T70" s="1505"/>
      <c r="U70" s="1505"/>
      <c r="V70" s="1506"/>
      <c r="W70" s="1513"/>
      <c r="X70" s="1513"/>
      <c r="Y70" s="1513"/>
      <c r="Z70" s="1513"/>
      <c r="AA70" s="1513"/>
      <c r="AB70" s="1507"/>
      <c r="AC70" s="1508"/>
      <c r="AD70" s="1509"/>
      <c r="AE70" s="1507"/>
      <c r="AF70" s="1508"/>
      <c r="AG70" s="1509"/>
      <c r="AH70" s="1507"/>
      <c r="AI70" s="1508"/>
      <c r="AJ70" s="1509"/>
      <c r="AK70" s="1507"/>
      <c r="AL70" s="1508"/>
      <c r="AM70" s="1509"/>
      <c r="AN70" s="1507"/>
      <c r="AO70" s="1508"/>
      <c r="AP70" s="1509"/>
      <c r="AQ70" s="1510"/>
      <c r="AR70" s="1511"/>
      <c r="AS70" s="1512"/>
      <c r="AT70" s="507"/>
      <c r="AU70" s="205" t="e">
        <f>COUNTIF(#REF!,#REF!)</f>
        <v>#REF!</v>
      </c>
      <c r="AV70" s="205">
        <f t="shared" si="0"/>
        <v>0</v>
      </c>
      <c r="AW70" s="1"/>
    </row>
    <row r="71" spans="2:49" ht="24.95" customHeight="1">
      <c r="B71" s="1495">
        <v>57</v>
      </c>
      <c r="C71" s="1078"/>
      <c r="D71" s="1496"/>
      <c r="E71" s="1496"/>
      <c r="F71" s="1496"/>
      <c r="G71" s="1497"/>
      <c r="H71" s="1497"/>
      <c r="I71" s="1497"/>
      <c r="J71" s="1497"/>
      <c r="K71" s="1498"/>
      <c r="L71" s="1499"/>
      <c r="M71" s="1499"/>
      <c r="N71" s="1500"/>
      <c r="O71" s="1501"/>
      <c r="P71" s="1502"/>
      <c r="Q71" s="1502"/>
      <c r="R71" s="1503"/>
      <c r="S71" s="1504"/>
      <c r="T71" s="1505"/>
      <c r="U71" s="1505"/>
      <c r="V71" s="1506"/>
      <c r="W71" s="1513"/>
      <c r="X71" s="1513"/>
      <c r="Y71" s="1513"/>
      <c r="Z71" s="1513"/>
      <c r="AA71" s="1513"/>
      <c r="AB71" s="1507"/>
      <c r="AC71" s="1508"/>
      <c r="AD71" s="1509"/>
      <c r="AE71" s="1507"/>
      <c r="AF71" s="1508"/>
      <c r="AG71" s="1509"/>
      <c r="AH71" s="1507"/>
      <c r="AI71" s="1508"/>
      <c r="AJ71" s="1509"/>
      <c r="AK71" s="1507"/>
      <c r="AL71" s="1508"/>
      <c r="AM71" s="1509"/>
      <c r="AN71" s="1507"/>
      <c r="AO71" s="1508"/>
      <c r="AP71" s="1509"/>
      <c r="AQ71" s="1510"/>
      <c r="AR71" s="1511"/>
      <c r="AS71" s="1512"/>
      <c r="AT71" s="507"/>
      <c r="AU71" s="205" t="e">
        <f>COUNTIF(#REF!,#REF!)</f>
        <v>#REF!</v>
      </c>
      <c r="AV71" s="205">
        <f t="shared" si="0"/>
        <v>0</v>
      </c>
      <c r="AW71" s="1"/>
    </row>
    <row r="72" spans="2:49" ht="24.95" customHeight="1">
      <c r="B72" s="1495">
        <v>58</v>
      </c>
      <c r="C72" s="1078"/>
      <c r="D72" s="1496"/>
      <c r="E72" s="1496"/>
      <c r="F72" s="1496"/>
      <c r="G72" s="1497"/>
      <c r="H72" s="1497"/>
      <c r="I72" s="1497"/>
      <c r="J72" s="1497"/>
      <c r="K72" s="1498"/>
      <c r="L72" s="1499"/>
      <c r="M72" s="1499"/>
      <c r="N72" s="1500"/>
      <c r="O72" s="1501"/>
      <c r="P72" s="1502"/>
      <c r="Q72" s="1502"/>
      <c r="R72" s="1503"/>
      <c r="S72" s="1504"/>
      <c r="T72" s="1505"/>
      <c r="U72" s="1505"/>
      <c r="V72" s="1506"/>
      <c r="W72" s="1513"/>
      <c r="X72" s="1513"/>
      <c r="Y72" s="1513"/>
      <c r="Z72" s="1513"/>
      <c r="AA72" s="1513"/>
      <c r="AB72" s="1507"/>
      <c r="AC72" s="1508"/>
      <c r="AD72" s="1509"/>
      <c r="AE72" s="1507"/>
      <c r="AF72" s="1508"/>
      <c r="AG72" s="1509"/>
      <c r="AH72" s="1507"/>
      <c r="AI72" s="1508"/>
      <c r="AJ72" s="1509"/>
      <c r="AK72" s="1507"/>
      <c r="AL72" s="1508"/>
      <c r="AM72" s="1509"/>
      <c r="AN72" s="1507"/>
      <c r="AO72" s="1508"/>
      <c r="AP72" s="1509"/>
      <c r="AQ72" s="1510"/>
      <c r="AR72" s="1511"/>
      <c r="AS72" s="1512"/>
      <c r="AT72" s="507"/>
      <c r="AU72" s="205" t="e">
        <f>COUNTIF(#REF!,#REF!)</f>
        <v>#REF!</v>
      </c>
      <c r="AV72" s="205">
        <f t="shared" si="0"/>
        <v>0</v>
      </c>
      <c r="AW72" s="1"/>
    </row>
    <row r="73" spans="2:49" ht="24.95" customHeight="1">
      <c r="B73" s="1495">
        <v>59</v>
      </c>
      <c r="C73" s="1078"/>
      <c r="D73" s="1496"/>
      <c r="E73" s="1496"/>
      <c r="F73" s="1496"/>
      <c r="G73" s="1497"/>
      <c r="H73" s="1497"/>
      <c r="I73" s="1497"/>
      <c r="J73" s="1497"/>
      <c r="K73" s="1498"/>
      <c r="L73" s="1499"/>
      <c r="M73" s="1499"/>
      <c r="N73" s="1500"/>
      <c r="O73" s="1501"/>
      <c r="P73" s="1502"/>
      <c r="Q73" s="1502"/>
      <c r="R73" s="1503"/>
      <c r="S73" s="1504"/>
      <c r="T73" s="1505"/>
      <c r="U73" s="1505"/>
      <c r="V73" s="1506"/>
      <c r="W73" s="1513"/>
      <c r="X73" s="1513"/>
      <c r="Y73" s="1513"/>
      <c r="Z73" s="1513"/>
      <c r="AA73" s="1513"/>
      <c r="AB73" s="1507"/>
      <c r="AC73" s="1508"/>
      <c r="AD73" s="1509"/>
      <c r="AE73" s="1507"/>
      <c r="AF73" s="1508"/>
      <c r="AG73" s="1509"/>
      <c r="AH73" s="1507"/>
      <c r="AI73" s="1508"/>
      <c r="AJ73" s="1509"/>
      <c r="AK73" s="1507"/>
      <c r="AL73" s="1508"/>
      <c r="AM73" s="1509"/>
      <c r="AN73" s="1507"/>
      <c r="AO73" s="1508"/>
      <c r="AP73" s="1509"/>
      <c r="AQ73" s="1510"/>
      <c r="AR73" s="1511"/>
      <c r="AS73" s="1512"/>
      <c r="AT73" s="507"/>
      <c r="AU73" s="205" t="e">
        <f>COUNTIF(#REF!,#REF!)</f>
        <v>#REF!</v>
      </c>
      <c r="AV73" s="205">
        <f t="shared" si="0"/>
        <v>0</v>
      </c>
      <c r="AW73" s="1"/>
    </row>
    <row r="74" spans="2:49" ht="24.95" customHeight="1">
      <c r="B74" s="1495">
        <v>60</v>
      </c>
      <c r="C74" s="1078"/>
      <c r="D74" s="1496"/>
      <c r="E74" s="1496"/>
      <c r="F74" s="1496"/>
      <c r="G74" s="1497"/>
      <c r="H74" s="1497"/>
      <c r="I74" s="1497"/>
      <c r="J74" s="1497"/>
      <c r="K74" s="1498"/>
      <c r="L74" s="1499"/>
      <c r="M74" s="1499"/>
      <c r="N74" s="1500"/>
      <c r="O74" s="1501"/>
      <c r="P74" s="1502"/>
      <c r="Q74" s="1502"/>
      <c r="R74" s="1503"/>
      <c r="S74" s="1504"/>
      <c r="T74" s="1505"/>
      <c r="U74" s="1505"/>
      <c r="V74" s="1506"/>
      <c r="W74" s="1513"/>
      <c r="X74" s="1513"/>
      <c r="Y74" s="1513"/>
      <c r="Z74" s="1513"/>
      <c r="AA74" s="1513"/>
      <c r="AB74" s="1507"/>
      <c r="AC74" s="1508"/>
      <c r="AD74" s="1509"/>
      <c r="AE74" s="1507"/>
      <c r="AF74" s="1508"/>
      <c r="AG74" s="1509"/>
      <c r="AH74" s="1507"/>
      <c r="AI74" s="1508"/>
      <c r="AJ74" s="1509"/>
      <c r="AK74" s="1507"/>
      <c r="AL74" s="1508"/>
      <c r="AM74" s="1509"/>
      <c r="AN74" s="1507"/>
      <c r="AO74" s="1508"/>
      <c r="AP74" s="1509"/>
      <c r="AQ74" s="1510"/>
      <c r="AR74" s="1511"/>
      <c r="AS74" s="1512"/>
      <c r="AT74" s="507"/>
      <c r="AU74" s="205" t="e">
        <f>COUNTIF(#REF!,#REF!)</f>
        <v>#REF!</v>
      </c>
      <c r="AV74" s="205">
        <f t="shared" si="0"/>
        <v>0</v>
      </c>
      <c r="AW74" s="1"/>
    </row>
    <row r="75" spans="2:49" ht="24.95" customHeight="1">
      <c r="B75" s="1495">
        <v>61</v>
      </c>
      <c r="C75" s="1078"/>
      <c r="D75" s="1496"/>
      <c r="E75" s="1496"/>
      <c r="F75" s="1496"/>
      <c r="G75" s="1497"/>
      <c r="H75" s="1497"/>
      <c r="I75" s="1497"/>
      <c r="J75" s="1497"/>
      <c r="K75" s="1498"/>
      <c r="L75" s="1499"/>
      <c r="M75" s="1499"/>
      <c r="N75" s="1500"/>
      <c r="O75" s="1501"/>
      <c r="P75" s="1502"/>
      <c r="Q75" s="1502"/>
      <c r="R75" s="1503"/>
      <c r="S75" s="1504"/>
      <c r="T75" s="1505"/>
      <c r="U75" s="1505"/>
      <c r="V75" s="1506"/>
      <c r="W75" s="1513"/>
      <c r="X75" s="1513"/>
      <c r="Y75" s="1513"/>
      <c r="Z75" s="1513"/>
      <c r="AA75" s="1513"/>
      <c r="AB75" s="1507"/>
      <c r="AC75" s="1508"/>
      <c r="AD75" s="1509"/>
      <c r="AE75" s="1507"/>
      <c r="AF75" s="1508"/>
      <c r="AG75" s="1509"/>
      <c r="AH75" s="1507"/>
      <c r="AI75" s="1508"/>
      <c r="AJ75" s="1509"/>
      <c r="AK75" s="1507"/>
      <c r="AL75" s="1508"/>
      <c r="AM75" s="1509"/>
      <c r="AN75" s="1507"/>
      <c r="AO75" s="1508"/>
      <c r="AP75" s="1509"/>
      <c r="AQ75" s="1510"/>
      <c r="AR75" s="1511"/>
      <c r="AS75" s="1512"/>
      <c r="AT75" s="507"/>
      <c r="AU75" s="205" t="e">
        <f>COUNTIF(#REF!,#REF!)</f>
        <v>#REF!</v>
      </c>
      <c r="AV75" s="205">
        <f t="shared" si="0"/>
        <v>0</v>
      </c>
      <c r="AW75" s="1"/>
    </row>
    <row r="76" spans="2:49" ht="24.95" customHeight="1">
      <c r="B76" s="1495">
        <v>62</v>
      </c>
      <c r="C76" s="1078"/>
      <c r="D76" s="1496"/>
      <c r="E76" s="1496"/>
      <c r="F76" s="1496"/>
      <c r="G76" s="1497"/>
      <c r="H76" s="1497"/>
      <c r="I76" s="1497"/>
      <c r="J76" s="1497"/>
      <c r="K76" s="1498"/>
      <c r="L76" s="1499"/>
      <c r="M76" s="1499"/>
      <c r="N76" s="1500"/>
      <c r="O76" s="1501"/>
      <c r="P76" s="1502"/>
      <c r="Q76" s="1502"/>
      <c r="R76" s="1503"/>
      <c r="S76" s="1504"/>
      <c r="T76" s="1505"/>
      <c r="U76" s="1505"/>
      <c r="V76" s="1506"/>
      <c r="W76" s="1513"/>
      <c r="X76" s="1513"/>
      <c r="Y76" s="1513"/>
      <c r="Z76" s="1513"/>
      <c r="AA76" s="1513"/>
      <c r="AB76" s="1507"/>
      <c r="AC76" s="1508"/>
      <c r="AD76" s="1509"/>
      <c r="AE76" s="1507"/>
      <c r="AF76" s="1508"/>
      <c r="AG76" s="1509"/>
      <c r="AH76" s="1507"/>
      <c r="AI76" s="1508"/>
      <c r="AJ76" s="1509"/>
      <c r="AK76" s="1507"/>
      <c r="AL76" s="1508"/>
      <c r="AM76" s="1509"/>
      <c r="AN76" s="1507"/>
      <c r="AO76" s="1508"/>
      <c r="AP76" s="1509"/>
      <c r="AQ76" s="1510"/>
      <c r="AR76" s="1511"/>
      <c r="AS76" s="1512"/>
      <c r="AT76" s="507"/>
      <c r="AU76" s="205" t="e">
        <f>COUNTIF(#REF!,#REF!)</f>
        <v>#REF!</v>
      </c>
      <c r="AV76" s="205">
        <f t="shared" si="0"/>
        <v>0</v>
      </c>
      <c r="AW76" s="1"/>
    </row>
    <row r="77" spans="2:49" ht="24.95" customHeight="1">
      <c r="B77" s="1495">
        <v>63</v>
      </c>
      <c r="C77" s="1078"/>
      <c r="D77" s="1496"/>
      <c r="E77" s="1496"/>
      <c r="F77" s="1496"/>
      <c r="G77" s="1497"/>
      <c r="H77" s="1497"/>
      <c r="I77" s="1497"/>
      <c r="J77" s="1497"/>
      <c r="K77" s="1498"/>
      <c r="L77" s="1499"/>
      <c r="M77" s="1499"/>
      <c r="N77" s="1500"/>
      <c r="O77" s="1501"/>
      <c r="P77" s="1502"/>
      <c r="Q77" s="1502"/>
      <c r="R77" s="1503"/>
      <c r="S77" s="1504"/>
      <c r="T77" s="1505"/>
      <c r="U77" s="1505"/>
      <c r="V77" s="1506"/>
      <c r="W77" s="1513"/>
      <c r="X77" s="1513"/>
      <c r="Y77" s="1513"/>
      <c r="Z77" s="1513"/>
      <c r="AA77" s="1513"/>
      <c r="AB77" s="1507"/>
      <c r="AC77" s="1508"/>
      <c r="AD77" s="1509"/>
      <c r="AE77" s="1507"/>
      <c r="AF77" s="1508"/>
      <c r="AG77" s="1509"/>
      <c r="AH77" s="1507"/>
      <c r="AI77" s="1508"/>
      <c r="AJ77" s="1509"/>
      <c r="AK77" s="1507"/>
      <c r="AL77" s="1508"/>
      <c r="AM77" s="1509"/>
      <c r="AN77" s="1507"/>
      <c r="AO77" s="1508"/>
      <c r="AP77" s="1509"/>
      <c r="AQ77" s="1510"/>
      <c r="AR77" s="1511"/>
      <c r="AS77" s="1512"/>
      <c r="AT77" s="507"/>
      <c r="AU77" s="205" t="e">
        <f>COUNTIF(#REF!,#REF!)</f>
        <v>#REF!</v>
      </c>
      <c r="AV77" s="205">
        <f t="shared" si="0"/>
        <v>0</v>
      </c>
      <c r="AW77" s="1"/>
    </row>
    <row r="78" spans="2:49" ht="24.95" customHeight="1">
      <c r="B78" s="1495">
        <v>64</v>
      </c>
      <c r="C78" s="1078"/>
      <c r="D78" s="1496"/>
      <c r="E78" s="1496"/>
      <c r="F78" s="1496"/>
      <c r="G78" s="1497"/>
      <c r="H78" s="1497"/>
      <c r="I78" s="1497"/>
      <c r="J78" s="1497"/>
      <c r="K78" s="1498"/>
      <c r="L78" s="1499"/>
      <c r="M78" s="1499"/>
      <c r="N78" s="1500"/>
      <c r="O78" s="1501"/>
      <c r="P78" s="1502"/>
      <c r="Q78" s="1502"/>
      <c r="R78" s="1503"/>
      <c r="S78" s="1504"/>
      <c r="T78" s="1505"/>
      <c r="U78" s="1505"/>
      <c r="V78" s="1506"/>
      <c r="W78" s="1513"/>
      <c r="X78" s="1513"/>
      <c r="Y78" s="1513"/>
      <c r="Z78" s="1513"/>
      <c r="AA78" s="1513"/>
      <c r="AB78" s="1507"/>
      <c r="AC78" s="1508"/>
      <c r="AD78" s="1509"/>
      <c r="AE78" s="1507"/>
      <c r="AF78" s="1508"/>
      <c r="AG78" s="1509"/>
      <c r="AH78" s="1507"/>
      <c r="AI78" s="1508"/>
      <c r="AJ78" s="1509"/>
      <c r="AK78" s="1507"/>
      <c r="AL78" s="1508"/>
      <c r="AM78" s="1509"/>
      <c r="AN78" s="1507"/>
      <c r="AO78" s="1508"/>
      <c r="AP78" s="1509"/>
      <c r="AQ78" s="1510"/>
      <c r="AR78" s="1511"/>
      <c r="AS78" s="1512"/>
      <c r="AT78" s="507"/>
      <c r="AU78" s="205" t="e">
        <f>COUNTIF(#REF!,#REF!)</f>
        <v>#REF!</v>
      </c>
      <c r="AV78" s="205">
        <f t="shared" si="0"/>
        <v>0</v>
      </c>
      <c r="AW78" s="1"/>
    </row>
    <row r="79" spans="2:49" ht="24.95" customHeight="1">
      <c r="B79" s="1495">
        <v>65</v>
      </c>
      <c r="C79" s="1078"/>
      <c r="D79" s="1496"/>
      <c r="E79" s="1496"/>
      <c r="F79" s="1496"/>
      <c r="G79" s="1497"/>
      <c r="H79" s="1497"/>
      <c r="I79" s="1497"/>
      <c r="J79" s="1497"/>
      <c r="K79" s="1498"/>
      <c r="L79" s="1499"/>
      <c r="M79" s="1499"/>
      <c r="N79" s="1500"/>
      <c r="O79" s="1501"/>
      <c r="P79" s="1502"/>
      <c r="Q79" s="1502"/>
      <c r="R79" s="1503"/>
      <c r="S79" s="1504"/>
      <c r="T79" s="1505"/>
      <c r="U79" s="1505"/>
      <c r="V79" s="1506"/>
      <c r="W79" s="1513"/>
      <c r="X79" s="1513"/>
      <c r="Y79" s="1513"/>
      <c r="Z79" s="1513"/>
      <c r="AA79" s="1513"/>
      <c r="AB79" s="1507"/>
      <c r="AC79" s="1508"/>
      <c r="AD79" s="1509"/>
      <c r="AE79" s="1507"/>
      <c r="AF79" s="1508"/>
      <c r="AG79" s="1509"/>
      <c r="AH79" s="1507"/>
      <c r="AI79" s="1508"/>
      <c r="AJ79" s="1509"/>
      <c r="AK79" s="1507"/>
      <c r="AL79" s="1508"/>
      <c r="AM79" s="1509"/>
      <c r="AN79" s="1507"/>
      <c r="AO79" s="1508"/>
      <c r="AP79" s="1509"/>
      <c r="AQ79" s="1510"/>
      <c r="AR79" s="1511"/>
      <c r="AS79" s="1512"/>
      <c r="AT79" s="507"/>
      <c r="AU79" s="205" t="e">
        <f>COUNTIF(#REF!,#REF!)</f>
        <v>#REF!</v>
      </c>
      <c r="AV79" s="205">
        <f t="shared" si="0"/>
        <v>0</v>
      </c>
      <c r="AW79" s="1"/>
    </row>
    <row r="80" spans="2:49" ht="24.95" customHeight="1">
      <c r="B80" s="1495">
        <v>66</v>
      </c>
      <c r="C80" s="1078"/>
      <c r="D80" s="1496"/>
      <c r="E80" s="1496"/>
      <c r="F80" s="1496"/>
      <c r="G80" s="1497"/>
      <c r="H80" s="1497"/>
      <c r="I80" s="1497"/>
      <c r="J80" s="1497"/>
      <c r="K80" s="1498"/>
      <c r="L80" s="1499"/>
      <c r="M80" s="1499"/>
      <c r="N80" s="1500"/>
      <c r="O80" s="1501"/>
      <c r="P80" s="1502"/>
      <c r="Q80" s="1502"/>
      <c r="R80" s="1503"/>
      <c r="S80" s="1504"/>
      <c r="T80" s="1505"/>
      <c r="U80" s="1505"/>
      <c r="V80" s="1506"/>
      <c r="W80" s="1513"/>
      <c r="X80" s="1513"/>
      <c r="Y80" s="1513"/>
      <c r="Z80" s="1513"/>
      <c r="AA80" s="1513"/>
      <c r="AB80" s="1507"/>
      <c r="AC80" s="1508"/>
      <c r="AD80" s="1509"/>
      <c r="AE80" s="1507"/>
      <c r="AF80" s="1508"/>
      <c r="AG80" s="1509"/>
      <c r="AH80" s="1507"/>
      <c r="AI80" s="1508"/>
      <c r="AJ80" s="1509"/>
      <c r="AK80" s="1507"/>
      <c r="AL80" s="1508"/>
      <c r="AM80" s="1509"/>
      <c r="AN80" s="1507"/>
      <c r="AO80" s="1508"/>
      <c r="AP80" s="1509"/>
      <c r="AQ80" s="1510"/>
      <c r="AR80" s="1511"/>
      <c r="AS80" s="1512"/>
      <c r="AT80" s="507"/>
      <c r="AU80" s="205" t="e">
        <f>COUNTIF(#REF!,#REF!)</f>
        <v>#REF!</v>
      </c>
      <c r="AV80" s="205">
        <f t="shared" ref="AV80:AV137" si="1">IFERROR(1/AU80,0)</f>
        <v>0</v>
      </c>
      <c r="AW80" s="1"/>
    </row>
    <row r="81" spans="2:49" ht="24.95" customHeight="1">
      <c r="B81" s="1495">
        <v>67</v>
      </c>
      <c r="C81" s="1078"/>
      <c r="D81" s="1496"/>
      <c r="E81" s="1496"/>
      <c r="F81" s="1496"/>
      <c r="G81" s="1497"/>
      <c r="H81" s="1497"/>
      <c r="I81" s="1497"/>
      <c r="J81" s="1497"/>
      <c r="K81" s="1498"/>
      <c r="L81" s="1499"/>
      <c r="M81" s="1499"/>
      <c r="N81" s="1500"/>
      <c r="O81" s="1501"/>
      <c r="P81" s="1502"/>
      <c r="Q81" s="1502"/>
      <c r="R81" s="1503"/>
      <c r="S81" s="1504"/>
      <c r="T81" s="1505"/>
      <c r="U81" s="1505"/>
      <c r="V81" s="1506"/>
      <c r="W81" s="1513"/>
      <c r="X81" s="1513"/>
      <c r="Y81" s="1513"/>
      <c r="Z81" s="1513"/>
      <c r="AA81" s="1513"/>
      <c r="AB81" s="1507"/>
      <c r="AC81" s="1508"/>
      <c r="AD81" s="1509"/>
      <c r="AE81" s="1507"/>
      <c r="AF81" s="1508"/>
      <c r="AG81" s="1509"/>
      <c r="AH81" s="1507"/>
      <c r="AI81" s="1508"/>
      <c r="AJ81" s="1509"/>
      <c r="AK81" s="1507"/>
      <c r="AL81" s="1508"/>
      <c r="AM81" s="1509"/>
      <c r="AN81" s="1507"/>
      <c r="AO81" s="1508"/>
      <c r="AP81" s="1509"/>
      <c r="AQ81" s="1510"/>
      <c r="AR81" s="1511"/>
      <c r="AS81" s="1512"/>
      <c r="AT81" s="507"/>
      <c r="AU81" s="205" t="e">
        <f>COUNTIF(#REF!,#REF!)</f>
        <v>#REF!</v>
      </c>
      <c r="AV81" s="205">
        <f t="shared" si="1"/>
        <v>0</v>
      </c>
      <c r="AW81" s="1"/>
    </row>
    <row r="82" spans="2:49" ht="24.95" customHeight="1">
      <c r="B82" s="1495">
        <v>68</v>
      </c>
      <c r="C82" s="1078"/>
      <c r="D82" s="1496"/>
      <c r="E82" s="1496"/>
      <c r="F82" s="1496"/>
      <c r="G82" s="1497"/>
      <c r="H82" s="1497"/>
      <c r="I82" s="1497"/>
      <c r="J82" s="1497"/>
      <c r="K82" s="1498"/>
      <c r="L82" s="1499"/>
      <c r="M82" s="1499"/>
      <c r="N82" s="1500"/>
      <c r="O82" s="1501"/>
      <c r="P82" s="1502"/>
      <c r="Q82" s="1502"/>
      <c r="R82" s="1503"/>
      <c r="S82" s="1504"/>
      <c r="T82" s="1505"/>
      <c r="U82" s="1505"/>
      <c r="V82" s="1506"/>
      <c r="W82" s="1513"/>
      <c r="X82" s="1513"/>
      <c r="Y82" s="1513"/>
      <c r="Z82" s="1513"/>
      <c r="AA82" s="1513"/>
      <c r="AB82" s="1507"/>
      <c r="AC82" s="1508"/>
      <c r="AD82" s="1509"/>
      <c r="AE82" s="1507"/>
      <c r="AF82" s="1508"/>
      <c r="AG82" s="1509"/>
      <c r="AH82" s="1507"/>
      <c r="AI82" s="1508"/>
      <c r="AJ82" s="1509"/>
      <c r="AK82" s="1507"/>
      <c r="AL82" s="1508"/>
      <c r="AM82" s="1509"/>
      <c r="AN82" s="1507"/>
      <c r="AO82" s="1508"/>
      <c r="AP82" s="1509"/>
      <c r="AQ82" s="1510"/>
      <c r="AR82" s="1511"/>
      <c r="AS82" s="1512"/>
      <c r="AT82" s="507"/>
      <c r="AU82" s="205" t="e">
        <f>COUNTIF(#REF!,#REF!)</f>
        <v>#REF!</v>
      </c>
      <c r="AV82" s="205">
        <f t="shared" si="1"/>
        <v>0</v>
      </c>
      <c r="AW82" s="1"/>
    </row>
    <row r="83" spans="2:49" ht="24.95" customHeight="1">
      <c r="B83" s="1495">
        <v>69</v>
      </c>
      <c r="C83" s="1078"/>
      <c r="D83" s="1496"/>
      <c r="E83" s="1496"/>
      <c r="F83" s="1496"/>
      <c r="G83" s="1497"/>
      <c r="H83" s="1497"/>
      <c r="I83" s="1497"/>
      <c r="J83" s="1497"/>
      <c r="K83" s="1498"/>
      <c r="L83" s="1499"/>
      <c r="M83" s="1499"/>
      <c r="N83" s="1500"/>
      <c r="O83" s="1501"/>
      <c r="P83" s="1502"/>
      <c r="Q83" s="1502"/>
      <c r="R83" s="1503"/>
      <c r="S83" s="1504"/>
      <c r="T83" s="1505"/>
      <c r="U83" s="1505"/>
      <c r="V83" s="1506"/>
      <c r="W83" s="1513"/>
      <c r="X83" s="1513"/>
      <c r="Y83" s="1513"/>
      <c r="Z83" s="1513"/>
      <c r="AA83" s="1513"/>
      <c r="AB83" s="1507"/>
      <c r="AC83" s="1508"/>
      <c r="AD83" s="1509"/>
      <c r="AE83" s="1507"/>
      <c r="AF83" s="1508"/>
      <c r="AG83" s="1509"/>
      <c r="AH83" s="1507"/>
      <c r="AI83" s="1508"/>
      <c r="AJ83" s="1509"/>
      <c r="AK83" s="1507"/>
      <c r="AL83" s="1508"/>
      <c r="AM83" s="1509"/>
      <c r="AN83" s="1507"/>
      <c r="AO83" s="1508"/>
      <c r="AP83" s="1509"/>
      <c r="AQ83" s="1510"/>
      <c r="AR83" s="1511"/>
      <c r="AS83" s="1512"/>
      <c r="AT83" s="507"/>
      <c r="AU83" s="205" t="e">
        <f>COUNTIF(#REF!,#REF!)</f>
        <v>#REF!</v>
      </c>
      <c r="AV83" s="205">
        <f t="shared" si="1"/>
        <v>0</v>
      </c>
      <c r="AW83" s="1"/>
    </row>
    <row r="84" spans="2:49" ht="24.95" customHeight="1">
      <c r="B84" s="1495">
        <v>70</v>
      </c>
      <c r="C84" s="1078"/>
      <c r="D84" s="1496"/>
      <c r="E84" s="1496"/>
      <c r="F84" s="1496"/>
      <c r="G84" s="1497"/>
      <c r="H84" s="1497"/>
      <c r="I84" s="1497"/>
      <c r="J84" s="1497"/>
      <c r="K84" s="1498"/>
      <c r="L84" s="1499"/>
      <c r="M84" s="1499"/>
      <c r="N84" s="1500"/>
      <c r="O84" s="1501"/>
      <c r="P84" s="1502"/>
      <c r="Q84" s="1502"/>
      <c r="R84" s="1503"/>
      <c r="S84" s="1504"/>
      <c r="T84" s="1505"/>
      <c r="U84" s="1505"/>
      <c r="V84" s="1506"/>
      <c r="W84" s="1513"/>
      <c r="X84" s="1513"/>
      <c r="Y84" s="1513"/>
      <c r="Z84" s="1513"/>
      <c r="AA84" s="1513"/>
      <c r="AB84" s="1507"/>
      <c r="AC84" s="1508"/>
      <c r="AD84" s="1509"/>
      <c r="AE84" s="1507"/>
      <c r="AF84" s="1508"/>
      <c r="AG84" s="1509"/>
      <c r="AH84" s="1507"/>
      <c r="AI84" s="1508"/>
      <c r="AJ84" s="1509"/>
      <c r="AK84" s="1507"/>
      <c r="AL84" s="1508"/>
      <c r="AM84" s="1509"/>
      <c r="AN84" s="1507"/>
      <c r="AO84" s="1508"/>
      <c r="AP84" s="1509"/>
      <c r="AQ84" s="1510"/>
      <c r="AR84" s="1511"/>
      <c r="AS84" s="1512"/>
      <c r="AT84" s="507"/>
      <c r="AU84" s="205" t="e">
        <f>COUNTIF(#REF!,#REF!)</f>
        <v>#REF!</v>
      </c>
      <c r="AV84" s="205">
        <f t="shared" si="1"/>
        <v>0</v>
      </c>
      <c r="AW84" s="1"/>
    </row>
    <row r="85" spans="2:49" ht="24.95" customHeight="1">
      <c r="B85" s="1495">
        <v>71</v>
      </c>
      <c r="C85" s="1078"/>
      <c r="D85" s="1496"/>
      <c r="E85" s="1496"/>
      <c r="F85" s="1496"/>
      <c r="G85" s="1497"/>
      <c r="H85" s="1497"/>
      <c r="I85" s="1497"/>
      <c r="J85" s="1497"/>
      <c r="K85" s="1498"/>
      <c r="L85" s="1499"/>
      <c r="M85" s="1499"/>
      <c r="N85" s="1500"/>
      <c r="O85" s="1501"/>
      <c r="P85" s="1502"/>
      <c r="Q85" s="1502"/>
      <c r="R85" s="1503"/>
      <c r="S85" s="1504"/>
      <c r="T85" s="1505"/>
      <c r="U85" s="1505"/>
      <c r="V85" s="1506"/>
      <c r="W85" s="1513"/>
      <c r="X85" s="1513"/>
      <c r="Y85" s="1513"/>
      <c r="Z85" s="1513"/>
      <c r="AA85" s="1513"/>
      <c r="AB85" s="1507"/>
      <c r="AC85" s="1508"/>
      <c r="AD85" s="1509"/>
      <c r="AE85" s="1507"/>
      <c r="AF85" s="1508"/>
      <c r="AG85" s="1509"/>
      <c r="AH85" s="1507"/>
      <c r="AI85" s="1508"/>
      <c r="AJ85" s="1509"/>
      <c r="AK85" s="1507"/>
      <c r="AL85" s="1508"/>
      <c r="AM85" s="1509"/>
      <c r="AN85" s="1507"/>
      <c r="AO85" s="1508"/>
      <c r="AP85" s="1509"/>
      <c r="AQ85" s="1510"/>
      <c r="AR85" s="1511"/>
      <c r="AS85" s="1512"/>
      <c r="AT85" s="507"/>
      <c r="AU85" s="205" t="e">
        <f>COUNTIF(#REF!,#REF!)</f>
        <v>#REF!</v>
      </c>
      <c r="AV85" s="205">
        <f t="shared" si="1"/>
        <v>0</v>
      </c>
      <c r="AW85" s="1"/>
    </row>
    <row r="86" spans="2:49" ht="24.95" customHeight="1">
      <c r="B86" s="1495">
        <v>72</v>
      </c>
      <c r="C86" s="1078"/>
      <c r="D86" s="1496"/>
      <c r="E86" s="1496"/>
      <c r="F86" s="1496"/>
      <c r="G86" s="1497"/>
      <c r="H86" s="1497"/>
      <c r="I86" s="1497"/>
      <c r="J86" s="1497"/>
      <c r="K86" s="1498"/>
      <c r="L86" s="1499"/>
      <c r="M86" s="1499"/>
      <c r="N86" s="1500"/>
      <c r="O86" s="1501"/>
      <c r="P86" s="1502"/>
      <c r="Q86" s="1502"/>
      <c r="R86" s="1503"/>
      <c r="S86" s="1504"/>
      <c r="T86" s="1505"/>
      <c r="U86" s="1505"/>
      <c r="V86" s="1506"/>
      <c r="W86" s="1513"/>
      <c r="X86" s="1513"/>
      <c r="Y86" s="1513"/>
      <c r="Z86" s="1513"/>
      <c r="AA86" s="1513"/>
      <c r="AB86" s="1507"/>
      <c r="AC86" s="1508"/>
      <c r="AD86" s="1509"/>
      <c r="AE86" s="1507"/>
      <c r="AF86" s="1508"/>
      <c r="AG86" s="1509"/>
      <c r="AH86" s="1507"/>
      <c r="AI86" s="1508"/>
      <c r="AJ86" s="1509"/>
      <c r="AK86" s="1507"/>
      <c r="AL86" s="1508"/>
      <c r="AM86" s="1509"/>
      <c r="AN86" s="1507"/>
      <c r="AO86" s="1508"/>
      <c r="AP86" s="1509"/>
      <c r="AQ86" s="1510"/>
      <c r="AR86" s="1511"/>
      <c r="AS86" s="1512"/>
      <c r="AT86" s="507"/>
      <c r="AU86" s="205" t="e">
        <f>COUNTIF(#REF!,#REF!)</f>
        <v>#REF!</v>
      </c>
      <c r="AV86" s="205">
        <f t="shared" si="1"/>
        <v>0</v>
      </c>
      <c r="AW86" s="1"/>
    </row>
    <row r="87" spans="2:49" ht="24.95" customHeight="1">
      <c r="B87" s="1495">
        <v>73</v>
      </c>
      <c r="C87" s="1078"/>
      <c r="D87" s="1496"/>
      <c r="E87" s="1496"/>
      <c r="F87" s="1496"/>
      <c r="G87" s="1497"/>
      <c r="H87" s="1497"/>
      <c r="I87" s="1497"/>
      <c r="J87" s="1497"/>
      <c r="K87" s="1498"/>
      <c r="L87" s="1499"/>
      <c r="M87" s="1499"/>
      <c r="N87" s="1500"/>
      <c r="O87" s="1501"/>
      <c r="P87" s="1502"/>
      <c r="Q87" s="1502"/>
      <c r="R87" s="1503"/>
      <c r="S87" s="1504"/>
      <c r="T87" s="1505"/>
      <c r="U87" s="1505"/>
      <c r="V87" s="1506"/>
      <c r="W87" s="1513"/>
      <c r="X87" s="1513"/>
      <c r="Y87" s="1513"/>
      <c r="Z87" s="1513"/>
      <c r="AA87" s="1513"/>
      <c r="AB87" s="1507"/>
      <c r="AC87" s="1508"/>
      <c r="AD87" s="1509"/>
      <c r="AE87" s="1507"/>
      <c r="AF87" s="1508"/>
      <c r="AG87" s="1509"/>
      <c r="AH87" s="1507"/>
      <c r="AI87" s="1508"/>
      <c r="AJ87" s="1509"/>
      <c r="AK87" s="1507"/>
      <c r="AL87" s="1508"/>
      <c r="AM87" s="1509"/>
      <c r="AN87" s="1507"/>
      <c r="AO87" s="1508"/>
      <c r="AP87" s="1509"/>
      <c r="AQ87" s="1510"/>
      <c r="AR87" s="1511"/>
      <c r="AS87" s="1512"/>
      <c r="AT87" s="507"/>
      <c r="AU87" s="205" t="e">
        <f>COUNTIF(#REF!,#REF!)</f>
        <v>#REF!</v>
      </c>
      <c r="AV87" s="205">
        <f t="shared" si="1"/>
        <v>0</v>
      </c>
      <c r="AW87" s="1"/>
    </row>
    <row r="88" spans="2:49" ht="24.95" customHeight="1">
      <c r="B88" s="1495">
        <v>74</v>
      </c>
      <c r="C88" s="1078"/>
      <c r="D88" s="1496"/>
      <c r="E88" s="1496"/>
      <c r="F88" s="1496"/>
      <c r="G88" s="1497"/>
      <c r="H88" s="1497"/>
      <c r="I88" s="1497"/>
      <c r="J88" s="1497"/>
      <c r="K88" s="1498"/>
      <c r="L88" s="1499"/>
      <c r="M88" s="1499"/>
      <c r="N88" s="1500"/>
      <c r="O88" s="1501"/>
      <c r="P88" s="1502"/>
      <c r="Q88" s="1502"/>
      <c r="R88" s="1503"/>
      <c r="S88" s="1504"/>
      <c r="T88" s="1505"/>
      <c r="U88" s="1505"/>
      <c r="V88" s="1506"/>
      <c r="W88" s="1513"/>
      <c r="X88" s="1513"/>
      <c r="Y88" s="1513"/>
      <c r="Z88" s="1513"/>
      <c r="AA88" s="1513"/>
      <c r="AB88" s="1507"/>
      <c r="AC88" s="1508"/>
      <c r="AD88" s="1509"/>
      <c r="AE88" s="1507"/>
      <c r="AF88" s="1508"/>
      <c r="AG88" s="1509"/>
      <c r="AH88" s="1507"/>
      <c r="AI88" s="1508"/>
      <c r="AJ88" s="1509"/>
      <c r="AK88" s="1507"/>
      <c r="AL88" s="1508"/>
      <c r="AM88" s="1509"/>
      <c r="AN88" s="1507"/>
      <c r="AO88" s="1508"/>
      <c r="AP88" s="1509"/>
      <c r="AQ88" s="1510"/>
      <c r="AR88" s="1511"/>
      <c r="AS88" s="1512"/>
      <c r="AT88" s="507"/>
      <c r="AU88" s="205" t="e">
        <f>COUNTIF(#REF!,#REF!)</f>
        <v>#REF!</v>
      </c>
      <c r="AV88" s="205">
        <f t="shared" si="1"/>
        <v>0</v>
      </c>
      <c r="AW88" s="1"/>
    </row>
    <row r="89" spans="2:49" ht="24.95" customHeight="1">
      <c r="B89" s="1495">
        <v>75</v>
      </c>
      <c r="C89" s="1078"/>
      <c r="D89" s="1496"/>
      <c r="E89" s="1496"/>
      <c r="F89" s="1496"/>
      <c r="G89" s="1497"/>
      <c r="H89" s="1497"/>
      <c r="I89" s="1497"/>
      <c r="J89" s="1497"/>
      <c r="K89" s="1498"/>
      <c r="L89" s="1499"/>
      <c r="M89" s="1499"/>
      <c r="N89" s="1500"/>
      <c r="O89" s="1501"/>
      <c r="P89" s="1502"/>
      <c r="Q89" s="1502"/>
      <c r="R89" s="1503"/>
      <c r="S89" s="1504"/>
      <c r="T89" s="1505"/>
      <c r="U89" s="1505"/>
      <c r="V89" s="1506"/>
      <c r="W89" s="1513"/>
      <c r="X89" s="1513"/>
      <c r="Y89" s="1513"/>
      <c r="Z89" s="1513"/>
      <c r="AA89" s="1513"/>
      <c r="AB89" s="1507"/>
      <c r="AC89" s="1508"/>
      <c r="AD89" s="1509"/>
      <c r="AE89" s="1507"/>
      <c r="AF89" s="1508"/>
      <c r="AG89" s="1509"/>
      <c r="AH89" s="1507"/>
      <c r="AI89" s="1508"/>
      <c r="AJ89" s="1509"/>
      <c r="AK89" s="1507"/>
      <c r="AL89" s="1508"/>
      <c r="AM89" s="1509"/>
      <c r="AN89" s="1507"/>
      <c r="AO89" s="1508"/>
      <c r="AP89" s="1509"/>
      <c r="AQ89" s="1510"/>
      <c r="AR89" s="1511"/>
      <c r="AS89" s="1512"/>
      <c r="AT89" s="507"/>
      <c r="AU89" s="205" t="e">
        <f>COUNTIF(#REF!,#REF!)</f>
        <v>#REF!</v>
      </c>
      <c r="AV89" s="205">
        <f t="shared" si="1"/>
        <v>0</v>
      </c>
      <c r="AW89" s="1"/>
    </row>
    <row r="90" spans="2:49" ht="24.95" customHeight="1">
      <c r="B90" s="1495">
        <v>76</v>
      </c>
      <c r="C90" s="1078"/>
      <c r="D90" s="1496"/>
      <c r="E90" s="1496"/>
      <c r="F90" s="1496"/>
      <c r="G90" s="1497"/>
      <c r="H90" s="1497"/>
      <c r="I90" s="1497"/>
      <c r="J90" s="1497"/>
      <c r="K90" s="1498"/>
      <c r="L90" s="1499"/>
      <c r="M90" s="1499"/>
      <c r="N90" s="1500"/>
      <c r="O90" s="1501"/>
      <c r="P90" s="1502"/>
      <c r="Q90" s="1502"/>
      <c r="R90" s="1503"/>
      <c r="S90" s="1504"/>
      <c r="T90" s="1505"/>
      <c r="U90" s="1505"/>
      <c r="V90" s="1506"/>
      <c r="W90" s="1513"/>
      <c r="X90" s="1513"/>
      <c r="Y90" s="1513"/>
      <c r="Z90" s="1513"/>
      <c r="AA90" s="1513"/>
      <c r="AB90" s="1507"/>
      <c r="AC90" s="1508"/>
      <c r="AD90" s="1509"/>
      <c r="AE90" s="1507"/>
      <c r="AF90" s="1508"/>
      <c r="AG90" s="1509"/>
      <c r="AH90" s="1507"/>
      <c r="AI90" s="1508"/>
      <c r="AJ90" s="1509"/>
      <c r="AK90" s="1507"/>
      <c r="AL90" s="1508"/>
      <c r="AM90" s="1509"/>
      <c r="AN90" s="1507"/>
      <c r="AO90" s="1508"/>
      <c r="AP90" s="1509"/>
      <c r="AQ90" s="1510"/>
      <c r="AR90" s="1511"/>
      <c r="AS90" s="1512"/>
      <c r="AT90" s="507"/>
      <c r="AU90" s="205" t="e">
        <f>COUNTIF(#REF!,#REF!)</f>
        <v>#REF!</v>
      </c>
      <c r="AV90" s="205">
        <f t="shared" si="1"/>
        <v>0</v>
      </c>
      <c r="AW90" s="1"/>
    </row>
    <row r="91" spans="2:49" ht="24.95" customHeight="1">
      <c r="B91" s="1495">
        <v>77</v>
      </c>
      <c r="C91" s="1078"/>
      <c r="D91" s="1496"/>
      <c r="E91" s="1496"/>
      <c r="F91" s="1496"/>
      <c r="G91" s="1497"/>
      <c r="H91" s="1497"/>
      <c r="I91" s="1497"/>
      <c r="J91" s="1497"/>
      <c r="K91" s="1498"/>
      <c r="L91" s="1499"/>
      <c r="M91" s="1499"/>
      <c r="N91" s="1500"/>
      <c r="O91" s="1501"/>
      <c r="P91" s="1502"/>
      <c r="Q91" s="1502"/>
      <c r="R91" s="1503"/>
      <c r="S91" s="1504"/>
      <c r="T91" s="1505"/>
      <c r="U91" s="1505"/>
      <c r="V91" s="1506"/>
      <c r="W91" s="1513"/>
      <c r="X91" s="1513"/>
      <c r="Y91" s="1513"/>
      <c r="Z91" s="1513"/>
      <c r="AA91" s="1513"/>
      <c r="AB91" s="1507"/>
      <c r="AC91" s="1508"/>
      <c r="AD91" s="1509"/>
      <c r="AE91" s="1507"/>
      <c r="AF91" s="1508"/>
      <c r="AG91" s="1509"/>
      <c r="AH91" s="1507"/>
      <c r="AI91" s="1508"/>
      <c r="AJ91" s="1509"/>
      <c r="AK91" s="1507"/>
      <c r="AL91" s="1508"/>
      <c r="AM91" s="1509"/>
      <c r="AN91" s="1507"/>
      <c r="AO91" s="1508"/>
      <c r="AP91" s="1509"/>
      <c r="AQ91" s="1510"/>
      <c r="AR91" s="1511"/>
      <c r="AS91" s="1512"/>
      <c r="AT91" s="507"/>
      <c r="AU91" s="205" t="e">
        <f>COUNTIF(#REF!,#REF!)</f>
        <v>#REF!</v>
      </c>
      <c r="AV91" s="205">
        <f t="shared" si="1"/>
        <v>0</v>
      </c>
      <c r="AW91" s="1"/>
    </row>
    <row r="92" spans="2:49" ht="24.95" customHeight="1">
      <c r="B92" s="1495">
        <v>78</v>
      </c>
      <c r="C92" s="1078"/>
      <c r="D92" s="1496"/>
      <c r="E92" s="1496"/>
      <c r="F92" s="1496"/>
      <c r="G92" s="1497"/>
      <c r="H92" s="1497"/>
      <c r="I92" s="1497"/>
      <c r="J92" s="1497"/>
      <c r="K92" s="1498"/>
      <c r="L92" s="1499"/>
      <c r="M92" s="1499"/>
      <c r="N92" s="1500"/>
      <c r="O92" s="1501"/>
      <c r="P92" s="1502"/>
      <c r="Q92" s="1502"/>
      <c r="R92" s="1503"/>
      <c r="S92" s="1504"/>
      <c r="T92" s="1505"/>
      <c r="U92" s="1505"/>
      <c r="V92" s="1506"/>
      <c r="W92" s="1513"/>
      <c r="X92" s="1513"/>
      <c r="Y92" s="1513"/>
      <c r="Z92" s="1513"/>
      <c r="AA92" s="1513"/>
      <c r="AB92" s="1507"/>
      <c r="AC92" s="1508"/>
      <c r="AD92" s="1509"/>
      <c r="AE92" s="1507"/>
      <c r="AF92" s="1508"/>
      <c r="AG92" s="1509"/>
      <c r="AH92" s="1507"/>
      <c r="AI92" s="1508"/>
      <c r="AJ92" s="1509"/>
      <c r="AK92" s="1507"/>
      <c r="AL92" s="1508"/>
      <c r="AM92" s="1509"/>
      <c r="AN92" s="1507"/>
      <c r="AO92" s="1508"/>
      <c r="AP92" s="1509"/>
      <c r="AQ92" s="1510"/>
      <c r="AR92" s="1511"/>
      <c r="AS92" s="1512"/>
      <c r="AT92" s="507"/>
      <c r="AU92" s="205" t="e">
        <f>COUNTIF(#REF!,#REF!)</f>
        <v>#REF!</v>
      </c>
      <c r="AV92" s="205">
        <f t="shared" si="1"/>
        <v>0</v>
      </c>
      <c r="AW92" s="1"/>
    </row>
    <row r="93" spans="2:49" ht="24.95" customHeight="1">
      <c r="B93" s="1495">
        <v>79</v>
      </c>
      <c r="C93" s="1078"/>
      <c r="D93" s="1496"/>
      <c r="E93" s="1496"/>
      <c r="F93" s="1496"/>
      <c r="G93" s="1497"/>
      <c r="H93" s="1497"/>
      <c r="I93" s="1497"/>
      <c r="J93" s="1497"/>
      <c r="K93" s="1498"/>
      <c r="L93" s="1499"/>
      <c r="M93" s="1499"/>
      <c r="N93" s="1500"/>
      <c r="O93" s="1501"/>
      <c r="P93" s="1502"/>
      <c r="Q93" s="1502"/>
      <c r="R93" s="1503"/>
      <c r="S93" s="1504"/>
      <c r="T93" s="1505"/>
      <c r="U93" s="1505"/>
      <c r="V93" s="1506"/>
      <c r="W93" s="1513"/>
      <c r="X93" s="1513"/>
      <c r="Y93" s="1513"/>
      <c r="Z93" s="1513"/>
      <c r="AA93" s="1513"/>
      <c r="AB93" s="1507"/>
      <c r="AC93" s="1508"/>
      <c r="AD93" s="1509"/>
      <c r="AE93" s="1507"/>
      <c r="AF93" s="1508"/>
      <c r="AG93" s="1509"/>
      <c r="AH93" s="1507"/>
      <c r="AI93" s="1508"/>
      <c r="AJ93" s="1509"/>
      <c r="AK93" s="1507"/>
      <c r="AL93" s="1508"/>
      <c r="AM93" s="1509"/>
      <c r="AN93" s="1507"/>
      <c r="AO93" s="1508"/>
      <c r="AP93" s="1509"/>
      <c r="AQ93" s="1510"/>
      <c r="AR93" s="1511"/>
      <c r="AS93" s="1512"/>
      <c r="AT93" s="507"/>
      <c r="AU93" s="205" t="e">
        <f>COUNTIF(#REF!,#REF!)</f>
        <v>#REF!</v>
      </c>
      <c r="AV93" s="205">
        <f t="shared" si="1"/>
        <v>0</v>
      </c>
      <c r="AW93" s="1"/>
    </row>
    <row r="94" spans="2:49" ht="24.95" customHeight="1">
      <c r="B94" s="1495">
        <v>80</v>
      </c>
      <c r="C94" s="1078"/>
      <c r="D94" s="1496"/>
      <c r="E94" s="1496"/>
      <c r="F94" s="1496"/>
      <c r="G94" s="1497"/>
      <c r="H94" s="1497"/>
      <c r="I94" s="1497"/>
      <c r="J94" s="1497"/>
      <c r="K94" s="1498"/>
      <c r="L94" s="1499"/>
      <c r="M94" s="1499"/>
      <c r="N94" s="1500"/>
      <c r="O94" s="1501"/>
      <c r="P94" s="1502"/>
      <c r="Q94" s="1502"/>
      <c r="R94" s="1503"/>
      <c r="S94" s="1504"/>
      <c r="T94" s="1505"/>
      <c r="U94" s="1505"/>
      <c r="V94" s="1506"/>
      <c r="W94" s="1513"/>
      <c r="X94" s="1513"/>
      <c r="Y94" s="1513"/>
      <c r="Z94" s="1513"/>
      <c r="AA94" s="1513"/>
      <c r="AB94" s="1507"/>
      <c r="AC94" s="1508"/>
      <c r="AD94" s="1509"/>
      <c r="AE94" s="1507"/>
      <c r="AF94" s="1508"/>
      <c r="AG94" s="1509"/>
      <c r="AH94" s="1507"/>
      <c r="AI94" s="1508"/>
      <c r="AJ94" s="1509"/>
      <c r="AK94" s="1507"/>
      <c r="AL94" s="1508"/>
      <c r="AM94" s="1509"/>
      <c r="AN94" s="1507"/>
      <c r="AO94" s="1508"/>
      <c r="AP94" s="1509"/>
      <c r="AQ94" s="1510"/>
      <c r="AR94" s="1511"/>
      <c r="AS94" s="1512"/>
      <c r="AT94" s="507"/>
      <c r="AU94" s="205" t="e">
        <f>COUNTIF(#REF!,#REF!)</f>
        <v>#REF!</v>
      </c>
      <c r="AV94" s="205">
        <f t="shared" si="1"/>
        <v>0</v>
      </c>
      <c r="AW94" s="1"/>
    </row>
    <row r="95" spans="2:49" ht="24.95" customHeight="1">
      <c r="B95" s="1495">
        <v>81</v>
      </c>
      <c r="C95" s="1078"/>
      <c r="D95" s="1496"/>
      <c r="E95" s="1496"/>
      <c r="F95" s="1496"/>
      <c r="G95" s="1497"/>
      <c r="H95" s="1497"/>
      <c r="I95" s="1497"/>
      <c r="J95" s="1497"/>
      <c r="K95" s="1498"/>
      <c r="L95" s="1499"/>
      <c r="M95" s="1499"/>
      <c r="N95" s="1500"/>
      <c r="O95" s="1501"/>
      <c r="P95" s="1502"/>
      <c r="Q95" s="1502"/>
      <c r="R95" s="1503"/>
      <c r="S95" s="1504"/>
      <c r="T95" s="1505"/>
      <c r="U95" s="1505"/>
      <c r="V95" s="1506"/>
      <c r="W95" s="1513"/>
      <c r="X95" s="1513"/>
      <c r="Y95" s="1513"/>
      <c r="Z95" s="1513"/>
      <c r="AA95" s="1513"/>
      <c r="AB95" s="1507"/>
      <c r="AC95" s="1508"/>
      <c r="AD95" s="1509"/>
      <c r="AE95" s="1507"/>
      <c r="AF95" s="1508"/>
      <c r="AG95" s="1509"/>
      <c r="AH95" s="1507"/>
      <c r="AI95" s="1508"/>
      <c r="AJ95" s="1509"/>
      <c r="AK95" s="1507"/>
      <c r="AL95" s="1508"/>
      <c r="AM95" s="1509"/>
      <c r="AN95" s="1507"/>
      <c r="AO95" s="1508"/>
      <c r="AP95" s="1509"/>
      <c r="AQ95" s="1510"/>
      <c r="AR95" s="1511"/>
      <c r="AS95" s="1512"/>
      <c r="AT95" s="507"/>
      <c r="AU95" s="205" t="e">
        <f>COUNTIF(#REF!,#REF!)</f>
        <v>#REF!</v>
      </c>
      <c r="AV95" s="205">
        <f t="shared" si="1"/>
        <v>0</v>
      </c>
      <c r="AW95" s="1"/>
    </row>
    <row r="96" spans="2:49" ht="24.95" customHeight="1">
      <c r="B96" s="1495">
        <v>82</v>
      </c>
      <c r="C96" s="1078"/>
      <c r="D96" s="1496"/>
      <c r="E96" s="1496"/>
      <c r="F96" s="1496"/>
      <c r="G96" s="1497"/>
      <c r="H96" s="1497"/>
      <c r="I96" s="1497"/>
      <c r="J96" s="1497"/>
      <c r="K96" s="1498"/>
      <c r="L96" s="1499"/>
      <c r="M96" s="1499"/>
      <c r="N96" s="1500"/>
      <c r="O96" s="1501"/>
      <c r="P96" s="1502"/>
      <c r="Q96" s="1502"/>
      <c r="R96" s="1503"/>
      <c r="S96" s="1504"/>
      <c r="T96" s="1505"/>
      <c r="U96" s="1505"/>
      <c r="V96" s="1506"/>
      <c r="W96" s="1513"/>
      <c r="X96" s="1513"/>
      <c r="Y96" s="1513"/>
      <c r="Z96" s="1513"/>
      <c r="AA96" s="1513"/>
      <c r="AB96" s="1507"/>
      <c r="AC96" s="1508"/>
      <c r="AD96" s="1509"/>
      <c r="AE96" s="1507"/>
      <c r="AF96" s="1508"/>
      <c r="AG96" s="1509"/>
      <c r="AH96" s="1507"/>
      <c r="AI96" s="1508"/>
      <c r="AJ96" s="1509"/>
      <c r="AK96" s="1507"/>
      <c r="AL96" s="1508"/>
      <c r="AM96" s="1509"/>
      <c r="AN96" s="1507"/>
      <c r="AO96" s="1508"/>
      <c r="AP96" s="1509"/>
      <c r="AQ96" s="1510"/>
      <c r="AR96" s="1511"/>
      <c r="AS96" s="1512"/>
      <c r="AT96" s="507"/>
      <c r="AU96" s="205" t="e">
        <f>COUNTIF(#REF!,#REF!)</f>
        <v>#REF!</v>
      </c>
      <c r="AV96" s="205">
        <f t="shared" si="1"/>
        <v>0</v>
      </c>
      <c r="AW96" s="1"/>
    </row>
    <row r="97" spans="2:49" ht="24.95" customHeight="1">
      <c r="B97" s="1495">
        <v>83</v>
      </c>
      <c r="C97" s="1078"/>
      <c r="D97" s="1496"/>
      <c r="E97" s="1496"/>
      <c r="F97" s="1496"/>
      <c r="G97" s="1497"/>
      <c r="H97" s="1497"/>
      <c r="I97" s="1497"/>
      <c r="J97" s="1497"/>
      <c r="K97" s="1498"/>
      <c r="L97" s="1499"/>
      <c r="M97" s="1499"/>
      <c r="N97" s="1500"/>
      <c r="O97" s="1501"/>
      <c r="P97" s="1502"/>
      <c r="Q97" s="1502"/>
      <c r="R97" s="1503"/>
      <c r="S97" s="1504"/>
      <c r="T97" s="1505"/>
      <c r="U97" s="1505"/>
      <c r="V97" s="1506"/>
      <c r="W97" s="1513"/>
      <c r="X97" s="1513"/>
      <c r="Y97" s="1513"/>
      <c r="Z97" s="1513"/>
      <c r="AA97" s="1513"/>
      <c r="AB97" s="1507"/>
      <c r="AC97" s="1508"/>
      <c r="AD97" s="1509"/>
      <c r="AE97" s="1507"/>
      <c r="AF97" s="1508"/>
      <c r="AG97" s="1509"/>
      <c r="AH97" s="1507"/>
      <c r="AI97" s="1508"/>
      <c r="AJ97" s="1509"/>
      <c r="AK97" s="1507"/>
      <c r="AL97" s="1508"/>
      <c r="AM97" s="1509"/>
      <c r="AN97" s="1507"/>
      <c r="AO97" s="1508"/>
      <c r="AP97" s="1509"/>
      <c r="AQ97" s="1510"/>
      <c r="AR97" s="1511"/>
      <c r="AS97" s="1512"/>
      <c r="AT97" s="507"/>
      <c r="AU97" s="205" t="e">
        <f>COUNTIF(#REF!,#REF!)</f>
        <v>#REF!</v>
      </c>
      <c r="AV97" s="205">
        <f t="shared" si="1"/>
        <v>0</v>
      </c>
      <c r="AW97" s="1"/>
    </row>
    <row r="98" spans="2:49" ht="24.95" customHeight="1">
      <c r="B98" s="1495">
        <v>84</v>
      </c>
      <c r="C98" s="1078"/>
      <c r="D98" s="1496"/>
      <c r="E98" s="1496"/>
      <c r="F98" s="1496"/>
      <c r="G98" s="1497"/>
      <c r="H98" s="1497"/>
      <c r="I98" s="1497"/>
      <c r="J98" s="1497"/>
      <c r="K98" s="1498"/>
      <c r="L98" s="1499"/>
      <c r="M98" s="1499"/>
      <c r="N98" s="1500"/>
      <c r="O98" s="1501"/>
      <c r="P98" s="1502"/>
      <c r="Q98" s="1502"/>
      <c r="R98" s="1503"/>
      <c r="S98" s="1504"/>
      <c r="T98" s="1505"/>
      <c r="U98" s="1505"/>
      <c r="V98" s="1506"/>
      <c r="W98" s="1513"/>
      <c r="X98" s="1513"/>
      <c r="Y98" s="1513"/>
      <c r="Z98" s="1513"/>
      <c r="AA98" s="1513"/>
      <c r="AB98" s="1507"/>
      <c r="AC98" s="1508"/>
      <c r="AD98" s="1509"/>
      <c r="AE98" s="1507"/>
      <c r="AF98" s="1508"/>
      <c r="AG98" s="1509"/>
      <c r="AH98" s="1507"/>
      <c r="AI98" s="1508"/>
      <c r="AJ98" s="1509"/>
      <c r="AK98" s="1507"/>
      <c r="AL98" s="1508"/>
      <c r="AM98" s="1509"/>
      <c r="AN98" s="1507"/>
      <c r="AO98" s="1508"/>
      <c r="AP98" s="1509"/>
      <c r="AQ98" s="1510"/>
      <c r="AR98" s="1511"/>
      <c r="AS98" s="1512"/>
      <c r="AT98" s="507"/>
      <c r="AU98" s="205" t="e">
        <f>COUNTIF(#REF!,#REF!)</f>
        <v>#REF!</v>
      </c>
      <c r="AV98" s="205">
        <f t="shared" si="1"/>
        <v>0</v>
      </c>
      <c r="AW98" s="1"/>
    </row>
    <row r="99" spans="2:49" ht="24.95" customHeight="1">
      <c r="B99" s="1495">
        <v>85</v>
      </c>
      <c r="C99" s="1078"/>
      <c r="D99" s="1496"/>
      <c r="E99" s="1496"/>
      <c r="F99" s="1496"/>
      <c r="G99" s="1497"/>
      <c r="H99" s="1497"/>
      <c r="I99" s="1497"/>
      <c r="J99" s="1497"/>
      <c r="K99" s="1498"/>
      <c r="L99" s="1499"/>
      <c r="M99" s="1499"/>
      <c r="N99" s="1500"/>
      <c r="O99" s="1501"/>
      <c r="P99" s="1502"/>
      <c r="Q99" s="1502"/>
      <c r="R99" s="1503"/>
      <c r="S99" s="1504"/>
      <c r="T99" s="1505"/>
      <c r="U99" s="1505"/>
      <c r="V99" s="1506"/>
      <c r="W99" s="1513"/>
      <c r="X99" s="1513"/>
      <c r="Y99" s="1513"/>
      <c r="Z99" s="1513"/>
      <c r="AA99" s="1513"/>
      <c r="AB99" s="1507"/>
      <c r="AC99" s="1508"/>
      <c r="AD99" s="1509"/>
      <c r="AE99" s="1507"/>
      <c r="AF99" s="1508"/>
      <c r="AG99" s="1509"/>
      <c r="AH99" s="1507"/>
      <c r="AI99" s="1508"/>
      <c r="AJ99" s="1509"/>
      <c r="AK99" s="1507"/>
      <c r="AL99" s="1508"/>
      <c r="AM99" s="1509"/>
      <c r="AN99" s="1507"/>
      <c r="AO99" s="1508"/>
      <c r="AP99" s="1509"/>
      <c r="AQ99" s="1510"/>
      <c r="AR99" s="1511"/>
      <c r="AS99" s="1512"/>
      <c r="AT99" s="507"/>
      <c r="AU99" s="205" t="e">
        <f>COUNTIF(#REF!,#REF!)</f>
        <v>#REF!</v>
      </c>
      <c r="AV99" s="205">
        <f t="shared" si="1"/>
        <v>0</v>
      </c>
      <c r="AW99" s="1"/>
    </row>
    <row r="100" spans="2:49" ht="24.95" customHeight="1">
      <c r="B100" s="1495">
        <v>86</v>
      </c>
      <c r="C100" s="1078"/>
      <c r="D100" s="1496"/>
      <c r="E100" s="1496"/>
      <c r="F100" s="1496"/>
      <c r="G100" s="1497"/>
      <c r="H100" s="1497"/>
      <c r="I100" s="1497"/>
      <c r="J100" s="1497"/>
      <c r="K100" s="1498"/>
      <c r="L100" s="1499"/>
      <c r="M100" s="1499"/>
      <c r="N100" s="1500"/>
      <c r="O100" s="1501"/>
      <c r="P100" s="1502"/>
      <c r="Q100" s="1502"/>
      <c r="R100" s="1503"/>
      <c r="S100" s="1504"/>
      <c r="T100" s="1505"/>
      <c r="U100" s="1505"/>
      <c r="V100" s="1506"/>
      <c r="W100" s="1513"/>
      <c r="X100" s="1513"/>
      <c r="Y100" s="1513"/>
      <c r="Z100" s="1513"/>
      <c r="AA100" s="1513"/>
      <c r="AB100" s="1507"/>
      <c r="AC100" s="1508"/>
      <c r="AD100" s="1509"/>
      <c r="AE100" s="1507"/>
      <c r="AF100" s="1508"/>
      <c r="AG100" s="1509"/>
      <c r="AH100" s="1507"/>
      <c r="AI100" s="1508"/>
      <c r="AJ100" s="1509"/>
      <c r="AK100" s="1507"/>
      <c r="AL100" s="1508"/>
      <c r="AM100" s="1509"/>
      <c r="AN100" s="1507"/>
      <c r="AO100" s="1508"/>
      <c r="AP100" s="1509"/>
      <c r="AQ100" s="1510"/>
      <c r="AR100" s="1511"/>
      <c r="AS100" s="1512"/>
      <c r="AT100" s="507"/>
      <c r="AU100" s="205" t="e">
        <f>COUNTIF(#REF!,#REF!)</f>
        <v>#REF!</v>
      </c>
      <c r="AV100" s="205">
        <f t="shared" si="1"/>
        <v>0</v>
      </c>
      <c r="AW100" s="1"/>
    </row>
    <row r="101" spans="2:49" ht="24.95" customHeight="1">
      <c r="B101" s="1495">
        <v>87</v>
      </c>
      <c r="C101" s="1078"/>
      <c r="D101" s="1496"/>
      <c r="E101" s="1496"/>
      <c r="F101" s="1496"/>
      <c r="G101" s="1497"/>
      <c r="H101" s="1497"/>
      <c r="I101" s="1497"/>
      <c r="J101" s="1497"/>
      <c r="K101" s="1498"/>
      <c r="L101" s="1499"/>
      <c r="M101" s="1499"/>
      <c r="N101" s="1500"/>
      <c r="O101" s="1501"/>
      <c r="P101" s="1502"/>
      <c r="Q101" s="1502"/>
      <c r="R101" s="1503"/>
      <c r="S101" s="1504"/>
      <c r="T101" s="1505"/>
      <c r="U101" s="1505"/>
      <c r="V101" s="1506"/>
      <c r="W101" s="1513"/>
      <c r="X101" s="1513"/>
      <c r="Y101" s="1513"/>
      <c r="Z101" s="1513"/>
      <c r="AA101" s="1513"/>
      <c r="AB101" s="1507"/>
      <c r="AC101" s="1508"/>
      <c r="AD101" s="1509"/>
      <c r="AE101" s="1507"/>
      <c r="AF101" s="1508"/>
      <c r="AG101" s="1509"/>
      <c r="AH101" s="1507"/>
      <c r="AI101" s="1508"/>
      <c r="AJ101" s="1509"/>
      <c r="AK101" s="1507"/>
      <c r="AL101" s="1508"/>
      <c r="AM101" s="1509"/>
      <c r="AN101" s="1507"/>
      <c r="AO101" s="1508"/>
      <c r="AP101" s="1509"/>
      <c r="AQ101" s="1510"/>
      <c r="AR101" s="1511"/>
      <c r="AS101" s="1512"/>
      <c r="AT101" s="507"/>
      <c r="AU101" s="205" t="e">
        <f>COUNTIF(#REF!,#REF!)</f>
        <v>#REF!</v>
      </c>
      <c r="AV101" s="205">
        <f t="shared" si="1"/>
        <v>0</v>
      </c>
      <c r="AW101" s="1"/>
    </row>
    <row r="102" spans="2:49" ht="24.95" customHeight="1">
      <c r="B102" s="1495">
        <v>88</v>
      </c>
      <c r="C102" s="1078"/>
      <c r="D102" s="1496"/>
      <c r="E102" s="1496"/>
      <c r="F102" s="1496"/>
      <c r="G102" s="1497"/>
      <c r="H102" s="1497"/>
      <c r="I102" s="1497"/>
      <c r="J102" s="1497"/>
      <c r="K102" s="1498"/>
      <c r="L102" s="1499"/>
      <c r="M102" s="1499"/>
      <c r="N102" s="1500"/>
      <c r="O102" s="1501"/>
      <c r="P102" s="1502"/>
      <c r="Q102" s="1502"/>
      <c r="R102" s="1503"/>
      <c r="S102" s="1504"/>
      <c r="T102" s="1505"/>
      <c r="U102" s="1505"/>
      <c r="V102" s="1506"/>
      <c r="W102" s="1513"/>
      <c r="X102" s="1513"/>
      <c r="Y102" s="1513"/>
      <c r="Z102" s="1513"/>
      <c r="AA102" s="1513"/>
      <c r="AB102" s="1507"/>
      <c r="AC102" s="1508"/>
      <c r="AD102" s="1509"/>
      <c r="AE102" s="1507"/>
      <c r="AF102" s="1508"/>
      <c r="AG102" s="1509"/>
      <c r="AH102" s="1507"/>
      <c r="AI102" s="1508"/>
      <c r="AJ102" s="1509"/>
      <c r="AK102" s="1507"/>
      <c r="AL102" s="1508"/>
      <c r="AM102" s="1509"/>
      <c r="AN102" s="1507"/>
      <c r="AO102" s="1508"/>
      <c r="AP102" s="1509"/>
      <c r="AQ102" s="1510"/>
      <c r="AR102" s="1511"/>
      <c r="AS102" s="1512"/>
      <c r="AT102" s="507"/>
      <c r="AU102" s="205" t="e">
        <f>COUNTIF(#REF!,#REF!)</f>
        <v>#REF!</v>
      </c>
      <c r="AV102" s="205">
        <f t="shared" si="1"/>
        <v>0</v>
      </c>
      <c r="AW102" s="1"/>
    </row>
    <row r="103" spans="2:49" ht="24.95" customHeight="1">
      <c r="B103" s="1495">
        <v>89</v>
      </c>
      <c r="C103" s="1078"/>
      <c r="D103" s="1496"/>
      <c r="E103" s="1496"/>
      <c r="F103" s="1496"/>
      <c r="G103" s="1497"/>
      <c r="H103" s="1497"/>
      <c r="I103" s="1497"/>
      <c r="J103" s="1497"/>
      <c r="K103" s="1498"/>
      <c r="L103" s="1499"/>
      <c r="M103" s="1499"/>
      <c r="N103" s="1500"/>
      <c r="O103" s="1501"/>
      <c r="P103" s="1502"/>
      <c r="Q103" s="1502"/>
      <c r="R103" s="1503"/>
      <c r="S103" s="1504"/>
      <c r="T103" s="1505"/>
      <c r="U103" s="1505"/>
      <c r="V103" s="1506"/>
      <c r="W103" s="1513"/>
      <c r="X103" s="1513"/>
      <c r="Y103" s="1513"/>
      <c r="Z103" s="1513"/>
      <c r="AA103" s="1513"/>
      <c r="AB103" s="1507"/>
      <c r="AC103" s="1508"/>
      <c r="AD103" s="1509"/>
      <c r="AE103" s="1507"/>
      <c r="AF103" s="1508"/>
      <c r="AG103" s="1509"/>
      <c r="AH103" s="1507"/>
      <c r="AI103" s="1508"/>
      <c r="AJ103" s="1509"/>
      <c r="AK103" s="1507"/>
      <c r="AL103" s="1508"/>
      <c r="AM103" s="1509"/>
      <c r="AN103" s="1507"/>
      <c r="AO103" s="1508"/>
      <c r="AP103" s="1509"/>
      <c r="AQ103" s="1510"/>
      <c r="AR103" s="1511"/>
      <c r="AS103" s="1512"/>
      <c r="AT103" s="507"/>
      <c r="AU103" s="205" t="e">
        <f>COUNTIF(#REF!,#REF!)</f>
        <v>#REF!</v>
      </c>
      <c r="AV103" s="205">
        <f t="shared" si="1"/>
        <v>0</v>
      </c>
      <c r="AW103" s="1"/>
    </row>
    <row r="104" spans="2:49" ht="24.95" customHeight="1">
      <c r="B104" s="1495">
        <v>90</v>
      </c>
      <c r="C104" s="1078"/>
      <c r="D104" s="1496"/>
      <c r="E104" s="1496"/>
      <c r="F104" s="1496"/>
      <c r="G104" s="1497"/>
      <c r="H104" s="1497"/>
      <c r="I104" s="1497"/>
      <c r="J104" s="1497"/>
      <c r="K104" s="1498"/>
      <c r="L104" s="1499"/>
      <c r="M104" s="1499"/>
      <c r="N104" s="1500"/>
      <c r="O104" s="1501"/>
      <c r="P104" s="1502"/>
      <c r="Q104" s="1502"/>
      <c r="R104" s="1503"/>
      <c r="S104" s="1504"/>
      <c r="T104" s="1505"/>
      <c r="U104" s="1505"/>
      <c r="V104" s="1506"/>
      <c r="W104" s="1513"/>
      <c r="X104" s="1513"/>
      <c r="Y104" s="1513"/>
      <c r="Z104" s="1513"/>
      <c r="AA104" s="1513"/>
      <c r="AB104" s="1507"/>
      <c r="AC104" s="1508"/>
      <c r="AD104" s="1509"/>
      <c r="AE104" s="1507"/>
      <c r="AF104" s="1508"/>
      <c r="AG104" s="1509"/>
      <c r="AH104" s="1507"/>
      <c r="AI104" s="1508"/>
      <c r="AJ104" s="1509"/>
      <c r="AK104" s="1507"/>
      <c r="AL104" s="1508"/>
      <c r="AM104" s="1509"/>
      <c r="AN104" s="1507"/>
      <c r="AO104" s="1508"/>
      <c r="AP104" s="1509"/>
      <c r="AQ104" s="1510"/>
      <c r="AR104" s="1511"/>
      <c r="AS104" s="1512"/>
      <c r="AT104" s="507"/>
      <c r="AU104" s="205" t="e">
        <f>COUNTIF(#REF!,#REF!)</f>
        <v>#REF!</v>
      </c>
      <c r="AV104" s="205">
        <f t="shared" si="1"/>
        <v>0</v>
      </c>
      <c r="AW104" s="1"/>
    </row>
    <row r="105" spans="2:49" ht="24.95" customHeight="1">
      <c r="B105" s="1495">
        <v>91</v>
      </c>
      <c r="C105" s="1078"/>
      <c r="D105" s="1496"/>
      <c r="E105" s="1496"/>
      <c r="F105" s="1496"/>
      <c r="G105" s="1497"/>
      <c r="H105" s="1497"/>
      <c r="I105" s="1497"/>
      <c r="J105" s="1497"/>
      <c r="K105" s="1498"/>
      <c r="L105" s="1499"/>
      <c r="M105" s="1499"/>
      <c r="N105" s="1500"/>
      <c r="O105" s="1501"/>
      <c r="P105" s="1502"/>
      <c r="Q105" s="1502"/>
      <c r="R105" s="1503"/>
      <c r="S105" s="1504"/>
      <c r="T105" s="1505"/>
      <c r="U105" s="1505"/>
      <c r="V105" s="1506"/>
      <c r="W105" s="1513"/>
      <c r="X105" s="1513"/>
      <c r="Y105" s="1513"/>
      <c r="Z105" s="1513"/>
      <c r="AA105" s="1513"/>
      <c r="AB105" s="1507"/>
      <c r="AC105" s="1508"/>
      <c r="AD105" s="1509"/>
      <c r="AE105" s="1507"/>
      <c r="AF105" s="1508"/>
      <c r="AG105" s="1509"/>
      <c r="AH105" s="1507"/>
      <c r="AI105" s="1508"/>
      <c r="AJ105" s="1509"/>
      <c r="AK105" s="1507"/>
      <c r="AL105" s="1508"/>
      <c r="AM105" s="1509"/>
      <c r="AN105" s="1507"/>
      <c r="AO105" s="1508"/>
      <c r="AP105" s="1509"/>
      <c r="AQ105" s="1510"/>
      <c r="AR105" s="1511"/>
      <c r="AS105" s="1512"/>
      <c r="AT105" s="507"/>
      <c r="AU105" s="205" t="e">
        <f>COUNTIF(#REF!,#REF!)</f>
        <v>#REF!</v>
      </c>
      <c r="AV105" s="205">
        <f t="shared" si="1"/>
        <v>0</v>
      </c>
      <c r="AW105" s="1"/>
    </row>
    <row r="106" spans="2:49" ht="24.95" customHeight="1">
      <c r="B106" s="1495">
        <v>92</v>
      </c>
      <c r="C106" s="1078"/>
      <c r="D106" s="1496"/>
      <c r="E106" s="1496"/>
      <c r="F106" s="1496"/>
      <c r="G106" s="1497"/>
      <c r="H106" s="1497"/>
      <c r="I106" s="1497"/>
      <c r="J106" s="1497"/>
      <c r="K106" s="1498"/>
      <c r="L106" s="1499"/>
      <c r="M106" s="1499"/>
      <c r="N106" s="1500"/>
      <c r="O106" s="1501"/>
      <c r="P106" s="1502"/>
      <c r="Q106" s="1502"/>
      <c r="R106" s="1503"/>
      <c r="S106" s="1504"/>
      <c r="T106" s="1505"/>
      <c r="U106" s="1505"/>
      <c r="V106" s="1506"/>
      <c r="W106" s="1513"/>
      <c r="X106" s="1513"/>
      <c r="Y106" s="1513"/>
      <c r="Z106" s="1513"/>
      <c r="AA106" s="1513"/>
      <c r="AB106" s="1507"/>
      <c r="AC106" s="1508"/>
      <c r="AD106" s="1509"/>
      <c r="AE106" s="1507"/>
      <c r="AF106" s="1508"/>
      <c r="AG106" s="1509"/>
      <c r="AH106" s="1507"/>
      <c r="AI106" s="1508"/>
      <c r="AJ106" s="1509"/>
      <c r="AK106" s="1507"/>
      <c r="AL106" s="1508"/>
      <c r="AM106" s="1509"/>
      <c r="AN106" s="1507"/>
      <c r="AO106" s="1508"/>
      <c r="AP106" s="1509"/>
      <c r="AQ106" s="1510"/>
      <c r="AR106" s="1511"/>
      <c r="AS106" s="1512"/>
      <c r="AT106" s="507"/>
      <c r="AU106" s="205" t="e">
        <f>COUNTIF(#REF!,#REF!)</f>
        <v>#REF!</v>
      </c>
      <c r="AV106" s="205">
        <f t="shared" si="1"/>
        <v>0</v>
      </c>
      <c r="AW106" s="1"/>
    </row>
    <row r="107" spans="2:49" ht="24.95" customHeight="1">
      <c r="B107" s="1495">
        <v>93</v>
      </c>
      <c r="C107" s="1078"/>
      <c r="D107" s="1496"/>
      <c r="E107" s="1496"/>
      <c r="F107" s="1496"/>
      <c r="G107" s="1497"/>
      <c r="H107" s="1497"/>
      <c r="I107" s="1497"/>
      <c r="J107" s="1497"/>
      <c r="K107" s="1498"/>
      <c r="L107" s="1499"/>
      <c r="M107" s="1499"/>
      <c r="N107" s="1500"/>
      <c r="O107" s="1501"/>
      <c r="P107" s="1502"/>
      <c r="Q107" s="1502"/>
      <c r="R107" s="1503"/>
      <c r="S107" s="1504"/>
      <c r="T107" s="1505"/>
      <c r="U107" s="1505"/>
      <c r="V107" s="1506"/>
      <c r="W107" s="1513"/>
      <c r="X107" s="1513"/>
      <c r="Y107" s="1513"/>
      <c r="Z107" s="1513"/>
      <c r="AA107" s="1513"/>
      <c r="AB107" s="1507"/>
      <c r="AC107" s="1508"/>
      <c r="AD107" s="1509"/>
      <c r="AE107" s="1507"/>
      <c r="AF107" s="1508"/>
      <c r="AG107" s="1509"/>
      <c r="AH107" s="1507"/>
      <c r="AI107" s="1508"/>
      <c r="AJ107" s="1509"/>
      <c r="AK107" s="1507"/>
      <c r="AL107" s="1508"/>
      <c r="AM107" s="1509"/>
      <c r="AN107" s="1507"/>
      <c r="AO107" s="1508"/>
      <c r="AP107" s="1509"/>
      <c r="AQ107" s="1510"/>
      <c r="AR107" s="1511"/>
      <c r="AS107" s="1512"/>
      <c r="AT107" s="507"/>
      <c r="AU107" s="205" t="e">
        <f>COUNTIF(#REF!,#REF!)</f>
        <v>#REF!</v>
      </c>
      <c r="AV107" s="205">
        <f t="shared" si="1"/>
        <v>0</v>
      </c>
      <c r="AW107" s="1"/>
    </row>
    <row r="108" spans="2:49" ht="24.95" customHeight="1">
      <c r="B108" s="1495">
        <v>94</v>
      </c>
      <c r="C108" s="1078"/>
      <c r="D108" s="1496"/>
      <c r="E108" s="1496"/>
      <c r="F108" s="1496"/>
      <c r="G108" s="1497"/>
      <c r="H108" s="1497"/>
      <c r="I108" s="1497"/>
      <c r="J108" s="1497"/>
      <c r="K108" s="1498"/>
      <c r="L108" s="1499"/>
      <c r="M108" s="1499"/>
      <c r="N108" s="1500"/>
      <c r="O108" s="1501"/>
      <c r="P108" s="1502"/>
      <c r="Q108" s="1502"/>
      <c r="R108" s="1503"/>
      <c r="S108" s="1504"/>
      <c r="T108" s="1505"/>
      <c r="U108" s="1505"/>
      <c r="V108" s="1506"/>
      <c r="W108" s="1513"/>
      <c r="X108" s="1513"/>
      <c r="Y108" s="1513"/>
      <c r="Z108" s="1513"/>
      <c r="AA108" s="1513"/>
      <c r="AB108" s="1507"/>
      <c r="AC108" s="1508"/>
      <c r="AD108" s="1509"/>
      <c r="AE108" s="1507"/>
      <c r="AF108" s="1508"/>
      <c r="AG108" s="1509"/>
      <c r="AH108" s="1507"/>
      <c r="AI108" s="1508"/>
      <c r="AJ108" s="1509"/>
      <c r="AK108" s="1507"/>
      <c r="AL108" s="1508"/>
      <c r="AM108" s="1509"/>
      <c r="AN108" s="1507"/>
      <c r="AO108" s="1508"/>
      <c r="AP108" s="1509"/>
      <c r="AQ108" s="1510"/>
      <c r="AR108" s="1511"/>
      <c r="AS108" s="1512"/>
      <c r="AT108" s="507"/>
      <c r="AU108" s="205" t="e">
        <f>COUNTIF(#REF!,#REF!)</f>
        <v>#REF!</v>
      </c>
      <c r="AV108" s="205">
        <f t="shared" si="1"/>
        <v>0</v>
      </c>
      <c r="AW108" s="1"/>
    </row>
    <row r="109" spans="2:49" ht="24.95" customHeight="1">
      <c r="B109" s="1495">
        <v>95</v>
      </c>
      <c r="C109" s="1078"/>
      <c r="D109" s="1496"/>
      <c r="E109" s="1496"/>
      <c r="F109" s="1496"/>
      <c r="G109" s="1497"/>
      <c r="H109" s="1497"/>
      <c r="I109" s="1497"/>
      <c r="J109" s="1497"/>
      <c r="K109" s="1498"/>
      <c r="L109" s="1499"/>
      <c r="M109" s="1499"/>
      <c r="N109" s="1500"/>
      <c r="O109" s="1501"/>
      <c r="P109" s="1502"/>
      <c r="Q109" s="1502"/>
      <c r="R109" s="1503"/>
      <c r="S109" s="1504"/>
      <c r="T109" s="1505"/>
      <c r="U109" s="1505"/>
      <c r="V109" s="1506"/>
      <c r="W109" s="1513"/>
      <c r="X109" s="1513"/>
      <c r="Y109" s="1513"/>
      <c r="Z109" s="1513"/>
      <c r="AA109" s="1513"/>
      <c r="AB109" s="1507"/>
      <c r="AC109" s="1508"/>
      <c r="AD109" s="1509"/>
      <c r="AE109" s="1507"/>
      <c r="AF109" s="1508"/>
      <c r="AG109" s="1509"/>
      <c r="AH109" s="1507"/>
      <c r="AI109" s="1508"/>
      <c r="AJ109" s="1509"/>
      <c r="AK109" s="1507"/>
      <c r="AL109" s="1508"/>
      <c r="AM109" s="1509"/>
      <c r="AN109" s="1507"/>
      <c r="AO109" s="1508"/>
      <c r="AP109" s="1509"/>
      <c r="AQ109" s="1510"/>
      <c r="AR109" s="1511"/>
      <c r="AS109" s="1512"/>
      <c r="AT109" s="507"/>
      <c r="AU109" s="205" t="e">
        <f>COUNTIF(#REF!,#REF!)</f>
        <v>#REF!</v>
      </c>
      <c r="AV109" s="205">
        <f t="shared" si="1"/>
        <v>0</v>
      </c>
      <c r="AW109" s="1"/>
    </row>
    <row r="110" spans="2:49" ht="24.95" customHeight="1">
      <c r="B110" s="1495">
        <v>96</v>
      </c>
      <c r="C110" s="1078"/>
      <c r="D110" s="1496"/>
      <c r="E110" s="1496"/>
      <c r="F110" s="1496"/>
      <c r="G110" s="1497"/>
      <c r="H110" s="1497"/>
      <c r="I110" s="1497"/>
      <c r="J110" s="1497"/>
      <c r="K110" s="1498"/>
      <c r="L110" s="1499"/>
      <c r="M110" s="1499"/>
      <c r="N110" s="1500"/>
      <c r="O110" s="1501"/>
      <c r="P110" s="1502"/>
      <c r="Q110" s="1502"/>
      <c r="R110" s="1503"/>
      <c r="S110" s="1504"/>
      <c r="T110" s="1505"/>
      <c r="U110" s="1505"/>
      <c r="V110" s="1506"/>
      <c r="W110" s="1513"/>
      <c r="X110" s="1513"/>
      <c r="Y110" s="1513"/>
      <c r="Z110" s="1513"/>
      <c r="AA110" s="1513"/>
      <c r="AB110" s="1507"/>
      <c r="AC110" s="1508"/>
      <c r="AD110" s="1509"/>
      <c r="AE110" s="1507"/>
      <c r="AF110" s="1508"/>
      <c r="AG110" s="1509"/>
      <c r="AH110" s="1507"/>
      <c r="AI110" s="1508"/>
      <c r="AJ110" s="1509"/>
      <c r="AK110" s="1507"/>
      <c r="AL110" s="1508"/>
      <c r="AM110" s="1509"/>
      <c r="AN110" s="1507"/>
      <c r="AO110" s="1508"/>
      <c r="AP110" s="1509"/>
      <c r="AQ110" s="1510"/>
      <c r="AR110" s="1511"/>
      <c r="AS110" s="1512"/>
      <c r="AT110" s="507"/>
      <c r="AU110" s="205" t="e">
        <f>COUNTIF(#REF!,#REF!)</f>
        <v>#REF!</v>
      </c>
      <c r="AV110" s="205">
        <f t="shared" si="1"/>
        <v>0</v>
      </c>
      <c r="AW110" s="1"/>
    </row>
    <row r="111" spans="2:49" ht="24.95" customHeight="1">
      <c r="B111" s="1495">
        <v>97</v>
      </c>
      <c r="C111" s="1078"/>
      <c r="D111" s="1496"/>
      <c r="E111" s="1496"/>
      <c r="F111" s="1496"/>
      <c r="G111" s="1497"/>
      <c r="H111" s="1497"/>
      <c r="I111" s="1497"/>
      <c r="J111" s="1497"/>
      <c r="K111" s="1498"/>
      <c r="L111" s="1499"/>
      <c r="M111" s="1499"/>
      <c r="N111" s="1500"/>
      <c r="O111" s="1501"/>
      <c r="P111" s="1502"/>
      <c r="Q111" s="1502"/>
      <c r="R111" s="1503"/>
      <c r="S111" s="1504"/>
      <c r="T111" s="1505"/>
      <c r="U111" s="1505"/>
      <c r="V111" s="1506"/>
      <c r="W111" s="1513"/>
      <c r="X111" s="1513"/>
      <c r="Y111" s="1513"/>
      <c r="Z111" s="1513"/>
      <c r="AA111" s="1513"/>
      <c r="AB111" s="1507"/>
      <c r="AC111" s="1508"/>
      <c r="AD111" s="1509"/>
      <c r="AE111" s="1507"/>
      <c r="AF111" s="1508"/>
      <c r="AG111" s="1509"/>
      <c r="AH111" s="1507"/>
      <c r="AI111" s="1508"/>
      <c r="AJ111" s="1509"/>
      <c r="AK111" s="1507"/>
      <c r="AL111" s="1508"/>
      <c r="AM111" s="1509"/>
      <c r="AN111" s="1507"/>
      <c r="AO111" s="1508"/>
      <c r="AP111" s="1509"/>
      <c r="AQ111" s="1510"/>
      <c r="AR111" s="1511"/>
      <c r="AS111" s="1512"/>
      <c r="AT111" s="507"/>
      <c r="AU111" s="205" t="e">
        <f>COUNTIF(#REF!,#REF!)</f>
        <v>#REF!</v>
      </c>
      <c r="AV111" s="205">
        <f t="shared" si="1"/>
        <v>0</v>
      </c>
      <c r="AW111" s="1"/>
    </row>
    <row r="112" spans="2:49" ht="24.95" customHeight="1">
      <c r="B112" s="1495">
        <v>98</v>
      </c>
      <c r="C112" s="1078"/>
      <c r="D112" s="1496"/>
      <c r="E112" s="1496"/>
      <c r="F112" s="1496"/>
      <c r="G112" s="1497"/>
      <c r="H112" s="1497"/>
      <c r="I112" s="1497"/>
      <c r="J112" s="1497"/>
      <c r="K112" s="1498"/>
      <c r="L112" s="1499"/>
      <c r="M112" s="1499"/>
      <c r="N112" s="1500"/>
      <c r="O112" s="1501"/>
      <c r="P112" s="1502"/>
      <c r="Q112" s="1502"/>
      <c r="R112" s="1503"/>
      <c r="S112" s="1504"/>
      <c r="T112" s="1505"/>
      <c r="U112" s="1505"/>
      <c r="V112" s="1506"/>
      <c r="W112" s="1513"/>
      <c r="X112" s="1513"/>
      <c r="Y112" s="1513"/>
      <c r="Z112" s="1513"/>
      <c r="AA112" s="1513"/>
      <c r="AB112" s="1507"/>
      <c r="AC112" s="1508"/>
      <c r="AD112" s="1509"/>
      <c r="AE112" s="1507"/>
      <c r="AF112" s="1508"/>
      <c r="AG112" s="1509"/>
      <c r="AH112" s="1507"/>
      <c r="AI112" s="1508"/>
      <c r="AJ112" s="1509"/>
      <c r="AK112" s="1507"/>
      <c r="AL112" s="1508"/>
      <c r="AM112" s="1509"/>
      <c r="AN112" s="1507"/>
      <c r="AO112" s="1508"/>
      <c r="AP112" s="1509"/>
      <c r="AQ112" s="1510"/>
      <c r="AR112" s="1511"/>
      <c r="AS112" s="1512"/>
      <c r="AT112" s="507"/>
      <c r="AU112" s="205" t="e">
        <f>COUNTIF(#REF!,#REF!)</f>
        <v>#REF!</v>
      </c>
      <c r="AV112" s="205">
        <f t="shared" si="1"/>
        <v>0</v>
      </c>
      <c r="AW112" s="1"/>
    </row>
    <row r="113" spans="2:49" ht="24.95" customHeight="1">
      <c r="B113" s="1495">
        <v>99</v>
      </c>
      <c r="C113" s="1078"/>
      <c r="D113" s="1496"/>
      <c r="E113" s="1496"/>
      <c r="F113" s="1496"/>
      <c r="G113" s="1497"/>
      <c r="H113" s="1497"/>
      <c r="I113" s="1497"/>
      <c r="J113" s="1497"/>
      <c r="K113" s="1498"/>
      <c r="L113" s="1499"/>
      <c r="M113" s="1499"/>
      <c r="N113" s="1500"/>
      <c r="O113" s="1501"/>
      <c r="P113" s="1502"/>
      <c r="Q113" s="1502"/>
      <c r="R113" s="1503"/>
      <c r="S113" s="1504"/>
      <c r="T113" s="1505"/>
      <c r="U113" s="1505"/>
      <c r="V113" s="1506"/>
      <c r="W113" s="1513"/>
      <c r="X113" s="1513"/>
      <c r="Y113" s="1513"/>
      <c r="Z113" s="1513"/>
      <c r="AA113" s="1513"/>
      <c r="AB113" s="1507"/>
      <c r="AC113" s="1508"/>
      <c r="AD113" s="1509"/>
      <c r="AE113" s="1507"/>
      <c r="AF113" s="1508"/>
      <c r="AG113" s="1509"/>
      <c r="AH113" s="1507"/>
      <c r="AI113" s="1508"/>
      <c r="AJ113" s="1509"/>
      <c r="AK113" s="1507"/>
      <c r="AL113" s="1508"/>
      <c r="AM113" s="1509"/>
      <c r="AN113" s="1507"/>
      <c r="AO113" s="1508"/>
      <c r="AP113" s="1509"/>
      <c r="AQ113" s="1510"/>
      <c r="AR113" s="1511"/>
      <c r="AS113" s="1512"/>
      <c r="AT113" s="507"/>
      <c r="AU113" s="205" t="e">
        <f>COUNTIF(#REF!,#REF!)</f>
        <v>#REF!</v>
      </c>
      <c r="AV113" s="205">
        <f t="shared" si="1"/>
        <v>0</v>
      </c>
      <c r="AW113" s="1"/>
    </row>
    <row r="114" spans="2:49" ht="24.95" customHeight="1">
      <c r="B114" s="1495">
        <v>100</v>
      </c>
      <c r="C114" s="1078"/>
      <c r="D114" s="1496"/>
      <c r="E114" s="1496"/>
      <c r="F114" s="1496"/>
      <c r="G114" s="1497"/>
      <c r="H114" s="1497"/>
      <c r="I114" s="1497"/>
      <c r="J114" s="1497"/>
      <c r="K114" s="1498"/>
      <c r="L114" s="1499"/>
      <c r="M114" s="1499"/>
      <c r="N114" s="1500"/>
      <c r="O114" s="1501"/>
      <c r="P114" s="1502"/>
      <c r="Q114" s="1502"/>
      <c r="R114" s="1503"/>
      <c r="S114" s="1504"/>
      <c r="T114" s="1505"/>
      <c r="U114" s="1505"/>
      <c r="V114" s="1506"/>
      <c r="W114" s="1513"/>
      <c r="X114" s="1513"/>
      <c r="Y114" s="1513"/>
      <c r="Z114" s="1513"/>
      <c r="AA114" s="1513"/>
      <c r="AB114" s="1507"/>
      <c r="AC114" s="1508"/>
      <c r="AD114" s="1509"/>
      <c r="AE114" s="1507"/>
      <c r="AF114" s="1508"/>
      <c r="AG114" s="1509"/>
      <c r="AH114" s="1507"/>
      <c r="AI114" s="1508"/>
      <c r="AJ114" s="1509"/>
      <c r="AK114" s="1507"/>
      <c r="AL114" s="1508"/>
      <c r="AM114" s="1509"/>
      <c r="AN114" s="1507"/>
      <c r="AO114" s="1508"/>
      <c r="AP114" s="1509"/>
      <c r="AQ114" s="1510"/>
      <c r="AR114" s="1511"/>
      <c r="AS114" s="1512"/>
      <c r="AT114" s="507"/>
      <c r="AU114" s="205" t="e">
        <f>COUNTIF(#REF!,#REF!)</f>
        <v>#REF!</v>
      </c>
      <c r="AV114" s="205">
        <f t="shared" si="1"/>
        <v>0</v>
      </c>
      <c r="AW114" s="1"/>
    </row>
    <row r="115" spans="2:49" ht="24.95" customHeight="1">
      <c r="B115" s="1495">
        <v>101</v>
      </c>
      <c r="C115" s="1078"/>
      <c r="D115" s="1496"/>
      <c r="E115" s="1496"/>
      <c r="F115" s="1496"/>
      <c r="G115" s="1497"/>
      <c r="H115" s="1497"/>
      <c r="I115" s="1497"/>
      <c r="J115" s="1497"/>
      <c r="K115" s="1498"/>
      <c r="L115" s="1499"/>
      <c r="M115" s="1499"/>
      <c r="N115" s="1500"/>
      <c r="O115" s="1501"/>
      <c r="P115" s="1502"/>
      <c r="Q115" s="1502"/>
      <c r="R115" s="1503"/>
      <c r="S115" s="1504"/>
      <c r="T115" s="1505"/>
      <c r="U115" s="1505"/>
      <c r="V115" s="1506"/>
      <c r="W115" s="1513"/>
      <c r="X115" s="1513"/>
      <c r="Y115" s="1513"/>
      <c r="Z115" s="1513"/>
      <c r="AA115" s="1513"/>
      <c r="AB115" s="1507"/>
      <c r="AC115" s="1508"/>
      <c r="AD115" s="1509"/>
      <c r="AE115" s="1507"/>
      <c r="AF115" s="1508"/>
      <c r="AG115" s="1509"/>
      <c r="AH115" s="1507"/>
      <c r="AI115" s="1508"/>
      <c r="AJ115" s="1509"/>
      <c r="AK115" s="1507"/>
      <c r="AL115" s="1508"/>
      <c r="AM115" s="1509"/>
      <c r="AN115" s="1507"/>
      <c r="AO115" s="1508"/>
      <c r="AP115" s="1509"/>
      <c r="AQ115" s="1510"/>
      <c r="AR115" s="1511"/>
      <c r="AS115" s="1512"/>
      <c r="AT115" s="507"/>
      <c r="AU115" s="205" t="e">
        <f>COUNTIF(#REF!,#REF!)</f>
        <v>#REF!</v>
      </c>
      <c r="AV115" s="205">
        <f t="shared" si="1"/>
        <v>0</v>
      </c>
      <c r="AW115" s="1"/>
    </row>
    <row r="116" spans="2:49" ht="24.95" customHeight="1">
      <c r="B116" s="1495">
        <v>102</v>
      </c>
      <c r="C116" s="1078"/>
      <c r="D116" s="1496"/>
      <c r="E116" s="1496"/>
      <c r="F116" s="1496"/>
      <c r="G116" s="1497"/>
      <c r="H116" s="1497"/>
      <c r="I116" s="1497"/>
      <c r="J116" s="1497"/>
      <c r="K116" s="1498"/>
      <c r="L116" s="1499"/>
      <c r="M116" s="1499"/>
      <c r="N116" s="1500"/>
      <c r="O116" s="1501"/>
      <c r="P116" s="1502"/>
      <c r="Q116" s="1502"/>
      <c r="R116" s="1503"/>
      <c r="S116" s="1504"/>
      <c r="T116" s="1505"/>
      <c r="U116" s="1505"/>
      <c r="V116" s="1506"/>
      <c r="W116" s="1513"/>
      <c r="X116" s="1513"/>
      <c r="Y116" s="1513"/>
      <c r="Z116" s="1513"/>
      <c r="AA116" s="1513"/>
      <c r="AB116" s="1507"/>
      <c r="AC116" s="1508"/>
      <c r="AD116" s="1509"/>
      <c r="AE116" s="1507"/>
      <c r="AF116" s="1508"/>
      <c r="AG116" s="1509"/>
      <c r="AH116" s="1507"/>
      <c r="AI116" s="1508"/>
      <c r="AJ116" s="1509"/>
      <c r="AK116" s="1507"/>
      <c r="AL116" s="1508"/>
      <c r="AM116" s="1509"/>
      <c r="AN116" s="1507"/>
      <c r="AO116" s="1508"/>
      <c r="AP116" s="1509"/>
      <c r="AQ116" s="1510"/>
      <c r="AR116" s="1511"/>
      <c r="AS116" s="1512"/>
      <c r="AT116" s="507"/>
      <c r="AU116" s="205" t="e">
        <f>COUNTIF(#REF!,#REF!)</f>
        <v>#REF!</v>
      </c>
      <c r="AV116" s="205">
        <f t="shared" si="1"/>
        <v>0</v>
      </c>
      <c r="AW116" s="1"/>
    </row>
    <row r="117" spans="2:49" ht="24.95" customHeight="1">
      <c r="B117" s="1495">
        <v>103</v>
      </c>
      <c r="C117" s="1078"/>
      <c r="D117" s="1496"/>
      <c r="E117" s="1496"/>
      <c r="F117" s="1496"/>
      <c r="G117" s="1497"/>
      <c r="H117" s="1497"/>
      <c r="I117" s="1497"/>
      <c r="J117" s="1497"/>
      <c r="K117" s="1498"/>
      <c r="L117" s="1499"/>
      <c r="M117" s="1499"/>
      <c r="N117" s="1500"/>
      <c r="O117" s="1501"/>
      <c r="P117" s="1502"/>
      <c r="Q117" s="1502"/>
      <c r="R117" s="1503"/>
      <c r="S117" s="1504"/>
      <c r="T117" s="1505"/>
      <c r="U117" s="1505"/>
      <c r="V117" s="1506"/>
      <c r="W117" s="1513"/>
      <c r="X117" s="1513"/>
      <c r="Y117" s="1513"/>
      <c r="Z117" s="1513"/>
      <c r="AA117" s="1513"/>
      <c r="AB117" s="1507"/>
      <c r="AC117" s="1508"/>
      <c r="AD117" s="1509"/>
      <c r="AE117" s="1507"/>
      <c r="AF117" s="1508"/>
      <c r="AG117" s="1509"/>
      <c r="AH117" s="1507"/>
      <c r="AI117" s="1508"/>
      <c r="AJ117" s="1509"/>
      <c r="AK117" s="1507"/>
      <c r="AL117" s="1508"/>
      <c r="AM117" s="1509"/>
      <c r="AN117" s="1507"/>
      <c r="AO117" s="1508"/>
      <c r="AP117" s="1509"/>
      <c r="AQ117" s="1510"/>
      <c r="AR117" s="1511"/>
      <c r="AS117" s="1512"/>
      <c r="AT117" s="507"/>
      <c r="AU117" s="205" t="e">
        <f>COUNTIF(#REF!,#REF!)</f>
        <v>#REF!</v>
      </c>
      <c r="AV117" s="205">
        <f t="shared" si="1"/>
        <v>0</v>
      </c>
      <c r="AW117" s="1"/>
    </row>
    <row r="118" spans="2:49" ht="24.95" customHeight="1">
      <c r="B118" s="1495">
        <v>104</v>
      </c>
      <c r="C118" s="1078"/>
      <c r="D118" s="1496"/>
      <c r="E118" s="1496"/>
      <c r="F118" s="1496"/>
      <c r="G118" s="1497"/>
      <c r="H118" s="1497"/>
      <c r="I118" s="1497"/>
      <c r="J118" s="1497"/>
      <c r="K118" s="1498"/>
      <c r="L118" s="1499"/>
      <c r="M118" s="1499"/>
      <c r="N118" s="1500"/>
      <c r="O118" s="1501"/>
      <c r="P118" s="1502"/>
      <c r="Q118" s="1502"/>
      <c r="R118" s="1503"/>
      <c r="S118" s="1504"/>
      <c r="T118" s="1505"/>
      <c r="U118" s="1505"/>
      <c r="V118" s="1506"/>
      <c r="W118" s="1513"/>
      <c r="X118" s="1513"/>
      <c r="Y118" s="1513"/>
      <c r="Z118" s="1513"/>
      <c r="AA118" s="1513"/>
      <c r="AB118" s="1507"/>
      <c r="AC118" s="1508"/>
      <c r="AD118" s="1509"/>
      <c r="AE118" s="1507"/>
      <c r="AF118" s="1508"/>
      <c r="AG118" s="1509"/>
      <c r="AH118" s="1507"/>
      <c r="AI118" s="1508"/>
      <c r="AJ118" s="1509"/>
      <c r="AK118" s="1507"/>
      <c r="AL118" s="1508"/>
      <c r="AM118" s="1509"/>
      <c r="AN118" s="1507"/>
      <c r="AO118" s="1508"/>
      <c r="AP118" s="1509"/>
      <c r="AQ118" s="1510"/>
      <c r="AR118" s="1511"/>
      <c r="AS118" s="1512"/>
      <c r="AT118" s="507"/>
      <c r="AU118" s="205" t="e">
        <f>COUNTIF(#REF!,#REF!)</f>
        <v>#REF!</v>
      </c>
      <c r="AV118" s="205">
        <f t="shared" si="1"/>
        <v>0</v>
      </c>
      <c r="AW118" s="1"/>
    </row>
    <row r="119" spans="2:49" ht="24.95" customHeight="1">
      <c r="B119" s="1495">
        <v>105</v>
      </c>
      <c r="C119" s="1078"/>
      <c r="D119" s="1496"/>
      <c r="E119" s="1496"/>
      <c r="F119" s="1496"/>
      <c r="G119" s="1497"/>
      <c r="H119" s="1497"/>
      <c r="I119" s="1497"/>
      <c r="J119" s="1497"/>
      <c r="K119" s="1498"/>
      <c r="L119" s="1499"/>
      <c r="M119" s="1499"/>
      <c r="N119" s="1500"/>
      <c r="O119" s="1501"/>
      <c r="P119" s="1502"/>
      <c r="Q119" s="1502"/>
      <c r="R119" s="1503"/>
      <c r="S119" s="1504"/>
      <c r="T119" s="1505"/>
      <c r="U119" s="1505"/>
      <c r="V119" s="1506"/>
      <c r="W119" s="1513"/>
      <c r="X119" s="1513"/>
      <c r="Y119" s="1513"/>
      <c r="Z119" s="1513"/>
      <c r="AA119" s="1513"/>
      <c r="AB119" s="1507"/>
      <c r="AC119" s="1508"/>
      <c r="AD119" s="1509"/>
      <c r="AE119" s="1507"/>
      <c r="AF119" s="1508"/>
      <c r="AG119" s="1509"/>
      <c r="AH119" s="1507"/>
      <c r="AI119" s="1508"/>
      <c r="AJ119" s="1509"/>
      <c r="AK119" s="1507"/>
      <c r="AL119" s="1508"/>
      <c r="AM119" s="1509"/>
      <c r="AN119" s="1507"/>
      <c r="AO119" s="1508"/>
      <c r="AP119" s="1509"/>
      <c r="AQ119" s="1510"/>
      <c r="AR119" s="1511"/>
      <c r="AS119" s="1512"/>
      <c r="AT119" s="507"/>
      <c r="AU119" s="205" t="e">
        <f>COUNTIF(#REF!,#REF!)</f>
        <v>#REF!</v>
      </c>
      <c r="AV119" s="205">
        <f t="shared" si="1"/>
        <v>0</v>
      </c>
      <c r="AW119" s="1"/>
    </row>
    <row r="120" spans="2:49" ht="24.95" customHeight="1">
      <c r="B120" s="1495">
        <v>106</v>
      </c>
      <c r="C120" s="1078"/>
      <c r="D120" s="1496"/>
      <c r="E120" s="1496"/>
      <c r="F120" s="1496"/>
      <c r="G120" s="1497"/>
      <c r="H120" s="1497"/>
      <c r="I120" s="1497"/>
      <c r="J120" s="1497"/>
      <c r="K120" s="1498"/>
      <c r="L120" s="1499"/>
      <c r="M120" s="1499"/>
      <c r="N120" s="1500"/>
      <c r="O120" s="1501"/>
      <c r="P120" s="1502"/>
      <c r="Q120" s="1502"/>
      <c r="R120" s="1503"/>
      <c r="S120" s="1504"/>
      <c r="T120" s="1505"/>
      <c r="U120" s="1505"/>
      <c r="V120" s="1506"/>
      <c r="W120" s="1513"/>
      <c r="X120" s="1513"/>
      <c r="Y120" s="1513"/>
      <c r="Z120" s="1513"/>
      <c r="AA120" s="1513"/>
      <c r="AB120" s="1507"/>
      <c r="AC120" s="1508"/>
      <c r="AD120" s="1509"/>
      <c r="AE120" s="1507"/>
      <c r="AF120" s="1508"/>
      <c r="AG120" s="1509"/>
      <c r="AH120" s="1507"/>
      <c r="AI120" s="1508"/>
      <c r="AJ120" s="1509"/>
      <c r="AK120" s="1507"/>
      <c r="AL120" s="1508"/>
      <c r="AM120" s="1509"/>
      <c r="AN120" s="1507"/>
      <c r="AO120" s="1508"/>
      <c r="AP120" s="1509"/>
      <c r="AQ120" s="1510"/>
      <c r="AR120" s="1511"/>
      <c r="AS120" s="1512"/>
      <c r="AT120" s="507"/>
      <c r="AU120" s="205" t="e">
        <f>COUNTIF(#REF!,#REF!)</f>
        <v>#REF!</v>
      </c>
      <c r="AV120" s="205">
        <f t="shared" si="1"/>
        <v>0</v>
      </c>
      <c r="AW120" s="1"/>
    </row>
    <row r="121" spans="2:49" ht="24.95" customHeight="1">
      <c r="B121" s="1495">
        <v>107</v>
      </c>
      <c r="C121" s="1078"/>
      <c r="D121" s="1496"/>
      <c r="E121" s="1496"/>
      <c r="F121" s="1496"/>
      <c r="G121" s="1497"/>
      <c r="H121" s="1497"/>
      <c r="I121" s="1497"/>
      <c r="J121" s="1497"/>
      <c r="K121" s="1498"/>
      <c r="L121" s="1499"/>
      <c r="M121" s="1499"/>
      <c r="N121" s="1500"/>
      <c r="O121" s="1501"/>
      <c r="P121" s="1502"/>
      <c r="Q121" s="1502"/>
      <c r="R121" s="1503"/>
      <c r="S121" s="1504"/>
      <c r="T121" s="1505"/>
      <c r="U121" s="1505"/>
      <c r="V121" s="1506"/>
      <c r="W121" s="1513"/>
      <c r="X121" s="1513"/>
      <c r="Y121" s="1513"/>
      <c r="Z121" s="1513"/>
      <c r="AA121" s="1513"/>
      <c r="AB121" s="1507"/>
      <c r="AC121" s="1508"/>
      <c r="AD121" s="1509"/>
      <c r="AE121" s="1507"/>
      <c r="AF121" s="1508"/>
      <c r="AG121" s="1509"/>
      <c r="AH121" s="1507"/>
      <c r="AI121" s="1508"/>
      <c r="AJ121" s="1509"/>
      <c r="AK121" s="1507"/>
      <c r="AL121" s="1508"/>
      <c r="AM121" s="1509"/>
      <c r="AN121" s="1507"/>
      <c r="AO121" s="1508"/>
      <c r="AP121" s="1509"/>
      <c r="AQ121" s="1510"/>
      <c r="AR121" s="1511"/>
      <c r="AS121" s="1512"/>
      <c r="AT121" s="507"/>
      <c r="AU121" s="205" t="e">
        <f>COUNTIF(#REF!,#REF!)</f>
        <v>#REF!</v>
      </c>
      <c r="AV121" s="205">
        <f t="shared" si="1"/>
        <v>0</v>
      </c>
      <c r="AW121" s="1"/>
    </row>
    <row r="122" spans="2:49" ht="24.95" customHeight="1">
      <c r="B122" s="1495">
        <v>108</v>
      </c>
      <c r="C122" s="1078"/>
      <c r="D122" s="1496"/>
      <c r="E122" s="1496"/>
      <c r="F122" s="1496"/>
      <c r="G122" s="1497"/>
      <c r="H122" s="1497"/>
      <c r="I122" s="1497"/>
      <c r="J122" s="1497"/>
      <c r="K122" s="1498"/>
      <c r="L122" s="1499"/>
      <c r="M122" s="1499"/>
      <c r="N122" s="1500"/>
      <c r="O122" s="1501"/>
      <c r="P122" s="1502"/>
      <c r="Q122" s="1502"/>
      <c r="R122" s="1503"/>
      <c r="S122" s="1504"/>
      <c r="T122" s="1505"/>
      <c r="U122" s="1505"/>
      <c r="V122" s="1506"/>
      <c r="W122" s="1513"/>
      <c r="X122" s="1513"/>
      <c r="Y122" s="1513"/>
      <c r="Z122" s="1513"/>
      <c r="AA122" s="1513"/>
      <c r="AB122" s="1507"/>
      <c r="AC122" s="1508"/>
      <c r="AD122" s="1509"/>
      <c r="AE122" s="1507"/>
      <c r="AF122" s="1508"/>
      <c r="AG122" s="1509"/>
      <c r="AH122" s="1507"/>
      <c r="AI122" s="1508"/>
      <c r="AJ122" s="1509"/>
      <c r="AK122" s="1507"/>
      <c r="AL122" s="1508"/>
      <c r="AM122" s="1509"/>
      <c r="AN122" s="1507"/>
      <c r="AO122" s="1508"/>
      <c r="AP122" s="1509"/>
      <c r="AQ122" s="1510"/>
      <c r="AR122" s="1511"/>
      <c r="AS122" s="1512"/>
      <c r="AT122" s="507"/>
      <c r="AU122" s="205" t="e">
        <f>COUNTIF(#REF!,#REF!)</f>
        <v>#REF!</v>
      </c>
      <c r="AV122" s="205">
        <f t="shared" si="1"/>
        <v>0</v>
      </c>
      <c r="AW122" s="1"/>
    </row>
    <row r="123" spans="2:49" ht="24.95" customHeight="1">
      <c r="B123" s="1495">
        <v>109</v>
      </c>
      <c r="C123" s="1078"/>
      <c r="D123" s="1496"/>
      <c r="E123" s="1496"/>
      <c r="F123" s="1496"/>
      <c r="G123" s="1497"/>
      <c r="H123" s="1497"/>
      <c r="I123" s="1497"/>
      <c r="J123" s="1497"/>
      <c r="K123" s="1498"/>
      <c r="L123" s="1499"/>
      <c r="M123" s="1499"/>
      <c r="N123" s="1500"/>
      <c r="O123" s="1501"/>
      <c r="P123" s="1502"/>
      <c r="Q123" s="1502"/>
      <c r="R123" s="1503"/>
      <c r="S123" s="1504"/>
      <c r="T123" s="1505"/>
      <c r="U123" s="1505"/>
      <c r="V123" s="1506"/>
      <c r="W123" s="1513"/>
      <c r="X123" s="1513"/>
      <c r="Y123" s="1513"/>
      <c r="Z123" s="1513"/>
      <c r="AA123" s="1513"/>
      <c r="AB123" s="1507"/>
      <c r="AC123" s="1508"/>
      <c r="AD123" s="1509"/>
      <c r="AE123" s="1507"/>
      <c r="AF123" s="1508"/>
      <c r="AG123" s="1509"/>
      <c r="AH123" s="1507"/>
      <c r="AI123" s="1508"/>
      <c r="AJ123" s="1509"/>
      <c r="AK123" s="1507"/>
      <c r="AL123" s="1508"/>
      <c r="AM123" s="1509"/>
      <c r="AN123" s="1507"/>
      <c r="AO123" s="1508"/>
      <c r="AP123" s="1509"/>
      <c r="AQ123" s="1510"/>
      <c r="AR123" s="1511"/>
      <c r="AS123" s="1512"/>
      <c r="AT123" s="507"/>
      <c r="AU123" s="205" t="e">
        <f>COUNTIF(#REF!,#REF!)</f>
        <v>#REF!</v>
      </c>
      <c r="AV123" s="205">
        <f t="shared" si="1"/>
        <v>0</v>
      </c>
      <c r="AW123" s="1"/>
    </row>
    <row r="124" spans="2:49" ht="24.95" customHeight="1">
      <c r="B124" s="1495">
        <v>110</v>
      </c>
      <c r="C124" s="1078"/>
      <c r="D124" s="1496"/>
      <c r="E124" s="1496"/>
      <c r="F124" s="1496"/>
      <c r="G124" s="1497"/>
      <c r="H124" s="1497"/>
      <c r="I124" s="1497"/>
      <c r="J124" s="1497"/>
      <c r="K124" s="1498"/>
      <c r="L124" s="1499"/>
      <c r="M124" s="1499"/>
      <c r="N124" s="1500"/>
      <c r="O124" s="1501"/>
      <c r="P124" s="1502"/>
      <c r="Q124" s="1502"/>
      <c r="R124" s="1503"/>
      <c r="S124" s="1504"/>
      <c r="T124" s="1505"/>
      <c r="U124" s="1505"/>
      <c r="V124" s="1506"/>
      <c r="W124" s="1513"/>
      <c r="X124" s="1513"/>
      <c r="Y124" s="1513"/>
      <c r="Z124" s="1513"/>
      <c r="AA124" s="1513"/>
      <c r="AB124" s="1507"/>
      <c r="AC124" s="1508"/>
      <c r="AD124" s="1509"/>
      <c r="AE124" s="1507"/>
      <c r="AF124" s="1508"/>
      <c r="AG124" s="1509"/>
      <c r="AH124" s="1507"/>
      <c r="AI124" s="1508"/>
      <c r="AJ124" s="1509"/>
      <c r="AK124" s="1507"/>
      <c r="AL124" s="1508"/>
      <c r="AM124" s="1509"/>
      <c r="AN124" s="1507"/>
      <c r="AO124" s="1508"/>
      <c r="AP124" s="1509"/>
      <c r="AQ124" s="1510"/>
      <c r="AR124" s="1511"/>
      <c r="AS124" s="1512"/>
      <c r="AT124" s="507"/>
      <c r="AU124" s="205" t="e">
        <f>COUNTIF(#REF!,#REF!)</f>
        <v>#REF!</v>
      </c>
      <c r="AV124" s="205">
        <f t="shared" si="1"/>
        <v>0</v>
      </c>
      <c r="AW124" s="1"/>
    </row>
    <row r="125" spans="2:49" ht="24.95" customHeight="1">
      <c r="B125" s="1495">
        <v>111</v>
      </c>
      <c r="C125" s="1078"/>
      <c r="D125" s="1496"/>
      <c r="E125" s="1496"/>
      <c r="F125" s="1496"/>
      <c r="G125" s="1497"/>
      <c r="H125" s="1497"/>
      <c r="I125" s="1497"/>
      <c r="J125" s="1497"/>
      <c r="K125" s="1498"/>
      <c r="L125" s="1499"/>
      <c r="M125" s="1499"/>
      <c r="N125" s="1500"/>
      <c r="O125" s="1501"/>
      <c r="P125" s="1502"/>
      <c r="Q125" s="1502"/>
      <c r="R125" s="1503"/>
      <c r="S125" s="1504"/>
      <c r="T125" s="1505"/>
      <c r="U125" s="1505"/>
      <c r="V125" s="1506"/>
      <c r="W125" s="1513"/>
      <c r="X125" s="1513"/>
      <c r="Y125" s="1513"/>
      <c r="Z125" s="1513"/>
      <c r="AA125" s="1513"/>
      <c r="AB125" s="1507"/>
      <c r="AC125" s="1508"/>
      <c r="AD125" s="1509"/>
      <c r="AE125" s="1507"/>
      <c r="AF125" s="1508"/>
      <c r="AG125" s="1509"/>
      <c r="AH125" s="1507"/>
      <c r="AI125" s="1508"/>
      <c r="AJ125" s="1509"/>
      <c r="AK125" s="1507"/>
      <c r="AL125" s="1508"/>
      <c r="AM125" s="1509"/>
      <c r="AN125" s="1507"/>
      <c r="AO125" s="1508"/>
      <c r="AP125" s="1509"/>
      <c r="AQ125" s="1510"/>
      <c r="AR125" s="1511"/>
      <c r="AS125" s="1512"/>
      <c r="AT125" s="507"/>
      <c r="AU125" s="205" t="e">
        <f>COUNTIF(#REF!,#REF!)</f>
        <v>#REF!</v>
      </c>
      <c r="AV125" s="205">
        <f t="shared" si="1"/>
        <v>0</v>
      </c>
      <c r="AW125" s="1"/>
    </row>
    <row r="126" spans="2:49" ht="24.95" customHeight="1">
      <c r="B126" s="1495">
        <v>112</v>
      </c>
      <c r="C126" s="1078"/>
      <c r="D126" s="1496"/>
      <c r="E126" s="1496"/>
      <c r="F126" s="1496"/>
      <c r="G126" s="1497"/>
      <c r="H126" s="1497"/>
      <c r="I126" s="1497"/>
      <c r="J126" s="1497"/>
      <c r="K126" s="1498"/>
      <c r="L126" s="1499"/>
      <c r="M126" s="1499"/>
      <c r="N126" s="1500"/>
      <c r="O126" s="1501"/>
      <c r="P126" s="1502"/>
      <c r="Q126" s="1502"/>
      <c r="R126" s="1503"/>
      <c r="S126" s="1504"/>
      <c r="T126" s="1505"/>
      <c r="U126" s="1505"/>
      <c r="V126" s="1506"/>
      <c r="W126" s="1513"/>
      <c r="X126" s="1513"/>
      <c r="Y126" s="1513"/>
      <c r="Z126" s="1513"/>
      <c r="AA126" s="1513"/>
      <c r="AB126" s="1507"/>
      <c r="AC126" s="1508"/>
      <c r="AD126" s="1509"/>
      <c r="AE126" s="1507"/>
      <c r="AF126" s="1508"/>
      <c r="AG126" s="1509"/>
      <c r="AH126" s="1507"/>
      <c r="AI126" s="1508"/>
      <c r="AJ126" s="1509"/>
      <c r="AK126" s="1507"/>
      <c r="AL126" s="1508"/>
      <c r="AM126" s="1509"/>
      <c r="AN126" s="1507"/>
      <c r="AO126" s="1508"/>
      <c r="AP126" s="1509"/>
      <c r="AQ126" s="1510"/>
      <c r="AR126" s="1511"/>
      <c r="AS126" s="1512"/>
      <c r="AT126" s="507"/>
      <c r="AU126" s="205" t="e">
        <f>COUNTIF(#REF!,#REF!)</f>
        <v>#REF!</v>
      </c>
      <c r="AV126" s="205">
        <f t="shared" si="1"/>
        <v>0</v>
      </c>
      <c r="AW126" s="1"/>
    </row>
    <row r="127" spans="2:49" ht="24.95" customHeight="1">
      <c r="B127" s="1495">
        <v>113</v>
      </c>
      <c r="C127" s="1078"/>
      <c r="D127" s="1496"/>
      <c r="E127" s="1496"/>
      <c r="F127" s="1496"/>
      <c r="G127" s="1497"/>
      <c r="H127" s="1497"/>
      <c r="I127" s="1497"/>
      <c r="J127" s="1497"/>
      <c r="K127" s="1498"/>
      <c r="L127" s="1499"/>
      <c r="M127" s="1499"/>
      <c r="N127" s="1500"/>
      <c r="O127" s="1501"/>
      <c r="P127" s="1502"/>
      <c r="Q127" s="1502"/>
      <c r="R127" s="1503"/>
      <c r="S127" s="1504"/>
      <c r="T127" s="1505"/>
      <c r="U127" s="1505"/>
      <c r="V127" s="1506"/>
      <c r="W127" s="1513"/>
      <c r="X127" s="1513"/>
      <c r="Y127" s="1513"/>
      <c r="Z127" s="1513"/>
      <c r="AA127" s="1513"/>
      <c r="AB127" s="1507"/>
      <c r="AC127" s="1508"/>
      <c r="AD127" s="1509"/>
      <c r="AE127" s="1507"/>
      <c r="AF127" s="1508"/>
      <c r="AG127" s="1509"/>
      <c r="AH127" s="1507"/>
      <c r="AI127" s="1508"/>
      <c r="AJ127" s="1509"/>
      <c r="AK127" s="1507"/>
      <c r="AL127" s="1508"/>
      <c r="AM127" s="1509"/>
      <c r="AN127" s="1507"/>
      <c r="AO127" s="1508"/>
      <c r="AP127" s="1509"/>
      <c r="AQ127" s="1510"/>
      <c r="AR127" s="1511"/>
      <c r="AS127" s="1512"/>
      <c r="AT127" s="507"/>
      <c r="AU127" s="205" t="e">
        <f>COUNTIF(#REF!,#REF!)</f>
        <v>#REF!</v>
      </c>
      <c r="AV127" s="205">
        <f t="shared" si="1"/>
        <v>0</v>
      </c>
      <c r="AW127" s="1"/>
    </row>
    <row r="128" spans="2:49" ht="24.95" customHeight="1">
      <c r="B128" s="1495">
        <v>114</v>
      </c>
      <c r="C128" s="1078"/>
      <c r="D128" s="1496"/>
      <c r="E128" s="1496"/>
      <c r="F128" s="1496"/>
      <c r="G128" s="1497"/>
      <c r="H128" s="1497"/>
      <c r="I128" s="1497"/>
      <c r="J128" s="1497"/>
      <c r="K128" s="1498"/>
      <c r="L128" s="1499"/>
      <c r="M128" s="1499"/>
      <c r="N128" s="1500"/>
      <c r="O128" s="1501"/>
      <c r="P128" s="1502"/>
      <c r="Q128" s="1502"/>
      <c r="R128" s="1503"/>
      <c r="S128" s="1504"/>
      <c r="T128" s="1505"/>
      <c r="U128" s="1505"/>
      <c r="V128" s="1506"/>
      <c r="W128" s="1513"/>
      <c r="X128" s="1513"/>
      <c r="Y128" s="1513"/>
      <c r="Z128" s="1513"/>
      <c r="AA128" s="1513"/>
      <c r="AB128" s="1507"/>
      <c r="AC128" s="1508"/>
      <c r="AD128" s="1509"/>
      <c r="AE128" s="1507"/>
      <c r="AF128" s="1508"/>
      <c r="AG128" s="1509"/>
      <c r="AH128" s="1507"/>
      <c r="AI128" s="1508"/>
      <c r="AJ128" s="1509"/>
      <c r="AK128" s="1507"/>
      <c r="AL128" s="1508"/>
      <c r="AM128" s="1509"/>
      <c r="AN128" s="1507"/>
      <c r="AO128" s="1508"/>
      <c r="AP128" s="1509"/>
      <c r="AQ128" s="1510"/>
      <c r="AR128" s="1511"/>
      <c r="AS128" s="1512"/>
      <c r="AT128" s="507"/>
      <c r="AU128" s="205" t="e">
        <f>COUNTIF(#REF!,#REF!)</f>
        <v>#REF!</v>
      </c>
      <c r="AV128" s="205">
        <f t="shared" si="1"/>
        <v>0</v>
      </c>
      <c r="AW128" s="1"/>
    </row>
    <row r="129" spans="2:49" ht="24.95" customHeight="1">
      <c r="B129" s="1495">
        <v>115</v>
      </c>
      <c r="C129" s="1078"/>
      <c r="D129" s="1496"/>
      <c r="E129" s="1496"/>
      <c r="F129" s="1496"/>
      <c r="G129" s="1497"/>
      <c r="H129" s="1497"/>
      <c r="I129" s="1497"/>
      <c r="J129" s="1497"/>
      <c r="K129" s="1498"/>
      <c r="L129" s="1499"/>
      <c r="M129" s="1499"/>
      <c r="N129" s="1500"/>
      <c r="O129" s="1501"/>
      <c r="P129" s="1502"/>
      <c r="Q129" s="1502"/>
      <c r="R129" s="1503"/>
      <c r="S129" s="1504"/>
      <c r="T129" s="1505"/>
      <c r="U129" s="1505"/>
      <c r="V129" s="1506"/>
      <c r="W129" s="1513"/>
      <c r="X129" s="1513"/>
      <c r="Y129" s="1513"/>
      <c r="Z129" s="1513"/>
      <c r="AA129" s="1513"/>
      <c r="AB129" s="1507"/>
      <c r="AC129" s="1508"/>
      <c r="AD129" s="1509"/>
      <c r="AE129" s="1507"/>
      <c r="AF129" s="1508"/>
      <c r="AG129" s="1509"/>
      <c r="AH129" s="1507"/>
      <c r="AI129" s="1508"/>
      <c r="AJ129" s="1509"/>
      <c r="AK129" s="1507"/>
      <c r="AL129" s="1508"/>
      <c r="AM129" s="1509"/>
      <c r="AN129" s="1507"/>
      <c r="AO129" s="1508"/>
      <c r="AP129" s="1509"/>
      <c r="AQ129" s="1510"/>
      <c r="AR129" s="1511"/>
      <c r="AS129" s="1512"/>
      <c r="AT129" s="507"/>
      <c r="AU129" s="205" t="e">
        <f>COUNTIF(#REF!,#REF!)</f>
        <v>#REF!</v>
      </c>
      <c r="AV129" s="205">
        <f t="shared" si="1"/>
        <v>0</v>
      </c>
      <c r="AW129" s="1"/>
    </row>
    <row r="130" spans="2:49" ht="24.95" customHeight="1">
      <c r="B130" s="1495">
        <v>116</v>
      </c>
      <c r="C130" s="1078"/>
      <c r="D130" s="1496"/>
      <c r="E130" s="1496"/>
      <c r="F130" s="1496"/>
      <c r="G130" s="1497"/>
      <c r="H130" s="1497"/>
      <c r="I130" s="1497"/>
      <c r="J130" s="1497"/>
      <c r="K130" s="1498"/>
      <c r="L130" s="1499"/>
      <c r="M130" s="1499"/>
      <c r="N130" s="1500"/>
      <c r="O130" s="1501"/>
      <c r="P130" s="1502"/>
      <c r="Q130" s="1502"/>
      <c r="R130" s="1503"/>
      <c r="S130" s="1504"/>
      <c r="T130" s="1505"/>
      <c r="U130" s="1505"/>
      <c r="V130" s="1506"/>
      <c r="W130" s="1513"/>
      <c r="X130" s="1513"/>
      <c r="Y130" s="1513"/>
      <c r="Z130" s="1513"/>
      <c r="AA130" s="1513"/>
      <c r="AB130" s="1507"/>
      <c r="AC130" s="1508"/>
      <c r="AD130" s="1509"/>
      <c r="AE130" s="1507"/>
      <c r="AF130" s="1508"/>
      <c r="AG130" s="1509"/>
      <c r="AH130" s="1507"/>
      <c r="AI130" s="1508"/>
      <c r="AJ130" s="1509"/>
      <c r="AK130" s="1507"/>
      <c r="AL130" s="1508"/>
      <c r="AM130" s="1509"/>
      <c r="AN130" s="1507"/>
      <c r="AO130" s="1508"/>
      <c r="AP130" s="1509"/>
      <c r="AQ130" s="1510"/>
      <c r="AR130" s="1511"/>
      <c r="AS130" s="1512"/>
      <c r="AT130" s="507"/>
      <c r="AU130" s="205" t="e">
        <f>COUNTIF(#REF!,#REF!)</f>
        <v>#REF!</v>
      </c>
      <c r="AV130" s="205">
        <f t="shared" si="1"/>
        <v>0</v>
      </c>
      <c r="AW130" s="1"/>
    </row>
    <row r="131" spans="2:49" ht="24.95" customHeight="1">
      <c r="B131" s="1495">
        <v>117</v>
      </c>
      <c r="C131" s="1078"/>
      <c r="D131" s="1496"/>
      <c r="E131" s="1496"/>
      <c r="F131" s="1496"/>
      <c r="G131" s="1497"/>
      <c r="H131" s="1497"/>
      <c r="I131" s="1497"/>
      <c r="J131" s="1497"/>
      <c r="K131" s="1498"/>
      <c r="L131" s="1499"/>
      <c r="M131" s="1499"/>
      <c r="N131" s="1500"/>
      <c r="O131" s="1501"/>
      <c r="P131" s="1502"/>
      <c r="Q131" s="1502"/>
      <c r="R131" s="1503"/>
      <c r="S131" s="1504"/>
      <c r="T131" s="1505"/>
      <c r="U131" s="1505"/>
      <c r="V131" s="1506"/>
      <c r="W131" s="1513"/>
      <c r="X131" s="1513"/>
      <c r="Y131" s="1513"/>
      <c r="Z131" s="1513"/>
      <c r="AA131" s="1513"/>
      <c r="AB131" s="1507"/>
      <c r="AC131" s="1508"/>
      <c r="AD131" s="1509"/>
      <c r="AE131" s="1507"/>
      <c r="AF131" s="1508"/>
      <c r="AG131" s="1509"/>
      <c r="AH131" s="1507"/>
      <c r="AI131" s="1508"/>
      <c r="AJ131" s="1509"/>
      <c r="AK131" s="1507"/>
      <c r="AL131" s="1508"/>
      <c r="AM131" s="1509"/>
      <c r="AN131" s="1507"/>
      <c r="AO131" s="1508"/>
      <c r="AP131" s="1509"/>
      <c r="AQ131" s="1510"/>
      <c r="AR131" s="1511"/>
      <c r="AS131" s="1512"/>
      <c r="AT131" s="507"/>
      <c r="AU131" s="205" t="e">
        <f>COUNTIF(#REF!,#REF!)</f>
        <v>#REF!</v>
      </c>
      <c r="AV131" s="205">
        <f t="shared" si="1"/>
        <v>0</v>
      </c>
      <c r="AW131" s="1"/>
    </row>
    <row r="132" spans="2:49" ht="24.95" customHeight="1">
      <c r="B132" s="1495">
        <v>118</v>
      </c>
      <c r="C132" s="1078"/>
      <c r="D132" s="1496"/>
      <c r="E132" s="1496"/>
      <c r="F132" s="1496"/>
      <c r="G132" s="1497"/>
      <c r="H132" s="1497"/>
      <c r="I132" s="1497"/>
      <c r="J132" s="1497"/>
      <c r="K132" s="1498"/>
      <c r="L132" s="1499"/>
      <c r="M132" s="1499"/>
      <c r="N132" s="1500"/>
      <c r="O132" s="1501"/>
      <c r="P132" s="1502"/>
      <c r="Q132" s="1502"/>
      <c r="R132" s="1503"/>
      <c r="S132" s="1504"/>
      <c r="T132" s="1505"/>
      <c r="U132" s="1505"/>
      <c r="V132" s="1506"/>
      <c r="W132" s="1513"/>
      <c r="X132" s="1513"/>
      <c r="Y132" s="1513"/>
      <c r="Z132" s="1513"/>
      <c r="AA132" s="1513"/>
      <c r="AB132" s="1507"/>
      <c r="AC132" s="1508"/>
      <c r="AD132" s="1509"/>
      <c r="AE132" s="1507"/>
      <c r="AF132" s="1508"/>
      <c r="AG132" s="1509"/>
      <c r="AH132" s="1507"/>
      <c r="AI132" s="1508"/>
      <c r="AJ132" s="1509"/>
      <c r="AK132" s="1507"/>
      <c r="AL132" s="1508"/>
      <c r="AM132" s="1509"/>
      <c r="AN132" s="1507"/>
      <c r="AO132" s="1508"/>
      <c r="AP132" s="1509"/>
      <c r="AQ132" s="1510"/>
      <c r="AR132" s="1511"/>
      <c r="AS132" s="1512"/>
      <c r="AT132" s="507"/>
      <c r="AU132" s="205" t="e">
        <f>COUNTIF(#REF!,#REF!)</f>
        <v>#REF!</v>
      </c>
      <c r="AV132" s="205">
        <f t="shared" si="1"/>
        <v>0</v>
      </c>
      <c r="AW132" s="1"/>
    </row>
    <row r="133" spans="2:49" ht="24.95" customHeight="1">
      <c r="B133" s="1495">
        <v>119</v>
      </c>
      <c r="C133" s="1078"/>
      <c r="D133" s="1496"/>
      <c r="E133" s="1496"/>
      <c r="F133" s="1496"/>
      <c r="G133" s="1497"/>
      <c r="H133" s="1497"/>
      <c r="I133" s="1497"/>
      <c r="J133" s="1497"/>
      <c r="K133" s="1498"/>
      <c r="L133" s="1499"/>
      <c r="M133" s="1499"/>
      <c r="N133" s="1500"/>
      <c r="O133" s="1501"/>
      <c r="P133" s="1502"/>
      <c r="Q133" s="1502"/>
      <c r="R133" s="1503"/>
      <c r="S133" s="1504"/>
      <c r="T133" s="1505"/>
      <c r="U133" s="1505"/>
      <c r="V133" s="1506"/>
      <c r="W133" s="1513"/>
      <c r="X133" s="1513"/>
      <c r="Y133" s="1513"/>
      <c r="Z133" s="1513"/>
      <c r="AA133" s="1513"/>
      <c r="AB133" s="1507"/>
      <c r="AC133" s="1508"/>
      <c r="AD133" s="1509"/>
      <c r="AE133" s="1507"/>
      <c r="AF133" s="1508"/>
      <c r="AG133" s="1509"/>
      <c r="AH133" s="1507"/>
      <c r="AI133" s="1508"/>
      <c r="AJ133" s="1509"/>
      <c r="AK133" s="1507"/>
      <c r="AL133" s="1508"/>
      <c r="AM133" s="1509"/>
      <c r="AN133" s="1507"/>
      <c r="AO133" s="1508"/>
      <c r="AP133" s="1509"/>
      <c r="AQ133" s="1510"/>
      <c r="AR133" s="1511"/>
      <c r="AS133" s="1512"/>
      <c r="AT133" s="507"/>
      <c r="AU133" s="205" t="e">
        <f>COUNTIF(#REF!,#REF!)</f>
        <v>#REF!</v>
      </c>
      <c r="AV133" s="205">
        <f t="shared" si="1"/>
        <v>0</v>
      </c>
      <c r="AW133" s="1"/>
    </row>
    <row r="134" spans="2:49" ht="24.95" customHeight="1">
      <c r="B134" s="1495">
        <v>120</v>
      </c>
      <c r="C134" s="1078"/>
      <c r="D134" s="1496"/>
      <c r="E134" s="1496"/>
      <c r="F134" s="1496"/>
      <c r="G134" s="1497"/>
      <c r="H134" s="1497"/>
      <c r="I134" s="1497"/>
      <c r="J134" s="1497"/>
      <c r="K134" s="1498"/>
      <c r="L134" s="1499"/>
      <c r="M134" s="1499"/>
      <c r="N134" s="1500"/>
      <c r="O134" s="1501"/>
      <c r="P134" s="1502"/>
      <c r="Q134" s="1502"/>
      <c r="R134" s="1503"/>
      <c r="S134" s="1504"/>
      <c r="T134" s="1505"/>
      <c r="U134" s="1505"/>
      <c r="V134" s="1506"/>
      <c r="W134" s="1513"/>
      <c r="X134" s="1513"/>
      <c r="Y134" s="1513"/>
      <c r="Z134" s="1513"/>
      <c r="AA134" s="1513"/>
      <c r="AB134" s="1507"/>
      <c r="AC134" s="1508"/>
      <c r="AD134" s="1509"/>
      <c r="AE134" s="1507"/>
      <c r="AF134" s="1508"/>
      <c r="AG134" s="1509"/>
      <c r="AH134" s="1507"/>
      <c r="AI134" s="1508"/>
      <c r="AJ134" s="1509"/>
      <c r="AK134" s="1507"/>
      <c r="AL134" s="1508"/>
      <c r="AM134" s="1509"/>
      <c r="AN134" s="1507"/>
      <c r="AO134" s="1508"/>
      <c r="AP134" s="1509"/>
      <c r="AQ134" s="1510"/>
      <c r="AR134" s="1511"/>
      <c r="AS134" s="1512"/>
      <c r="AT134" s="507"/>
      <c r="AU134" s="205" t="e">
        <f>COUNTIF(#REF!,#REF!)</f>
        <v>#REF!</v>
      </c>
      <c r="AV134" s="205">
        <f t="shared" si="1"/>
        <v>0</v>
      </c>
      <c r="AW134" s="1"/>
    </row>
    <row r="135" spans="2:49" ht="24.95" customHeight="1">
      <c r="B135" s="1495">
        <v>121</v>
      </c>
      <c r="C135" s="1078"/>
      <c r="D135" s="1496"/>
      <c r="E135" s="1496"/>
      <c r="F135" s="1496"/>
      <c r="G135" s="1497"/>
      <c r="H135" s="1497"/>
      <c r="I135" s="1497"/>
      <c r="J135" s="1497"/>
      <c r="K135" s="1498"/>
      <c r="L135" s="1499"/>
      <c r="M135" s="1499"/>
      <c r="N135" s="1500"/>
      <c r="O135" s="1501"/>
      <c r="P135" s="1502"/>
      <c r="Q135" s="1502"/>
      <c r="R135" s="1503"/>
      <c r="S135" s="1504"/>
      <c r="T135" s="1505"/>
      <c r="U135" s="1505"/>
      <c r="V135" s="1506"/>
      <c r="W135" s="1513"/>
      <c r="X135" s="1513"/>
      <c r="Y135" s="1513"/>
      <c r="Z135" s="1513"/>
      <c r="AA135" s="1513"/>
      <c r="AB135" s="1507"/>
      <c r="AC135" s="1508"/>
      <c r="AD135" s="1509"/>
      <c r="AE135" s="1507"/>
      <c r="AF135" s="1508"/>
      <c r="AG135" s="1509"/>
      <c r="AH135" s="1507"/>
      <c r="AI135" s="1508"/>
      <c r="AJ135" s="1509"/>
      <c r="AK135" s="1507"/>
      <c r="AL135" s="1508"/>
      <c r="AM135" s="1509"/>
      <c r="AN135" s="1507"/>
      <c r="AO135" s="1508"/>
      <c r="AP135" s="1509"/>
      <c r="AQ135" s="1510"/>
      <c r="AR135" s="1511"/>
      <c r="AS135" s="1512"/>
      <c r="AT135" s="507"/>
      <c r="AU135" s="205" t="e">
        <f>COUNTIF(#REF!,#REF!)</f>
        <v>#REF!</v>
      </c>
      <c r="AV135" s="205">
        <f t="shared" si="1"/>
        <v>0</v>
      </c>
      <c r="AW135" s="1"/>
    </row>
    <row r="136" spans="2:49" ht="24.95" customHeight="1">
      <c r="B136" s="1495">
        <v>122</v>
      </c>
      <c r="C136" s="1078"/>
      <c r="D136" s="1496"/>
      <c r="E136" s="1496"/>
      <c r="F136" s="1496"/>
      <c r="G136" s="1497"/>
      <c r="H136" s="1497"/>
      <c r="I136" s="1497"/>
      <c r="J136" s="1497"/>
      <c r="K136" s="1498"/>
      <c r="L136" s="1499"/>
      <c r="M136" s="1499"/>
      <c r="N136" s="1500"/>
      <c r="O136" s="1501"/>
      <c r="P136" s="1502"/>
      <c r="Q136" s="1502"/>
      <c r="R136" s="1503"/>
      <c r="S136" s="1504"/>
      <c r="T136" s="1505"/>
      <c r="U136" s="1505"/>
      <c r="V136" s="1506"/>
      <c r="W136" s="1513"/>
      <c r="X136" s="1513"/>
      <c r="Y136" s="1513"/>
      <c r="Z136" s="1513"/>
      <c r="AA136" s="1513"/>
      <c r="AB136" s="1507"/>
      <c r="AC136" s="1508"/>
      <c r="AD136" s="1509"/>
      <c r="AE136" s="1507"/>
      <c r="AF136" s="1508"/>
      <c r="AG136" s="1509"/>
      <c r="AH136" s="1507"/>
      <c r="AI136" s="1508"/>
      <c r="AJ136" s="1509"/>
      <c r="AK136" s="1507"/>
      <c r="AL136" s="1508"/>
      <c r="AM136" s="1509"/>
      <c r="AN136" s="1507"/>
      <c r="AO136" s="1508"/>
      <c r="AP136" s="1509"/>
      <c r="AQ136" s="1510"/>
      <c r="AR136" s="1511"/>
      <c r="AS136" s="1512"/>
      <c r="AT136" s="507"/>
      <c r="AU136" s="205" t="e">
        <f>COUNTIF(#REF!,#REF!)</f>
        <v>#REF!</v>
      </c>
      <c r="AV136" s="205">
        <f t="shared" si="1"/>
        <v>0</v>
      </c>
      <c r="AW136" s="1"/>
    </row>
    <row r="137" spans="2:49" ht="24.95" customHeight="1">
      <c r="B137" s="1495">
        <v>123</v>
      </c>
      <c r="C137" s="1078"/>
      <c r="D137" s="1496"/>
      <c r="E137" s="1496"/>
      <c r="F137" s="1496"/>
      <c r="G137" s="1497"/>
      <c r="H137" s="1497"/>
      <c r="I137" s="1497"/>
      <c r="J137" s="1497"/>
      <c r="K137" s="1498"/>
      <c r="L137" s="1499"/>
      <c r="M137" s="1499"/>
      <c r="N137" s="1500"/>
      <c r="O137" s="1501"/>
      <c r="P137" s="1502"/>
      <c r="Q137" s="1502"/>
      <c r="R137" s="1503"/>
      <c r="S137" s="1504"/>
      <c r="T137" s="1505"/>
      <c r="U137" s="1505"/>
      <c r="V137" s="1506"/>
      <c r="W137" s="1513"/>
      <c r="X137" s="1513"/>
      <c r="Y137" s="1513"/>
      <c r="Z137" s="1513"/>
      <c r="AA137" s="1513"/>
      <c r="AB137" s="1507"/>
      <c r="AC137" s="1508"/>
      <c r="AD137" s="1509"/>
      <c r="AE137" s="1507"/>
      <c r="AF137" s="1508"/>
      <c r="AG137" s="1509"/>
      <c r="AH137" s="1507"/>
      <c r="AI137" s="1508"/>
      <c r="AJ137" s="1509"/>
      <c r="AK137" s="1507"/>
      <c r="AL137" s="1508"/>
      <c r="AM137" s="1509"/>
      <c r="AN137" s="1507"/>
      <c r="AO137" s="1508"/>
      <c r="AP137" s="1509"/>
      <c r="AQ137" s="1510"/>
      <c r="AR137" s="1511"/>
      <c r="AS137" s="1512"/>
      <c r="AT137" s="507"/>
      <c r="AU137" s="205" t="e">
        <f>COUNTIF(#REF!,#REF!)</f>
        <v>#REF!</v>
      </c>
      <c r="AV137" s="205">
        <f t="shared" si="1"/>
        <v>0</v>
      </c>
      <c r="AW137" s="1"/>
    </row>
    <row r="138" spans="2:49" ht="24.95" customHeight="1">
      <c r="B138" s="1495">
        <v>124</v>
      </c>
      <c r="C138" s="1078"/>
      <c r="D138" s="1496"/>
      <c r="E138" s="1496"/>
      <c r="F138" s="1496"/>
      <c r="G138" s="1497"/>
      <c r="H138" s="1497"/>
      <c r="I138" s="1497"/>
      <c r="J138" s="1497"/>
      <c r="K138" s="1498"/>
      <c r="L138" s="1499"/>
      <c r="M138" s="1499"/>
      <c r="N138" s="1500"/>
      <c r="O138" s="1501"/>
      <c r="P138" s="1502"/>
      <c r="Q138" s="1502"/>
      <c r="R138" s="1503"/>
      <c r="S138" s="1504"/>
      <c r="T138" s="1505"/>
      <c r="U138" s="1505"/>
      <c r="V138" s="1506"/>
      <c r="W138" s="1513"/>
      <c r="X138" s="1513"/>
      <c r="Y138" s="1513"/>
      <c r="Z138" s="1513"/>
      <c r="AA138" s="1513"/>
      <c r="AB138" s="1507"/>
      <c r="AC138" s="1508"/>
      <c r="AD138" s="1509"/>
      <c r="AE138" s="1507"/>
      <c r="AF138" s="1508"/>
      <c r="AG138" s="1509"/>
      <c r="AH138" s="1507"/>
      <c r="AI138" s="1508"/>
      <c r="AJ138" s="1509"/>
      <c r="AK138" s="1507"/>
      <c r="AL138" s="1508"/>
      <c r="AM138" s="1509"/>
      <c r="AN138" s="1507"/>
      <c r="AO138" s="1508"/>
      <c r="AP138" s="1509"/>
      <c r="AQ138" s="1510"/>
      <c r="AR138" s="1511"/>
      <c r="AS138" s="1512"/>
      <c r="AT138" s="507"/>
      <c r="AU138" s="205" t="e">
        <f>COUNTIF(#REF!,#REF!)</f>
        <v>#REF!</v>
      </c>
      <c r="AV138" s="205">
        <f t="shared" ref="AV138:AV198" si="2">IFERROR(1/AU138,0)</f>
        <v>0</v>
      </c>
      <c r="AW138" s="1"/>
    </row>
    <row r="139" spans="2:49" ht="24.95" customHeight="1">
      <c r="B139" s="1495">
        <v>125</v>
      </c>
      <c r="C139" s="1078"/>
      <c r="D139" s="1496"/>
      <c r="E139" s="1496"/>
      <c r="F139" s="1496"/>
      <c r="G139" s="1497"/>
      <c r="H139" s="1497"/>
      <c r="I139" s="1497"/>
      <c r="J139" s="1497"/>
      <c r="K139" s="1498"/>
      <c r="L139" s="1499"/>
      <c r="M139" s="1499"/>
      <c r="N139" s="1500"/>
      <c r="O139" s="1501"/>
      <c r="P139" s="1502"/>
      <c r="Q139" s="1502"/>
      <c r="R139" s="1503"/>
      <c r="S139" s="1504"/>
      <c r="T139" s="1505"/>
      <c r="U139" s="1505"/>
      <c r="V139" s="1506"/>
      <c r="W139" s="1513"/>
      <c r="X139" s="1513"/>
      <c r="Y139" s="1513"/>
      <c r="Z139" s="1513"/>
      <c r="AA139" s="1513"/>
      <c r="AB139" s="1507"/>
      <c r="AC139" s="1508"/>
      <c r="AD139" s="1509"/>
      <c r="AE139" s="1507"/>
      <c r="AF139" s="1508"/>
      <c r="AG139" s="1509"/>
      <c r="AH139" s="1507"/>
      <c r="AI139" s="1508"/>
      <c r="AJ139" s="1509"/>
      <c r="AK139" s="1507"/>
      <c r="AL139" s="1508"/>
      <c r="AM139" s="1509"/>
      <c r="AN139" s="1507"/>
      <c r="AO139" s="1508"/>
      <c r="AP139" s="1509"/>
      <c r="AQ139" s="1510"/>
      <c r="AR139" s="1511"/>
      <c r="AS139" s="1512"/>
      <c r="AT139" s="507"/>
      <c r="AU139" s="205" t="e">
        <f>COUNTIF(#REF!,#REF!)</f>
        <v>#REF!</v>
      </c>
      <c r="AV139" s="205">
        <f t="shared" si="2"/>
        <v>0</v>
      </c>
      <c r="AW139" s="1"/>
    </row>
    <row r="140" spans="2:49" ht="24.95" customHeight="1">
      <c r="B140" s="1495">
        <v>126</v>
      </c>
      <c r="C140" s="1078"/>
      <c r="D140" s="1496"/>
      <c r="E140" s="1496"/>
      <c r="F140" s="1496"/>
      <c r="G140" s="1497"/>
      <c r="H140" s="1497"/>
      <c r="I140" s="1497"/>
      <c r="J140" s="1497"/>
      <c r="K140" s="1498"/>
      <c r="L140" s="1499"/>
      <c r="M140" s="1499"/>
      <c r="N140" s="1500"/>
      <c r="O140" s="1501"/>
      <c r="P140" s="1502"/>
      <c r="Q140" s="1502"/>
      <c r="R140" s="1503"/>
      <c r="S140" s="1504"/>
      <c r="T140" s="1505"/>
      <c r="U140" s="1505"/>
      <c r="V140" s="1506"/>
      <c r="W140" s="1513"/>
      <c r="X140" s="1513"/>
      <c r="Y140" s="1513"/>
      <c r="Z140" s="1513"/>
      <c r="AA140" s="1513"/>
      <c r="AB140" s="1507"/>
      <c r="AC140" s="1508"/>
      <c r="AD140" s="1509"/>
      <c r="AE140" s="1507"/>
      <c r="AF140" s="1508"/>
      <c r="AG140" s="1509"/>
      <c r="AH140" s="1507"/>
      <c r="AI140" s="1508"/>
      <c r="AJ140" s="1509"/>
      <c r="AK140" s="1507"/>
      <c r="AL140" s="1508"/>
      <c r="AM140" s="1509"/>
      <c r="AN140" s="1507"/>
      <c r="AO140" s="1508"/>
      <c r="AP140" s="1509"/>
      <c r="AQ140" s="1510"/>
      <c r="AR140" s="1511"/>
      <c r="AS140" s="1512"/>
      <c r="AT140" s="507"/>
      <c r="AU140" s="205" t="e">
        <f>COUNTIF(#REF!,#REF!)</f>
        <v>#REF!</v>
      </c>
      <c r="AV140" s="205">
        <f t="shared" si="2"/>
        <v>0</v>
      </c>
      <c r="AW140" s="1"/>
    </row>
    <row r="141" spans="2:49" ht="24.95" customHeight="1">
      <c r="B141" s="1495">
        <v>127</v>
      </c>
      <c r="C141" s="1078"/>
      <c r="D141" s="1496"/>
      <c r="E141" s="1496"/>
      <c r="F141" s="1496"/>
      <c r="G141" s="1497"/>
      <c r="H141" s="1497"/>
      <c r="I141" s="1497"/>
      <c r="J141" s="1497"/>
      <c r="K141" s="1498"/>
      <c r="L141" s="1499"/>
      <c r="M141" s="1499"/>
      <c r="N141" s="1500"/>
      <c r="O141" s="1501"/>
      <c r="P141" s="1502"/>
      <c r="Q141" s="1502"/>
      <c r="R141" s="1503"/>
      <c r="S141" s="1504"/>
      <c r="T141" s="1505"/>
      <c r="U141" s="1505"/>
      <c r="V141" s="1506"/>
      <c r="W141" s="1513"/>
      <c r="X141" s="1513"/>
      <c r="Y141" s="1513"/>
      <c r="Z141" s="1513"/>
      <c r="AA141" s="1513"/>
      <c r="AB141" s="1507"/>
      <c r="AC141" s="1508"/>
      <c r="AD141" s="1509"/>
      <c r="AE141" s="1507"/>
      <c r="AF141" s="1508"/>
      <c r="AG141" s="1509"/>
      <c r="AH141" s="1507"/>
      <c r="AI141" s="1508"/>
      <c r="AJ141" s="1509"/>
      <c r="AK141" s="1507"/>
      <c r="AL141" s="1508"/>
      <c r="AM141" s="1509"/>
      <c r="AN141" s="1507"/>
      <c r="AO141" s="1508"/>
      <c r="AP141" s="1509"/>
      <c r="AQ141" s="1510"/>
      <c r="AR141" s="1511"/>
      <c r="AS141" s="1512"/>
      <c r="AT141" s="507"/>
      <c r="AU141" s="205" t="e">
        <f>COUNTIF(#REF!,#REF!)</f>
        <v>#REF!</v>
      </c>
      <c r="AV141" s="205">
        <f t="shared" si="2"/>
        <v>0</v>
      </c>
      <c r="AW141" s="1"/>
    </row>
    <row r="142" spans="2:49" ht="24.95" customHeight="1">
      <c r="B142" s="1495">
        <v>128</v>
      </c>
      <c r="C142" s="1078"/>
      <c r="D142" s="1496"/>
      <c r="E142" s="1496"/>
      <c r="F142" s="1496"/>
      <c r="G142" s="1497"/>
      <c r="H142" s="1497"/>
      <c r="I142" s="1497"/>
      <c r="J142" s="1497"/>
      <c r="K142" s="1498"/>
      <c r="L142" s="1499"/>
      <c r="M142" s="1499"/>
      <c r="N142" s="1500"/>
      <c r="O142" s="1501"/>
      <c r="P142" s="1502"/>
      <c r="Q142" s="1502"/>
      <c r="R142" s="1503"/>
      <c r="S142" s="1504"/>
      <c r="T142" s="1505"/>
      <c r="U142" s="1505"/>
      <c r="V142" s="1506"/>
      <c r="W142" s="1513"/>
      <c r="X142" s="1513"/>
      <c r="Y142" s="1513"/>
      <c r="Z142" s="1513"/>
      <c r="AA142" s="1513"/>
      <c r="AB142" s="1507"/>
      <c r="AC142" s="1508"/>
      <c r="AD142" s="1509"/>
      <c r="AE142" s="1507"/>
      <c r="AF142" s="1508"/>
      <c r="AG142" s="1509"/>
      <c r="AH142" s="1507"/>
      <c r="AI142" s="1508"/>
      <c r="AJ142" s="1509"/>
      <c r="AK142" s="1507"/>
      <c r="AL142" s="1508"/>
      <c r="AM142" s="1509"/>
      <c r="AN142" s="1507"/>
      <c r="AO142" s="1508"/>
      <c r="AP142" s="1509"/>
      <c r="AQ142" s="1510"/>
      <c r="AR142" s="1511"/>
      <c r="AS142" s="1512"/>
      <c r="AT142" s="507"/>
      <c r="AU142" s="205" t="e">
        <f>COUNTIF(#REF!,#REF!)</f>
        <v>#REF!</v>
      </c>
      <c r="AV142" s="205">
        <f t="shared" si="2"/>
        <v>0</v>
      </c>
      <c r="AW142" s="1"/>
    </row>
    <row r="143" spans="2:49" ht="24.95" customHeight="1">
      <c r="B143" s="1495">
        <v>129</v>
      </c>
      <c r="C143" s="1078"/>
      <c r="D143" s="1496"/>
      <c r="E143" s="1496"/>
      <c r="F143" s="1496"/>
      <c r="G143" s="1497"/>
      <c r="H143" s="1497"/>
      <c r="I143" s="1497"/>
      <c r="J143" s="1497"/>
      <c r="K143" s="1498"/>
      <c r="L143" s="1499"/>
      <c r="M143" s="1499"/>
      <c r="N143" s="1500"/>
      <c r="O143" s="1501"/>
      <c r="P143" s="1502"/>
      <c r="Q143" s="1502"/>
      <c r="R143" s="1503"/>
      <c r="S143" s="1504"/>
      <c r="T143" s="1505"/>
      <c r="U143" s="1505"/>
      <c r="V143" s="1506"/>
      <c r="W143" s="1513"/>
      <c r="X143" s="1513"/>
      <c r="Y143" s="1513"/>
      <c r="Z143" s="1513"/>
      <c r="AA143" s="1513"/>
      <c r="AB143" s="1507"/>
      <c r="AC143" s="1508"/>
      <c r="AD143" s="1509"/>
      <c r="AE143" s="1507"/>
      <c r="AF143" s="1508"/>
      <c r="AG143" s="1509"/>
      <c r="AH143" s="1507"/>
      <c r="AI143" s="1508"/>
      <c r="AJ143" s="1509"/>
      <c r="AK143" s="1507"/>
      <c r="AL143" s="1508"/>
      <c r="AM143" s="1509"/>
      <c r="AN143" s="1507"/>
      <c r="AO143" s="1508"/>
      <c r="AP143" s="1509"/>
      <c r="AQ143" s="1510"/>
      <c r="AR143" s="1511"/>
      <c r="AS143" s="1512"/>
      <c r="AT143" s="507"/>
      <c r="AU143" s="205" t="e">
        <f>COUNTIF(#REF!,#REF!)</f>
        <v>#REF!</v>
      </c>
      <c r="AV143" s="205">
        <f t="shared" si="2"/>
        <v>0</v>
      </c>
      <c r="AW143" s="1"/>
    </row>
    <row r="144" spans="2:49" ht="24.95" customHeight="1">
      <c r="B144" s="1495">
        <v>130</v>
      </c>
      <c r="C144" s="1078"/>
      <c r="D144" s="1496"/>
      <c r="E144" s="1496"/>
      <c r="F144" s="1496"/>
      <c r="G144" s="1497"/>
      <c r="H144" s="1497"/>
      <c r="I144" s="1497"/>
      <c r="J144" s="1497"/>
      <c r="K144" s="1498"/>
      <c r="L144" s="1499"/>
      <c r="M144" s="1499"/>
      <c r="N144" s="1500"/>
      <c r="O144" s="1501"/>
      <c r="P144" s="1502"/>
      <c r="Q144" s="1502"/>
      <c r="R144" s="1503"/>
      <c r="S144" s="1504"/>
      <c r="T144" s="1505"/>
      <c r="U144" s="1505"/>
      <c r="V144" s="1506"/>
      <c r="W144" s="1513"/>
      <c r="X144" s="1513"/>
      <c r="Y144" s="1513"/>
      <c r="Z144" s="1513"/>
      <c r="AA144" s="1513"/>
      <c r="AB144" s="1507"/>
      <c r="AC144" s="1508"/>
      <c r="AD144" s="1509"/>
      <c r="AE144" s="1507"/>
      <c r="AF144" s="1508"/>
      <c r="AG144" s="1509"/>
      <c r="AH144" s="1507"/>
      <c r="AI144" s="1508"/>
      <c r="AJ144" s="1509"/>
      <c r="AK144" s="1507"/>
      <c r="AL144" s="1508"/>
      <c r="AM144" s="1509"/>
      <c r="AN144" s="1507"/>
      <c r="AO144" s="1508"/>
      <c r="AP144" s="1509"/>
      <c r="AQ144" s="1510"/>
      <c r="AR144" s="1511"/>
      <c r="AS144" s="1512"/>
      <c r="AT144" s="507"/>
      <c r="AU144" s="205" t="e">
        <f>COUNTIF(#REF!,#REF!)</f>
        <v>#REF!</v>
      </c>
      <c r="AV144" s="205">
        <f t="shared" si="2"/>
        <v>0</v>
      </c>
      <c r="AW144" s="1"/>
    </row>
    <row r="145" spans="2:49" ht="24.95" customHeight="1">
      <c r="B145" s="1495">
        <v>131</v>
      </c>
      <c r="C145" s="1078"/>
      <c r="D145" s="1496"/>
      <c r="E145" s="1496"/>
      <c r="F145" s="1496"/>
      <c r="G145" s="1497"/>
      <c r="H145" s="1497"/>
      <c r="I145" s="1497"/>
      <c r="J145" s="1497"/>
      <c r="K145" s="1498"/>
      <c r="L145" s="1499"/>
      <c r="M145" s="1499"/>
      <c r="N145" s="1500"/>
      <c r="O145" s="1501"/>
      <c r="P145" s="1502"/>
      <c r="Q145" s="1502"/>
      <c r="R145" s="1503"/>
      <c r="S145" s="1504"/>
      <c r="T145" s="1505"/>
      <c r="U145" s="1505"/>
      <c r="V145" s="1506"/>
      <c r="W145" s="1513"/>
      <c r="X145" s="1513"/>
      <c r="Y145" s="1513"/>
      <c r="Z145" s="1513"/>
      <c r="AA145" s="1513"/>
      <c r="AB145" s="1507"/>
      <c r="AC145" s="1508"/>
      <c r="AD145" s="1509"/>
      <c r="AE145" s="1507"/>
      <c r="AF145" s="1508"/>
      <c r="AG145" s="1509"/>
      <c r="AH145" s="1507"/>
      <c r="AI145" s="1508"/>
      <c r="AJ145" s="1509"/>
      <c r="AK145" s="1507"/>
      <c r="AL145" s="1508"/>
      <c r="AM145" s="1509"/>
      <c r="AN145" s="1507"/>
      <c r="AO145" s="1508"/>
      <c r="AP145" s="1509"/>
      <c r="AQ145" s="1510"/>
      <c r="AR145" s="1511"/>
      <c r="AS145" s="1512"/>
      <c r="AT145" s="507"/>
      <c r="AU145" s="205" t="e">
        <f>COUNTIF(#REF!,#REF!)</f>
        <v>#REF!</v>
      </c>
      <c r="AV145" s="205">
        <f t="shared" si="2"/>
        <v>0</v>
      </c>
      <c r="AW145" s="1"/>
    </row>
    <row r="146" spans="2:49" ht="24.95" customHeight="1">
      <c r="B146" s="1495">
        <v>132</v>
      </c>
      <c r="C146" s="1078"/>
      <c r="D146" s="1496"/>
      <c r="E146" s="1496"/>
      <c r="F146" s="1496"/>
      <c r="G146" s="1497"/>
      <c r="H146" s="1497"/>
      <c r="I146" s="1497"/>
      <c r="J146" s="1497"/>
      <c r="K146" s="1498"/>
      <c r="L146" s="1499"/>
      <c r="M146" s="1499"/>
      <c r="N146" s="1500"/>
      <c r="O146" s="1501"/>
      <c r="P146" s="1502"/>
      <c r="Q146" s="1502"/>
      <c r="R146" s="1503"/>
      <c r="S146" s="1504"/>
      <c r="T146" s="1505"/>
      <c r="U146" s="1505"/>
      <c r="V146" s="1506"/>
      <c r="W146" s="1513"/>
      <c r="X146" s="1513"/>
      <c r="Y146" s="1513"/>
      <c r="Z146" s="1513"/>
      <c r="AA146" s="1513"/>
      <c r="AB146" s="1507"/>
      <c r="AC146" s="1508"/>
      <c r="AD146" s="1509"/>
      <c r="AE146" s="1507"/>
      <c r="AF146" s="1508"/>
      <c r="AG146" s="1509"/>
      <c r="AH146" s="1507"/>
      <c r="AI146" s="1508"/>
      <c r="AJ146" s="1509"/>
      <c r="AK146" s="1507"/>
      <c r="AL146" s="1508"/>
      <c r="AM146" s="1509"/>
      <c r="AN146" s="1507"/>
      <c r="AO146" s="1508"/>
      <c r="AP146" s="1509"/>
      <c r="AQ146" s="1510"/>
      <c r="AR146" s="1511"/>
      <c r="AS146" s="1512"/>
      <c r="AT146" s="507"/>
      <c r="AU146" s="205" t="e">
        <f>COUNTIF(#REF!,#REF!)</f>
        <v>#REF!</v>
      </c>
      <c r="AV146" s="205">
        <f t="shared" si="2"/>
        <v>0</v>
      </c>
      <c r="AW146" s="1"/>
    </row>
    <row r="147" spans="2:49" ht="24.95" customHeight="1">
      <c r="B147" s="1495">
        <v>133</v>
      </c>
      <c r="C147" s="1078"/>
      <c r="D147" s="1496"/>
      <c r="E147" s="1496"/>
      <c r="F147" s="1496"/>
      <c r="G147" s="1497"/>
      <c r="H147" s="1497"/>
      <c r="I147" s="1497"/>
      <c r="J147" s="1497"/>
      <c r="K147" s="1498"/>
      <c r="L147" s="1499"/>
      <c r="M147" s="1499"/>
      <c r="N147" s="1500"/>
      <c r="O147" s="1501"/>
      <c r="P147" s="1502"/>
      <c r="Q147" s="1502"/>
      <c r="R147" s="1503"/>
      <c r="S147" s="1504"/>
      <c r="T147" s="1505"/>
      <c r="U147" s="1505"/>
      <c r="V147" s="1506"/>
      <c r="W147" s="1513"/>
      <c r="X147" s="1513"/>
      <c r="Y147" s="1513"/>
      <c r="Z147" s="1513"/>
      <c r="AA147" s="1513"/>
      <c r="AB147" s="1507"/>
      <c r="AC147" s="1508"/>
      <c r="AD147" s="1509"/>
      <c r="AE147" s="1507"/>
      <c r="AF147" s="1508"/>
      <c r="AG147" s="1509"/>
      <c r="AH147" s="1507"/>
      <c r="AI147" s="1508"/>
      <c r="AJ147" s="1509"/>
      <c r="AK147" s="1507"/>
      <c r="AL147" s="1508"/>
      <c r="AM147" s="1509"/>
      <c r="AN147" s="1507"/>
      <c r="AO147" s="1508"/>
      <c r="AP147" s="1509"/>
      <c r="AQ147" s="1510"/>
      <c r="AR147" s="1511"/>
      <c r="AS147" s="1512"/>
      <c r="AT147" s="507"/>
      <c r="AU147" s="205" t="e">
        <f>COUNTIF(#REF!,#REF!)</f>
        <v>#REF!</v>
      </c>
      <c r="AV147" s="205">
        <f t="shared" si="2"/>
        <v>0</v>
      </c>
      <c r="AW147" s="1"/>
    </row>
    <row r="148" spans="2:49" ht="24.95" customHeight="1">
      <c r="B148" s="1495">
        <v>134</v>
      </c>
      <c r="C148" s="1078"/>
      <c r="D148" s="1496"/>
      <c r="E148" s="1496"/>
      <c r="F148" s="1496"/>
      <c r="G148" s="1497"/>
      <c r="H148" s="1497"/>
      <c r="I148" s="1497"/>
      <c r="J148" s="1497"/>
      <c r="K148" s="1498"/>
      <c r="L148" s="1499"/>
      <c r="M148" s="1499"/>
      <c r="N148" s="1500"/>
      <c r="O148" s="1501"/>
      <c r="P148" s="1502"/>
      <c r="Q148" s="1502"/>
      <c r="R148" s="1503"/>
      <c r="S148" s="1504"/>
      <c r="T148" s="1505"/>
      <c r="U148" s="1505"/>
      <c r="V148" s="1506"/>
      <c r="W148" s="1513"/>
      <c r="X148" s="1513"/>
      <c r="Y148" s="1513"/>
      <c r="Z148" s="1513"/>
      <c r="AA148" s="1513"/>
      <c r="AB148" s="1507"/>
      <c r="AC148" s="1508"/>
      <c r="AD148" s="1509"/>
      <c r="AE148" s="1507"/>
      <c r="AF148" s="1508"/>
      <c r="AG148" s="1509"/>
      <c r="AH148" s="1507"/>
      <c r="AI148" s="1508"/>
      <c r="AJ148" s="1509"/>
      <c r="AK148" s="1507"/>
      <c r="AL148" s="1508"/>
      <c r="AM148" s="1509"/>
      <c r="AN148" s="1507"/>
      <c r="AO148" s="1508"/>
      <c r="AP148" s="1509"/>
      <c r="AQ148" s="1510"/>
      <c r="AR148" s="1511"/>
      <c r="AS148" s="1512"/>
      <c r="AT148" s="507"/>
      <c r="AU148" s="205" t="e">
        <f>COUNTIF(#REF!,#REF!)</f>
        <v>#REF!</v>
      </c>
      <c r="AV148" s="205">
        <f t="shared" si="2"/>
        <v>0</v>
      </c>
      <c r="AW148" s="1"/>
    </row>
    <row r="149" spans="2:49" ht="24.95" customHeight="1">
      <c r="B149" s="1495">
        <v>135</v>
      </c>
      <c r="C149" s="1078"/>
      <c r="D149" s="1496"/>
      <c r="E149" s="1496"/>
      <c r="F149" s="1496"/>
      <c r="G149" s="1497"/>
      <c r="H149" s="1497"/>
      <c r="I149" s="1497"/>
      <c r="J149" s="1497"/>
      <c r="K149" s="1498"/>
      <c r="L149" s="1499"/>
      <c r="M149" s="1499"/>
      <c r="N149" s="1500"/>
      <c r="O149" s="1501"/>
      <c r="P149" s="1502"/>
      <c r="Q149" s="1502"/>
      <c r="R149" s="1503"/>
      <c r="S149" s="1504"/>
      <c r="T149" s="1505"/>
      <c r="U149" s="1505"/>
      <c r="V149" s="1506"/>
      <c r="W149" s="1513"/>
      <c r="X149" s="1513"/>
      <c r="Y149" s="1513"/>
      <c r="Z149" s="1513"/>
      <c r="AA149" s="1513"/>
      <c r="AB149" s="1507"/>
      <c r="AC149" s="1508"/>
      <c r="AD149" s="1509"/>
      <c r="AE149" s="1507"/>
      <c r="AF149" s="1508"/>
      <c r="AG149" s="1509"/>
      <c r="AH149" s="1507"/>
      <c r="AI149" s="1508"/>
      <c r="AJ149" s="1509"/>
      <c r="AK149" s="1507"/>
      <c r="AL149" s="1508"/>
      <c r="AM149" s="1509"/>
      <c r="AN149" s="1507"/>
      <c r="AO149" s="1508"/>
      <c r="AP149" s="1509"/>
      <c r="AQ149" s="1510"/>
      <c r="AR149" s="1511"/>
      <c r="AS149" s="1512"/>
      <c r="AT149" s="507"/>
      <c r="AU149" s="205" t="e">
        <f>COUNTIF(#REF!,#REF!)</f>
        <v>#REF!</v>
      </c>
      <c r="AV149" s="205">
        <f t="shared" si="2"/>
        <v>0</v>
      </c>
      <c r="AW149" s="1"/>
    </row>
    <row r="150" spans="2:49" ht="24.95" customHeight="1">
      <c r="B150" s="1495">
        <v>136</v>
      </c>
      <c r="C150" s="1078"/>
      <c r="D150" s="1496"/>
      <c r="E150" s="1496"/>
      <c r="F150" s="1496"/>
      <c r="G150" s="1497"/>
      <c r="H150" s="1497"/>
      <c r="I150" s="1497"/>
      <c r="J150" s="1497"/>
      <c r="K150" s="1498"/>
      <c r="L150" s="1499"/>
      <c r="M150" s="1499"/>
      <c r="N150" s="1500"/>
      <c r="O150" s="1501"/>
      <c r="P150" s="1502"/>
      <c r="Q150" s="1502"/>
      <c r="R150" s="1503"/>
      <c r="S150" s="1504"/>
      <c r="T150" s="1505"/>
      <c r="U150" s="1505"/>
      <c r="V150" s="1506"/>
      <c r="W150" s="1513"/>
      <c r="X150" s="1513"/>
      <c r="Y150" s="1513"/>
      <c r="Z150" s="1513"/>
      <c r="AA150" s="1513"/>
      <c r="AB150" s="1507"/>
      <c r="AC150" s="1508"/>
      <c r="AD150" s="1509"/>
      <c r="AE150" s="1507"/>
      <c r="AF150" s="1508"/>
      <c r="AG150" s="1509"/>
      <c r="AH150" s="1507"/>
      <c r="AI150" s="1508"/>
      <c r="AJ150" s="1509"/>
      <c r="AK150" s="1507"/>
      <c r="AL150" s="1508"/>
      <c r="AM150" s="1509"/>
      <c r="AN150" s="1507"/>
      <c r="AO150" s="1508"/>
      <c r="AP150" s="1509"/>
      <c r="AQ150" s="1510"/>
      <c r="AR150" s="1511"/>
      <c r="AS150" s="1512"/>
      <c r="AT150" s="507"/>
      <c r="AU150" s="205" t="e">
        <f>COUNTIF(#REF!,#REF!)</f>
        <v>#REF!</v>
      </c>
      <c r="AV150" s="205">
        <f t="shared" si="2"/>
        <v>0</v>
      </c>
      <c r="AW150" s="1"/>
    </row>
    <row r="151" spans="2:49" ht="24.95" customHeight="1">
      <c r="B151" s="1495">
        <v>137</v>
      </c>
      <c r="C151" s="1078"/>
      <c r="D151" s="1496"/>
      <c r="E151" s="1496"/>
      <c r="F151" s="1496"/>
      <c r="G151" s="1497"/>
      <c r="H151" s="1497"/>
      <c r="I151" s="1497"/>
      <c r="J151" s="1497"/>
      <c r="K151" s="1498"/>
      <c r="L151" s="1499"/>
      <c r="M151" s="1499"/>
      <c r="N151" s="1500"/>
      <c r="O151" s="1501"/>
      <c r="P151" s="1502"/>
      <c r="Q151" s="1502"/>
      <c r="R151" s="1503"/>
      <c r="S151" s="1504"/>
      <c r="T151" s="1505"/>
      <c r="U151" s="1505"/>
      <c r="V151" s="1506"/>
      <c r="W151" s="1513"/>
      <c r="X151" s="1513"/>
      <c r="Y151" s="1513"/>
      <c r="Z151" s="1513"/>
      <c r="AA151" s="1513"/>
      <c r="AB151" s="1507"/>
      <c r="AC151" s="1508"/>
      <c r="AD151" s="1509"/>
      <c r="AE151" s="1507"/>
      <c r="AF151" s="1508"/>
      <c r="AG151" s="1509"/>
      <c r="AH151" s="1507"/>
      <c r="AI151" s="1508"/>
      <c r="AJ151" s="1509"/>
      <c r="AK151" s="1507"/>
      <c r="AL151" s="1508"/>
      <c r="AM151" s="1509"/>
      <c r="AN151" s="1507"/>
      <c r="AO151" s="1508"/>
      <c r="AP151" s="1509"/>
      <c r="AQ151" s="1510"/>
      <c r="AR151" s="1511"/>
      <c r="AS151" s="1512"/>
      <c r="AT151" s="507"/>
      <c r="AU151" s="205" t="e">
        <f>COUNTIF(#REF!,#REF!)</f>
        <v>#REF!</v>
      </c>
      <c r="AV151" s="205">
        <f t="shared" si="2"/>
        <v>0</v>
      </c>
      <c r="AW151" s="1"/>
    </row>
    <row r="152" spans="2:49" ht="24.95" customHeight="1">
      <c r="B152" s="1495">
        <v>138</v>
      </c>
      <c r="C152" s="1078"/>
      <c r="D152" s="1496"/>
      <c r="E152" s="1496"/>
      <c r="F152" s="1496"/>
      <c r="G152" s="1497"/>
      <c r="H152" s="1497"/>
      <c r="I152" s="1497"/>
      <c r="J152" s="1497"/>
      <c r="K152" s="1498"/>
      <c r="L152" s="1499"/>
      <c r="M152" s="1499"/>
      <c r="N152" s="1500"/>
      <c r="O152" s="1501"/>
      <c r="P152" s="1502"/>
      <c r="Q152" s="1502"/>
      <c r="R152" s="1503"/>
      <c r="S152" s="1504"/>
      <c r="T152" s="1505"/>
      <c r="U152" s="1505"/>
      <c r="V152" s="1506"/>
      <c r="W152" s="1513"/>
      <c r="X152" s="1513"/>
      <c r="Y152" s="1513"/>
      <c r="Z152" s="1513"/>
      <c r="AA152" s="1513"/>
      <c r="AB152" s="1507"/>
      <c r="AC152" s="1508"/>
      <c r="AD152" s="1509"/>
      <c r="AE152" s="1507"/>
      <c r="AF152" s="1508"/>
      <c r="AG152" s="1509"/>
      <c r="AH152" s="1507"/>
      <c r="AI152" s="1508"/>
      <c r="AJ152" s="1509"/>
      <c r="AK152" s="1507"/>
      <c r="AL152" s="1508"/>
      <c r="AM152" s="1509"/>
      <c r="AN152" s="1507"/>
      <c r="AO152" s="1508"/>
      <c r="AP152" s="1509"/>
      <c r="AQ152" s="1510"/>
      <c r="AR152" s="1511"/>
      <c r="AS152" s="1512"/>
      <c r="AT152" s="507"/>
      <c r="AU152" s="205" t="e">
        <f>COUNTIF(#REF!,#REF!)</f>
        <v>#REF!</v>
      </c>
      <c r="AV152" s="205">
        <f t="shared" si="2"/>
        <v>0</v>
      </c>
      <c r="AW152" s="1"/>
    </row>
    <row r="153" spans="2:49" ht="24.95" customHeight="1">
      <c r="B153" s="1495">
        <v>139</v>
      </c>
      <c r="C153" s="1078"/>
      <c r="D153" s="1496"/>
      <c r="E153" s="1496"/>
      <c r="F153" s="1496"/>
      <c r="G153" s="1497"/>
      <c r="H153" s="1497"/>
      <c r="I153" s="1497"/>
      <c r="J153" s="1497"/>
      <c r="K153" s="1498"/>
      <c r="L153" s="1499"/>
      <c r="M153" s="1499"/>
      <c r="N153" s="1500"/>
      <c r="O153" s="1501"/>
      <c r="P153" s="1502"/>
      <c r="Q153" s="1502"/>
      <c r="R153" s="1503"/>
      <c r="S153" s="1504"/>
      <c r="T153" s="1505"/>
      <c r="U153" s="1505"/>
      <c r="V153" s="1506"/>
      <c r="W153" s="1513"/>
      <c r="X153" s="1513"/>
      <c r="Y153" s="1513"/>
      <c r="Z153" s="1513"/>
      <c r="AA153" s="1513"/>
      <c r="AB153" s="1507"/>
      <c r="AC153" s="1508"/>
      <c r="AD153" s="1509"/>
      <c r="AE153" s="1507"/>
      <c r="AF153" s="1508"/>
      <c r="AG153" s="1509"/>
      <c r="AH153" s="1507"/>
      <c r="AI153" s="1508"/>
      <c r="AJ153" s="1509"/>
      <c r="AK153" s="1507"/>
      <c r="AL153" s="1508"/>
      <c r="AM153" s="1509"/>
      <c r="AN153" s="1507"/>
      <c r="AO153" s="1508"/>
      <c r="AP153" s="1509"/>
      <c r="AQ153" s="1510"/>
      <c r="AR153" s="1511"/>
      <c r="AS153" s="1512"/>
      <c r="AT153" s="507"/>
      <c r="AU153" s="205" t="e">
        <f>COUNTIF(#REF!,#REF!)</f>
        <v>#REF!</v>
      </c>
      <c r="AV153" s="205">
        <f t="shared" si="2"/>
        <v>0</v>
      </c>
      <c r="AW153" s="1"/>
    </row>
    <row r="154" spans="2:49" ht="24.95" customHeight="1">
      <c r="B154" s="1495">
        <v>140</v>
      </c>
      <c r="C154" s="1078"/>
      <c r="D154" s="1496"/>
      <c r="E154" s="1496"/>
      <c r="F154" s="1496"/>
      <c r="G154" s="1497"/>
      <c r="H154" s="1497"/>
      <c r="I154" s="1497"/>
      <c r="J154" s="1497"/>
      <c r="K154" s="1498"/>
      <c r="L154" s="1499"/>
      <c r="M154" s="1499"/>
      <c r="N154" s="1500"/>
      <c r="O154" s="1501"/>
      <c r="P154" s="1502"/>
      <c r="Q154" s="1502"/>
      <c r="R154" s="1503"/>
      <c r="S154" s="1504"/>
      <c r="T154" s="1505"/>
      <c r="U154" s="1505"/>
      <c r="V154" s="1506"/>
      <c r="W154" s="1513"/>
      <c r="X154" s="1513"/>
      <c r="Y154" s="1513"/>
      <c r="Z154" s="1513"/>
      <c r="AA154" s="1513"/>
      <c r="AB154" s="1507"/>
      <c r="AC154" s="1508"/>
      <c r="AD154" s="1509"/>
      <c r="AE154" s="1507"/>
      <c r="AF154" s="1508"/>
      <c r="AG154" s="1509"/>
      <c r="AH154" s="1507"/>
      <c r="AI154" s="1508"/>
      <c r="AJ154" s="1509"/>
      <c r="AK154" s="1507"/>
      <c r="AL154" s="1508"/>
      <c r="AM154" s="1509"/>
      <c r="AN154" s="1507"/>
      <c r="AO154" s="1508"/>
      <c r="AP154" s="1509"/>
      <c r="AQ154" s="1510"/>
      <c r="AR154" s="1511"/>
      <c r="AS154" s="1512"/>
      <c r="AT154" s="507"/>
      <c r="AU154" s="205" t="e">
        <f>COUNTIF(#REF!,#REF!)</f>
        <v>#REF!</v>
      </c>
      <c r="AV154" s="205">
        <f t="shared" si="2"/>
        <v>0</v>
      </c>
      <c r="AW154" s="1"/>
    </row>
    <row r="155" spans="2:49" ht="24.95" customHeight="1">
      <c r="B155" s="1495">
        <v>141</v>
      </c>
      <c r="C155" s="1078"/>
      <c r="D155" s="1496"/>
      <c r="E155" s="1496"/>
      <c r="F155" s="1496"/>
      <c r="G155" s="1497"/>
      <c r="H155" s="1497"/>
      <c r="I155" s="1497"/>
      <c r="J155" s="1497"/>
      <c r="K155" s="1498"/>
      <c r="L155" s="1499"/>
      <c r="M155" s="1499"/>
      <c r="N155" s="1500"/>
      <c r="O155" s="1501"/>
      <c r="P155" s="1502"/>
      <c r="Q155" s="1502"/>
      <c r="R155" s="1503"/>
      <c r="S155" s="1504"/>
      <c r="T155" s="1505"/>
      <c r="U155" s="1505"/>
      <c r="V155" s="1506"/>
      <c r="W155" s="1513"/>
      <c r="X155" s="1513"/>
      <c r="Y155" s="1513"/>
      <c r="Z155" s="1513"/>
      <c r="AA155" s="1513"/>
      <c r="AB155" s="1507"/>
      <c r="AC155" s="1508"/>
      <c r="AD155" s="1509"/>
      <c r="AE155" s="1507"/>
      <c r="AF155" s="1508"/>
      <c r="AG155" s="1509"/>
      <c r="AH155" s="1507"/>
      <c r="AI155" s="1508"/>
      <c r="AJ155" s="1509"/>
      <c r="AK155" s="1507"/>
      <c r="AL155" s="1508"/>
      <c r="AM155" s="1509"/>
      <c r="AN155" s="1507"/>
      <c r="AO155" s="1508"/>
      <c r="AP155" s="1509"/>
      <c r="AQ155" s="1510"/>
      <c r="AR155" s="1511"/>
      <c r="AS155" s="1512"/>
      <c r="AT155" s="507"/>
      <c r="AU155" s="205" t="e">
        <f>COUNTIF(#REF!,#REF!)</f>
        <v>#REF!</v>
      </c>
      <c r="AV155" s="205">
        <f t="shared" si="2"/>
        <v>0</v>
      </c>
      <c r="AW155" s="1"/>
    </row>
    <row r="156" spans="2:49" ht="24.95" customHeight="1">
      <c r="B156" s="1495">
        <v>142</v>
      </c>
      <c r="C156" s="1078"/>
      <c r="D156" s="1496"/>
      <c r="E156" s="1496"/>
      <c r="F156" s="1496"/>
      <c r="G156" s="1497"/>
      <c r="H156" s="1497"/>
      <c r="I156" s="1497"/>
      <c r="J156" s="1497"/>
      <c r="K156" s="1498"/>
      <c r="L156" s="1499"/>
      <c r="M156" s="1499"/>
      <c r="N156" s="1500"/>
      <c r="O156" s="1501"/>
      <c r="P156" s="1502"/>
      <c r="Q156" s="1502"/>
      <c r="R156" s="1503"/>
      <c r="S156" s="1504"/>
      <c r="T156" s="1505"/>
      <c r="U156" s="1505"/>
      <c r="V156" s="1506"/>
      <c r="W156" s="1513"/>
      <c r="X156" s="1513"/>
      <c r="Y156" s="1513"/>
      <c r="Z156" s="1513"/>
      <c r="AA156" s="1513"/>
      <c r="AB156" s="1507"/>
      <c r="AC156" s="1508"/>
      <c r="AD156" s="1509"/>
      <c r="AE156" s="1507"/>
      <c r="AF156" s="1508"/>
      <c r="AG156" s="1509"/>
      <c r="AH156" s="1507"/>
      <c r="AI156" s="1508"/>
      <c r="AJ156" s="1509"/>
      <c r="AK156" s="1507"/>
      <c r="AL156" s="1508"/>
      <c r="AM156" s="1509"/>
      <c r="AN156" s="1507"/>
      <c r="AO156" s="1508"/>
      <c r="AP156" s="1509"/>
      <c r="AQ156" s="1510"/>
      <c r="AR156" s="1511"/>
      <c r="AS156" s="1512"/>
      <c r="AT156" s="507"/>
      <c r="AU156" s="205" t="e">
        <f>COUNTIF(#REF!,#REF!)</f>
        <v>#REF!</v>
      </c>
      <c r="AV156" s="205">
        <f t="shared" si="2"/>
        <v>0</v>
      </c>
      <c r="AW156" s="1"/>
    </row>
    <row r="157" spans="2:49" ht="24.95" customHeight="1">
      <c r="B157" s="1495">
        <v>143</v>
      </c>
      <c r="C157" s="1078"/>
      <c r="D157" s="1496"/>
      <c r="E157" s="1496"/>
      <c r="F157" s="1496"/>
      <c r="G157" s="1497"/>
      <c r="H157" s="1497"/>
      <c r="I157" s="1497"/>
      <c r="J157" s="1497"/>
      <c r="K157" s="1498"/>
      <c r="L157" s="1499"/>
      <c r="M157" s="1499"/>
      <c r="N157" s="1500"/>
      <c r="O157" s="1501"/>
      <c r="P157" s="1502"/>
      <c r="Q157" s="1502"/>
      <c r="R157" s="1503"/>
      <c r="S157" s="1504"/>
      <c r="T157" s="1505"/>
      <c r="U157" s="1505"/>
      <c r="V157" s="1506"/>
      <c r="W157" s="1513"/>
      <c r="X157" s="1513"/>
      <c r="Y157" s="1513"/>
      <c r="Z157" s="1513"/>
      <c r="AA157" s="1513"/>
      <c r="AB157" s="1507"/>
      <c r="AC157" s="1508"/>
      <c r="AD157" s="1509"/>
      <c r="AE157" s="1507"/>
      <c r="AF157" s="1508"/>
      <c r="AG157" s="1509"/>
      <c r="AH157" s="1507"/>
      <c r="AI157" s="1508"/>
      <c r="AJ157" s="1509"/>
      <c r="AK157" s="1507"/>
      <c r="AL157" s="1508"/>
      <c r="AM157" s="1509"/>
      <c r="AN157" s="1507"/>
      <c r="AO157" s="1508"/>
      <c r="AP157" s="1509"/>
      <c r="AQ157" s="1510"/>
      <c r="AR157" s="1511"/>
      <c r="AS157" s="1512"/>
      <c r="AT157" s="507"/>
      <c r="AU157" s="205" t="e">
        <f>COUNTIF(#REF!,#REF!)</f>
        <v>#REF!</v>
      </c>
      <c r="AV157" s="205">
        <f t="shared" si="2"/>
        <v>0</v>
      </c>
      <c r="AW157" s="1"/>
    </row>
    <row r="158" spans="2:49" ht="24.95" customHeight="1">
      <c r="B158" s="1495">
        <v>144</v>
      </c>
      <c r="C158" s="1078"/>
      <c r="D158" s="1496"/>
      <c r="E158" s="1496"/>
      <c r="F158" s="1496"/>
      <c r="G158" s="1497"/>
      <c r="H158" s="1497"/>
      <c r="I158" s="1497"/>
      <c r="J158" s="1497"/>
      <c r="K158" s="1498"/>
      <c r="L158" s="1499"/>
      <c r="M158" s="1499"/>
      <c r="N158" s="1500"/>
      <c r="O158" s="1501"/>
      <c r="P158" s="1502"/>
      <c r="Q158" s="1502"/>
      <c r="R158" s="1503"/>
      <c r="S158" s="1504"/>
      <c r="T158" s="1505"/>
      <c r="U158" s="1505"/>
      <c r="V158" s="1506"/>
      <c r="W158" s="1513"/>
      <c r="X158" s="1513"/>
      <c r="Y158" s="1513"/>
      <c r="Z158" s="1513"/>
      <c r="AA158" s="1513"/>
      <c r="AB158" s="1507"/>
      <c r="AC158" s="1508"/>
      <c r="AD158" s="1509"/>
      <c r="AE158" s="1507"/>
      <c r="AF158" s="1508"/>
      <c r="AG158" s="1509"/>
      <c r="AH158" s="1507"/>
      <c r="AI158" s="1508"/>
      <c r="AJ158" s="1509"/>
      <c r="AK158" s="1507"/>
      <c r="AL158" s="1508"/>
      <c r="AM158" s="1509"/>
      <c r="AN158" s="1507"/>
      <c r="AO158" s="1508"/>
      <c r="AP158" s="1509"/>
      <c r="AQ158" s="1510"/>
      <c r="AR158" s="1511"/>
      <c r="AS158" s="1512"/>
      <c r="AT158" s="507"/>
      <c r="AU158" s="205" t="e">
        <f>COUNTIF(#REF!,#REF!)</f>
        <v>#REF!</v>
      </c>
      <c r="AV158" s="205">
        <f t="shared" si="2"/>
        <v>0</v>
      </c>
      <c r="AW158" s="1"/>
    </row>
    <row r="159" spans="2:49" ht="24.95" customHeight="1">
      <c r="B159" s="1495">
        <v>145</v>
      </c>
      <c r="C159" s="1078"/>
      <c r="D159" s="1496"/>
      <c r="E159" s="1496"/>
      <c r="F159" s="1496"/>
      <c r="G159" s="1497"/>
      <c r="H159" s="1497"/>
      <c r="I159" s="1497"/>
      <c r="J159" s="1497"/>
      <c r="K159" s="1498"/>
      <c r="L159" s="1499"/>
      <c r="M159" s="1499"/>
      <c r="N159" s="1500"/>
      <c r="O159" s="1501"/>
      <c r="P159" s="1502"/>
      <c r="Q159" s="1502"/>
      <c r="R159" s="1503"/>
      <c r="S159" s="1504"/>
      <c r="T159" s="1505"/>
      <c r="U159" s="1505"/>
      <c r="V159" s="1506"/>
      <c r="W159" s="1513"/>
      <c r="X159" s="1513"/>
      <c r="Y159" s="1513"/>
      <c r="Z159" s="1513"/>
      <c r="AA159" s="1513"/>
      <c r="AB159" s="1507"/>
      <c r="AC159" s="1508"/>
      <c r="AD159" s="1509"/>
      <c r="AE159" s="1507"/>
      <c r="AF159" s="1508"/>
      <c r="AG159" s="1509"/>
      <c r="AH159" s="1507"/>
      <c r="AI159" s="1508"/>
      <c r="AJ159" s="1509"/>
      <c r="AK159" s="1507"/>
      <c r="AL159" s="1508"/>
      <c r="AM159" s="1509"/>
      <c r="AN159" s="1507"/>
      <c r="AO159" s="1508"/>
      <c r="AP159" s="1509"/>
      <c r="AQ159" s="1510"/>
      <c r="AR159" s="1511"/>
      <c r="AS159" s="1512"/>
      <c r="AT159" s="507"/>
      <c r="AU159" s="205" t="e">
        <f>COUNTIF(#REF!,#REF!)</f>
        <v>#REF!</v>
      </c>
      <c r="AV159" s="205">
        <f t="shared" si="2"/>
        <v>0</v>
      </c>
      <c r="AW159" s="1"/>
    </row>
    <row r="160" spans="2:49" ht="24.95" customHeight="1">
      <c r="B160" s="1495">
        <v>146</v>
      </c>
      <c r="C160" s="1078"/>
      <c r="D160" s="1496"/>
      <c r="E160" s="1496"/>
      <c r="F160" s="1496"/>
      <c r="G160" s="1497"/>
      <c r="H160" s="1497"/>
      <c r="I160" s="1497"/>
      <c r="J160" s="1497"/>
      <c r="K160" s="1498"/>
      <c r="L160" s="1499"/>
      <c r="M160" s="1499"/>
      <c r="N160" s="1500"/>
      <c r="O160" s="1501"/>
      <c r="P160" s="1502"/>
      <c r="Q160" s="1502"/>
      <c r="R160" s="1503"/>
      <c r="S160" s="1504"/>
      <c r="T160" s="1505"/>
      <c r="U160" s="1505"/>
      <c r="V160" s="1506"/>
      <c r="W160" s="1513"/>
      <c r="X160" s="1513"/>
      <c r="Y160" s="1513"/>
      <c r="Z160" s="1513"/>
      <c r="AA160" s="1513"/>
      <c r="AB160" s="1507"/>
      <c r="AC160" s="1508"/>
      <c r="AD160" s="1509"/>
      <c r="AE160" s="1507"/>
      <c r="AF160" s="1508"/>
      <c r="AG160" s="1509"/>
      <c r="AH160" s="1507"/>
      <c r="AI160" s="1508"/>
      <c r="AJ160" s="1509"/>
      <c r="AK160" s="1507"/>
      <c r="AL160" s="1508"/>
      <c r="AM160" s="1509"/>
      <c r="AN160" s="1507"/>
      <c r="AO160" s="1508"/>
      <c r="AP160" s="1509"/>
      <c r="AQ160" s="1510"/>
      <c r="AR160" s="1511"/>
      <c r="AS160" s="1512"/>
      <c r="AT160" s="507"/>
      <c r="AU160" s="205" t="e">
        <f>COUNTIF(#REF!,#REF!)</f>
        <v>#REF!</v>
      </c>
      <c r="AV160" s="205">
        <f t="shared" si="2"/>
        <v>0</v>
      </c>
      <c r="AW160" s="1"/>
    </row>
    <row r="161" spans="2:49" ht="24.95" customHeight="1">
      <c r="B161" s="1495">
        <v>147</v>
      </c>
      <c r="C161" s="1078"/>
      <c r="D161" s="1496"/>
      <c r="E161" s="1496"/>
      <c r="F161" s="1496"/>
      <c r="G161" s="1497"/>
      <c r="H161" s="1497"/>
      <c r="I161" s="1497"/>
      <c r="J161" s="1497"/>
      <c r="K161" s="1498"/>
      <c r="L161" s="1499"/>
      <c r="M161" s="1499"/>
      <c r="N161" s="1500"/>
      <c r="O161" s="1501"/>
      <c r="P161" s="1502"/>
      <c r="Q161" s="1502"/>
      <c r="R161" s="1503"/>
      <c r="S161" s="1504"/>
      <c r="T161" s="1505"/>
      <c r="U161" s="1505"/>
      <c r="V161" s="1506"/>
      <c r="W161" s="1513"/>
      <c r="X161" s="1513"/>
      <c r="Y161" s="1513"/>
      <c r="Z161" s="1513"/>
      <c r="AA161" s="1513"/>
      <c r="AB161" s="1507"/>
      <c r="AC161" s="1508"/>
      <c r="AD161" s="1509"/>
      <c r="AE161" s="1507"/>
      <c r="AF161" s="1508"/>
      <c r="AG161" s="1509"/>
      <c r="AH161" s="1507"/>
      <c r="AI161" s="1508"/>
      <c r="AJ161" s="1509"/>
      <c r="AK161" s="1507"/>
      <c r="AL161" s="1508"/>
      <c r="AM161" s="1509"/>
      <c r="AN161" s="1507"/>
      <c r="AO161" s="1508"/>
      <c r="AP161" s="1509"/>
      <c r="AQ161" s="1510"/>
      <c r="AR161" s="1511"/>
      <c r="AS161" s="1512"/>
      <c r="AT161" s="507"/>
      <c r="AU161" s="205" t="e">
        <f>COUNTIF(#REF!,#REF!)</f>
        <v>#REF!</v>
      </c>
      <c r="AV161" s="205">
        <f t="shared" si="2"/>
        <v>0</v>
      </c>
      <c r="AW161" s="1"/>
    </row>
    <row r="162" spans="2:49" ht="24.95" customHeight="1">
      <c r="B162" s="1495">
        <v>148</v>
      </c>
      <c r="C162" s="1078"/>
      <c r="D162" s="1496"/>
      <c r="E162" s="1496"/>
      <c r="F162" s="1496"/>
      <c r="G162" s="1497"/>
      <c r="H162" s="1497"/>
      <c r="I162" s="1497"/>
      <c r="J162" s="1497"/>
      <c r="K162" s="1498"/>
      <c r="L162" s="1499"/>
      <c r="M162" s="1499"/>
      <c r="N162" s="1500"/>
      <c r="O162" s="1501"/>
      <c r="P162" s="1502"/>
      <c r="Q162" s="1502"/>
      <c r="R162" s="1503"/>
      <c r="S162" s="1504"/>
      <c r="T162" s="1505"/>
      <c r="U162" s="1505"/>
      <c r="V162" s="1506"/>
      <c r="W162" s="1513"/>
      <c r="X162" s="1513"/>
      <c r="Y162" s="1513"/>
      <c r="Z162" s="1513"/>
      <c r="AA162" s="1513"/>
      <c r="AB162" s="1507"/>
      <c r="AC162" s="1508"/>
      <c r="AD162" s="1509"/>
      <c r="AE162" s="1507"/>
      <c r="AF162" s="1508"/>
      <c r="AG162" s="1509"/>
      <c r="AH162" s="1507"/>
      <c r="AI162" s="1508"/>
      <c r="AJ162" s="1509"/>
      <c r="AK162" s="1507"/>
      <c r="AL162" s="1508"/>
      <c r="AM162" s="1509"/>
      <c r="AN162" s="1507"/>
      <c r="AO162" s="1508"/>
      <c r="AP162" s="1509"/>
      <c r="AQ162" s="1510"/>
      <c r="AR162" s="1511"/>
      <c r="AS162" s="1512"/>
      <c r="AT162" s="507"/>
      <c r="AU162" s="205" t="e">
        <f>COUNTIF(#REF!,#REF!)</f>
        <v>#REF!</v>
      </c>
      <c r="AV162" s="205">
        <f t="shared" si="2"/>
        <v>0</v>
      </c>
      <c r="AW162" s="1"/>
    </row>
    <row r="163" spans="2:49" ht="24.95" customHeight="1">
      <c r="B163" s="1495">
        <v>149</v>
      </c>
      <c r="C163" s="1078"/>
      <c r="D163" s="1496"/>
      <c r="E163" s="1496"/>
      <c r="F163" s="1496"/>
      <c r="G163" s="1497"/>
      <c r="H163" s="1497"/>
      <c r="I163" s="1497"/>
      <c r="J163" s="1497"/>
      <c r="K163" s="1498"/>
      <c r="L163" s="1499"/>
      <c r="M163" s="1499"/>
      <c r="N163" s="1500"/>
      <c r="O163" s="1501"/>
      <c r="P163" s="1502"/>
      <c r="Q163" s="1502"/>
      <c r="R163" s="1503"/>
      <c r="S163" s="1504"/>
      <c r="T163" s="1505"/>
      <c r="U163" s="1505"/>
      <c r="V163" s="1506"/>
      <c r="W163" s="1513"/>
      <c r="X163" s="1513"/>
      <c r="Y163" s="1513"/>
      <c r="Z163" s="1513"/>
      <c r="AA163" s="1513"/>
      <c r="AB163" s="1507"/>
      <c r="AC163" s="1508"/>
      <c r="AD163" s="1509"/>
      <c r="AE163" s="1507"/>
      <c r="AF163" s="1508"/>
      <c r="AG163" s="1509"/>
      <c r="AH163" s="1507"/>
      <c r="AI163" s="1508"/>
      <c r="AJ163" s="1509"/>
      <c r="AK163" s="1507"/>
      <c r="AL163" s="1508"/>
      <c r="AM163" s="1509"/>
      <c r="AN163" s="1507"/>
      <c r="AO163" s="1508"/>
      <c r="AP163" s="1509"/>
      <c r="AQ163" s="1510"/>
      <c r="AR163" s="1511"/>
      <c r="AS163" s="1512"/>
      <c r="AT163" s="507"/>
      <c r="AU163" s="205" t="e">
        <f>COUNTIF(#REF!,#REF!)</f>
        <v>#REF!</v>
      </c>
      <c r="AV163" s="205">
        <f t="shared" si="2"/>
        <v>0</v>
      </c>
      <c r="AW163" s="1"/>
    </row>
    <row r="164" spans="2:49" ht="24.95" customHeight="1">
      <c r="B164" s="1495">
        <v>150</v>
      </c>
      <c r="C164" s="1078"/>
      <c r="D164" s="1496"/>
      <c r="E164" s="1496"/>
      <c r="F164" s="1496"/>
      <c r="G164" s="1497"/>
      <c r="H164" s="1497"/>
      <c r="I164" s="1497"/>
      <c r="J164" s="1497"/>
      <c r="K164" s="1498"/>
      <c r="L164" s="1499"/>
      <c r="M164" s="1499"/>
      <c r="N164" s="1500"/>
      <c r="O164" s="1501"/>
      <c r="P164" s="1502"/>
      <c r="Q164" s="1502"/>
      <c r="R164" s="1503"/>
      <c r="S164" s="1504"/>
      <c r="T164" s="1505"/>
      <c r="U164" s="1505"/>
      <c r="V164" s="1506"/>
      <c r="W164" s="1513"/>
      <c r="X164" s="1513"/>
      <c r="Y164" s="1513"/>
      <c r="Z164" s="1513"/>
      <c r="AA164" s="1513"/>
      <c r="AB164" s="1507"/>
      <c r="AC164" s="1508"/>
      <c r="AD164" s="1509"/>
      <c r="AE164" s="1507"/>
      <c r="AF164" s="1508"/>
      <c r="AG164" s="1509"/>
      <c r="AH164" s="1507"/>
      <c r="AI164" s="1508"/>
      <c r="AJ164" s="1509"/>
      <c r="AK164" s="1507"/>
      <c r="AL164" s="1508"/>
      <c r="AM164" s="1509"/>
      <c r="AN164" s="1507"/>
      <c r="AO164" s="1508"/>
      <c r="AP164" s="1509"/>
      <c r="AQ164" s="1510"/>
      <c r="AR164" s="1511"/>
      <c r="AS164" s="1512"/>
      <c r="AT164" s="507"/>
      <c r="AU164" s="205" t="e">
        <f>COUNTIF(#REF!,#REF!)</f>
        <v>#REF!</v>
      </c>
      <c r="AV164" s="205">
        <f t="shared" si="2"/>
        <v>0</v>
      </c>
      <c r="AW164" s="1"/>
    </row>
    <row r="165" spans="2:49" ht="24.95" customHeight="1">
      <c r="B165" s="1495">
        <v>151</v>
      </c>
      <c r="C165" s="1078"/>
      <c r="D165" s="1496"/>
      <c r="E165" s="1496"/>
      <c r="F165" s="1496"/>
      <c r="G165" s="1497"/>
      <c r="H165" s="1497"/>
      <c r="I165" s="1497"/>
      <c r="J165" s="1497"/>
      <c r="K165" s="1498"/>
      <c r="L165" s="1499"/>
      <c r="M165" s="1499"/>
      <c r="N165" s="1500"/>
      <c r="O165" s="1501"/>
      <c r="P165" s="1502"/>
      <c r="Q165" s="1502"/>
      <c r="R165" s="1503"/>
      <c r="S165" s="1504"/>
      <c r="T165" s="1505"/>
      <c r="U165" s="1505"/>
      <c r="V165" s="1506"/>
      <c r="W165" s="1513"/>
      <c r="X165" s="1513"/>
      <c r="Y165" s="1513"/>
      <c r="Z165" s="1513"/>
      <c r="AA165" s="1513"/>
      <c r="AB165" s="1507"/>
      <c r="AC165" s="1508"/>
      <c r="AD165" s="1509"/>
      <c r="AE165" s="1507"/>
      <c r="AF165" s="1508"/>
      <c r="AG165" s="1509"/>
      <c r="AH165" s="1507"/>
      <c r="AI165" s="1508"/>
      <c r="AJ165" s="1509"/>
      <c r="AK165" s="1507"/>
      <c r="AL165" s="1508"/>
      <c r="AM165" s="1509"/>
      <c r="AN165" s="1507"/>
      <c r="AO165" s="1508"/>
      <c r="AP165" s="1509"/>
      <c r="AQ165" s="1510"/>
      <c r="AR165" s="1511"/>
      <c r="AS165" s="1512"/>
      <c r="AT165" s="507"/>
      <c r="AU165" s="205" t="e">
        <f>COUNTIF(#REF!,#REF!)</f>
        <v>#REF!</v>
      </c>
      <c r="AV165" s="205">
        <f t="shared" si="2"/>
        <v>0</v>
      </c>
      <c r="AW165" s="1"/>
    </row>
    <row r="166" spans="2:49" ht="24.95" customHeight="1">
      <c r="B166" s="1495">
        <v>152</v>
      </c>
      <c r="C166" s="1078"/>
      <c r="D166" s="1496"/>
      <c r="E166" s="1496"/>
      <c r="F166" s="1496"/>
      <c r="G166" s="1497"/>
      <c r="H166" s="1497"/>
      <c r="I166" s="1497"/>
      <c r="J166" s="1497"/>
      <c r="K166" s="1498"/>
      <c r="L166" s="1499"/>
      <c r="M166" s="1499"/>
      <c r="N166" s="1500"/>
      <c r="O166" s="1501"/>
      <c r="P166" s="1502"/>
      <c r="Q166" s="1502"/>
      <c r="R166" s="1503"/>
      <c r="S166" s="1504"/>
      <c r="T166" s="1505"/>
      <c r="U166" s="1505"/>
      <c r="V166" s="1506"/>
      <c r="W166" s="1513"/>
      <c r="X166" s="1513"/>
      <c r="Y166" s="1513"/>
      <c r="Z166" s="1513"/>
      <c r="AA166" s="1513"/>
      <c r="AB166" s="1507"/>
      <c r="AC166" s="1508"/>
      <c r="AD166" s="1509"/>
      <c r="AE166" s="1507"/>
      <c r="AF166" s="1508"/>
      <c r="AG166" s="1509"/>
      <c r="AH166" s="1507"/>
      <c r="AI166" s="1508"/>
      <c r="AJ166" s="1509"/>
      <c r="AK166" s="1507"/>
      <c r="AL166" s="1508"/>
      <c r="AM166" s="1509"/>
      <c r="AN166" s="1507"/>
      <c r="AO166" s="1508"/>
      <c r="AP166" s="1509"/>
      <c r="AQ166" s="1510"/>
      <c r="AR166" s="1511"/>
      <c r="AS166" s="1512"/>
      <c r="AT166" s="507"/>
      <c r="AU166" s="205" t="e">
        <f>COUNTIF(#REF!,#REF!)</f>
        <v>#REF!</v>
      </c>
      <c r="AV166" s="205">
        <f t="shared" si="2"/>
        <v>0</v>
      </c>
      <c r="AW166" s="1"/>
    </row>
    <row r="167" spans="2:49" ht="24.95" customHeight="1">
      <c r="B167" s="1495">
        <v>153</v>
      </c>
      <c r="C167" s="1078"/>
      <c r="D167" s="1496"/>
      <c r="E167" s="1496"/>
      <c r="F167" s="1496"/>
      <c r="G167" s="1497"/>
      <c r="H167" s="1497"/>
      <c r="I167" s="1497"/>
      <c r="J167" s="1497"/>
      <c r="K167" s="1498"/>
      <c r="L167" s="1499"/>
      <c r="M167" s="1499"/>
      <c r="N167" s="1500"/>
      <c r="O167" s="1501"/>
      <c r="P167" s="1502"/>
      <c r="Q167" s="1502"/>
      <c r="R167" s="1503"/>
      <c r="S167" s="1504"/>
      <c r="T167" s="1505"/>
      <c r="U167" s="1505"/>
      <c r="V167" s="1506"/>
      <c r="W167" s="1513"/>
      <c r="X167" s="1513"/>
      <c r="Y167" s="1513"/>
      <c r="Z167" s="1513"/>
      <c r="AA167" s="1513"/>
      <c r="AB167" s="1507"/>
      <c r="AC167" s="1508"/>
      <c r="AD167" s="1509"/>
      <c r="AE167" s="1507"/>
      <c r="AF167" s="1508"/>
      <c r="AG167" s="1509"/>
      <c r="AH167" s="1507"/>
      <c r="AI167" s="1508"/>
      <c r="AJ167" s="1509"/>
      <c r="AK167" s="1507"/>
      <c r="AL167" s="1508"/>
      <c r="AM167" s="1509"/>
      <c r="AN167" s="1507"/>
      <c r="AO167" s="1508"/>
      <c r="AP167" s="1509"/>
      <c r="AQ167" s="1510"/>
      <c r="AR167" s="1511"/>
      <c r="AS167" s="1512"/>
      <c r="AT167" s="507"/>
      <c r="AU167" s="205" t="e">
        <f>COUNTIF(#REF!,#REF!)</f>
        <v>#REF!</v>
      </c>
      <c r="AV167" s="205">
        <f t="shared" si="2"/>
        <v>0</v>
      </c>
      <c r="AW167" s="1"/>
    </row>
    <row r="168" spans="2:49" ht="24.95" customHeight="1">
      <c r="B168" s="1495">
        <v>154</v>
      </c>
      <c r="C168" s="1078"/>
      <c r="D168" s="1496"/>
      <c r="E168" s="1496"/>
      <c r="F168" s="1496"/>
      <c r="G168" s="1497"/>
      <c r="H168" s="1497"/>
      <c r="I168" s="1497"/>
      <c r="J168" s="1497"/>
      <c r="K168" s="1498"/>
      <c r="L168" s="1499"/>
      <c r="M168" s="1499"/>
      <c r="N168" s="1500"/>
      <c r="O168" s="1501"/>
      <c r="P168" s="1502"/>
      <c r="Q168" s="1502"/>
      <c r="R168" s="1503"/>
      <c r="S168" s="1504"/>
      <c r="T168" s="1505"/>
      <c r="U168" s="1505"/>
      <c r="V168" s="1506"/>
      <c r="W168" s="1513"/>
      <c r="X168" s="1513"/>
      <c r="Y168" s="1513"/>
      <c r="Z168" s="1513"/>
      <c r="AA168" s="1513"/>
      <c r="AB168" s="1507"/>
      <c r="AC168" s="1508"/>
      <c r="AD168" s="1509"/>
      <c r="AE168" s="1507"/>
      <c r="AF168" s="1508"/>
      <c r="AG168" s="1509"/>
      <c r="AH168" s="1507"/>
      <c r="AI168" s="1508"/>
      <c r="AJ168" s="1509"/>
      <c r="AK168" s="1507"/>
      <c r="AL168" s="1508"/>
      <c r="AM168" s="1509"/>
      <c r="AN168" s="1507"/>
      <c r="AO168" s="1508"/>
      <c r="AP168" s="1509"/>
      <c r="AQ168" s="1510"/>
      <c r="AR168" s="1511"/>
      <c r="AS168" s="1512"/>
      <c r="AT168" s="507"/>
      <c r="AU168" s="205" t="e">
        <f>COUNTIF(#REF!,#REF!)</f>
        <v>#REF!</v>
      </c>
      <c r="AV168" s="205">
        <f t="shared" si="2"/>
        <v>0</v>
      </c>
      <c r="AW168" s="1"/>
    </row>
    <row r="169" spans="2:49" ht="24.95" customHeight="1">
      <c r="B169" s="1495">
        <v>155</v>
      </c>
      <c r="C169" s="1078"/>
      <c r="D169" s="1496"/>
      <c r="E169" s="1496"/>
      <c r="F169" s="1496"/>
      <c r="G169" s="1497"/>
      <c r="H169" s="1497"/>
      <c r="I169" s="1497"/>
      <c r="J169" s="1497"/>
      <c r="K169" s="1498"/>
      <c r="L169" s="1499"/>
      <c r="M169" s="1499"/>
      <c r="N169" s="1500"/>
      <c r="O169" s="1501"/>
      <c r="P169" s="1502"/>
      <c r="Q169" s="1502"/>
      <c r="R169" s="1503"/>
      <c r="S169" s="1504"/>
      <c r="T169" s="1505"/>
      <c r="U169" s="1505"/>
      <c r="V169" s="1506"/>
      <c r="W169" s="1513"/>
      <c r="X169" s="1513"/>
      <c r="Y169" s="1513"/>
      <c r="Z169" s="1513"/>
      <c r="AA169" s="1513"/>
      <c r="AB169" s="1507"/>
      <c r="AC169" s="1508"/>
      <c r="AD169" s="1509"/>
      <c r="AE169" s="1507"/>
      <c r="AF169" s="1508"/>
      <c r="AG169" s="1509"/>
      <c r="AH169" s="1507"/>
      <c r="AI169" s="1508"/>
      <c r="AJ169" s="1509"/>
      <c r="AK169" s="1507"/>
      <c r="AL169" s="1508"/>
      <c r="AM169" s="1509"/>
      <c r="AN169" s="1507"/>
      <c r="AO169" s="1508"/>
      <c r="AP169" s="1509"/>
      <c r="AQ169" s="1510"/>
      <c r="AR169" s="1511"/>
      <c r="AS169" s="1512"/>
      <c r="AT169" s="507"/>
      <c r="AU169" s="205" t="e">
        <f>COUNTIF(#REF!,#REF!)</f>
        <v>#REF!</v>
      </c>
      <c r="AV169" s="205">
        <f t="shared" si="2"/>
        <v>0</v>
      </c>
      <c r="AW169" s="1"/>
    </row>
    <row r="170" spans="2:49" ht="24.95" customHeight="1">
      <c r="B170" s="1495">
        <v>156</v>
      </c>
      <c r="C170" s="1078"/>
      <c r="D170" s="1496"/>
      <c r="E170" s="1496"/>
      <c r="F170" s="1496"/>
      <c r="G170" s="1497"/>
      <c r="H170" s="1497"/>
      <c r="I170" s="1497"/>
      <c r="J170" s="1497"/>
      <c r="K170" s="1498"/>
      <c r="L170" s="1499"/>
      <c r="M170" s="1499"/>
      <c r="N170" s="1500"/>
      <c r="O170" s="1501"/>
      <c r="P170" s="1502"/>
      <c r="Q170" s="1502"/>
      <c r="R170" s="1503"/>
      <c r="S170" s="1504"/>
      <c r="T170" s="1505"/>
      <c r="U170" s="1505"/>
      <c r="V170" s="1506"/>
      <c r="W170" s="1513"/>
      <c r="X170" s="1513"/>
      <c r="Y170" s="1513"/>
      <c r="Z170" s="1513"/>
      <c r="AA170" s="1513"/>
      <c r="AB170" s="1507"/>
      <c r="AC170" s="1508"/>
      <c r="AD170" s="1509"/>
      <c r="AE170" s="1507"/>
      <c r="AF170" s="1508"/>
      <c r="AG170" s="1509"/>
      <c r="AH170" s="1507"/>
      <c r="AI170" s="1508"/>
      <c r="AJ170" s="1509"/>
      <c r="AK170" s="1507"/>
      <c r="AL170" s="1508"/>
      <c r="AM170" s="1509"/>
      <c r="AN170" s="1507"/>
      <c r="AO170" s="1508"/>
      <c r="AP170" s="1509"/>
      <c r="AQ170" s="1510"/>
      <c r="AR170" s="1511"/>
      <c r="AS170" s="1512"/>
      <c r="AT170" s="507"/>
      <c r="AU170" s="205" t="e">
        <f>COUNTIF(#REF!,#REF!)</f>
        <v>#REF!</v>
      </c>
      <c r="AV170" s="205">
        <f t="shared" si="2"/>
        <v>0</v>
      </c>
      <c r="AW170" s="1"/>
    </row>
    <row r="171" spans="2:49" ht="24.95" customHeight="1">
      <c r="B171" s="1495">
        <v>157</v>
      </c>
      <c r="C171" s="1078"/>
      <c r="D171" s="1496"/>
      <c r="E171" s="1496"/>
      <c r="F171" s="1496"/>
      <c r="G171" s="1497"/>
      <c r="H171" s="1497"/>
      <c r="I171" s="1497"/>
      <c r="J171" s="1497"/>
      <c r="K171" s="1498"/>
      <c r="L171" s="1499"/>
      <c r="M171" s="1499"/>
      <c r="N171" s="1500"/>
      <c r="O171" s="1501"/>
      <c r="P171" s="1502"/>
      <c r="Q171" s="1502"/>
      <c r="R171" s="1503"/>
      <c r="S171" s="1504"/>
      <c r="T171" s="1505"/>
      <c r="U171" s="1505"/>
      <c r="V171" s="1506"/>
      <c r="W171" s="1513"/>
      <c r="X171" s="1513"/>
      <c r="Y171" s="1513"/>
      <c r="Z171" s="1513"/>
      <c r="AA171" s="1513"/>
      <c r="AB171" s="1507"/>
      <c r="AC171" s="1508"/>
      <c r="AD171" s="1509"/>
      <c r="AE171" s="1507"/>
      <c r="AF171" s="1508"/>
      <c r="AG171" s="1509"/>
      <c r="AH171" s="1507"/>
      <c r="AI171" s="1508"/>
      <c r="AJ171" s="1509"/>
      <c r="AK171" s="1507"/>
      <c r="AL171" s="1508"/>
      <c r="AM171" s="1509"/>
      <c r="AN171" s="1507"/>
      <c r="AO171" s="1508"/>
      <c r="AP171" s="1509"/>
      <c r="AQ171" s="1510"/>
      <c r="AR171" s="1511"/>
      <c r="AS171" s="1512"/>
      <c r="AT171" s="507"/>
      <c r="AU171" s="205" t="e">
        <f>COUNTIF(#REF!,#REF!)</f>
        <v>#REF!</v>
      </c>
      <c r="AV171" s="205">
        <f t="shared" si="2"/>
        <v>0</v>
      </c>
      <c r="AW171" s="1"/>
    </row>
    <row r="172" spans="2:49" ht="24.95" customHeight="1">
      <c r="B172" s="1495">
        <v>158</v>
      </c>
      <c r="C172" s="1078"/>
      <c r="D172" s="1496"/>
      <c r="E172" s="1496"/>
      <c r="F172" s="1496"/>
      <c r="G172" s="1497"/>
      <c r="H172" s="1497"/>
      <c r="I172" s="1497"/>
      <c r="J172" s="1497"/>
      <c r="K172" s="1498"/>
      <c r="L172" s="1499"/>
      <c r="M172" s="1499"/>
      <c r="N172" s="1500"/>
      <c r="O172" s="1501"/>
      <c r="P172" s="1502"/>
      <c r="Q172" s="1502"/>
      <c r="R172" s="1503"/>
      <c r="S172" s="1504"/>
      <c r="T172" s="1505"/>
      <c r="U172" s="1505"/>
      <c r="V172" s="1506"/>
      <c r="W172" s="1513"/>
      <c r="X172" s="1513"/>
      <c r="Y172" s="1513"/>
      <c r="Z172" s="1513"/>
      <c r="AA172" s="1513"/>
      <c r="AB172" s="1507"/>
      <c r="AC172" s="1508"/>
      <c r="AD172" s="1509"/>
      <c r="AE172" s="1507"/>
      <c r="AF172" s="1508"/>
      <c r="AG172" s="1509"/>
      <c r="AH172" s="1507"/>
      <c r="AI172" s="1508"/>
      <c r="AJ172" s="1509"/>
      <c r="AK172" s="1507"/>
      <c r="AL172" s="1508"/>
      <c r="AM172" s="1509"/>
      <c r="AN172" s="1507"/>
      <c r="AO172" s="1508"/>
      <c r="AP172" s="1509"/>
      <c r="AQ172" s="1510"/>
      <c r="AR172" s="1511"/>
      <c r="AS172" s="1512"/>
      <c r="AT172" s="507"/>
      <c r="AU172" s="205" t="e">
        <f>COUNTIF(#REF!,#REF!)</f>
        <v>#REF!</v>
      </c>
      <c r="AV172" s="205">
        <f t="shared" si="2"/>
        <v>0</v>
      </c>
      <c r="AW172" s="1"/>
    </row>
    <row r="173" spans="2:49" ht="24.95" customHeight="1">
      <c r="B173" s="1495">
        <v>159</v>
      </c>
      <c r="C173" s="1078"/>
      <c r="D173" s="1496"/>
      <c r="E173" s="1496"/>
      <c r="F173" s="1496"/>
      <c r="G173" s="1497"/>
      <c r="H173" s="1497"/>
      <c r="I173" s="1497"/>
      <c r="J173" s="1497"/>
      <c r="K173" s="1498"/>
      <c r="L173" s="1499"/>
      <c r="M173" s="1499"/>
      <c r="N173" s="1500"/>
      <c r="O173" s="1501"/>
      <c r="P173" s="1502"/>
      <c r="Q173" s="1502"/>
      <c r="R173" s="1503"/>
      <c r="S173" s="1504"/>
      <c r="T173" s="1505"/>
      <c r="U173" s="1505"/>
      <c r="V173" s="1506"/>
      <c r="W173" s="1513"/>
      <c r="X173" s="1513"/>
      <c r="Y173" s="1513"/>
      <c r="Z173" s="1513"/>
      <c r="AA173" s="1513"/>
      <c r="AB173" s="1507"/>
      <c r="AC173" s="1508"/>
      <c r="AD173" s="1509"/>
      <c r="AE173" s="1507"/>
      <c r="AF173" s="1508"/>
      <c r="AG173" s="1509"/>
      <c r="AH173" s="1507"/>
      <c r="AI173" s="1508"/>
      <c r="AJ173" s="1509"/>
      <c r="AK173" s="1507"/>
      <c r="AL173" s="1508"/>
      <c r="AM173" s="1509"/>
      <c r="AN173" s="1507"/>
      <c r="AO173" s="1508"/>
      <c r="AP173" s="1509"/>
      <c r="AQ173" s="1510"/>
      <c r="AR173" s="1511"/>
      <c r="AS173" s="1512"/>
      <c r="AT173" s="507"/>
      <c r="AU173" s="205" t="e">
        <f>COUNTIF(#REF!,#REF!)</f>
        <v>#REF!</v>
      </c>
      <c r="AV173" s="205">
        <f t="shared" si="2"/>
        <v>0</v>
      </c>
      <c r="AW173" s="1"/>
    </row>
    <row r="174" spans="2:49" ht="24.95" customHeight="1">
      <c r="B174" s="1495">
        <v>160</v>
      </c>
      <c r="C174" s="1078"/>
      <c r="D174" s="1496"/>
      <c r="E174" s="1496"/>
      <c r="F174" s="1496"/>
      <c r="G174" s="1497"/>
      <c r="H174" s="1497"/>
      <c r="I174" s="1497"/>
      <c r="J174" s="1497"/>
      <c r="K174" s="1498"/>
      <c r="L174" s="1499"/>
      <c r="M174" s="1499"/>
      <c r="N174" s="1500"/>
      <c r="O174" s="1501"/>
      <c r="P174" s="1502"/>
      <c r="Q174" s="1502"/>
      <c r="R174" s="1503"/>
      <c r="S174" s="1504"/>
      <c r="T174" s="1505"/>
      <c r="U174" s="1505"/>
      <c r="V174" s="1506"/>
      <c r="W174" s="1513"/>
      <c r="X174" s="1513"/>
      <c r="Y174" s="1513"/>
      <c r="Z174" s="1513"/>
      <c r="AA174" s="1513"/>
      <c r="AB174" s="1507"/>
      <c r="AC174" s="1508"/>
      <c r="AD174" s="1509"/>
      <c r="AE174" s="1507"/>
      <c r="AF174" s="1508"/>
      <c r="AG174" s="1509"/>
      <c r="AH174" s="1507"/>
      <c r="AI174" s="1508"/>
      <c r="AJ174" s="1509"/>
      <c r="AK174" s="1507"/>
      <c r="AL174" s="1508"/>
      <c r="AM174" s="1509"/>
      <c r="AN174" s="1507"/>
      <c r="AO174" s="1508"/>
      <c r="AP174" s="1509"/>
      <c r="AQ174" s="1510"/>
      <c r="AR174" s="1511"/>
      <c r="AS174" s="1512"/>
      <c r="AT174" s="507"/>
      <c r="AU174" s="205" t="e">
        <f>COUNTIF(#REF!,#REF!)</f>
        <v>#REF!</v>
      </c>
      <c r="AV174" s="205">
        <f t="shared" si="2"/>
        <v>0</v>
      </c>
      <c r="AW174" s="1"/>
    </row>
    <row r="175" spans="2:49" ht="24.95" customHeight="1">
      <c r="B175" s="1495">
        <v>161</v>
      </c>
      <c r="C175" s="1078"/>
      <c r="D175" s="1496"/>
      <c r="E175" s="1496"/>
      <c r="F175" s="1496"/>
      <c r="G175" s="1497"/>
      <c r="H175" s="1497"/>
      <c r="I175" s="1497"/>
      <c r="J175" s="1497"/>
      <c r="K175" s="1498"/>
      <c r="L175" s="1499"/>
      <c r="M175" s="1499"/>
      <c r="N175" s="1500"/>
      <c r="O175" s="1501"/>
      <c r="P175" s="1502"/>
      <c r="Q175" s="1502"/>
      <c r="R175" s="1503"/>
      <c r="S175" s="1504"/>
      <c r="T175" s="1505"/>
      <c r="U175" s="1505"/>
      <c r="V175" s="1506"/>
      <c r="W175" s="1513"/>
      <c r="X175" s="1513"/>
      <c r="Y175" s="1513"/>
      <c r="Z175" s="1513"/>
      <c r="AA175" s="1513"/>
      <c r="AB175" s="1507"/>
      <c r="AC175" s="1508"/>
      <c r="AD175" s="1509"/>
      <c r="AE175" s="1507"/>
      <c r="AF175" s="1508"/>
      <c r="AG175" s="1509"/>
      <c r="AH175" s="1507"/>
      <c r="AI175" s="1508"/>
      <c r="AJ175" s="1509"/>
      <c r="AK175" s="1507"/>
      <c r="AL175" s="1508"/>
      <c r="AM175" s="1509"/>
      <c r="AN175" s="1507"/>
      <c r="AO175" s="1508"/>
      <c r="AP175" s="1509"/>
      <c r="AQ175" s="1510"/>
      <c r="AR175" s="1511"/>
      <c r="AS175" s="1512"/>
      <c r="AT175" s="507"/>
      <c r="AU175" s="205" t="e">
        <f>COUNTIF(#REF!,#REF!)</f>
        <v>#REF!</v>
      </c>
      <c r="AV175" s="205">
        <f t="shared" si="2"/>
        <v>0</v>
      </c>
      <c r="AW175" s="1"/>
    </row>
    <row r="176" spans="2:49" ht="24.95" customHeight="1">
      <c r="B176" s="1495">
        <v>162</v>
      </c>
      <c r="C176" s="1078"/>
      <c r="D176" s="1496"/>
      <c r="E176" s="1496"/>
      <c r="F176" s="1496"/>
      <c r="G176" s="1497"/>
      <c r="H176" s="1497"/>
      <c r="I176" s="1497"/>
      <c r="J176" s="1497"/>
      <c r="K176" s="1498"/>
      <c r="L176" s="1499"/>
      <c r="M176" s="1499"/>
      <c r="N176" s="1500"/>
      <c r="O176" s="1501"/>
      <c r="P176" s="1502"/>
      <c r="Q176" s="1502"/>
      <c r="R176" s="1503"/>
      <c r="S176" s="1504"/>
      <c r="T176" s="1505"/>
      <c r="U176" s="1505"/>
      <c r="V176" s="1506"/>
      <c r="W176" s="1513"/>
      <c r="X176" s="1513"/>
      <c r="Y176" s="1513"/>
      <c r="Z176" s="1513"/>
      <c r="AA176" s="1513"/>
      <c r="AB176" s="1507"/>
      <c r="AC176" s="1508"/>
      <c r="AD176" s="1509"/>
      <c r="AE176" s="1507"/>
      <c r="AF176" s="1508"/>
      <c r="AG176" s="1509"/>
      <c r="AH176" s="1507"/>
      <c r="AI176" s="1508"/>
      <c r="AJ176" s="1509"/>
      <c r="AK176" s="1507"/>
      <c r="AL176" s="1508"/>
      <c r="AM176" s="1509"/>
      <c r="AN176" s="1507"/>
      <c r="AO176" s="1508"/>
      <c r="AP176" s="1509"/>
      <c r="AQ176" s="1510"/>
      <c r="AR176" s="1511"/>
      <c r="AS176" s="1512"/>
      <c r="AT176" s="507"/>
      <c r="AU176" s="205" t="e">
        <f>COUNTIF(#REF!,#REF!)</f>
        <v>#REF!</v>
      </c>
      <c r="AV176" s="205">
        <f t="shared" si="2"/>
        <v>0</v>
      </c>
      <c r="AW176" s="1"/>
    </row>
    <row r="177" spans="2:49" ht="24.95" customHeight="1">
      <c r="B177" s="1495">
        <v>163</v>
      </c>
      <c r="C177" s="1078"/>
      <c r="D177" s="1496"/>
      <c r="E177" s="1496"/>
      <c r="F177" s="1496"/>
      <c r="G177" s="1497"/>
      <c r="H177" s="1497"/>
      <c r="I177" s="1497"/>
      <c r="J177" s="1497"/>
      <c r="K177" s="1498"/>
      <c r="L177" s="1499"/>
      <c r="M177" s="1499"/>
      <c r="N177" s="1500"/>
      <c r="O177" s="1501"/>
      <c r="P177" s="1502"/>
      <c r="Q177" s="1502"/>
      <c r="R177" s="1503"/>
      <c r="S177" s="1504"/>
      <c r="T177" s="1505"/>
      <c r="U177" s="1505"/>
      <c r="V177" s="1506"/>
      <c r="W177" s="1513"/>
      <c r="X177" s="1513"/>
      <c r="Y177" s="1513"/>
      <c r="Z177" s="1513"/>
      <c r="AA177" s="1513"/>
      <c r="AB177" s="1507"/>
      <c r="AC177" s="1508"/>
      <c r="AD177" s="1509"/>
      <c r="AE177" s="1507"/>
      <c r="AF177" s="1508"/>
      <c r="AG177" s="1509"/>
      <c r="AH177" s="1507"/>
      <c r="AI177" s="1508"/>
      <c r="AJ177" s="1509"/>
      <c r="AK177" s="1507"/>
      <c r="AL177" s="1508"/>
      <c r="AM177" s="1509"/>
      <c r="AN177" s="1507"/>
      <c r="AO177" s="1508"/>
      <c r="AP177" s="1509"/>
      <c r="AQ177" s="1510"/>
      <c r="AR177" s="1511"/>
      <c r="AS177" s="1512"/>
      <c r="AT177" s="507"/>
      <c r="AU177" s="205" t="e">
        <f>COUNTIF(#REF!,#REF!)</f>
        <v>#REF!</v>
      </c>
      <c r="AV177" s="205">
        <f t="shared" si="2"/>
        <v>0</v>
      </c>
      <c r="AW177" s="1"/>
    </row>
    <row r="178" spans="2:49" ht="24.95" customHeight="1">
      <c r="B178" s="1495">
        <v>164</v>
      </c>
      <c r="C178" s="1078"/>
      <c r="D178" s="1496"/>
      <c r="E178" s="1496"/>
      <c r="F178" s="1496"/>
      <c r="G178" s="1497"/>
      <c r="H178" s="1497"/>
      <c r="I178" s="1497"/>
      <c r="J178" s="1497"/>
      <c r="K178" s="1498"/>
      <c r="L178" s="1499"/>
      <c r="M178" s="1499"/>
      <c r="N178" s="1500"/>
      <c r="O178" s="1501"/>
      <c r="P178" s="1502"/>
      <c r="Q178" s="1502"/>
      <c r="R178" s="1503"/>
      <c r="S178" s="1504"/>
      <c r="T178" s="1505"/>
      <c r="U178" s="1505"/>
      <c r="V178" s="1506"/>
      <c r="W178" s="1513"/>
      <c r="X178" s="1513"/>
      <c r="Y178" s="1513"/>
      <c r="Z178" s="1513"/>
      <c r="AA178" s="1513"/>
      <c r="AB178" s="1507"/>
      <c r="AC178" s="1508"/>
      <c r="AD178" s="1509"/>
      <c r="AE178" s="1507"/>
      <c r="AF178" s="1508"/>
      <c r="AG178" s="1509"/>
      <c r="AH178" s="1507"/>
      <c r="AI178" s="1508"/>
      <c r="AJ178" s="1509"/>
      <c r="AK178" s="1507"/>
      <c r="AL178" s="1508"/>
      <c r="AM178" s="1509"/>
      <c r="AN178" s="1507"/>
      <c r="AO178" s="1508"/>
      <c r="AP178" s="1509"/>
      <c r="AQ178" s="1510"/>
      <c r="AR178" s="1511"/>
      <c r="AS178" s="1512"/>
      <c r="AT178" s="507"/>
      <c r="AU178" s="205" t="e">
        <f>COUNTIF(#REF!,#REF!)</f>
        <v>#REF!</v>
      </c>
      <c r="AV178" s="205">
        <f t="shared" si="2"/>
        <v>0</v>
      </c>
      <c r="AW178" s="1"/>
    </row>
    <row r="179" spans="2:49" ht="24.95" customHeight="1">
      <c r="B179" s="1495">
        <v>165</v>
      </c>
      <c r="C179" s="1078"/>
      <c r="D179" s="1496"/>
      <c r="E179" s="1496"/>
      <c r="F179" s="1496"/>
      <c r="G179" s="1497"/>
      <c r="H179" s="1497"/>
      <c r="I179" s="1497"/>
      <c r="J179" s="1497"/>
      <c r="K179" s="1498"/>
      <c r="L179" s="1499"/>
      <c r="M179" s="1499"/>
      <c r="N179" s="1500"/>
      <c r="O179" s="1501"/>
      <c r="P179" s="1502"/>
      <c r="Q179" s="1502"/>
      <c r="R179" s="1503"/>
      <c r="S179" s="1504"/>
      <c r="T179" s="1505"/>
      <c r="U179" s="1505"/>
      <c r="V179" s="1506"/>
      <c r="W179" s="1513"/>
      <c r="X179" s="1513"/>
      <c r="Y179" s="1513"/>
      <c r="Z179" s="1513"/>
      <c r="AA179" s="1513"/>
      <c r="AB179" s="1507"/>
      <c r="AC179" s="1508"/>
      <c r="AD179" s="1509"/>
      <c r="AE179" s="1507"/>
      <c r="AF179" s="1508"/>
      <c r="AG179" s="1509"/>
      <c r="AH179" s="1507"/>
      <c r="AI179" s="1508"/>
      <c r="AJ179" s="1509"/>
      <c r="AK179" s="1507"/>
      <c r="AL179" s="1508"/>
      <c r="AM179" s="1509"/>
      <c r="AN179" s="1507"/>
      <c r="AO179" s="1508"/>
      <c r="AP179" s="1509"/>
      <c r="AQ179" s="1510"/>
      <c r="AR179" s="1511"/>
      <c r="AS179" s="1512"/>
      <c r="AT179" s="507"/>
      <c r="AU179" s="205" t="e">
        <f>COUNTIF(#REF!,#REF!)</f>
        <v>#REF!</v>
      </c>
      <c r="AV179" s="205">
        <f t="shared" si="2"/>
        <v>0</v>
      </c>
      <c r="AW179" s="1"/>
    </row>
    <row r="180" spans="2:49" ht="24.95" customHeight="1">
      <c r="B180" s="1495">
        <v>166</v>
      </c>
      <c r="C180" s="1078"/>
      <c r="D180" s="1496"/>
      <c r="E180" s="1496"/>
      <c r="F180" s="1496"/>
      <c r="G180" s="1497"/>
      <c r="H180" s="1497"/>
      <c r="I180" s="1497"/>
      <c r="J180" s="1497"/>
      <c r="K180" s="1498"/>
      <c r="L180" s="1499"/>
      <c r="M180" s="1499"/>
      <c r="N180" s="1500"/>
      <c r="O180" s="1501"/>
      <c r="P180" s="1502"/>
      <c r="Q180" s="1502"/>
      <c r="R180" s="1503"/>
      <c r="S180" s="1504"/>
      <c r="T180" s="1505"/>
      <c r="U180" s="1505"/>
      <c r="V180" s="1506"/>
      <c r="W180" s="1513"/>
      <c r="X180" s="1513"/>
      <c r="Y180" s="1513"/>
      <c r="Z180" s="1513"/>
      <c r="AA180" s="1513"/>
      <c r="AB180" s="1507"/>
      <c r="AC180" s="1508"/>
      <c r="AD180" s="1509"/>
      <c r="AE180" s="1507"/>
      <c r="AF180" s="1508"/>
      <c r="AG180" s="1509"/>
      <c r="AH180" s="1507"/>
      <c r="AI180" s="1508"/>
      <c r="AJ180" s="1509"/>
      <c r="AK180" s="1507"/>
      <c r="AL180" s="1508"/>
      <c r="AM180" s="1509"/>
      <c r="AN180" s="1507"/>
      <c r="AO180" s="1508"/>
      <c r="AP180" s="1509"/>
      <c r="AQ180" s="1510"/>
      <c r="AR180" s="1511"/>
      <c r="AS180" s="1512"/>
      <c r="AT180" s="507"/>
      <c r="AU180" s="205" t="e">
        <f>COUNTIF(#REF!,#REF!)</f>
        <v>#REF!</v>
      </c>
      <c r="AV180" s="205">
        <f t="shared" si="2"/>
        <v>0</v>
      </c>
      <c r="AW180" s="1"/>
    </row>
    <row r="181" spans="2:49" ht="24.95" customHeight="1">
      <c r="B181" s="1495">
        <v>167</v>
      </c>
      <c r="C181" s="1078"/>
      <c r="D181" s="1496"/>
      <c r="E181" s="1496"/>
      <c r="F181" s="1496"/>
      <c r="G181" s="1497"/>
      <c r="H181" s="1497"/>
      <c r="I181" s="1497"/>
      <c r="J181" s="1497"/>
      <c r="K181" s="1498"/>
      <c r="L181" s="1499"/>
      <c r="M181" s="1499"/>
      <c r="N181" s="1500"/>
      <c r="O181" s="1501"/>
      <c r="P181" s="1502"/>
      <c r="Q181" s="1502"/>
      <c r="R181" s="1503"/>
      <c r="S181" s="1504"/>
      <c r="T181" s="1505"/>
      <c r="U181" s="1505"/>
      <c r="V181" s="1506"/>
      <c r="W181" s="1513"/>
      <c r="X181" s="1513"/>
      <c r="Y181" s="1513"/>
      <c r="Z181" s="1513"/>
      <c r="AA181" s="1513"/>
      <c r="AB181" s="1507"/>
      <c r="AC181" s="1508"/>
      <c r="AD181" s="1509"/>
      <c r="AE181" s="1507"/>
      <c r="AF181" s="1508"/>
      <c r="AG181" s="1509"/>
      <c r="AH181" s="1507"/>
      <c r="AI181" s="1508"/>
      <c r="AJ181" s="1509"/>
      <c r="AK181" s="1507"/>
      <c r="AL181" s="1508"/>
      <c r="AM181" s="1509"/>
      <c r="AN181" s="1507"/>
      <c r="AO181" s="1508"/>
      <c r="AP181" s="1509"/>
      <c r="AQ181" s="1510"/>
      <c r="AR181" s="1511"/>
      <c r="AS181" s="1512"/>
      <c r="AT181" s="507"/>
      <c r="AU181" s="205" t="e">
        <f>COUNTIF(#REF!,#REF!)</f>
        <v>#REF!</v>
      </c>
      <c r="AV181" s="205">
        <f t="shared" si="2"/>
        <v>0</v>
      </c>
      <c r="AW181" s="1"/>
    </row>
    <row r="182" spans="2:49" ht="24.95" customHeight="1">
      <c r="B182" s="1495">
        <v>168</v>
      </c>
      <c r="C182" s="1078"/>
      <c r="D182" s="1496"/>
      <c r="E182" s="1496"/>
      <c r="F182" s="1496"/>
      <c r="G182" s="1497"/>
      <c r="H182" s="1497"/>
      <c r="I182" s="1497"/>
      <c r="J182" s="1497"/>
      <c r="K182" s="1498"/>
      <c r="L182" s="1499"/>
      <c r="M182" s="1499"/>
      <c r="N182" s="1500"/>
      <c r="O182" s="1501"/>
      <c r="P182" s="1502"/>
      <c r="Q182" s="1502"/>
      <c r="R182" s="1503"/>
      <c r="S182" s="1504"/>
      <c r="T182" s="1505"/>
      <c r="U182" s="1505"/>
      <c r="V182" s="1506"/>
      <c r="W182" s="1513"/>
      <c r="X182" s="1513"/>
      <c r="Y182" s="1513"/>
      <c r="Z182" s="1513"/>
      <c r="AA182" s="1513"/>
      <c r="AB182" s="1507"/>
      <c r="AC182" s="1508"/>
      <c r="AD182" s="1509"/>
      <c r="AE182" s="1507"/>
      <c r="AF182" s="1508"/>
      <c r="AG182" s="1509"/>
      <c r="AH182" s="1507"/>
      <c r="AI182" s="1508"/>
      <c r="AJ182" s="1509"/>
      <c r="AK182" s="1507"/>
      <c r="AL182" s="1508"/>
      <c r="AM182" s="1509"/>
      <c r="AN182" s="1507"/>
      <c r="AO182" s="1508"/>
      <c r="AP182" s="1509"/>
      <c r="AQ182" s="1510"/>
      <c r="AR182" s="1511"/>
      <c r="AS182" s="1512"/>
      <c r="AT182" s="507"/>
      <c r="AU182" s="205" t="e">
        <f>COUNTIF(#REF!,#REF!)</f>
        <v>#REF!</v>
      </c>
      <c r="AV182" s="205">
        <f t="shared" si="2"/>
        <v>0</v>
      </c>
      <c r="AW182" s="1"/>
    </row>
    <row r="183" spans="2:49" ht="24.95" customHeight="1">
      <c r="B183" s="1495">
        <v>169</v>
      </c>
      <c r="C183" s="1078"/>
      <c r="D183" s="1496"/>
      <c r="E183" s="1496"/>
      <c r="F183" s="1496"/>
      <c r="G183" s="1497"/>
      <c r="H183" s="1497"/>
      <c r="I183" s="1497"/>
      <c r="J183" s="1497"/>
      <c r="K183" s="1498"/>
      <c r="L183" s="1499"/>
      <c r="M183" s="1499"/>
      <c r="N183" s="1500"/>
      <c r="O183" s="1501"/>
      <c r="P183" s="1502"/>
      <c r="Q183" s="1502"/>
      <c r="R183" s="1503"/>
      <c r="S183" s="1504"/>
      <c r="T183" s="1505"/>
      <c r="U183" s="1505"/>
      <c r="V183" s="1506"/>
      <c r="W183" s="1513"/>
      <c r="X183" s="1513"/>
      <c r="Y183" s="1513"/>
      <c r="Z183" s="1513"/>
      <c r="AA183" s="1513"/>
      <c r="AB183" s="1507"/>
      <c r="AC183" s="1508"/>
      <c r="AD183" s="1509"/>
      <c r="AE183" s="1507"/>
      <c r="AF183" s="1508"/>
      <c r="AG183" s="1509"/>
      <c r="AH183" s="1507"/>
      <c r="AI183" s="1508"/>
      <c r="AJ183" s="1509"/>
      <c r="AK183" s="1507"/>
      <c r="AL183" s="1508"/>
      <c r="AM183" s="1509"/>
      <c r="AN183" s="1507"/>
      <c r="AO183" s="1508"/>
      <c r="AP183" s="1509"/>
      <c r="AQ183" s="1510"/>
      <c r="AR183" s="1511"/>
      <c r="AS183" s="1512"/>
      <c r="AT183" s="507"/>
      <c r="AU183" s="205" t="e">
        <f>COUNTIF(#REF!,#REF!)</f>
        <v>#REF!</v>
      </c>
      <c r="AV183" s="205">
        <f t="shared" si="2"/>
        <v>0</v>
      </c>
      <c r="AW183" s="1"/>
    </row>
    <row r="184" spans="2:49" ht="24.95" customHeight="1">
      <c r="B184" s="1495">
        <v>170</v>
      </c>
      <c r="C184" s="1078"/>
      <c r="D184" s="1496"/>
      <c r="E184" s="1496"/>
      <c r="F184" s="1496"/>
      <c r="G184" s="1497"/>
      <c r="H184" s="1497"/>
      <c r="I184" s="1497"/>
      <c r="J184" s="1497"/>
      <c r="K184" s="1498"/>
      <c r="L184" s="1499"/>
      <c r="M184" s="1499"/>
      <c r="N184" s="1500"/>
      <c r="O184" s="1501"/>
      <c r="P184" s="1502"/>
      <c r="Q184" s="1502"/>
      <c r="R184" s="1503"/>
      <c r="S184" s="1504"/>
      <c r="T184" s="1505"/>
      <c r="U184" s="1505"/>
      <c r="V184" s="1506"/>
      <c r="W184" s="1513"/>
      <c r="X184" s="1513"/>
      <c r="Y184" s="1513"/>
      <c r="Z184" s="1513"/>
      <c r="AA184" s="1513"/>
      <c r="AB184" s="1507"/>
      <c r="AC184" s="1508"/>
      <c r="AD184" s="1509"/>
      <c r="AE184" s="1507"/>
      <c r="AF184" s="1508"/>
      <c r="AG184" s="1509"/>
      <c r="AH184" s="1507"/>
      <c r="AI184" s="1508"/>
      <c r="AJ184" s="1509"/>
      <c r="AK184" s="1507"/>
      <c r="AL184" s="1508"/>
      <c r="AM184" s="1509"/>
      <c r="AN184" s="1507"/>
      <c r="AO184" s="1508"/>
      <c r="AP184" s="1509"/>
      <c r="AQ184" s="1510"/>
      <c r="AR184" s="1511"/>
      <c r="AS184" s="1512"/>
      <c r="AT184" s="507"/>
      <c r="AU184" s="205" t="e">
        <f>COUNTIF(#REF!,#REF!)</f>
        <v>#REF!</v>
      </c>
      <c r="AV184" s="205">
        <f t="shared" si="2"/>
        <v>0</v>
      </c>
      <c r="AW184" s="1"/>
    </row>
    <row r="185" spans="2:49" ht="24.95" customHeight="1">
      <c r="B185" s="1495">
        <v>171</v>
      </c>
      <c r="C185" s="1078"/>
      <c r="D185" s="1496"/>
      <c r="E185" s="1496"/>
      <c r="F185" s="1496"/>
      <c r="G185" s="1497"/>
      <c r="H185" s="1497"/>
      <c r="I185" s="1497"/>
      <c r="J185" s="1497"/>
      <c r="K185" s="1498"/>
      <c r="L185" s="1499"/>
      <c r="M185" s="1499"/>
      <c r="N185" s="1500"/>
      <c r="O185" s="1501"/>
      <c r="P185" s="1502"/>
      <c r="Q185" s="1502"/>
      <c r="R185" s="1503"/>
      <c r="S185" s="1504"/>
      <c r="T185" s="1505"/>
      <c r="U185" s="1505"/>
      <c r="V185" s="1506"/>
      <c r="W185" s="1513"/>
      <c r="X185" s="1513"/>
      <c r="Y185" s="1513"/>
      <c r="Z185" s="1513"/>
      <c r="AA185" s="1513"/>
      <c r="AB185" s="1507"/>
      <c r="AC185" s="1508"/>
      <c r="AD185" s="1509"/>
      <c r="AE185" s="1507"/>
      <c r="AF185" s="1508"/>
      <c r="AG185" s="1509"/>
      <c r="AH185" s="1507"/>
      <c r="AI185" s="1508"/>
      <c r="AJ185" s="1509"/>
      <c r="AK185" s="1507"/>
      <c r="AL185" s="1508"/>
      <c r="AM185" s="1509"/>
      <c r="AN185" s="1507"/>
      <c r="AO185" s="1508"/>
      <c r="AP185" s="1509"/>
      <c r="AQ185" s="1510"/>
      <c r="AR185" s="1511"/>
      <c r="AS185" s="1512"/>
      <c r="AT185" s="507"/>
      <c r="AU185" s="205" t="e">
        <f>COUNTIF(#REF!,#REF!)</f>
        <v>#REF!</v>
      </c>
      <c r="AV185" s="205">
        <f t="shared" si="2"/>
        <v>0</v>
      </c>
      <c r="AW185" s="1"/>
    </row>
    <row r="186" spans="2:49" ht="24.95" customHeight="1">
      <c r="B186" s="1495">
        <v>172</v>
      </c>
      <c r="C186" s="1078"/>
      <c r="D186" s="1496"/>
      <c r="E186" s="1496"/>
      <c r="F186" s="1496"/>
      <c r="G186" s="1497"/>
      <c r="H186" s="1497"/>
      <c r="I186" s="1497"/>
      <c r="J186" s="1497"/>
      <c r="K186" s="1498"/>
      <c r="L186" s="1499"/>
      <c r="M186" s="1499"/>
      <c r="N186" s="1500"/>
      <c r="O186" s="1501"/>
      <c r="P186" s="1502"/>
      <c r="Q186" s="1502"/>
      <c r="R186" s="1503"/>
      <c r="S186" s="1504"/>
      <c r="T186" s="1505"/>
      <c r="U186" s="1505"/>
      <c r="V186" s="1506"/>
      <c r="W186" s="1513"/>
      <c r="X186" s="1513"/>
      <c r="Y186" s="1513"/>
      <c r="Z186" s="1513"/>
      <c r="AA186" s="1513"/>
      <c r="AB186" s="1507"/>
      <c r="AC186" s="1508"/>
      <c r="AD186" s="1509"/>
      <c r="AE186" s="1507"/>
      <c r="AF186" s="1508"/>
      <c r="AG186" s="1509"/>
      <c r="AH186" s="1507"/>
      <c r="AI186" s="1508"/>
      <c r="AJ186" s="1509"/>
      <c r="AK186" s="1507"/>
      <c r="AL186" s="1508"/>
      <c r="AM186" s="1509"/>
      <c r="AN186" s="1507"/>
      <c r="AO186" s="1508"/>
      <c r="AP186" s="1509"/>
      <c r="AQ186" s="1510"/>
      <c r="AR186" s="1511"/>
      <c r="AS186" s="1512"/>
      <c r="AT186" s="507"/>
      <c r="AU186" s="205" t="e">
        <f>COUNTIF(#REF!,#REF!)</f>
        <v>#REF!</v>
      </c>
      <c r="AV186" s="205">
        <f t="shared" si="2"/>
        <v>0</v>
      </c>
      <c r="AW186" s="1"/>
    </row>
    <row r="187" spans="2:49" ht="24.95" customHeight="1">
      <c r="B187" s="1495">
        <v>173</v>
      </c>
      <c r="C187" s="1078"/>
      <c r="D187" s="1496"/>
      <c r="E187" s="1496"/>
      <c r="F187" s="1496"/>
      <c r="G187" s="1497"/>
      <c r="H187" s="1497"/>
      <c r="I187" s="1497"/>
      <c r="J187" s="1497"/>
      <c r="K187" s="1498"/>
      <c r="L187" s="1499"/>
      <c r="M187" s="1499"/>
      <c r="N187" s="1500"/>
      <c r="O187" s="1501"/>
      <c r="P187" s="1502"/>
      <c r="Q187" s="1502"/>
      <c r="R187" s="1503"/>
      <c r="S187" s="1504"/>
      <c r="T187" s="1505"/>
      <c r="U187" s="1505"/>
      <c r="V187" s="1506"/>
      <c r="W187" s="1513"/>
      <c r="X187" s="1513"/>
      <c r="Y187" s="1513"/>
      <c r="Z187" s="1513"/>
      <c r="AA187" s="1513"/>
      <c r="AB187" s="1507"/>
      <c r="AC187" s="1508"/>
      <c r="AD187" s="1509"/>
      <c r="AE187" s="1507"/>
      <c r="AF187" s="1508"/>
      <c r="AG187" s="1509"/>
      <c r="AH187" s="1507"/>
      <c r="AI187" s="1508"/>
      <c r="AJ187" s="1509"/>
      <c r="AK187" s="1507"/>
      <c r="AL187" s="1508"/>
      <c r="AM187" s="1509"/>
      <c r="AN187" s="1507"/>
      <c r="AO187" s="1508"/>
      <c r="AP187" s="1509"/>
      <c r="AQ187" s="1510"/>
      <c r="AR187" s="1511"/>
      <c r="AS187" s="1512"/>
      <c r="AT187" s="507"/>
      <c r="AU187" s="205" t="e">
        <f>COUNTIF(#REF!,#REF!)</f>
        <v>#REF!</v>
      </c>
      <c r="AV187" s="205">
        <f t="shared" si="2"/>
        <v>0</v>
      </c>
      <c r="AW187" s="1"/>
    </row>
    <row r="188" spans="2:49" ht="24.95" customHeight="1">
      <c r="B188" s="1495">
        <v>174</v>
      </c>
      <c r="C188" s="1078"/>
      <c r="D188" s="1496"/>
      <c r="E188" s="1496"/>
      <c r="F188" s="1496"/>
      <c r="G188" s="1497"/>
      <c r="H188" s="1497"/>
      <c r="I188" s="1497"/>
      <c r="J188" s="1497"/>
      <c r="K188" s="1498"/>
      <c r="L188" s="1499"/>
      <c r="M188" s="1499"/>
      <c r="N188" s="1500"/>
      <c r="O188" s="1501"/>
      <c r="P188" s="1502"/>
      <c r="Q188" s="1502"/>
      <c r="R188" s="1503"/>
      <c r="S188" s="1504"/>
      <c r="T188" s="1505"/>
      <c r="U188" s="1505"/>
      <c r="V188" s="1506"/>
      <c r="W188" s="1513"/>
      <c r="X188" s="1513"/>
      <c r="Y188" s="1513"/>
      <c r="Z188" s="1513"/>
      <c r="AA188" s="1513"/>
      <c r="AB188" s="1507"/>
      <c r="AC188" s="1508"/>
      <c r="AD188" s="1509"/>
      <c r="AE188" s="1507"/>
      <c r="AF188" s="1508"/>
      <c r="AG188" s="1509"/>
      <c r="AH188" s="1507"/>
      <c r="AI188" s="1508"/>
      <c r="AJ188" s="1509"/>
      <c r="AK188" s="1507"/>
      <c r="AL188" s="1508"/>
      <c r="AM188" s="1509"/>
      <c r="AN188" s="1507"/>
      <c r="AO188" s="1508"/>
      <c r="AP188" s="1509"/>
      <c r="AQ188" s="1510"/>
      <c r="AR188" s="1511"/>
      <c r="AS188" s="1512"/>
      <c r="AT188" s="507"/>
      <c r="AU188" s="205" t="e">
        <f>COUNTIF(#REF!,#REF!)</f>
        <v>#REF!</v>
      </c>
      <c r="AV188" s="205">
        <f t="shared" si="2"/>
        <v>0</v>
      </c>
      <c r="AW188" s="1"/>
    </row>
    <row r="189" spans="2:49" ht="24.95" customHeight="1">
      <c r="B189" s="1495">
        <v>175</v>
      </c>
      <c r="C189" s="1078"/>
      <c r="D189" s="1496"/>
      <c r="E189" s="1496"/>
      <c r="F189" s="1496"/>
      <c r="G189" s="1497"/>
      <c r="H189" s="1497"/>
      <c r="I189" s="1497"/>
      <c r="J189" s="1497"/>
      <c r="K189" s="1498"/>
      <c r="L189" s="1499"/>
      <c r="M189" s="1499"/>
      <c r="N189" s="1500"/>
      <c r="O189" s="1501"/>
      <c r="P189" s="1502"/>
      <c r="Q189" s="1502"/>
      <c r="R189" s="1503"/>
      <c r="S189" s="1504"/>
      <c r="T189" s="1505"/>
      <c r="U189" s="1505"/>
      <c r="V189" s="1506"/>
      <c r="W189" s="1513"/>
      <c r="X189" s="1513"/>
      <c r="Y189" s="1513"/>
      <c r="Z189" s="1513"/>
      <c r="AA189" s="1513"/>
      <c r="AB189" s="1507"/>
      <c r="AC189" s="1508"/>
      <c r="AD189" s="1509"/>
      <c r="AE189" s="1507"/>
      <c r="AF189" s="1508"/>
      <c r="AG189" s="1509"/>
      <c r="AH189" s="1507"/>
      <c r="AI189" s="1508"/>
      <c r="AJ189" s="1509"/>
      <c r="AK189" s="1507"/>
      <c r="AL189" s="1508"/>
      <c r="AM189" s="1509"/>
      <c r="AN189" s="1507"/>
      <c r="AO189" s="1508"/>
      <c r="AP189" s="1509"/>
      <c r="AQ189" s="1510"/>
      <c r="AR189" s="1511"/>
      <c r="AS189" s="1512"/>
      <c r="AT189" s="507"/>
      <c r="AU189" s="205" t="e">
        <f>COUNTIF(#REF!,#REF!)</f>
        <v>#REF!</v>
      </c>
      <c r="AV189" s="205">
        <f t="shared" si="2"/>
        <v>0</v>
      </c>
      <c r="AW189" s="1"/>
    </row>
    <row r="190" spans="2:49" ht="24.95" customHeight="1">
      <c r="B190" s="1495">
        <v>176</v>
      </c>
      <c r="C190" s="1078"/>
      <c r="D190" s="1496"/>
      <c r="E190" s="1496"/>
      <c r="F190" s="1496"/>
      <c r="G190" s="1497"/>
      <c r="H190" s="1497"/>
      <c r="I190" s="1497"/>
      <c r="J190" s="1497"/>
      <c r="K190" s="1498"/>
      <c r="L190" s="1499"/>
      <c r="M190" s="1499"/>
      <c r="N190" s="1500"/>
      <c r="O190" s="1501"/>
      <c r="P190" s="1502"/>
      <c r="Q190" s="1502"/>
      <c r="R190" s="1503"/>
      <c r="S190" s="1504"/>
      <c r="T190" s="1505"/>
      <c r="U190" s="1505"/>
      <c r="V190" s="1506"/>
      <c r="W190" s="1513"/>
      <c r="X190" s="1513"/>
      <c r="Y190" s="1513"/>
      <c r="Z190" s="1513"/>
      <c r="AA190" s="1513"/>
      <c r="AB190" s="1507"/>
      <c r="AC190" s="1508"/>
      <c r="AD190" s="1509"/>
      <c r="AE190" s="1507"/>
      <c r="AF190" s="1508"/>
      <c r="AG190" s="1509"/>
      <c r="AH190" s="1507"/>
      <c r="AI190" s="1508"/>
      <c r="AJ190" s="1509"/>
      <c r="AK190" s="1507"/>
      <c r="AL190" s="1508"/>
      <c r="AM190" s="1509"/>
      <c r="AN190" s="1507"/>
      <c r="AO190" s="1508"/>
      <c r="AP190" s="1509"/>
      <c r="AQ190" s="1510"/>
      <c r="AR190" s="1511"/>
      <c r="AS190" s="1512"/>
      <c r="AT190" s="507"/>
      <c r="AU190" s="205" t="e">
        <f>COUNTIF(#REF!,#REF!)</f>
        <v>#REF!</v>
      </c>
      <c r="AV190" s="205">
        <f t="shared" si="2"/>
        <v>0</v>
      </c>
      <c r="AW190" s="1"/>
    </row>
    <row r="191" spans="2:49" ht="24.95" customHeight="1">
      <c r="B191" s="1495">
        <v>177</v>
      </c>
      <c r="C191" s="1078"/>
      <c r="D191" s="1496"/>
      <c r="E191" s="1496"/>
      <c r="F191" s="1496"/>
      <c r="G191" s="1497"/>
      <c r="H191" s="1497"/>
      <c r="I191" s="1497"/>
      <c r="J191" s="1497"/>
      <c r="K191" s="1498"/>
      <c r="L191" s="1499"/>
      <c r="M191" s="1499"/>
      <c r="N191" s="1500"/>
      <c r="O191" s="1501"/>
      <c r="P191" s="1502"/>
      <c r="Q191" s="1502"/>
      <c r="R191" s="1503"/>
      <c r="S191" s="1504"/>
      <c r="T191" s="1505"/>
      <c r="U191" s="1505"/>
      <c r="V191" s="1506"/>
      <c r="W191" s="1513"/>
      <c r="X191" s="1513"/>
      <c r="Y191" s="1513"/>
      <c r="Z191" s="1513"/>
      <c r="AA191" s="1513"/>
      <c r="AB191" s="1507"/>
      <c r="AC191" s="1508"/>
      <c r="AD191" s="1509"/>
      <c r="AE191" s="1507"/>
      <c r="AF191" s="1508"/>
      <c r="AG191" s="1509"/>
      <c r="AH191" s="1507"/>
      <c r="AI191" s="1508"/>
      <c r="AJ191" s="1509"/>
      <c r="AK191" s="1507"/>
      <c r="AL191" s="1508"/>
      <c r="AM191" s="1509"/>
      <c r="AN191" s="1507"/>
      <c r="AO191" s="1508"/>
      <c r="AP191" s="1509"/>
      <c r="AQ191" s="1510"/>
      <c r="AR191" s="1511"/>
      <c r="AS191" s="1512"/>
      <c r="AT191" s="507"/>
      <c r="AU191" s="205" t="e">
        <f>COUNTIF(#REF!,#REF!)</f>
        <v>#REF!</v>
      </c>
      <c r="AV191" s="205">
        <f t="shared" si="2"/>
        <v>0</v>
      </c>
      <c r="AW191" s="1"/>
    </row>
    <row r="192" spans="2:49" ht="24.95" customHeight="1">
      <c r="B192" s="1495">
        <v>178</v>
      </c>
      <c r="C192" s="1078"/>
      <c r="D192" s="1496"/>
      <c r="E192" s="1496"/>
      <c r="F192" s="1496"/>
      <c r="G192" s="1497"/>
      <c r="H192" s="1497"/>
      <c r="I192" s="1497"/>
      <c r="J192" s="1497"/>
      <c r="K192" s="1498"/>
      <c r="L192" s="1499"/>
      <c r="M192" s="1499"/>
      <c r="N192" s="1500"/>
      <c r="O192" s="1501"/>
      <c r="P192" s="1502"/>
      <c r="Q192" s="1502"/>
      <c r="R192" s="1503"/>
      <c r="S192" s="1504"/>
      <c r="T192" s="1505"/>
      <c r="U192" s="1505"/>
      <c r="V192" s="1506"/>
      <c r="W192" s="1513"/>
      <c r="X192" s="1513"/>
      <c r="Y192" s="1513"/>
      <c r="Z192" s="1513"/>
      <c r="AA192" s="1513"/>
      <c r="AB192" s="1507"/>
      <c r="AC192" s="1508"/>
      <c r="AD192" s="1509"/>
      <c r="AE192" s="1507"/>
      <c r="AF192" s="1508"/>
      <c r="AG192" s="1509"/>
      <c r="AH192" s="1507"/>
      <c r="AI192" s="1508"/>
      <c r="AJ192" s="1509"/>
      <c r="AK192" s="1507"/>
      <c r="AL192" s="1508"/>
      <c r="AM192" s="1509"/>
      <c r="AN192" s="1507"/>
      <c r="AO192" s="1508"/>
      <c r="AP192" s="1509"/>
      <c r="AQ192" s="1510"/>
      <c r="AR192" s="1511"/>
      <c r="AS192" s="1512"/>
      <c r="AT192" s="507"/>
      <c r="AU192" s="205" t="e">
        <f>COUNTIF(#REF!,#REF!)</f>
        <v>#REF!</v>
      </c>
      <c r="AV192" s="205">
        <f t="shared" si="2"/>
        <v>0</v>
      </c>
      <c r="AW192" s="1"/>
    </row>
    <row r="193" spans="2:49" ht="24.95" customHeight="1">
      <c r="B193" s="1495">
        <v>179</v>
      </c>
      <c r="C193" s="1078"/>
      <c r="D193" s="1496"/>
      <c r="E193" s="1496"/>
      <c r="F193" s="1496"/>
      <c r="G193" s="1497"/>
      <c r="H193" s="1497"/>
      <c r="I193" s="1497"/>
      <c r="J193" s="1497"/>
      <c r="K193" s="1498"/>
      <c r="L193" s="1499"/>
      <c r="M193" s="1499"/>
      <c r="N193" s="1500"/>
      <c r="O193" s="1501"/>
      <c r="P193" s="1502"/>
      <c r="Q193" s="1502"/>
      <c r="R193" s="1503"/>
      <c r="S193" s="1504"/>
      <c r="T193" s="1505"/>
      <c r="U193" s="1505"/>
      <c r="V193" s="1506"/>
      <c r="W193" s="1513"/>
      <c r="X193" s="1513"/>
      <c r="Y193" s="1513"/>
      <c r="Z193" s="1513"/>
      <c r="AA193" s="1513"/>
      <c r="AB193" s="1507"/>
      <c r="AC193" s="1508"/>
      <c r="AD193" s="1509"/>
      <c r="AE193" s="1507"/>
      <c r="AF193" s="1508"/>
      <c r="AG193" s="1509"/>
      <c r="AH193" s="1507"/>
      <c r="AI193" s="1508"/>
      <c r="AJ193" s="1509"/>
      <c r="AK193" s="1507"/>
      <c r="AL193" s="1508"/>
      <c r="AM193" s="1509"/>
      <c r="AN193" s="1507"/>
      <c r="AO193" s="1508"/>
      <c r="AP193" s="1509"/>
      <c r="AQ193" s="1510"/>
      <c r="AR193" s="1511"/>
      <c r="AS193" s="1512"/>
      <c r="AT193" s="507"/>
      <c r="AU193" s="205" t="e">
        <f>COUNTIF(#REF!,#REF!)</f>
        <v>#REF!</v>
      </c>
      <c r="AV193" s="205">
        <f t="shared" si="2"/>
        <v>0</v>
      </c>
      <c r="AW193" s="1"/>
    </row>
    <row r="194" spans="2:49" ht="24.95" customHeight="1">
      <c r="B194" s="1495">
        <v>180</v>
      </c>
      <c r="C194" s="1078"/>
      <c r="D194" s="1496"/>
      <c r="E194" s="1496"/>
      <c r="F194" s="1496"/>
      <c r="G194" s="1497"/>
      <c r="H194" s="1497"/>
      <c r="I194" s="1497"/>
      <c r="J194" s="1497"/>
      <c r="K194" s="1498"/>
      <c r="L194" s="1499"/>
      <c r="M194" s="1499"/>
      <c r="N194" s="1500"/>
      <c r="O194" s="1501"/>
      <c r="P194" s="1502"/>
      <c r="Q194" s="1502"/>
      <c r="R194" s="1503"/>
      <c r="S194" s="1504"/>
      <c r="T194" s="1505"/>
      <c r="U194" s="1505"/>
      <c r="V194" s="1506"/>
      <c r="W194" s="1513"/>
      <c r="X194" s="1513"/>
      <c r="Y194" s="1513"/>
      <c r="Z194" s="1513"/>
      <c r="AA194" s="1513"/>
      <c r="AB194" s="1507"/>
      <c r="AC194" s="1508"/>
      <c r="AD194" s="1509"/>
      <c r="AE194" s="1507"/>
      <c r="AF194" s="1508"/>
      <c r="AG194" s="1509"/>
      <c r="AH194" s="1507"/>
      <c r="AI194" s="1508"/>
      <c r="AJ194" s="1509"/>
      <c r="AK194" s="1507"/>
      <c r="AL194" s="1508"/>
      <c r="AM194" s="1509"/>
      <c r="AN194" s="1507"/>
      <c r="AO194" s="1508"/>
      <c r="AP194" s="1509"/>
      <c r="AQ194" s="1510"/>
      <c r="AR194" s="1511"/>
      <c r="AS194" s="1512"/>
      <c r="AT194" s="507"/>
      <c r="AU194" s="205" t="e">
        <f>COUNTIF(#REF!,#REF!)</f>
        <v>#REF!</v>
      </c>
      <c r="AV194" s="205">
        <f t="shared" si="2"/>
        <v>0</v>
      </c>
      <c r="AW194" s="1"/>
    </row>
    <row r="195" spans="2:49" ht="24.95" customHeight="1">
      <c r="B195" s="1495">
        <v>181</v>
      </c>
      <c r="C195" s="1078"/>
      <c r="D195" s="1496"/>
      <c r="E195" s="1496"/>
      <c r="F195" s="1496"/>
      <c r="G195" s="1497"/>
      <c r="H195" s="1497"/>
      <c r="I195" s="1497"/>
      <c r="J195" s="1497"/>
      <c r="K195" s="1498"/>
      <c r="L195" s="1499"/>
      <c r="M195" s="1499"/>
      <c r="N195" s="1500"/>
      <c r="O195" s="1501"/>
      <c r="P195" s="1502"/>
      <c r="Q195" s="1502"/>
      <c r="R195" s="1503"/>
      <c r="S195" s="1504"/>
      <c r="T195" s="1505"/>
      <c r="U195" s="1505"/>
      <c r="V195" s="1506"/>
      <c r="W195" s="1513"/>
      <c r="X195" s="1513"/>
      <c r="Y195" s="1513"/>
      <c r="Z195" s="1513"/>
      <c r="AA195" s="1513"/>
      <c r="AB195" s="1507"/>
      <c r="AC195" s="1508"/>
      <c r="AD195" s="1509"/>
      <c r="AE195" s="1507"/>
      <c r="AF195" s="1508"/>
      <c r="AG195" s="1509"/>
      <c r="AH195" s="1507"/>
      <c r="AI195" s="1508"/>
      <c r="AJ195" s="1509"/>
      <c r="AK195" s="1507"/>
      <c r="AL195" s="1508"/>
      <c r="AM195" s="1509"/>
      <c r="AN195" s="1507"/>
      <c r="AO195" s="1508"/>
      <c r="AP195" s="1509"/>
      <c r="AQ195" s="1510"/>
      <c r="AR195" s="1511"/>
      <c r="AS195" s="1512"/>
      <c r="AT195" s="507"/>
      <c r="AU195" s="205" t="e">
        <f>COUNTIF(#REF!,#REF!)</f>
        <v>#REF!</v>
      </c>
      <c r="AV195" s="205">
        <f t="shared" si="2"/>
        <v>0</v>
      </c>
      <c r="AW195" s="1"/>
    </row>
    <row r="196" spans="2:49" ht="24.95" customHeight="1">
      <c r="B196" s="1495">
        <v>182</v>
      </c>
      <c r="C196" s="1078"/>
      <c r="D196" s="1496"/>
      <c r="E196" s="1496"/>
      <c r="F196" s="1496"/>
      <c r="G196" s="1497"/>
      <c r="H196" s="1497"/>
      <c r="I196" s="1497"/>
      <c r="J196" s="1497"/>
      <c r="K196" s="1498"/>
      <c r="L196" s="1499"/>
      <c r="M196" s="1499"/>
      <c r="N196" s="1500"/>
      <c r="O196" s="1501"/>
      <c r="P196" s="1502"/>
      <c r="Q196" s="1502"/>
      <c r="R196" s="1503"/>
      <c r="S196" s="1504"/>
      <c r="T196" s="1505"/>
      <c r="U196" s="1505"/>
      <c r="V196" s="1506"/>
      <c r="W196" s="1513"/>
      <c r="X196" s="1513"/>
      <c r="Y196" s="1513"/>
      <c r="Z196" s="1513"/>
      <c r="AA196" s="1513"/>
      <c r="AB196" s="1507"/>
      <c r="AC196" s="1508"/>
      <c r="AD196" s="1509"/>
      <c r="AE196" s="1507"/>
      <c r="AF196" s="1508"/>
      <c r="AG196" s="1509"/>
      <c r="AH196" s="1507"/>
      <c r="AI196" s="1508"/>
      <c r="AJ196" s="1509"/>
      <c r="AK196" s="1507"/>
      <c r="AL196" s="1508"/>
      <c r="AM196" s="1509"/>
      <c r="AN196" s="1507"/>
      <c r="AO196" s="1508"/>
      <c r="AP196" s="1509"/>
      <c r="AQ196" s="1510"/>
      <c r="AR196" s="1511"/>
      <c r="AS196" s="1512"/>
      <c r="AT196" s="507"/>
      <c r="AU196" s="205" t="e">
        <f>COUNTIF(#REF!,#REF!)</f>
        <v>#REF!</v>
      </c>
      <c r="AV196" s="205">
        <f t="shared" si="2"/>
        <v>0</v>
      </c>
      <c r="AW196" s="1"/>
    </row>
    <row r="197" spans="2:49" ht="24.95" customHeight="1">
      <c r="B197" s="1495">
        <v>183</v>
      </c>
      <c r="C197" s="1078"/>
      <c r="D197" s="1496"/>
      <c r="E197" s="1496"/>
      <c r="F197" s="1496"/>
      <c r="G197" s="1497"/>
      <c r="H197" s="1497"/>
      <c r="I197" s="1497"/>
      <c r="J197" s="1497"/>
      <c r="K197" s="1498"/>
      <c r="L197" s="1499"/>
      <c r="M197" s="1499"/>
      <c r="N197" s="1500"/>
      <c r="O197" s="1501"/>
      <c r="P197" s="1502"/>
      <c r="Q197" s="1502"/>
      <c r="R197" s="1503"/>
      <c r="S197" s="1504"/>
      <c r="T197" s="1505"/>
      <c r="U197" s="1505"/>
      <c r="V197" s="1506"/>
      <c r="W197" s="1513"/>
      <c r="X197" s="1513"/>
      <c r="Y197" s="1513"/>
      <c r="Z197" s="1513"/>
      <c r="AA197" s="1513"/>
      <c r="AB197" s="1507"/>
      <c r="AC197" s="1508"/>
      <c r="AD197" s="1509"/>
      <c r="AE197" s="1507"/>
      <c r="AF197" s="1508"/>
      <c r="AG197" s="1509"/>
      <c r="AH197" s="1507"/>
      <c r="AI197" s="1508"/>
      <c r="AJ197" s="1509"/>
      <c r="AK197" s="1507"/>
      <c r="AL197" s="1508"/>
      <c r="AM197" s="1509"/>
      <c r="AN197" s="1507"/>
      <c r="AO197" s="1508"/>
      <c r="AP197" s="1509"/>
      <c r="AQ197" s="1510"/>
      <c r="AR197" s="1511"/>
      <c r="AS197" s="1512"/>
      <c r="AT197" s="507"/>
      <c r="AU197" s="205" t="e">
        <f>COUNTIF(#REF!,#REF!)</f>
        <v>#REF!</v>
      </c>
      <c r="AV197" s="205">
        <f t="shared" si="2"/>
        <v>0</v>
      </c>
      <c r="AW197" s="1"/>
    </row>
    <row r="198" spans="2:49" ht="24.95" customHeight="1">
      <c r="B198" s="1495">
        <v>184</v>
      </c>
      <c r="C198" s="1078"/>
      <c r="D198" s="1496"/>
      <c r="E198" s="1496"/>
      <c r="F198" s="1496"/>
      <c r="G198" s="1497"/>
      <c r="H198" s="1497"/>
      <c r="I198" s="1497"/>
      <c r="J198" s="1497"/>
      <c r="K198" s="1498"/>
      <c r="L198" s="1499"/>
      <c r="M198" s="1499"/>
      <c r="N198" s="1500"/>
      <c r="O198" s="1501"/>
      <c r="P198" s="1502"/>
      <c r="Q198" s="1502"/>
      <c r="R198" s="1503"/>
      <c r="S198" s="1504"/>
      <c r="T198" s="1505"/>
      <c r="U198" s="1505"/>
      <c r="V198" s="1506"/>
      <c r="W198" s="1513"/>
      <c r="X198" s="1513"/>
      <c r="Y198" s="1513"/>
      <c r="Z198" s="1513"/>
      <c r="AA198" s="1513"/>
      <c r="AB198" s="1507"/>
      <c r="AC198" s="1508"/>
      <c r="AD198" s="1509"/>
      <c r="AE198" s="1507"/>
      <c r="AF198" s="1508"/>
      <c r="AG198" s="1509"/>
      <c r="AH198" s="1507"/>
      <c r="AI198" s="1508"/>
      <c r="AJ198" s="1509"/>
      <c r="AK198" s="1507"/>
      <c r="AL198" s="1508"/>
      <c r="AM198" s="1509"/>
      <c r="AN198" s="1507"/>
      <c r="AO198" s="1508"/>
      <c r="AP198" s="1509"/>
      <c r="AQ198" s="1510"/>
      <c r="AR198" s="1511"/>
      <c r="AS198" s="1512"/>
      <c r="AT198" s="507"/>
      <c r="AU198" s="205" t="e">
        <f>COUNTIF(#REF!,#REF!)</f>
        <v>#REF!</v>
      </c>
      <c r="AV198" s="205">
        <f t="shared" si="2"/>
        <v>0</v>
      </c>
      <c r="AW198" s="1"/>
    </row>
    <row r="199" spans="2:49" ht="24.95" customHeight="1">
      <c r="B199" s="1495">
        <v>185</v>
      </c>
      <c r="C199" s="1078"/>
      <c r="D199" s="1496"/>
      <c r="E199" s="1496"/>
      <c r="F199" s="1496"/>
      <c r="G199" s="1497"/>
      <c r="H199" s="1497"/>
      <c r="I199" s="1497"/>
      <c r="J199" s="1497"/>
      <c r="K199" s="1498"/>
      <c r="L199" s="1499"/>
      <c r="M199" s="1499"/>
      <c r="N199" s="1500"/>
      <c r="O199" s="1501"/>
      <c r="P199" s="1502"/>
      <c r="Q199" s="1502"/>
      <c r="R199" s="1503"/>
      <c r="S199" s="1504"/>
      <c r="T199" s="1505"/>
      <c r="U199" s="1505"/>
      <c r="V199" s="1506"/>
      <c r="W199" s="1513"/>
      <c r="X199" s="1513"/>
      <c r="Y199" s="1513"/>
      <c r="Z199" s="1513"/>
      <c r="AA199" s="1513"/>
      <c r="AB199" s="1507"/>
      <c r="AC199" s="1508"/>
      <c r="AD199" s="1509"/>
      <c r="AE199" s="1507"/>
      <c r="AF199" s="1508"/>
      <c r="AG199" s="1509"/>
      <c r="AH199" s="1507"/>
      <c r="AI199" s="1508"/>
      <c r="AJ199" s="1509"/>
      <c r="AK199" s="1507"/>
      <c r="AL199" s="1508"/>
      <c r="AM199" s="1509"/>
      <c r="AN199" s="1507"/>
      <c r="AO199" s="1508"/>
      <c r="AP199" s="1509"/>
      <c r="AQ199" s="1510"/>
      <c r="AR199" s="1511"/>
      <c r="AS199" s="1512"/>
      <c r="AT199" s="507"/>
      <c r="AU199" s="205" t="e">
        <f>COUNTIF(#REF!,#REF!)</f>
        <v>#REF!</v>
      </c>
      <c r="AV199" s="205">
        <f t="shared" ref="AV199:AV232" si="3">IFERROR(1/AU199,0)</f>
        <v>0</v>
      </c>
      <c r="AW199" s="1"/>
    </row>
    <row r="200" spans="2:49" ht="24.95" customHeight="1">
      <c r="B200" s="1495">
        <v>186</v>
      </c>
      <c r="C200" s="1078"/>
      <c r="D200" s="1496"/>
      <c r="E200" s="1496"/>
      <c r="F200" s="1496"/>
      <c r="G200" s="1497"/>
      <c r="H200" s="1497"/>
      <c r="I200" s="1497"/>
      <c r="J200" s="1497"/>
      <c r="K200" s="1498"/>
      <c r="L200" s="1499"/>
      <c r="M200" s="1499"/>
      <c r="N200" s="1500"/>
      <c r="O200" s="1501"/>
      <c r="P200" s="1502"/>
      <c r="Q200" s="1502"/>
      <c r="R200" s="1503"/>
      <c r="S200" s="1504"/>
      <c r="T200" s="1505"/>
      <c r="U200" s="1505"/>
      <c r="V200" s="1506"/>
      <c r="W200" s="1513"/>
      <c r="X200" s="1513"/>
      <c r="Y200" s="1513"/>
      <c r="Z200" s="1513"/>
      <c r="AA200" s="1513"/>
      <c r="AB200" s="1507"/>
      <c r="AC200" s="1508"/>
      <c r="AD200" s="1509"/>
      <c r="AE200" s="1507"/>
      <c r="AF200" s="1508"/>
      <c r="AG200" s="1509"/>
      <c r="AH200" s="1507"/>
      <c r="AI200" s="1508"/>
      <c r="AJ200" s="1509"/>
      <c r="AK200" s="1507"/>
      <c r="AL200" s="1508"/>
      <c r="AM200" s="1509"/>
      <c r="AN200" s="1507"/>
      <c r="AO200" s="1508"/>
      <c r="AP200" s="1509"/>
      <c r="AQ200" s="1510"/>
      <c r="AR200" s="1511"/>
      <c r="AS200" s="1512"/>
      <c r="AT200" s="507"/>
      <c r="AU200" s="205" t="e">
        <f>COUNTIF(#REF!,#REF!)</f>
        <v>#REF!</v>
      </c>
      <c r="AV200" s="205">
        <f t="shared" si="3"/>
        <v>0</v>
      </c>
      <c r="AW200" s="1"/>
    </row>
    <row r="201" spans="2:49" ht="24.95" customHeight="1">
      <c r="B201" s="1495">
        <v>187</v>
      </c>
      <c r="C201" s="1078"/>
      <c r="D201" s="1496"/>
      <c r="E201" s="1496"/>
      <c r="F201" s="1496"/>
      <c r="G201" s="1497"/>
      <c r="H201" s="1497"/>
      <c r="I201" s="1497"/>
      <c r="J201" s="1497"/>
      <c r="K201" s="1498"/>
      <c r="L201" s="1499"/>
      <c r="M201" s="1499"/>
      <c r="N201" s="1500"/>
      <c r="O201" s="1501"/>
      <c r="P201" s="1502"/>
      <c r="Q201" s="1502"/>
      <c r="R201" s="1503"/>
      <c r="S201" s="1504"/>
      <c r="T201" s="1505"/>
      <c r="U201" s="1505"/>
      <c r="V201" s="1506"/>
      <c r="W201" s="1513"/>
      <c r="X201" s="1513"/>
      <c r="Y201" s="1513"/>
      <c r="Z201" s="1513"/>
      <c r="AA201" s="1513"/>
      <c r="AB201" s="1507"/>
      <c r="AC201" s="1508"/>
      <c r="AD201" s="1509"/>
      <c r="AE201" s="1507"/>
      <c r="AF201" s="1508"/>
      <c r="AG201" s="1509"/>
      <c r="AH201" s="1507"/>
      <c r="AI201" s="1508"/>
      <c r="AJ201" s="1509"/>
      <c r="AK201" s="1507"/>
      <c r="AL201" s="1508"/>
      <c r="AM201" s="1509"/>
      <c r="AN201" s="1507"/>
      <c r="AO201" s="1508"/>
      <c r="AP201" s="1509"/>
      <c r="AQ201" s="1510"/>
      <c r="AR201" s="1511"/>
      <c r="AS201" s="1512"/>
      <c r="AT201" s="507"/>
      <c r="AU201" s="205" t="e">
        <f>COUNTIF(#REF!,#REF!)</f>
        <v>#REF!</v>
      </c>
      <c r="AV201" s="205">
        <f t="shared" si="3"/>
        <v>0</v>
      </c>
      <c r="AW201" s="1"/>
    </row>
    <row r="202" spans="2:49" ht="24.95" customHeight="1">
      <c r="B202" s="1495">
        <v>188</v>
      </c>
      <c r="C202" s="1078"/>
      <c r="D202" s="1496"/>
      <c r="E202" s="1496"/>
      <c r="F202" s="1496"/>
      <c r="G202" s="1497"/>
      <c r="H202" s="1497"/>
      <c r="I202" s="1497"/>
      <c r="J202" s="1497"/>
      <c r="K202" s="1498"/>
      <c r="L202" s="1499"/>
      <c r="M202" s="1499"/>
      <c r="N202" s="1500"/>
      <c r="O202" s="1501"/>
      <c r="P202" s="1502"/>
      <c r="Q202" s="1502"/>
      <c r="R202" s="1503"/>
      <c r="S202" s="1504"/>
      <c r="T202" s="1505"/>
      <c r="U202" s="1505"/>
      <c r="V202" s="1506"/>
      <c r="W202" s="1513"/>
      <c r="X202" s="1513"/>
      <c r="Y202" s="1513"/>
      <c r="Z202" s="1513"/>
      <c r="AA202" s="1513"/>
      <c r="AB202" s="1507"/>
      <c r="AC202" s="1508"/>
      <c r="AD202" s="1509"/>
      <c r="AE202" s="1507"/>
      <c r="AF202" s="1508"/>
      <c r="AG202" s="1509"/>
      <c r="AH202" s="1507"/>
      <c r="AI202" s="1508"/>
      <c r="AJ202" s="1509"/>
      <c r="AK202" s="1507"/>
      <c r="AL202" s="1508"/>
      <c r="AM202" s="1509"/>
      <c r="AN202" s="1507"/>
      <c r="AO202" s="1508"/>
      <c r="AP202" s="1509"/>
      <c r="AQ202" s="1510"/>
      <c r="AR202" s="1511"/>
      <c r="AS202" s="1512"/>
      <c r="AT202" s="507"/>
      <c r="AU202" s="205" t="e">
        <f>COUNTIF(#REF!,#REF!)</f>
        <v>#REF!</v>
      </c>
      <c r="AV202" s="205">
        <f t="shared" si="3"/>
        <v>0</v>
      </c>
      <c r="AW202" s="1"/>
    </row>
    <row r="203" spans="2:49" ht="24.95" customHeight="1">
      <c r="B203" s="1495">
        <v>189</v>
      </c>
      <c r="C203" s="1078"/>
      <c r="D203" s="1496"/>
      <c r="E203" s="1496"/>
      <c r="F203" s="1496"/>
      <c r="G203" s="1497"/>
      <c r="H203" s="1497"/>
      <c r="I203" s="1497"/>
      <c r="J203" s="1497"/>
      <c r="K203" s="1498"/>
      <c r="L203" s="1499"/>
      <c r="M203" s="1499"/>
      <c r="N203" s="1500"/>
      <c r="O203" s="1501"/>
      <c r="P203" s="1502"/>
      <c r="Q203" s="1502"/>
      <c r="R203" s="1503"/>
      <c r="S203" s="1504"/>
      <c r="T203" s="1505"/>
      <c r="U203" s="1505"/>
      <c r="V203" s="1506"/>
      <c r="W203" s="1513"/>
      <c r="X203" s="1513"/>
      <c r="Y203" s="1513"/>
      <c r="Z203" s="1513"/>
      <c r="AA203" s="1513"/>
      <c r="AB203" s="1507"/>
      <c r="AC203" s="1508"/>
      <c r="AD203" s="1509"/>
      <c r="AE203" s="1507"/>
      <c r="AF203" s="1508"/>
      <c r="AG203" s="1509"/>
      <c r="AH203" s="1507"/>
      <c r="AI203" s="1508"/>
      <c r="AJ203" s="1509"/>
      <c r="AK203" s="1507"/>
      <c r="AL203" s="1508"/>
      <c r="AM203" s="1509"/>
      <c r="AN203" s="1507"/>
      <c r="AO203" s="1508"/>
      <c r="AP203" s="1509"/>
      <c r="AQ203" s="1510"/>
      <c r="AR203" s="1511"/>
      <c r="AS203" s="1512"/>
      <c r="AT203" s="507"/>
      <c r="AU203" s="205" t="e">
        <f>COUNTIF(#REF!,#REF!)</f>
        <v>#REF!</v>
      </c>
      <c r="AV203" s="205">
        <f t="shared" si="3"/>
        <v>0</v>
      </c>
      <c r="AW203" s="1"/>
    </row>
    <row r="204" spans="2:49" ht="24.95" customHeight="1">
      <c r="B204" s="1495">
        <v>190</v>
      </c>
      <c r="C204" s="1078"/>
      <c r="D204" s="1496"/>
      <c r="E204" s="1496"/>
      <c r="F204" s="1496"/>
      <c r="G204" s="1497"/>
      <c r="H204" s="1497"/>
      <c r="I204" s="1497"/>
      <c r="J204" s="1497"/>
      <c r="K204" s="1498"/>
      <c r="L204" s="1499"/>
      <c r="M204" s="1499"/>
      <c r="N204" s="1500"/>
      <c r="O204" s="1501"/>
      <c r="P204" s="1502"/>
      <c r="Q204" s="1502"/>
      <c r="R204" s="1503"/>
      <c r="S204" s="1504"/>
      <c r="T204" s="1505"/>
      <c r="U204" s="1505"/>
      <c r="V204" s="1506"/>
      <c r="W204" s="1513"/>
      <c r="X204" s="1513"/>
      <c r="Y204" s="1513"/>
      <c r="Z204" s="1513"/>
      <c r="AA204" s="1513"/>
      <c r="AB204" s="1507"/>
      <c r="AC204" s="1508"/>
      <c r="AD204" s="1509"/>
      <c r="AE204" s="1507"/>
      <c r="AF204" s="1508"/>
      <c r="AG204" s="1509"/>
      <c r="AH204" s="1507"/>
      <c r="AI204" s="1508"/>
      <c r="AJ204" s="1509"/>
      <c r="AK204" s="1507"/>
      <c r="AL204" s="1508"/>
      <c r="AM204" s="1509"/>
      <c r="AN204" s="1507"/>
      <c r="AO204" s="1508"/>
      <c r="AP204" s="1509"/>
      <c r="AQ204" s="1510"/>
      <c r="AR204" s="1511"/>
      <c r="AS204" s="1512"/>
      <c r="AT204" s="507"/>
      <c r="AU204" s="205" t="e">
        <f>COUNTIF(#REF!,#REF!)</f>
        <v>#REF!</v>
      </c>
      <c r="AV204" s="205">
        <f t="shared" si="3"/>
        <v>0</v>
      </c>
      <c r="AW204" s="1"/>
    </row>
    <row r="205" spans="2:49" ht="24.95" customHeight="1">
      <c r="B205" s="1495">
        <v>191</v>
      </c>
      <c r="C205" s="1078"/>
      <c r="D205" s="1496"/>
      <c r="E205" s="1496"/>
      <c r="F205" s="1496"/>
      <c r="G205" s="1497"/>
      <c r="H205" s="1497"/>
      <c r="I205" s="1497"/>
      <c r="J205" s="1497"/>
      <c r="K205" s="1498"/>
      <c r="L205" s="1499"/>
      <c r="M205" s="1499"/>
      <c r="N205" s="1500"/>
      <c r="O205" s="1501"/>
      <c r="P205" s="1502"/>
      <c r="Q205" s="1502"/>
      <c r="R205" s="1503"/>
      <c r="S205" s="1504"/>
      <c r="T205" s="1505"/>
      <c r="U205" s="1505"/>
      <c r="V205" s="1506"/>
      <c r="W205" s="1513"/>
      <c r="X205" s="1513"/>
      <c r="Y205" s="1513"/>
      <c r="Z205" s="1513"/>
      <c r="AA205" s="1513"/>
      <c r="AB205" s="1507"/>
      <c r="AC205" s="1508"/>
      <c r="AD205" s="1509"/>
      <c r="AE205" s="1507"/>
      <c r="AF205" s="1508"/>
      <c r="AG205" s="1509"/>
      <c r="AH205" s="1507"/>
      <c r="AI205" s="1508"/>
      <c r="AJ205" s="1509"/>
      <c r="AK205" s="1507"/>
      <c r="AL205" s="1508"/>
      <c r="AM205" s="1509"/>
      <c r="AN205" s="1507"/>
      <c r="AO205" s="1508"/>
      <c r="AP205" s="1509"/>
      <c r="AQ205" s="1510"/>
      <c r="AR205" s="1511"/>
      <c r="AS205" s="1512"/>
      <c r="AT205" s="507"/>
      <c r="AU205" s="205" t="e">
        <f>COUNTIF(#REF!,#REF!)</f>
        <v>#REF!</v>
      </c>
      <c r="AV205" s="205">
        <f t="shared" si="3"/>
        <v>0</v>
      </c>
      <c r="AW205" s="1"/>
    </row>
    <row r="206" spans="2:49" ht="24.95" customHeight="1">
      <c r="B206" s="1495">
        <v>192</v>
      </c>
      <c r="C206" s="1078"/>
      <c r="D206" s="1496"/>
      <c r="E206" s="1496"/>
      <c r="F206" s="1496"/>
      <c r="G206" s="1497"/>
      <c r="H206" s="1497"/>
      <c r="I206" s="1497"/>
      <c r="J206" s="1497"/>
      <c r="K206" s="1498"/>
      <c r="L206" s="1499"/>
      <c r="M206" s="1499"/>
      <c r="N206" s="1500"/>
      <c r="O206" s="1501"/>
      <c r="P206" s="1502"/>
      <c r="Q206" s="1502"/>
      <c r="R206" s="1503"/>
      <c r="S206" s="1504"/>
      <c r="T206" s="1505"/>
      <c r="U206" s="1505"/>
      <c r="V206" s="1506"/>
      <c r="W206" s="1513"/>
      <c r="X206" s="1513"/>
      <c r="Y206" s="1513"/>
      <c r="Z206" s="1513"/>
      <c r="AA206" s="1513"/>
      <c r="AB206" s="1507"/>
      <c r="AC206" s="1508"/>
      <c r="AD206" s="1509"/>
      <c r="AE206" s="1507"/>
      <c r="AF206" s="1508"/>
      <c r="AG206" s="1509"/>
      <c r="AH206" s="1507"/>
      <c r="AI206" s="1508"/>
      <c r="AJ206" s="1509"/>
      <c r="AK206" s="1507"/>
      <c r="AL206" s="1508"/>
      <c r="AM206" s="1509"/>
      <c r="AN206" s="1507"/>
      <c r="AO206" s="1508"/>
      <c r="AP206" s="1509"/>
      <c r="AQ206" s="1510"/>
      <c r="AR206" s="1511"/>
      <c r="AS206" s="1512"/>
      <c r="AT206" s="507"/>
      <c r="AU206" s="205" t="e">
        <f>COUNTIF(#REF!,#REF!)</f>
        <v>#REF!</v>
      </c>
      <c r="AV206" s="205">
        <f t="shared" si="3"/>
        <v>0</v>
      </c>
      <c r="AW206" s="1"/>
    </row>
    <row r="207" spans="2:49" ht="24.95" customHeight="1">
      <c r="B207" s="1495">
        <v>193</v>
      </c>
      <c r="C207" s="1078"/>
      <c r="D207" s="1496"/>
      <c r="E207" s="1496"/>
      <c r="F207" s="1496"/>
      <c r="G207" s="1497"/>
      <c r="H207" s="1497"/>
      <c r="I207" s="1497"/>
      <c r="J207" s="1497"/>
      <c r="K207" s="1498"/>
      <c r="L207" s="1499"/>
      <c r="M207" s="1499"/>
      <c r="N207" s="1500"/>
      <c r="O207" s="1501"/>
      <c r="P207" s="1502"/>
      <c r="Q207" s="1502"/>
      <c r="R207" s="1503"/>
      <c r="S207" s="1504"/>
      <c r="T207" s="1505"/>
      <c r="U207" s="1505"/>
      <c r="V207" s="1506"/>
      <c r="W207" s="1513"/>
      <c r="X207" s="1513"/>
      <c r="Y207" s="1513"/>
      <c r="Z207" s="1513"/>
      <c r="AA207" s="1513"/>
      <c r="AB207" s="1507"/>
      <c r="AC207" s="1508"/>
      <c r="AD207" s="1509"/>
      <c r="AE207" s="1507"/>
      <c r="AF207" s="1508"/>
      <c r="AG207" s="1509"/>
      <c r="AH207" s="1507"/>
      <c r="AI207" s="1508"/>
      <c r="AJ207" s="1509"/>
      <c r="AK207" s="1507"/>
      <c r="AL207" s="1508"/>
      <c r="AM207" s="1509"/>
      <c r="AN207" s="1507"/>
      <c r="AO207" s="1508"/>
      <c r="AP207" s="1509"/>
      <c r="AQ207" s="1510"/>
      <c r="AR207" s="1511"/>
      <c r="AS207" s="1512"/>
      <c r="AT207" s="507"/>
      <c r="AU207" s="205" t="e">
        <f>COUNTIF(#REF!,#REF!)</f>
        <v>#REF!</v>
      </c>
      <c r="AV207" s="205">
        <f t="shared" si="3"/>
        <v>0</v>
      </c>
      <c r="AW207" s="1"/>
    </row>
    <row r="208" spans="2:49" ht="24.95" customHeight="1">
      <c r="B208" s="1495">
        <v>194</v>
      </c>
      <c r="C208" s="1078"/>
      <c r="D208" s="1496"/>
      <c r="E208" s="1496"/>
      <c r="F208" s="1496"/>
      <c r="G208" s="1497"/>
      <c r="H208" s="1497"/>
      <c r="I208" s="1497"/>
      <c r="J208" s="1497"/>
      <c r="K208" s="1498"/>
      <c r="L208" s="1499"/>
      <c r="M208" s="1499"/>
      <c r="N208" s="1500"/>
      <c r="O208" s="1501"/>
      <c r="P208" s="1502"/>
      <c r="Q208" s="1502"/>
      <c r="R208" s="1503"/>
      <c r="S208" s="1504"/>
      <c r="T208" s="1505"/>
      <c r="U208" s="1505"/>
      <c r="V208" s="1506"/>
      <c r="W208" s="1513"/>
      <c r="X208" s="1513"/>
      <c r="Y208" s="1513"/>
      <c r="Z208" s="1513"/>
      <c r="AA208" s="1513"/>
      <c r="AB208" s="1507"/>
      <c r="AC208" s="1508"/>
      <c r="AD208" s="1509"/>
      <c r="AE208" s="1507"/>
      <c r="AF208" s="1508"/>
      <c r="AG208" s="1509"/>
      <c r="AH208" s="1507"/>
      <c r="AI208" s="1508"/>
      <c r="AJ208" s="1509"/>
      <c r="AK208" s="1507"/>
      <c r="AL208" s="1508"/>
      <c r="AM208" s="1509"/>
      <c r="AN208" s="1507"/>
      <c r="AO208" s="1508"/>
      <c r="AP208" s="1509"/>
      <c r="AQ208" s="1510"/>
      <c r="AR208" s="1511"/>
      <c r="AS208" s="1512"/>
      <c r="AT208" s="507"/>
      <c r="AU208" s="205" t="e">
        <f>COUNTIF(#REF!,#REF!)</f>
        <v>#REF!</v>
      </c>
      <c r="AV208" s="205">
        <f t="shared" si="3"/>
        <v>0</v>
      </c>
      <c r="AW208" s="1"/>
    </row>
    <row r="209" spans="2:49" ht="24.95" customHeight="1">
      <c r="B209" s="1495">
        <v>195</v>
      </c>
      <c r="C209" s="1078"/>
      <c r="D209" s="1496"/>
      <c r="E209" s="1496"/>
      <c r="F209" s="1496"/>
      <c r="G209" s="1497"/>
      <c r="H209" s="1497"/>
      <c r="I209" s="1497"/>
      <c r="J209" s="1497"/>
      <c r="K209" s="1498"/>
      <c r="L209" s="1499"/>
      <c r="M209" s="1499"/>
      <c r="N209" s="1500"/>
      <c r="O209" s="1501"/>
      <c r="P209" s="1502"/>
      <c r="Q209" s="1502"/>
      <c r="R209" s="1503"/>
      <c r="S209" s="1504"/>
      <c r="T209" s="1505"/>
      <c r="U209" s="1505"/>
      <c r="V209" s="1506"/>
      <c r="W209" s="1513"/>
      <c r="X209" s="1513"/>
      <c r="Y209" s="1513"/>
      <c r="Z209" s="1513"/>
      <c r="AA209" s="1513"/>
      <c r="AB209" s="1507"/>
      <c r="AC209" s="1508"/>
      <c r="AD209" s="1509"/>
      <c r="AE209" s="1507"/>
      <c r="AF209" s="1508"/>
      <c r="AG209" s="1509"/>
      <c r="AH209" s="1507"/>
      <c r="AI209" s="1508"/>
      <c r="AJ209" s="1509"/>
      <c r="AK209" s="1507"/>
      <c r="AL209" s="1508"/>
      <c r="AM209" s="1509"/>
      <c r="AN209" s="1507"/>
      <c r="AO209" s="1508"/>
      <c r="AP209" s="1509"/>
      <c r="AQ209" s="1510"/>
      <c r="AR209" s="1511"/>
      <c r="AS209" s="1512"/>
      <c r="AT209" s="507"/>
      <c r="AU209" s="205" t="e">
        <f>COUNTIF(#REF!,#REF!)</f>
        <v>#REF!</v>
      </c>
      <c r="AV209" s="205">
        <f t="shared" si="3"/>
        <v>0</v>
      </c>
      <c r="AW209" s="1"/>
    </row>
    <row r="210" spans="2:49" ht="24.95" customHeight="1">
      <c r="B210" s="1495">
        <v>196</v>
      </c>
      <c r="C210" s="1078"/>
      <c r="D210" s="1496"/>
      <c r="E210" s="1496"/>
      <c r="F210" s="1496"/>
      <c r="G210" s="1497"/>
      <c r="H210" s="1497"/>
      <c r="I210" s="1497"/>
      <c r="J210" s="1497"/>
      <c r="K210" s="1498"/>
      <c r="L210" s="1499"/>
      <c r="M210" s="1499"/>
      <c r="N210" s="1500"/>
      <c r="O210" s="1501"/>
      <c r="P210" s="1502"/>
      <c r="Q210" s="1502"/>
      <c r="R210" s="1503"/>
      <c r="S210" s="1504"/>
      <c r="T210" s="1505"/>
      <c r="U210" s="1505"/>
      <c r="V210" s="1506"/>
      <c r="W210" s="1513"/>
      <c r="X210" s="1513"/>
      <c r="Y210" s="1513"/>
      <c r="Z210" s="1513"/>
      <c r="AA210" s="1513"/>
      <c r="AB210" s="1507"/>
      <c r="AC210" s="1508"/>
      <c r="AD210" s="1509"/>
      <c r="AE210" s="1507"/>
      <c r="AF210" s="1508"/>
      <c r="AG210" s="1509"/>
      <c r="AH210" s="1507"/>
      <c r="AI210" s="1508"/>
      <c r="AJ210" s="1509"/>
      <c r="AK210" s="1507"/>
      <c r="AL210" s="1508"/>
      <c r="AM210" s="1509"/>
      <c r="AN210" s="1507"/>
      <c r="AO210" s="1508"/>
      <c r="AP210" s="1509"/>
      <c r="AQ210" s="1510"/>
      <c r="AR210" s="1511"/>
      <c r="AS210" s="1512"/>
      <c r="AT210" s="507"/>
      <c r="AU210" s="205" t="e">
        <f>COUNTIF(#REF!,#REF!)</f>
        <v>#REF!</v>
      </c>
      <c r="AV210" s="205">
        <f t="shared" si="3"/>
        <v>0</v>
      </c>
      <c r="AW210" s="1"/>
    </row>
    <row r="211" spans="2:49" ht="24.95" customHeight="1">
      <c r="B211" s="1495">
        <v>197</v>
      </c>
      <c r="C211" s="1078"/>
      <c r="D211" s="1496"/>
      <c r="E211" s="1496"/>
      <c r="F211" s="1496"/>
      <c r="G211" s="1497"/>
      <c r="H211" s="1497"/>
      <c r="I211" s="1497"/>
      <c r="J211" s="1497"/>
      <c r="K211" s="1498"/>
      <c r="L211" s="1499"/>
      <c r="M211" s="1499"/>
      <c r="N211" s="1500"/>
      <c r="O211" s="1501"/>
      <c r="P211" s="1502"/>
      <c r="Q211" s="1502"/>
      <c r="R211" s="1503"/>
      <c r="S211" s="1504"/>
      <c r="T211" s="1505"/>
      <c r="U211" s="1505"/>
      <c r="V211" s="1506"/>
      <c r="W211" s="1513"/>
      <c r="X211" s="1513"/>
      <c r="Y211" s="1513"/>
      <c r="Z211" s="1513"/>
      <c r="AA211" s="1513"/>
      <c r="AB211" s="1507"/>
      <c r="AC211" s="1508"/>
      <c r="AD211" s="1509"/>
      <c r="AE211" s="1507"/>
      <c r="AF211" s="1508"/>
      <c r="AG211" s="1509"/>
      <c r="AH211" s="1507"/>
      <c r="AI211" s="1508"/>
      <c r="AJ211" s="1509"/>
      <c r="AK211" s="1507"/>
      <c r="AL211" s="1508"/>
      <c r="AM211" s="1509"/>
      <c r="AN211" s="1507"/>
      <c r="AO211" s="1508"/>
      <c r="AP211" s="1509"/>
      <c r="AQ211" s="1510"/>
      <c r="AR211" s="1511"/>
      <c r="AS211" s="1512"/>
      <c r="AT211" s="507"/>
      <c r="AU211" s="205" t="e">
        <f>COUNTIF(#REF!,#REF!)</f>
        <v>#REF!</v>
      </c>
      <c r="AV211" s="205">
        <f t="shared" si="3"/>
        <v>0</v>
      </c>
      <c r="AW211" s="1"/>
    </row>
    <row r="212" spans="2:49" ht="24.95" customHeight="1">
      <c r="B212" s="1495">
        <v>198</v>
      </c>
      <c r="C212" s="1078"/>
      <c r="D212" s="1496"/>
      <c r="E212" s="1496"/>
      <c r="F212" s="1496"/>
      <c r="G212" s="1497"/>
      <c r="H212" s="1497"/>
      <c r="I212" s="1497"/>
      <c r="J212" s="1497"/>
      <c r="K212" s="1498"/>
      <c r="L212" s="1499"/>
      <c r="M212" s="1499"/>
      <c r="N212" s="1500"/>
      <c r="O212" s="1501"/>
      <c r="P212" s="1502"/>
      <c r="Q212" s="1502"/>
      <c r="R212" s="1503"/>
      <c r="S212" s="1504"/>
      <c r="T212" s="1505"/>
      <c r="U212" s="1505"/>
      <c r="V212" s="1506"/>
      <c r="W212" s="1513"/>
      <c r="X212" s="1513"/>
      <c r="Y212" s="1513"/>
      <c r="Z212" s="1513"/>
      <c r="AA212" s="1513"/>
      <c r="AB212" s="1507"/>
      <c r="AC212" s="1508"/>
      <c r="AD212" s="1509"/>
      <c r="AE212" s="1507"/>
      <c r="AF212" s="1508"/>
      <c r="AG212" s="1509"/>
      <c r="AH212" s="1507"/>
      <c r="AI212" s="1508"/>
      <c r="AJ212" s="1509"/>
      <c r="AK212" s="1507"/>
      <c r="AL212" s="1508"/>
      <c r="AM212" s="1509"/>
      <c r="AN212" s="1507"/>
      <c r="AO212" s="1508"/>
      <c r="AP212" s="1509"/>
      <c r="AQ212" s="1510"/>
      <c r="AR212" s="1511"/>
      <c r="AS212" s="1512"/>
      <c r="AT212" s="507"/>
      <c r="AU212" s="205" t="e">
        <f>COUNTIF(#REF!,#REF!)</f>
        <v>#REF!</v>
      </c>
      <c r="AV212" s="205">
        <f t="shared" si="3"/>
        <v>0</v>
      </c>
      <c r="AW212" s="1"/>
    </row>
    <row r="213" spans="2:49" ht="24.95" customHeight="1">
      <c r="B213" s="1495">
        <v>199</v>
      </c>
      <c r="C213" s="1078"/>
      <c r="D213" s="1496"/>
      <c r="E213" s="1496"/>
      <c r="F213" s="1496"/>
      <c r="G213" s="1497"/>
      <c r="H213" s="1497"/>
      <c r="I213" s="1497"/>
      <c r="J213" s="1497"/>
      <c r="K213" s="1498"/>
      <c r="L213" s="1499"/>
      <c r="M213" s="1499"/>
      <c r="N213" s="1500"/>
      <c r="O213" s="1501"/>
      <c r="P213" s="1502"/>
      <c r="Q213" s="1502"/>
      <c r="R213" s="1503"/>
      <c r="S213" s="1504"/>
      <c r="T213" s="1505"/>
      <c r="U213" s="1505"/>
      <c r="V213" s="1506"/>
      <c r="W213" s="1513"/>
      <c r="X213" s="1513"/>
      <c r="Y213" s="1513"/>
      <c r="Z213" s="1513"/>
      <c r="AA213" s="1513"/>
      <c r="AB213" s="1507"/>
      <c r="AC213" s="1508"/>
      <c r="AD213" s="1509"/>
      <c r="AE213" s="1507"/>
      <c r="AF213" s="1508"/>
      <c r="AG213" s="1509"/>
      <c r="AH213" s="1507"/>
      <c r="AI213" s="1508"/>
      <c r="AJ213" s="1509"/>
      <c r="AK213" s="1507"/>
      <c r="AL213" s="1508"/>
      <c r="AM213" s="1509"/>
      <c r="AN213" s="1507"/>
      <c r="AO213" s="1508"/>
      <c r="AP213" s="1509"/>
      <c r="AQ213" s="1510"/>
      <c r="AR213" s="1511"/>
      <c r="AS213" s="1512"/>
      <c r="AT213" s="507"/>
      <c r="AU213" s="205" t="e">
        <f>COUNTIF(#REF!,#REF!)</f>
        <v>#REF!</v>
      </c>
      <c r="AV213" s="205">
        <f t="shared" si="3"/>
        <v>0</v>
      </c>
      <c r="AW213" s="1"/>
    </row>
    <row r="214" spans="2:49" ht="24.95" customHeight="1">
      <c r="B214" s="1495">
        <v>200</v>
      </c>
      <c r="C214" s="1078"/>
      <c r="D214" s="1496"/>
      <c r="E214" s="1496"/>
      <c r="F214" s="1496"/>
      <c r="G214" s="1497"/>
      <c r="H214" s="1497"/>
      <c r="I214" s="1497"/>
      <c r="J214" s="1497"/>
      <c r="K214" s="1498"/>
      <c r="L214" s="1499"/>
      <c r="M214" s="1499"/>
      <c r="N214" s="1500"/>
      <c r="O214" s="1501"/>
      <c r="P214" s="1502"/>
      <c r="Q214" s="1502"/>
      <c r="R214" s="1503"/>
      <c r="S214" s="1504"/>
      <c r="T214" s="1505"/>
      <c r="U214" s="1505"/>
      <c r="V214" s="1506"/>
      <c r="W214" s="1513"/>
      <c r="X214" s="1513"/>
      <c r="Y214" s="1513"/>
      <c r="Z214" s="1513"/>
      <c r="AA214" s="1513"/>
      <c r="AB214" s="1507"/>
      <c r="AC214" s="1508"/>
      <c r="AD214" s="1509"/>
      <c r="AE214" s="1507"/>
      <c r="AF214" s="1508"/>
      <c r="AG214" s="1509"/>
      <c r="AH214" s="1507"/>
      <c r="AI214" s="1508"/>
      <c r="AJ214" s="1509"/>
      <c r="AK214" s="1507"/>
      <c r="AL214" s="1508"/>
      <c r="AM214" s="1509"/>
      <c r="AN214" s="1507"/>
      <c r="AO214" s="1508"/>
      <c r="AP214" s="1509"/>
      <c r="AQ214" s="1510"/>
      <c r="AR214" s="1511"/>
      <c r="AS214" s="1512"/>
      <c r="AT214" s="507"/>
      <c r="AU214" s="205" t="e">
        <f>COUNTIF(#REF!,#REF!)</f>
        <v>#REF!</v>
      </c>
      <c r="AV214" s="205">
        <f t="shared" si="3"/>
        <v>0</v>
      </c>
      <c r="AW214" s="1"/>
    </row>
    <row r="215" spans="2:49" ht="24.95" customHeight="1">
      <c r="B215" s="1495">
        <v>201</v>
      </c>
      <c r="C215" s="1078"/>
      <c r="D215" s="1496"/>
      <c r="E215" s="1496"/>
      <c r="F215" s="1496"/>
      <c r="G215" s="1497"/>
      <c r="H215" s="1497"/>
      <c r="I215" s="1497"/>
      <c r="J215" s="1497"/>
      <c r="K215" s="1498"/>
      <c r="L215" s="1499"/>
      <c r="M215" s="1499"/>
      <c r="N215" s="1500"/>
      <c r="O215" s="1501"/>
      <c r="P215" s="1502"/>
      <c r="Q215" s="1502"/>
      <c r="R215" s="1503"/>
      <c r="S215" s="1504"/>
      <c r="T215" s="1505"/>
      <c r="U215" s="1505"/>
      <c r="V215" s="1506"/>
      <c r="W215" s="1513"/>
      <c r="X215" s="1513"/>
      <c r="Y215" s="1513"/>
      <c r="Z215" s="1513"/>
      <c r="AA215" s="1513"/>
      <c r="AB215" s="1507"/>
      <c r="AC215" s="1508"/>
      <c r="AD215" s="1509"/>
      <c r="AE215" s="1507"/>
      <c r="AF215" s="1508"/>
      <c r="AG215" s="1509"/>
      <c r="AH215" s="1507"/>
      <c r="AI215" s="1508"/>
      <c r="AJ215" s="1509"/>
      <c r="AK215" s="1507"/>
      <c r="AL215" s="1508"/>
      <c r="AM215" s="1509"/>
      <c r="AN215" s="1507"/>
      <c r="AO215" s="1508"/>
      <c r="AP215" s="1509"/>
      <c r="AQ215" s="1510"/>
      <c r="AR215" s="1511"/>
      <c r="AS215" s="1512"/>
      <c r="AT215" s="507"/>
      <c r="AU215" s="205" t="e">
        <f>COUNTIF(#REF!,#REF!)</f>
        <v>#REF!</v>
      </c>
      <c r="AV215" s="205">
        <f t="shared" si="3"/>
        <v>0</v>
      </c>
      <c r="AW215" s="1"/>
    </row>
    <row r="216" spans="2:49" ht="24.95" customHeight="1">
      <c r="B216" s="1495">
        <v>202</v>
      </c>
      <c r="C216" s="1078"/>
      <c r="D216" s="1496"/>
      <c r="E216" s="1496"/>
      <c r="F216" s="1496"/>
      <c r="G216" s="1497"/>
      <c r="H216" s="1497"/>
      <c r="I216" s="1497"/>
      <c r="J216" s="1497"/>
      <c r="K216" s="1498"/>
      <c r="L216" s="1499"/>
      <c r="M216" s="1499"/>
      <c r="N216" s="1500"/>
      <c r="O216" s="1501"/>
      <c r="P216" s="1502"/>
      <c r="Q216" s="1502"/>
      <c r="R216" s="1503"/>
      <c r="S216" s="1504"/>
      <c r="T216" s="1505"/>
      <c r="U216" s="1505"/>
      <c r="V216" s="1506"/>
      <c r="W216" s="1513"/>
      <c r="X216" s="1513"/>
      <c r="Y216" s="1513"/>
      <c r="Z216" s="1513"/>
      <c r="AA216" s="1513"/>
      <c r="AB216" s="1507"/>
      <c r="AC216" s="1508"/>
      <c r="AD216" s="1509"/>
      <c r="AE216" s="1507"/>
      <c r="AF216" s="1508"/>
      <c r="AG216" s="1509"/>
      <c r="AH216" s="1507"/>
      <c r="AI216" s="1508"/>
      <c r="AJ216" s="1509"/>
      <c r="AK216" s="1507"/>
      <c r="AL216" s="1508"/>
      <c r="AM216" s="1509"/>
      <c r="AN216" s="1507"/>
      <c r="AO216" s="1508"/>
      <c r="AP216" s="1509"/>
      <c r="AQ216" s="1510"/>
      <c r="AR216" s="1511"/>
      <c r="AS216" s="1512"/>
      <c r="AT216" s="507"/>
      <c r="AU216" s="205" t="e">
        <f>COUNTIF(#REF!,#REF!)</f>
        <v>#REF!</v>
      </c>
      <c r="AV216" s="205">
        <f t="shared" si="3"/>
        <v>0</v>
      </c>
      <c r="AW216" s="1"/>
    </row>
    <row r="217" spans="2:49" ht="24.95" customHeight="1">
      <c r="B217" s="1495">
        <v>203</v>
      </c>
      <c r="C217" s="1078"/>
      <c r="D217" s="1496"/>
      <c r="E217" s="1496"/>
      <c r="F217" s="1496"/>
      <c r="G217" s="1497"/>
      <c r="H217" s="1497"/>
      <c r="I217" s="1497"/>
      <c r="J217" s="1497"/>
      <c r="K217" s="1498"/>
      <c r="L217" s="1499"/>
      <c r="M217" s="1499"/>
      <c r="N217" s="1500"/>
      <c r="O217" s="1501"/>
      <c r="P217" s="1502"/>
      <c r="Q217" s="1502"/>
      <c r="R217" s="1503"/>
      <c r="S217" s="1504"/>
      <c r="T217" s="1505"/>
      <c r="U217" s="1505"/>
      <c r="V217" s="1506"/>
      <c r="W217" s="1513"/>
      <c r="X217" s="1513"/>
      <c r="Y217" s="1513"/>
      <c r="Z217" s="1513"/>
      <c r="AA217" s="1513"/>
      <c r="AB217" s="1507"/>
      <c r="AC217" s="1508"/>
      <c r="AD217" s="1509"/>
      <c r="AE217" s="1507"/>
      <c r="AF217" s="1508"/>
      <c r="AG217" s="1509"/>
      <c r="AH217" s="1507"/>
      <c r="AI217" s="1508"/>
      <c r="AJ217" s="1509"/>
      <c r="AK217" s="1507"/>
      <c r="AL217" s="1508"/>
      <c r="AM217" s="1509"/>
      <c r="AN217" s="1507"/>
      <c r="AO217" s="1508"/>
      <c r="AP217" s="1509"/>
      <c r="AQ217" s="1510"/>
      <c r="AR217" s="1511"/>
      <c r="AS217" s="1512"/>
      <c r="AT217" s="507"/>
      <c r="AU217" s="205" t="e">
        <f>COUNTIF(#REF!,#REF!)</f>
        <v>#REF!</v>
      </c>
      <c r="AV217" s="205">
        <f t="shared" si="3"/>
        <v>0</v>
      </c>
      <c r="AW217" s="1"/>
    </row>
    <row r="218" spans="2:49" ht="24.95" customHeight="1">
      <c r="B218" s="1495">
        <v>204</v>
      </c>
      <c r="C218" s="1078"/>
      <c r="D218" s="1496"/>
      <c r="E218" s="1496"/>
      <c r="F218" s="1496"/>
      <c r="G218" s="1497"/>
      <c r="H218" s="1497"/>
      <c r="I218" s="1497"/>
      <c r="J218" s="1497"/>
      <c r="K218" s="1498"/>
      <c r="L218" s="1499"/>
      <c r="M218" s="1499"/>
      <c r="N218" s="1500"/>
      <c r="O218" s="1501"/>
      <c r="P218" s="1502"/>
      <c r="Q218" s="1502"/>
      <c r="R218" s="1503"/>
      <c r="S218" s="1504"/>
      <c r="T218" s="1505"/>
      <c r="U218" s="1505"/>
      <c r="V218" s="1506"/>
      <c r="W218" s="1513"/>
      <c r="X218" s="1513"/>
      <c r="Y218" s="1513"/>
      <c r="Z218" s="1513"/>
      <c r="AA218" s="1513"/>
      <c r="AB218" s="1507"/>
      <c r="AC218" s="1508"/>
      <c r="AD218" s="1509"/>
      <c r="AE218" s="1507"/>
      <c r="AF218" s="1508"/>
      <c r="AG218" s="1509"/>
      <c r="AH218" s="1507"/>
      <c r="AI218" s="1508"/>
      <c r="AJ218" s="1509"/>
      <c r="AK218" s="1507"/>
      <c r="AL218" s="1508"/>
      <c r="AM218" s="1509"/>
      <c r="AN218" s="1507"/>
      <c r="AO218" s="1508"/>
      <c r="AP218" s="1509"/>
      <c r="AQ218" s="1510"/>
      <c r="AR218" s="1511"/>
      <c r="AS218" s="1512"/>
      <c r="AT218" s="507"/>
      <c r="AU218" s="205" t="e">
        <f>COUNTIF(#REF!,#REF!)</f>
        <v>#REF!</v>
      </c>
      <c r="AV218" s="205">
        <f t="shared" si="3"/>
        <v>0</v>
      </c>
      <c r="AW218" s="1"/>
    </row>
    <row r="219" spans="2:49" ht="24.95" customHeight="1">
      <c r="B219" s="1495">
        <v>205</v>
      </c>
      <c r="C219" s="1078"/>
      <c r="D219" s="1496"/>
      <c r="E219" s="1496"/>
      <c r="F219" s="1496"/>
      <c r="G219" s="1497"/>
      <c r="H219" s="1497"/>
      <c r="I219" s="1497"/>
      <c r="J219" s="1497"/>
      <c r="K219" s="1498"/>
      <c r="L219" s="1499"/>
      <c r="M219" s="1499"/>
      <c r="N219" s="1500"/>
      <c r="O219" s="1501"/>
      <c r="P219" s="1502"/>
      <c r="Q219" s="1502"/>
      <c r="R219" s="1503"/>
      <c r="S219" s="1504"/>
      <c r="T219" s="1505"/>
      <c r="U219" s="1505"/>
      <c r="V219" s="1506"/>
      <c r="W219" s="1513"/>
      <c r="X219" s="1513"/>
      <c r="Y219" s="1513"/>
      <c r="Z219" s="1513"/>
      <c r="AA219" s="1513"/>
      <c r="AB219" s="1507"/>
      <c r="AC219" s="1508"/>
      <c r="AD219" s="1509"/>
      <c r="AE219" s="1507"/>
      <c r="AF219" s="1508"/>
      <c r="AG219" s="1509"/>
      <c r="AH219" s="1507"/>
      <c r="AI219" s="1508"/>
      <c r="AJ219" s="1509"/>
      <c r="AK219" s="1507"/>
      <c r="AL219" s="1508"/>
      <c r="AM219" s="1509"/>
      <c r="AN219" s="1507"/>
      <c r="AO219" s="1508"/>
      <c r="AP219" s="1509"/>
      <c r="AQ219" s="1510"/>
      <c r="AR219" s="1511"/>
      <c r="AS219" s="1512"/>
      <c r="AT219" s="507"/>
      <c r="AU219" s="205" t="e">
        <f>COUNTIF(#REF!,#REF!)</f>
        <v>#REF!</v>
      </c>
      <c r="AV219" s="205">
        <f t="shared" si="3"/>
        <v>0</v>
      </c>
      <c r="AW219" s="1"/>
    </row>
    <row r="220" spans="2:49" ht="24.95" customHeight="1">
      <c r="B220" s="1495">
        <v>206</v>
      </c>
      <c r="C220" s="1078"/>
      <c r="D220" s="1496"/>
      <c r="E220" s="1496"/>
      <c r="F220" s="1496"/>
      <c r="G220" s="1497"/>
      <c r="H220" s="1497"/>
      <c r="I220" s="1497"/>
      <c r="J220" s="1497"/>
      <c r="K220" s="1498"/>
      <c r="L220" s="1499"/>
      <c r="M220" s="1499"/>
      <c r="N220" s="1500"/>
      <c r="O220" s="1501"/>
      <c r="P220" s="1502"/>
      <c r="Q220" s="1502"/>
      <c r="R220" s="1503"/>
      <c r="S220" s="1504"/>
      <c r="T220" s="1505"/>
      <c r="U220" s="1505"/>
      <c r="V220" s="1506"/>
      <c r="W220" s="1513"/>
      <c r="X220" s="1513"/>
      <c r="Y220" s="1513"/>
      <c r="Z220" s="1513"/>
      <c r="AA220" s="1513"/>
      <c r="AB220" s="1507"/>
      <c r="AC220" s="1508"/>
      <c r="AD220" s="1509"/>
      <c r="AE220" s="1507"/>
      <c r="AF220" s="1508"/>
      <c r="AG220" s="1509"/>
      <c r="AH220" s="1507"/>
      <c r="AI220" s="1508"/>
      <c r="AJ220" s="1509"/>
      <c r="AK220" s="1507"/>
      <c r="AL220" s="1508"/>
      <c r="AM220" s="1509"/>
      <c r="AN220" s="1507"/>
      <c r="AO220" s="1508"/>
      <c r="AP220" s="1509"/>
      <c r="AQ220" s="1510"/>
      <c r="AR220" s="1511"/>
      <c r="AS220" s="1512"/>
      <c r="AT220" s="507"/>
      <c r="AU220" s="205" t="e">
        <f>COUNTIF(#REF!,#REF!)</f>
        <v>#REF!</v>
      </c>
      <c r="AV220" s="205">
        <f t="shared" si="3"/>
        <v>0</v>
      </c>
      <c r="AW220" s="1"/>
    </row>
    <row r="221" spans="2:49" ht="24.95" customHeight="1">
      <c r="B221" s="1495">
        <v>207</v>
      </c>
      <c r="C221" s="1078"/>
      <c r="D221" s="1496"/>
      <c r="E221" s="1496"/>
      <c r="F221" s="1496"/>
      <c r="G221" s="1497"/>
      <c r="H221" s="1497"/>
      <c r="I221" s="1497"/>
      <c r="J221" s="1497"/>
      <c r="K221" s="1498"/>
      <c r="L221" s="1499"/>
      <c r="M221" s="1499"/>
      <c r="N221" s="1500"/>
      <c r="O221" s="1501"/>
      <c r="P221" s="1502"/>
      <c r="Q221" s="1502"/>
      <c r="R221" s="1503"/>
      <c r="S221" s="1504"/>
      <c r="T221" s="1505"/>
      <c r="U221" s="1505"/>
      <c r="V221" s="1506"/>
      <c r="W221" s="1513"/>
      <c r="X221" s="1513"/>
      <c r="Y221" s="1513"/>
      <c r="Z221" s="1513"/>
      <c r="AA221" s="1513"/>
      <c r="AB221" s="1507"/>
      <c r="AC221" s="1508"/>
      <c r="AD221" s="1509"/>
      <c r="AE221" s="1507"/>
      <c r="AF221" s="1508"/>
      <c r="AG221" s="1509"/>
      <c r="AH221" s="1507"/>
      <c r="AI221" s="1508"/>
      <c r="AJ221" s="1509"/>
      <c r="AK221" s="1507"/>
      <c r="AL221" s="1508"/>
      <c r="AM221" s="1509"/>
      <c r="AN221" s="1507"/>
      <c r="AO221" s="1508"/>
      <c r="AP221" s="1509"/>
      <c r="AQ221" s="1510"/>
      <c r="AR221" s="1511"/>
      <c r="AS221" s="1512"/>
      <c r="AT221" s="507"/>
      <c r="AU221" s="205" t="e">
        <f>COUNTIF(#REF!,#REF!)</f>
        <v>#REF!</v>
      </c>
      <c r="AV221" s="205">
        <f t="shared" si="3"/>
        <v>0</v>
      </c>
      <c r="AW221" s="1"/>
    </row>
    <row r="222" spans="2:49" ht="24.95" customHeight="1">
      <c r="B222" s="1495">
        <v>208</v>
      </c>
      <c r="C222" s="1078"/>
      <c r="D222" s="1496"/>
      <c r="E222" s="1496"/>
      <c r="F222" s="1496"/>
      <c r="G222" s="1497"/>
      <c r="H222" s="1497"/>
      <c r="I222" s="1497"/>
      <c r="J222" s="1497"/>
      <c r="K222" s="1498"/>
      <c r="L222" s="1499"/>
      <c r="M222" s="1499"/>
      <c r="N222" s="1500"/>
      <c r="O222" s="1501"/>
      <c r="P222" s="1502"/>
      <c r="Q222" s="1502"/>
      <c r="R222" s="1503"/>
      <c r="S222" s="1504"/>
      <c r="T222" s="1505"/>
      <c r="U222" s="1505"/>
      <c r="V222" s="1506"/>
      <c r="W222" s="1513"/>
      <c r="X222" s="1513"/>
      <c r="Y222" s="1513"/>
      <c r="Z222" s="1513"/>
      <c r="AA222" s="1513"/>
      <c r="AB222" s="1507"/>
      <c r="AC222" s="1508"/>
      <c r="AD222" s="1509"/>
      <c r="AE222" s="1507"/>
      <c r="AF222" s="1508"/>
      <c r="AG222" s="1509"/>
      <c r="AH222" s="1507"/>
      <c r="AI222" s="1508"/>
      <c r="AJ222" s="1509"/>
      <c r="AK222" s="1507"/>
      <c r="AL222" s="1508"/>
      <c r="AM222" s="1509"/>
      <c r="AN222" s="1507"/>
      <c r="AO222" s="1508"/>
      <c r="AP222" s="1509"/>
      <c r="AQ222" s="1510"/>
      <c r="AR222" s="1511"/>
      <c r="AS222" s="1512"/>
      <c r="AT222" s="507"/>
      <c r="AU222" s="205" t="e">
        <f>COUNTIF(#REF!,#REF!)</f>
        <v>#REF!</v>
      </c>
      <c r="AV222" s="205">
        <f t="shared" si="3"/>
        <v>0</v>
      </c>
      <c r="AW222" s="1"/>
    </row>
    <row r="223" spans="2:49" ht="24.95" customHeight="1">
      <c r="B223" s="1495">
        <v>209</v>
      </c>
      <c r="C223" s="1078"/>
      <c r="D223" s="1496"/>
      <c r="E223" s="1496"/>
      <c r="F223" s="1496"/>
      <c r="G223" s="1497"/>
      <c r="H223" s="1497"/>
      <c r="I223" s="1497"/>
      <c r="J223" s="1497"/>
      <c r="K223" s="1498"/>
      <c r="L223" s="1499"/>
      <c r="M223" s="1499"/>
      <c r="N223" s="1500"/>
      <c r="O223" s="1501"/>
      <c r="P223" s="1502"/>
      <c r="Q223" s="1502"/>
      <c r="R223" s="1503"/>
      <c r="S223" s="1504"/>
      <c r="T223" s="1505"/>
      <c r="U223" s="1505"/>
      <c r="V223" s="1506"/>
      <c r="W223" s="1513"/>
      <c r="X223" s="1513"/>
      <c r="Y223" s="1513"/>
      <c r="Z223" s="1513"/>
      <c r="AA223" s="1513"/>
      <c r="AB223" s="1507"/>
      <c r="AC223" s="1508"/>
      <c r="AD223" s="1509"/>
      <c r="AE223" s="1507"/>
      <c r="AF223" s="1508"/>
      <c r="AG223" s="1509"/>
      <c r="AH223" s="1507"/>
      <c r="AI223" s="1508"/>
      <c r="AJ223" s="1509"/>
      <c r="AK223" s="1507"/>
      <c r="AL223" s="1508"/>
      <c r="AM223" s="1509"/>
      <c r="AN223" s="1507"/>
      <c r="AO223" s="1508"/>
      <c r="AP223" s="1509"/>
      <c r="AQ223" s="1510"/>
      <c r="AR223" s="1511"/>
      <c r="AS223" s="1512"/>
      <c r="AT223" s="507"/>
      <c r="AU223" s="205" t="e">
        <f>COUNTIF(#REF!,#REF!)</f>
        <v>#REF!</v>
      </c>
      <c r="AV223" s="205">
        <f t="shared" si="3"/>
        <v>0</v>
      </c>
      <c r="AW223" s="1"/>
    </row>
    <row r="224" spans="2:49" ht="24.95" customHeight="1">
      <c r="B224" s="1495">
        <v>210</v>
      </c>
      <c r="C224" s="1078"/>
      <c r="D224" s="1496"/>
      <c r="E224" s="1496"/>
      <c r="F224" s="1496"/>
      <c r="G224" s="1497"/>
      <c r="H224" s="1497"/>
      <c r="I224" s="1497"/>
      <c r="J224" s="1497"/>
      <c r="K224" s="1498"/>
      <c r="L224" s="1499"/>
      <c r="M224" s="1499"/>
      <c r="N224" s="1500"/>
      <c r="O224" s="1501"/>
      <c r="P224" s="1502"/>
      <c r="Q224" s="1502"/>
      <c r="R224" s="1503"/>
      <c r="S224" s="1504"/>
      <c r="T224" s="1505"/>
      <c r="U224" s="1505"/>
      <c r="V224" s="1506"/>
      <c r="W224" s="1513"/>
      <c r="X224" s="1513"/>
      <c r="Y224" s="1513"/>
      <c r="Z224" s="1513"/>
      <c r="AA224" s="1513"/>
      <c r="AB224" s="1507"/>
      <c r="AC224" s="1508"/>
      <c r="AD224" s="1509"/>
      <c r="AE224" s="1507"/>
      <c r="AF224" s="1508"/>
      <c r="AG224" s="1509"/>
      <c r="AH224" s="1507"/>
      <c r="AI224" s="1508"/>
      <c r="AJ224" s="1509"/>
      <c r="AK224" s="1507"/>
      <c r="AL224" s="1508"/>
      <c r="AM224" s="1509"/>
      <c r="AN224" s="1507"/>
      <c r="AO224" s="1508"/>
      <c r="AP224" s="1509"/>
      <c r="AQ224" s="1510"/>
      <c r="AR224" s="1511"/>
      <c r="AS224" s="1512"/>
      <c r="AT224" s="507"/>
      <c r="AU224" s="205" t="e">
        <f>COUNTIF(#REF!,#REF!)</f>
        <v>#REF!</v>
      </c>
      <c r="AV224" s="205">
        <f t="shared" si="3"/>
        <v>0</v>
      </c>
      <c r="AW224" s="1"/>
    </row>
    <row r="225" spans="2:49" ht="24.95" customHeight="1">
      <c r="B225" s="1495">
        <v>211</v>
      </c>
      <c r="C225" s="1078"/>
      <c r="D225" s="1496"/>
      <c r="E225" s="1496"/>
      <c r="F225" s="1496"/>
      <c r="G225" s="1497"/>
      <c r="H225" s="1497"/>
      <c r="I225" s="1497"/>
      <c r="J225" s="1497"/>
      <c r="K225" s="1498"/>
      <c r="L225" s="1499"/>
      <c r="M225" s="1499"/>
      <c r="N225" s="1500"/>
      <c r="O225" s="1501"/>
      <c r="P225" s="1502"/>
      <c r="Q225" s="1502"/>
      <c r="R225" s="1503"/>
      <c r="S225" s="1504"/>
      <c r="T225" s="1505"/>
      <c r="U225" s="1505"/>
      <c r="V225" s="1506"/>
      <c r="W225" s="1513"/>
      <c r="X225" s="1513"/>
      <c r="Y225" s="1513"/>
      <c r="Z225" s="1513"/>
      <c r="AA225" s="1513"/>
      <c r="AB225" s="1507"/>
      <c r="AC225" s="1508"/>
      <c r="AD225" s="1509"/>
      <c r="AE225" s="1507"/>
      <c r="AF225" s="1508"/>
      <c r="AG225" s="1509"/>
      <c r="AH225" s="1507"/>
      <c r="AI225" s="1508"/>
      <c r="AJ225" s="1509"/>
      <c r="AK225" s="1507"/>
      <c r="AL225" s="1508"/>
      <c r="AM225" s="1509"/>
      <c r="AN225" s="1507"/>
      <c r="AO225" s="1508"/>
      <c r="AP225" s="1509"/>
      <c r="AQ225" s="1510"/>
      <c r="AR225" s="1511"/>
      <c r="AS225" s="1512"/>
      <c r="AT225" s="507"/>
      <c r="AU225" s="205" t="e">
        <f>COUNTIF(#REF!,#REF!)</f>
        <v>#REF!</v>
      </c>
      <c r="AV225" s="205">
        <f t="shared" si="3"/>
        <v>0</v>
      </c>
      <c r="AW225" s="1"/>
    </row>
    <row r="226" spans="2:49" ht="24.95" customHeight="1">
      <c r="B226" s="1495">
        <v>212</v>
      </c>
      <c r="C226" s="1078"/>
      <c r="D226" s="1496"/>
      <c r="E226" s="1496"/>
      <c r="F226" s="1496"/>
      <c r="G226" s="1497"/>
      <c r="H226" s="1497"/>
      <c r="I226" s="1497"/>
      <c r="J226" s="1497"/>
      <c r="K226" s="1498"/>
      <c r="L226" s="1499"/>
      <c r="M226" s="1499"/>
      <c r="N226" s="1500"/>
      <c r="O226" s="1501"/>
      <c r="P226" s="1502"/>
      <c r="Q226" s="1502"/>
      <c r="R226" s="1503"/>
      <c r="S226" s="1504"/>
      <c r="T226" s="1505"/>
      <c r="U226" s="1505"/>
      <c r="V226" s="1506"/>
      <c r="W226" s="1513"/>
      <c r="X226" s="1513"/>
      <c r="Y226" s="1513"/>
      <c r="Z226" s="1513"/>
      <c r="AA226" s="1513"/>
      <c r="AB226" s="1507"/>
      <c r="AC226" s="1508"/>
      <c r="AD226" s="1509"/>
      <c r="AE226" s="1507"/>
      <c r="AF226" s="1508"/>
      <c r="AG226" s="1509"/>
      <c r="AH226" s="1507"/>
      <c r="AI226" s="1508"/>
      <c r="AJ226" s="1509"/>
      <c r="AK226" s="1507"/>
      <c r="AL226" s="1508"/>
      <c r="AM226" s="1509"/>
      <c r="AN226" s="1507"/>
      <c r="AO226" s="1508"/>
      <c r="AP226" s="1509"/>
      <c r="AQ226" s="1510"/>
      <c r="AR226" s="1511"/>
      <c r="AS226" s="1512"/>
      <c r="AT226" s="507"/>
      <c r="AU226" s="205" t="e">
        <f>COUNTIF(#REF!,#REF!)</f>
        <v>#REF!</v>
      </c>
      <c r="AV226" s="205">
        <f t="shared" si="3"/>
        <v>0</v>
      </c>
      <c r="AW226" s="1"/>
    </row>
    <row r="227" spans="2:49" ht="24.95" customHeight="1">
      <c r="B227" s="1495">
        <v>213</v>
      </c>
      <c r="C227" s="1078"/>
      <c r="D227" s="1496"/>
      <c r="E227" s="1496"/>
      <c r="F227" s="1496"/>
      <c r="G227" s="1497"/>
      <c r="H227" s="1497"/>
      <c r="I227" s="1497"/>
      <c r="J227" s="1497"/>
      <c r="K227" s="1498"/>
      <c r="L227" s="1499"/>
      <c r="M227" s="1499"/>
      <c r="N227" s="1500"/>
      <c r="O227" s="1501"/>
      <c r="P227" s="1502"/>
      <c r="Q227" s="1502"/>
      <c r="R227" s="1503"/>
      <c r="S227" s="1504"/>
      <c r="T227" s="1505"/>
      <c r="U227" s="1505"/>
      <c r="V227" s="1506"/>
      <c r="W227" s="1513"/>
      <c r="X227" s="1513"/>
      <c r="Y227" s="1513"/>
      <c r="Z227" s="1513"/>
      <c r="AA227" s="1513"/>
      <c r="AB227" s="1507"/>
      <c r="AC227" s="1508"/>
      <c r="AD227" s="1509"/>
      <c r="AE227" s="1507"/>
      <c r="AF227" s="1508"/>
      <c r="AG227" s="1509"/>
      <c r="AH227" s="1507"/>
      <c r="AI227" s="1508"/>
      <c r="AJ227" s="1509"/>
      <c r="AK227" s="1507"/>
      <c r="AL227" s="1508"/>
      <c r="AM227" s="1509"/>
      <c r="AN227" s="1507"/>
      <c r="AO227" s="1508"/>
      <c r="AP227" s="1509"/>
      <c r="AQ227" s="1510"/>
      <c r="AR227" s="1511"/>
      <c r="AS227" s="1512"/>
      <c r="AT227" s="507"/>
      <c r="AU227" s="205" t="e">
        <f>COUNTIF(#REF!,#REF!)</f>
        <v>#REF!</v>
      </c>
      <c r="AV227" s="205">
        <f t="shared" si="3"/>
        <v>0</v>
      </c>
      <c r="AW227" s="1"/>
    </row>
    <row r="228" spans="2:49" ht="24.95" customHeight="1">
      <c r="B228" s="1495">
        <v>214</v>
      </c>
      <c r="C228" s="1078"/>
      <c r="D228" s="1496"/>
      <c r="E228" s="1496"/>
      <c r="F228" s="1496"/>
      <c r="G228" s="1497"/>
      <c r="H228" s="1497"/>
      <c r="I228" s="1497"/>
      <c r="J228" s="1497"/>
      <c r="K228" s="1498"/>
      <c r="L228" s="1499"/>
      <c r="M228" s="1499"/>
      <c r="N228" s="1500"/>
      <c r="O228" s="1501"/>
      <c r="P228" s="1502"/>
      <c r="Q228" s="1502"/>
      <c r="R228" s="1503"/>
      <c r="S228" s="1504"/>
      <c r="T228" s="1505"/>
      <c r="U228" s="1505"/>
      <c r="V228" s="1506"/>
      <c r="W228" s="1513"/>
      <c r="X228" s="1513"/>
      <c r="Y228" s="1513"/>
      <c r="Z228" s="1513"/>
      <c r="AA228" s="1513"/>
      <c r="AB228" s="1507"/>
      <c r="AC228" s="1508"/>
      <c r="AD228" s="1509"/>
      <c r="AE228" s="1507"/>
      <c r="AF228" s="1508"/>
      <c r="AG228" s="1509"/>
      <c r="AH228" s="1507"/>
      <c r="AI228" s="1508"/>
      <c r="AJ228" s="1509"/>
      <c r="AK228" s="1507"/>
      <c r="AL228" s="1508"/>
      <c r="AM228" s="1509"/>
      <c r="AN228" s="1507"/>
      <c r="AO228" s="1508"/>
      <c r="AP228" s="1509"/>
      <c r="AQ228" s="1510"/>
      <c r="AR228" s="1511"/>
      <c r="AS228" s="1512"/>
      <c r="AT228" s="507"/>
      <c r="AU228" s="205" t="e">
        <f>COUNTIF(#REF!,#REF!)</f>
        <v>#REF!</v>
      </c>
      <c r="AV228" s="205">
        <f t="shared" si="3"/>
        <v>0</v>
      </c>
      <c r="AW228" s="1"/>
    </row>
    <row r="229" spans="2:49" ht="24.95" customHeight="1">
      <c r="B229" s="1495">
        <v>215</v>
      </c>
      <c r="C229" s="1078"/>
      <c r="D229" s="1496"/>
      <c r="E229" s="1496"/>
      <c r="F229" s="1496"/>
      <c r="G229" s="1497"/>
      <c r="H229" s="1497"/>
      <c r="I229" s="1497"/>
      <c r="J229" s="1497"/>
      <c r="K229" s="1498"/>
      <c r="L229" s="1499"/>
      <c r="M229" s="1499"/>
      <c r="N229" s="1500"/>
      <c r="O229" s="1501"/>
      <c r="P229" s="1502"/>
      <c r="Q229" s="1502"/>
      <c r="R229" s="1503"/>
      <c r="S229" s="1504"/>
      <c r="T229" s="1505"/>
      <c r="U229" s="1505"/>
      <c r="V229" s="1506"/>
      <c r="W229" s="1513"/>
      <c r="X229" s="1513"/>
      <c r="Y229" s="1513"/>
      <c r="Z229" s="1513"/>
      <c r="AA229" s="1513"/>
      <c r="AB229" s="1507"/>
      <c r="AC229" s="1508"/>
      <c r="AD229" s="1509"/>
      <c r="AE229" s="1507"/>
      <c r="AF229" s="1508"/>
      <c r="AG229" s="1509"/>
      <c r="AH229" s="1507"/>
      <c r="AI229" s="1508"/>
      <c r="AJ229" s="1509"/>
      <c r="AK229" s="1507"/>
      <c r="AL229" s="1508"/>
      <c r="AM229" s="1509"/>
      <c r="AN229" s="1507"/>
      <c r="AO229" s="1508"/>
      <c r="AP229" s="1509"/>
      <c r="AQ229" s="1510"/>
      <c r="AR229" s="1511"/>
      <c r="AS229" s="1512"/>
      <c r="AT229" s="507"/>
      <c r="AU229" s="205" t="e">
        <f>COUNTIF(#REF!,#REF!)</f>
        <v>#REF!</v>
      </c>
      <c r="AV229" s="205">
        <f t="shared" si="3"/>
        <v>0</v>
      </c>
      <c r="AW229" s="1"/>
    </row>
    <row r="230" spans="2:49" ht="24.95" customHeight="1">
      <c r="B230" s="1495">
        <v>216</v>
      </c>
      <c r="C230" s="1078"/>
      <c r="D230" s="1496"/>
      <c r="E230" s="1496"/>
      <c r="F230" s="1496"/>
      <c r="G230" s="1497"/>
      <c r="H230" s="1497"/>
      <c r="I230" s="1497"/>
      <c r="J230" s="1497"/>
      <c r="K230" s="1498"/>
      <c r="L230" s="1499"/>
      <c r="M230" s="1499"/>
      <c r="N230" s="1500"/>
      <c r="O230" s="1501"/>
      <c r="P230" s="1502"/>
      <c r="Q230" s="1502"/>
      <c r="R230" s="1503"/>
      <c r="S230" s="1504"/>
      <c r="T230" s="1505"/>
      <c r="U230" s="1505"/>
      <c r="V230" s="1506"/>
      <c r="W230" s="1513"/>
      <c r="X230" s="1513"/>
      <c r="Y230" s="1513"/>
      <c r="Z230" s="1513"/>
      <c r="AA230" s="1513"/>
      <c r="AB230" s="1507"/>
      <c r="AC230" s="1508"/>
      <c r="AD230" s="1509"/>
      <c r="AE230" s="1507"/>
      <c r="AF230" s="1508"/>
      <c r="AG230" s="1509"/>
      <c r="AH230" s="1507"/>
      <c r="AI230" s="1508"/>
      <c r="AJ230" s="1509"/>
      <c r="AK230" s="1507"/>
      <c r="AL230" s="1508"/>
      <c r="AM230" s="1509"/>
      <c r="AN230" s="1507"/>
      <c r="AO230" s="1508"/>
      <c r="AP230" s="1509"/>
      <c r="AQ230" s="1510"/>
      <c r="AR230" s="1511"/>
      <c r="AS230" s="1512"/>
      <c r="AT230" s="507"/>
      <c r="AU230" s="205" t="e">
        <f>COUNTIF(#REF!,#REF!)</f>
        <v>#REF!</v>
      </c>
      <c r="AV230" s="205">
        <f t="shared" si="3"/>
        <v>0</v>
      </c>
      <c r="AW230" s="1"/>
    </row>
    <row r="231" spans="2:49" ht="24.75" customHeight="1">
      <c r="B231" s="1495">
        <v>217</v>
      </c>
      <c r="C231" s="1078"/>
      <c r="D231" s="1496"/>
      <c r="E231" s="1496"/>
      <c r="F231" s="1496"/>
      <c r="G231" s="1497"/>
      <c r="H231" s="1497"/>
      <c r="I231" s="1497"/>
      <c r="J231" s="1497"/>
      <c r="K231" s="1498"/>
      <c r="L231" s="1499"/>
      <c r="M231" s="1499"/>
      <c r="N231" s="1500"/>
      <c r="O231" s="1501"/>
      <c r="P231" s="1502"/>
      <c r="Q231" s="1502"/>
      <c r="R231" s="1503"/>
      <c r="S231" s="1504"/>
      <c r="T231" s="1505"/>
      <c r="U231" s="1505"/>
      <c r="V231" s="1506"/>
      <c r="W231" s="1513"/>
      <c r="X231" s="1513"/>
      <c r="Y231" s="1513"/>
      <c r="Z231" s="1513"/>
      <c r="AA231" s="1513"/>
      <c r="AB231" s="1507"/>
      <c r="AC231" s="1508"/>
      <c r="AD231" s="1509"/>
      <c r="AE231" s="1507"/>
      <c r="AF231" s="1508"/>
      <c r="AG231" s="1509"/>
      <c r="AH231" s="1507"/>
      <c r="AI231" s="1508"/>
      <c r="AJ231" s="1509"/>
      <c r="AK231" s="1507"/>
      <c r="AL231" s="1508"/>
      <c r="AM231" s="1509"/>
      <c r="AN231" s="1507"/>
      <c r="AO231" s="1508"/>
      <c r="AP231" s="1509"/>
      <c r="AQ231" s="1510"/>
      <c r="AR231" s="1511"/>
      <c r="AS231" s="1512"/>
      <c r="AT231" s="507"/>
      <c r="AU231" s="205" t="e">
        <f>COUNTIF(#REF!,#REF!)</f>
        <v>#REF!</v>
      </c>
      <c r="AV231" s="205">
        <f t="shared" si="3"/>
        <v>0</v>
      </c>
      <c r="AW231" s="1"/>
    </row>
    <row r="232" spans="2:49" ht="24.75" customHeight="1">
      <c r="B232" s="1495">
        <v>218</v>
      </c>
      <c r="C232" s="1078"/>
      <c r="D232" s="1496"/>
      <c r="E232" s="1496"/>
      <c r="F232" s="1496"/>
      <c r="G232" s="1497"/>
      <c r="H232" s="1497"/>
      <c r="I232" s="1497"/>
      <c r="J232" s="1497"/>
      <c r="K232" s="1498"/>
      <c r="L232" s="1499"/>
      <c r="M232" s="1499"/>
      <c r="N232" s="1500"/>
      <c r="O232" s="1501"/>
      <c r="P232" s="1502"/>
      <c r="Q232" s="1502"/>
      <c r="R232" s="1503"/>
      <c r="S232" s="1504"/>
      <c r="T232" s="1505"/>
      <c r="U232" s="1505"/>
      <c r="V232" s="1506"/>
      <c r="W232" s="1513"/>
      <c r="X232" s="1513"/>
      <c r="Y232" s="1513"/>
      <c r="Z232" s="1513"/>
      <c r="AA232" s="1513"/>
      <c r="AB232" s="1507"/>
      <c r="AC232" s="1508"/>
      <c r="AD232" s="1509"/>
      <c r="AE232" s="1507"/>
      <c r="AF232" s="1508"/>
      <c r="AG232" s="1509"/>
      <c r="AH232" s="1507"/>
      <c r="AI232" s="1508"/>
      <c r="AJ232" s="1509"/>
      <c r="AK232" s="1507"/>
      <c r="AL232" s="1508"/>
      <c r="AM232" s="1509"/>
      <c r="AN232" s="1507"/>
      <c r="AO232" s="1508"/>
      <c r="AP232" s="1509"/>
      <c r="AQ232" s="1510"/>
      <c r="AR232" s="1511"/>
      <c r="AS232" s="1512"/>
      <c r="AT232" s="507"/>
      <c r="AU232" s="205" t="e">
        <f>COUNTIF(#REF!,#REF!)</f>
        <v>#REF!</v>
      </c>
      <c r="AV232" s="205">
        <f t="shared" si="3"/>
        <v>0</v>
      </c>
      <c r="AW232" s="1"/>
    </row>
    <row r="233" spans="2:49" ht="24.75" customHeight="1">
      <c r="B233" s="1495">
        <v>219</v>
      </c>
      <c r="C233" s="1078"/>
      <c r="D233" s="1496"/>
      <c r="E233" s="1496"/>
      <c r="F233" s="1496"/>
      <c r="G233" s="1497"/>
      <c r="H233" s="1497"/>
      <c r="I233" s="1497"/>
      <c r="J233" s="1497"/>
      <c r="K233" s="1498"/>
      <c r="L233" s="1499"/>
      <c r="M233" s="1499"/>
      <c r="N233" s="1500"/>
      <c r="O233" s="1501"/>
      <c r="P233" s="1502"/>
      <c r="Q233" s="1502"/>
      <c r="R233" s="1503"/>
      <c r="S233" s="1504"/>
      <c r="T233" s="1505"/>
      <c r="U233" s="1505"/>
      <c r="V233" s="1506"/>
      <c r="W233" s="1513"/>
      <c r="X233" s="1513"/>
      <c r="Y233" s="1513"/>
      <c r="Z233" s="1513"/>
      <c r="AA233" s="1513"/>
      <c r="AB233" s="1507"/>
      <c r="AC233" s="1508"/>
      <c r="AD233" s="1509"/>
      <c r="AE233" s="1507"/>
      <c r="AF233" s="1508"/>
      <c r="AG233" s="1509"/>
      <c r="AH233" s="1507"/>
      <c r="AI233" s="1508"/>
      <c r="AJ233" s="1509"/>
      <c r="AK233" s="1507"/>
      <c r="AL233" s="1508"/>
      <c r="AM233" s="1509"/>
      <c r="AN233" s="1507"/>
      <c r="AO233" s="1508"/>
      <c r="AP233" s="1509"/>
      <c r="AQ233" s="1510"/>
      <c r="AR233" s="1511"/>
      <c r="AS233" s="1512"/>
      <c r="AT233" s="517"/>
      <c r="AU233" s="205" t="e">
        <f>COUNTIF(#REF!,#REF!)</f>
        <v>#REF!</v>
      </c>
      <c r="AV233" s="205">
        <f t="shared" ref="AV233:AV244" si="4">IFERROR(1/AU233,0)</f>
        <v>0</v>
      </c>
      <c r="AW233" s="1"/>
    </row>
    <row r="234" spans="2:49" ht="24.75" customHeight="1">
      <c r="B234" s="1495">
        <v>220</v>
      </c>
      <c r="C234" s="1078"/>
      <c r="D234" s="1496"/>
      <c r="E234" s="1496"/>
      <c r="F234" s="1496"/>
      <c r="G234" s="1497"/>
      <c r="H234" s="1497"/>
      <c r="I234" s="1497"/>
      <c r="J234" s="1497"/>
      <c r="K234" s="1498"/>
      <c r="L234" s="1499"/>
      <c r="M234" s="1499"/>
      <c r="N234" s="1500"/>
      <c r="O234" s="1501"/>
      <c r="P234" s="1502"/>
      <c r="Q234" s="1502"/>
      <c r="R234" s="1503"/>
      <c r="S234" s="1504"/>
      <c r="T234" s="1505"/>
      <c r="U234" s="1505"/>
      <c r="V234" s="1506"/>
      <c r="W234" s="1513"/>
      <c r="X234" s="1513"/>
      <c r="Y234" s="1513"/>
      <c r="Z234" s="1513"/>
      <c r="AA234" s="1513"/>
      <c r="AB234" s="1507"/>
      <c r="AC234" s="1508"/>
      <c r="AD234" s="1509"/>
      <c r="AE234" s="1507"/>
      <c r="AF234" s="1508"/>
      <c r="AG234" s="1509"/>
      <c r="AH234" s="1507"/>
      <c r="AI234" s="1508"/>
      <c r="AJ234" s="1509"/>
      <c r="AK234" s="1507"/>
      <c r="AL234" s="1508"/>
      <c r="AM234" s="1509"/>
      <c r="AN234" s="1507"/>
      <c r="AO234" s="1508"/>
      <c r="AP234" s="1509"/>
      <c r="AQ234" s="1510"/>
      <c r="AR234" s="1511"/>
      <c r="AS234" s="1512"/>
      <c r="AT234" s="517"/>
      <c r="AU234" s="205" t="e">
        <f>COUNTIF(#REF!,#REF!)</f>
        <v>#REF!</v>
      </c>
      <c r="AV234" s="205">
        <f t="shared" si="4"/>
        <v>0</v>
      </c>
      <c r="AW234" s="1"/>
    </row>
    <row r="235" spans="2:49" ht="24.75" customHeight="1">
      <c r="B235" s="1495">
        <v>221</v>
      </c>
      <c r="C235" s="1078"/>
      <c r="D235" s="1496"/>
      <c r="E235" s="1496"/>
      <c r="F235" s="1496"/>
      <c r="G235" s="1497"/>
      <c r="H235" s="1497"/>
      <c r="I235" s="1497"/>
      <c r="J235" s="1497"/>
      <c r="K235" s="1498"/>
      <c r="L235" s="1499"/>
      <c r="M235" s="1499"/>
      <c r="N235" s="1500"/>
      <c r="O235" s="1501"/>
      <c r="P235" s="1502"/>
      <c r="Q235" s="1502"/>
      <c r="R235" s="1503"/>
      <c r="S235" s="1504"/>
      <c r="T235" s="1505"/>
      <c r="U235" s="1505"/>
      <c r="V235" s="1506"/>
      <c r="W235" s="1513"/>
      <c r="X235" s="1513"/>
      <c r="Y235" s="1513"/>
      <c r="Z235" s="1513"/>
      <c r="AA235" s="1513"/>
      <c r="AB235" s="1507"/>
      <c r="AC235" s="1508"/>
      <c r="AD235" s="1509"/>
      <c r="AE235" s="1507"/>
      <c r="AF235" s="1508"/>
      <c r="AG235" s="1509"/>
      <c r="AH235" s="1507"/>
      <c r="AI235" s="1508"/>
      <c r="AJ235" s="1509"/>
      <c r="AK235" s="1507"/>
      <c r="AL235" s="1508"/>
      <c r="AM235" s="1509"/>
      <c r="AN235" s="1507"/>
      <c r="AO235" s="1508"/>
      <c r="AP235" s="1509"/>
      <c r="AQ235" s="1510"/>
      <c r="AR235" s="1511"/>
      <c r="AS235" s="1512"/>
      <c r="AT235" s="517"/>
      <c r="AU235" s="205" t="e">
        <f>COUNTIF(#REF!,#REF!)</f>
        <v>#REF!</v>
      </c>
      <c r="AV235" s="205">
        <f t="shared" si="4"/>
        <v>0</v>
      </c>
      <c r="AW235" s="1"/>
    </row>
    <row r="236" spans="2:49" ht="24.75" customHeight="1">
      <c r="B236" s="1495">
        <v>222</v>
      </c>
      <c r="C236" s="1078"/>
      <c r="D236" s="1496"/>
      <c r="E236" s="1496"/>
      <c r="F236" s="1496"/>
      <c r="G236" s="1497"/>
      <c r="H236" s="1497"/>
      <c r="I236" s="1497"/>
      <c r="J236" s="1497"/>
      <c r="K236" s="1498"/>
      <c r="L236" s="1499"/>
      <c r="M236" s="1499"/>
      <c r="N236" s="1500"/>
      <c r="O236" s="1501"/>
      <c r="P236" s="1502"/>
      <c r="Q236" s="1502"/>
      <c r="R236" s="1503"/>
      <c r="S236" s="1504"/>
      <c r="T236" s="1505"/>
      <c r="U236" s="1505"/>
      <c r="V236" s="1506"/>
      <c r="W236" s="1513"/>
      <c r="X236" s="1513"/>
      <c r="Y236" s="1513"/>
      <c r="Z236" s="1513"/>
      <c r="AA236" s="1513"/>
      <c r="AB236" s="1507"/>
      <c r="AC236" s="1508"/>
      <c r="AD236" s="1509"/>
      <c r="AE236" s="1507"/>
      <c r="AF236" s="1508"/>
      <c r="AG236" s="1509"/>
      <c r="AH236" s="1507"/>
      <c r="AI236" s="1508"/>
      <c r="AJ236" s="1509"/>
      <c r="AK236" s="1507"/>
      <c r="AL236" s="1508"/>
      <c r="AM236" s="1509"/>
      <c r="AN236" s="1507"/>
      <c r="AO236" s="1508"/>
      <c r="AP236" s="1509"/>
      <c r="AQ236" s="1510"/>
      <c r="AR236" s="1511"/>
      <c r="AS236" s="1512"/>
      <c r="AT236" s="517"/>
      <c r="AU236" s="205" t="e">
        <f>COUNTIF(#REF!,#REF!)</f>
        <v>#REF!</v>
      </c>
      <c r="AV236" s="205">
        <f t="shared" si="4"/>
        <v>0</v>
      </c>
      <c r="AW236" s="1"/>
    </row>
    <row r="237" spans="2:49" ht="24.75" customHeight="1">
      <c r="B237" s="1495">
        <v>223</v>
      </c>
      <c r="C237" s="1078"/>
      <c r="D237" s="1496"/>
      <c r="E237" s="1496"/>
      <c r="F237" s="1496"/>
      <c r="G237" s="1497"/>
      <c r="H237" s="1497"/>
      <c r="I237" s="1497"/>
      <c r="J237" s="1497"/>
      <c r="K237" s="1498"/>
      <c r="L237" s="1499"/>
      <c r="M237" s="1499"/>
      <c r="N237" s="1500"/>
      <c r="O237" s="1501"/>
      <c r="P237" s="1502"/>
      <c r="Q237" s="1502"/>
      <c r="R237" s="1503"/>
      <c r="S237" s="1504"/>
      <c r="T237" s="1505"/>
      <c r="U237" s="1505"/>
      <c r="V237" s="1506"/>
      <c r="W237" s="1513"/>
      <c r="X237" s="1513"/>
      <c r="Y237" s="1513"/>
      <c r="Z237" s="1513"/>
      <c r="AA237" s="1513"/>
      <c r="AB237" s="1507"/>
      <c r="AC237" s="1508"/>
      <c r="AD237" s="1509"/>
      <c r="AE237" s="1507"/>
      <c r="AF237" s="1508"/>
      <c r="AG237" s="1509"/>
      <c r="AH237" s="1507"/>
      <c r="AI237" s="1508"/>
      <c r="AJ237" s="1509"/>
      <c r="AK237" s="1507"/>
      <c r="AL237" s="1508"/>
      <c r="AM237" s="1509"/>
      <c r="AN237" s="1507"/>
      <c r="AO237" s="1508"/>
      <c r="AP237" s="1509"/>
      <c r="AQ237" s="1510"/>
      <c r="AR237" s="1511"/>
      <c r="AS237" s="1512"/>
      <c r="AT237" s="517"/>
      <c r="AU237" s="205" t="e">
        <f>COUNTIF(#REF!,#REF!)</f>
        <v>#REF!</v>
      </c>
      <c r="AV237" s="205">
        <f t="shared" si="4"/>
        <v>0</v>
      </c>
      <c r="AW237" s="1"/>
    </row>
    <row r="238" spans="2:49" ht="24.75" customHeight="1">
      <c r="B238" s="1495">
        <v>224</v>
      </c>
      <c r="C238" s="1078"/>
      <c r="D238" s="1496"/>
      <c r="E238" s="1496"/>
      <c r="F238" s="1496"/>
      <c r="G238" s="1497"/>
      <c r="H238" s="1497"/>
      <c r="I238" s="1497"/>
      <c r="J238" s="1497"/>
      <c r="K238" s="1498"/>
      <c r="L238" s="1499"/>
      <c r="M238" s="1499"/>
      <c r="N238" s="1500"/>
      <c r="O238" s="1501"/>
      <c r="P238" s="1502"/>
      <c r="Q238" s="1502"/>
      <c r="R238" s="1503"/>
      <c r="S238" s="1504"/>
      <c r="T238" s="1505"/>
      <c r="U238" s="1505"/>
      <c r="V238" s="1506"/>
      <c r="W238" s="1513"/>
      <c r="X238" s="1513"/>
      <c r="Y238" s="1513"/>
      <c r="Z238" s="1513"/>
      <c r="AA238" s="1513"/>
      <c r="AB238" s="1507"/>
      <c r="AC238" s="1508"/>
      <c r="AD238" s="1509"/>
      <c r="AE238" s="1507"/>
      <c r="AF238" s="1508"/>
      <c r="AG238" s="1509"/>
      <c r="AH238" s="1507"/>
      <c r="AI238" s="1508"/>
      <c r="AJ238" s="1509"/>
      <c r="AK238" s="1507"/>
      <c r="AL238" s="1508"/>
      <c r="AM238" s="1509"/>
      <c r="AN238" s="1507"/>
      <c r="AO238" s="1508"/>
      <c r="AP238" s="1509"/>
      <c r="AQ238" s="1510"/>
      <c r="AR238" s="1511"/>
      <c r="AS238" s="1512"/>
      <c r="AT238" s="517"/>
      <c r="AU238" s="205" t="e">
        <f>COUNTIF(#REF!,#REF!)</f>
        <v>#REF!</v>
      </c>
      <c r="AV238" s="205">
        <f t="shared" si="4"/>
        <v>0</v>
      </c>
      <c r="AW238" s="1"/>
    </row>
    <row r="239" spans="2:49" ht="24.75" customHeight="1">
      <c r="B239" s="1495">
        <v>225</v>
      </c>
      <c r="C239" s="1078"/>
      <c r="D239" s="1496"/>
      <c r="E239" s="1496"/>
      <c r="F239" s="1496"/>
      <c r="G239" s="1497"/>
      <c r="H239" s="1497"/>
      <c r="I239" s="1497"/>
      <c r="J239" s="1497"/>
      <c r="K239" s="1498"/>
      <c r="L239" s="1499"/>
      <c r="M239" s="1499"/>
      <c r="N239" s="1500"/>
      <c r="O239" s="1501"/>
      <c r="P239" s="1502"/>
      <c r="Q239" s="1502"/>
      <c r="R239" s="1503"/>
      <c r="S239" s="1504"/>
      <c r="T239" s="1505"/>
      <c r="U239" s="1505"/>
      <c r="V239" s="1506"/>
      <c r="W239" s="1513"/>
      <c r="X239" s="1513"/>
      <c r="Y239" s="1513"/>
      <c r="Z239" s="1513"/>
      <c r="AA239" s="1513"/>
      <c r="AB239" s="1507"/>
      <c r="AC239" s="1508"/>
      <c r="AD239" s="1509"/>
      <c r="AE239" s="1507"/>
      <c r="AF239" s="1508"/>
      <c r="AG239" s="1509"/>
      <c r="AH239" s="1507"/>
      <c r="AI239" s="1508"/>
      <c r="AJ239" s="1509"/>
      <c r="AK239" s="1507"/>
      <c r="AL239" s="1508"/>
      <c r="AM239" s="1509"/>
      <c r="AN239" s="1507"/>
      <c r="AO239" s="1508"/>
      <c r="AP239" s="1509"/>
      <c r="AQ239" s="1510"/>
      <c r="AR239" s="1511"/>
      <c r="AS239" s="1512"/>
      <c r="AT239" s="517"/>
      <c r="AU239" s="205" t="e">
        <f>COUNTIF(#REF!,#REF!)</f>
        <v>#REF!</v>
      </c>
      <c r="AV239" s="205">
        <f t="shared" si="4"/>
        <v>0</v>
      </c>
      <c r="AW239" s="1"/>
    </row>
    <row r="240" spans="2:49" ht="24.75" customHeight="1">
      <c r="B240" s="1495">
        <v>226</v>
      </c>
      <c r="C240" s="1078"/>
      <c r="D240" s="1496"/>
      <c r="E240" s="1496"/>
      <c r="F240" s="1496"/>
      <c r="G240" s="1497"/>
      <c r="H240" s="1497"/>
      <c r="I240" s="1497"/>
      <c r="J240" s="1497"/>
      <c r="K240" s="1498"/>
      <c r="L240" s="1499"/>
      <c r="M240" s="1499"/>
      <c r="N240" s="1500"/>
      <c r="O240" s="1501"/>
      <c r="P240" s="1502"/>
      <c r="Q240" s="1502"/>
      <c r="R240" s="1503"/>
      <c r="S240" s="1504"/>
      <c r="T240" s="1505"/>
      <c r="U240" s="1505"/>
      <c r="V240" s="1506"/>
      <c r="W240" s="1513"/>
      <c r="X240" s="1513"/>
      <c r="Y240" s="1513"/>
      <c r="Z240" s="1513"/>
      <c r="AA240" s="1513"/>
      <c r="AB240" s="1507"/>
      <c r="AC240" s="1508"/>
      <c r="AD240" s="1509"/>
      <c r="AE240" s="1507"/>
      <c r="AF240" s="1508"/>
      <c r="AG240" s="1509"/>
      <c r="AH240" s="1507"/>
      <c r="AI240" s="1508"/>
      <c r="AJ240" s="1509"/>
      <c r="AK240" s="1507"/>
      <c r="AL240" s="1508"/>
      <c r="AM240" s="1509"/>
      <c r="AN240" s="1507"/>
      <c r="AO240" s="1508"/>
      <c r="AP240" s="1509"/>
      <c r="AQ240" s="1510"/>
      <c r="AR240" s="1511"/>
      <c r="AS240" s="1512"/>
      <c r="AT240" s="517"/>
      <c r="AU240" s="205" t="e">
        <f>COUNTIF(#REF!,#REF!)</f>
        <v>#REF!</v>
      </c>
      <c r="AV240" s="205">
        <f t="shared" si="4"/>
        <v>0</v>
      </c>
      <c r="AW240" s="1"/>
    </row>
    <row r="241" spans="2:49" ht="24.75" customHeight="1">
      <c r="B241" s="1495">
        <v>227</v>
      </c>
      <c r="C241" s="1078"/>
      <c r="D241" s="1496"/>
      <c r="E241" s="1496"/>
      <c r="F241" s="1496"/>
      <c r="G241" s="1497"/>
      <c r="H241" s="1497"/>
      <c r="I241" s="1497"/>
      <c r="J241" s="1497"/>
      <c r="K241" s="1498"/>
      <c r="L241" s="1499"/>
      <c r="M241" s="1499"/>
      <c r="N241" s="1500"/>
      <c r="O241" s="1501"/>
      <c r="P241" s="1502"/>
      <c r="Q241" s="1502"/>
      <c r="R241" s="1503"/>
      <c r="S241" s="1504"/>
      <c r="T241" s="1505"/>
      <c r="U241" s="1505"/>
      <c r="V241" s="1506"/>
      <c r="W241" s="1513"/>
      <c r="X241" s="1513"/>
      <c r="Y241" s="1513"/>
      <c r="Z241" s="1513"/>
      <c r="AA241" s="1513"/>
      <c r="AB241" s="1507"/>
      <c r="AC241" s="1508"/>
      <c r="AD241" s="1509"/>
      <c r="AE241" s="1507"/>
      <c r="AF241" s="1508"/>
      <c r="AG241" s="1509"/>
      <c r="AH241" s="1507"/>
      <c r="AI241" s="1508"/>
      <c r="AJ241" s="1509"/>
      <c r="AK241" s="1507"/>
      <c r="AL241" s="1508"/>
      <c r="AM241" s="1509"/>
      <c r="AN241" s="1507"/>
      <c r="AO241" s="1508"/>
      <c r="AP241" s="1509"/>
      <c r="AQ241" s="1510"/>
      <c r="AR241" s="1511"/>
      <c r="AS241" s="1512"/>
      <c r="AT241" s="517"/>
      <c r="AU241" s="205" t="e">
        <f>COUNTIF(#REF!,#REF!)</f>
        <v>#REF!</v>
      </c>
      <c r="AV241" s="205">
        <f>IFERROR(1/AU241,0)</f>
        <v>0</v>
      </c>
      <c r="AW241" s="1"/>
    </row>
    <row r="242" spans="2:49" ht="24.75" customHeight="1">
      <c r="B242" s="1495">
        <v>228</v>
      </c>
      <c r="C242" s="1078"/>
      <c r="D242" s="1496"/>
      <c r="E242" s="1496"/>
      <c r="F242" s="1496"/>
      <c r="G242" s="1497"/>
      <c r="H242" s="1497"/>
      <c r="I242" s="1497"/>
      <c r="J242" s="1497"/>
      <c r="K242" s="1498"/>
      <c r="L242" s="1499"/>
      <c r="M242" s="1499"/>
      <c r="N242" s="1500"/>
      <c r="O242" s="1501"/>
      <c r="P242" s="1502"/>
      <c r="Q242" s="1502"/>
      <c r="R242" s="1503"/>
      <c r="S242" s="1504"/>
      <c r="T242" s="1505"/>
      <c r="U242" s="1505"/>
      <c r="V242" s="1506"/>
      <c r="W242" s="1513"/>
      <c r="X242" s="1513"/>
      <c r="Y242" s="1513"/>
      <c r="Z242" s="1513"/>
      <c r="AA242" s="1513"/>
      <c r="AB242" s="1507"/>
      <c r="AC242" s="1508"/>
      <c r="AD242" s="1509"/>
      <c r="AE242" s="1507"/>
      <c r="AF242" s="1508"/>
      <c r="AG242" s="1509"/>
      <c r="AH242" s="1507"/>
      <c r="AI242" s="1508"/>
      <c r="AJ242" s="1509"/>
      <c r="AK242" s="1507"/>
      <c r="AL242" s="1508"/>
      <c r="AM242" s="1509"/>
      <c r="AN242" s="1507"/>
      <c r="AO242" s="1508"/>
      <c r="AP242" s="1509"/>
      <c r="AQ242" s="1510"/>
      <c r="AR242" s="1511"/>
      <c r="AS242" s="1512"/>
      <c r="AT242" s="517"/>
      <c r="AU242" s="205" t="e">
        <f>COUNTIF(#REF!,#REF!)</f>
        <v>#REF!</v>
      </c>
      <c r="AV242" s="205">
        <f t="shared" si="4"/>
        <v>0</v>
      </c>
      <c r="AW242" s="1"/>
    </row>
    <row r="243" spans="2:49" ht="24.75" customHeight="1">
      <c r="B243" s="1495">
        <v>229</v>
      </c>
      <c r="C243" s="1078"/>
      <c r="D243" s="1496"/>
      <c r="E243" s="1496"/>
      <c r="F243" s="1496"/>
      <c r="G243" s="1497"/>
      <c r="H243" s="1497"/>
      <c r="I243" s="1497"/>
      <c r="J243" s="1497"/>
      <c r="K243" s="1498"/>
      <c r="L243" s="1499"/>
      <c r="M243" s="1499"/>
      <c r="N243" s="1500"/>
      <c r="O243" s="1501"/>
      <c r="P243" s="1502"/>
      <c r="Q243" s="1502"/>
      <c r="R243" s="1503"/>
      <c r="S243" s="1504"/>
      <c r="T243" s="1505"/>
      <c r="U243" s="1505"/>
      <c r="V243" s="1506"/>
      <c r="W243" s="1513"/>
      <c r="X243" s="1513"/>
      <c r="Y243" s="1513"/>
      <c r="Z243" s="1513"/>
      <c r="AA243" s="1513"/>
      <c r="AB243" s="1507"/>
      <c r="AC243" s="1508"/>
      <c r="AD243" s="1509"/>
      <c r="AE243" s="1507"/>
      <c r="AF243" s="1508"/>
      <c r="AG243" s="1509"/>
      <c r="AH243" s="1507"/>
      <c r="AI243" s="1508"/>
      <c r="AJ243" s="1509"/>
      <c r="AK243" s="1507"/>
      <c r="AL243" s="1508"/>
      <c r="AM243" s="1509"/>
      <c r="AN243" s="1507"/>
      <c r="AO243" s="1508"/>
      <c r="AP243" s="1509"/>
      <c r="AQ243" s="1510"/>
      <c r="AR243" s="1511"/>
      <c r="AS243" s="1512"/>
      <c r="AT243" s="517"/>
      <c r="AU243" s="205" t="e">
        <f>COUNTIF(#REF!,#REF!)</f>
        <v>#REF!</v>
      </c>
      <c r="AV243" s="205">
        <f t="shared" si="4"/>
        <v>0</v>
      </c>
      <c r="AW243" s="1"/>
    </row>
    <row r="244" spans="2:49" ht="24.75" customHeight="1">
      <c r="B244" s="1495">
        <v>230</v>
      </c>
      <c r="C244" s="1078"/>
      <c r="D244" s="1496"/>
      <c r="E244" s="1496"/>
      <c r="F244" s="1496"/>
      <c r="G244" s="1497"/>
      <c r="H244" s="1497"/>
      <c r="I244" s="1497"/>
      <c r="J244" s="1497"/>
      <c r="K244" s="1498"/>
      <c r="L244" s="1499"/>
      <c r="M244" s="1499"/>
      <c r="N244" s="1500"/>
      <c r="O244" s="1501"/>
      <c r="P244" s="1502"/>
      <c r="Q244" s="1502"/>
      <c r="R244" s="1503"/>
      <c r="S244" s="1504"/>
      <c r="T244" s="1505"/>
      <c r="U244" s="1505"/>
      <c r="V244" s="1506"/>
      <c r="W244" s="1513"/>
      <c r="X244" s="1513"/>
      <c r="Y244" s="1513"/>
      <c r="Z244" s="1513"/>
      <c r="AA244" s="1513"/>
      <c r="AB244" s="1507"/>
      <c r="AC244" s="1508"/>
      <c r="AD244" s="1509"/>
      <c r="AE244" s="1507"/>
      <c r="AF244" s="1508"/>
      <c r="AG244" s="1509"/>
      <c r="AH244" s="1507"/>
      <c r="AI244" s="1508"/>
      <c r="AJ244" s="1509"/>
      <c r="AK244" s="1507"/>
      <c r="AL244" s="1508"/>
      <c r="AM244" s="1509"/>
      <c r="AN244" s="1507"/>
      <c r="AO244" s="1508"/>
      <c r="AP244" s="1509"/>
      <c r="AQ244" s="1510"/>
      <c r="AR244" s="1511"/>
      <c r="AS244" s="1512"/>
      <c r="AT244" s="517"/>
      <c r="AU244" s="205" t="e">
        <f>COUNTIF(#REF!,#REF!)</f>
        <v>#REF!</v>
      </c>
      <c r="AV244" s="205">
        <f t="shared" si="4"/>
        <v>0</v>
      </c>
      <c r="AW244" s="1"/>
    </row>
  </sheetData>
  <sheetProtection sheet="1" selectLockedCells="1"/>
  <mergeCells count="3018">
    <mergeCell ref="AK227:AM227"/>
    <mergeCell ref="AK196:AM196"/>
    <mergeCell ref="AK236:AM236"/>
    <mergeCell ref="AK237:AM237"/>
    <mergeCell ref="AK238:AM238"/>
    <mergeCell ref="AK239:AM239"/>
    <mergeCell ref="AK240:AM240"/>
    <mergeCell ref="AK241:AM241"/>
    <mergeCell ref="AK242:AM242"/>
    <mergeCell ref="AK243:AM243"/>
    <mergeCell ref="AK244:AM244"/>
    <mergeCell ref="B7:J8"/>
    <mergeCell ref="B9:J9"/>
    <mergeCell ref="K7:R8"/>
    <mergeCell ref="K9:R9"/>
    <mergeCell ref="AP7:AV8"/>
    <mergeCell ref="K207:N207"/>
    <mergeCell ref="K164:N164"/>
    <mergeCell ref="AK197:AM197"/>
    <mergeCell ref="AK198:AM198"/>
    <mergeCell ref="AK199:AM199"/>
    <mergeCell ref="AK200:AM200"/>
    <mergeCell ref="AK201:AM201"/>
    <mergeCell ref="AK202:AM202"/>
    <mergeCell ref="AK203:AM203"/>
    <mergeCell ref="AK204:AM204"/>
    <mergeCell ref="AK205:AM205"/>
    <mergeCell ref="AK206:AM206"/>
    <mergeCell ref="AK207:AM207"/>
    <mergeCell ref="AK208:AM208"/>
    <mergeCell ref="AK209:AM209"/>
    <mergeCell ref="AK210:AM210"/>
    <mergeCell ref="AK215:AM215"/>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75:AM175"/>
    <mergeCell ref="AK180:AM180"/>
    <mergeCell ref="AK181:AM181"/>
    <mergeCell ref="AK141:AM141"/>
    <mergeCell ref="AK142:AM142"/>
    <mergeCell ref="AK143:AM143"/>
    <mergeCell ref="AK144:AM144"/>
    <mergeCell ref="AK145:AM145"/>
    <mergeCell ref="AK146:AM146"/>
    <mergeCell ref="AK147:AM147"/>
    <mergeCell ref="AK148:AM148"/>
    <mergeCell ref="AK149:AM149"/>
    <mergeCell ref="AK150:AM150"/>
    <mergeCell ref="AK151:AM151"/>
    <mergeCell ref="AK152:AM152"/>
    <mergeCell ref="AK153:AM153"/>
    <mergeCell ref="AK154:AM154"/>
    <mergeCell ref="AK155:AM155"/>
    <mergeCell ref="AK156:AM156"/>
    <mergeCell ref="AK157:AM157"/>
    <mergeCell ref="AK117:AM117"/>
    <mergeCell ref="AK118:AM118"/>
    <mergeCell ref="AK119:AM119"/>
    <mergeCell ref="AK123:AM123"/>
    <mergeCell ref="AK124:AM124"/>
    <mergeCell ref="AK125:AM125"/>
    <mergeCell ref="AK126:AM126"/>
    <mergeCell ref="AK127:AM127"/>
    <mergeCell ref="AK128:AM128"/>
    <mergeCell ref="AK129:AM129"/>
    <mergeCell ref="AK130:AM130"/>
    <mergeCell ref="AK131:AM131"/>
    <mergeCell ref="AK132:AM132"/>
    <mergeCell ref="AK133:AM133"/>
    <mergeCell ref="AK134:AM134"/>
    <mergeCell ref="AK135:AM135"/>
    <mergeCell ref="AK136:AM136"/>
    <mergeCell ref="AK86:AM86"/>
    <mergeCell ref="AK87:AM87"/>
    <mergeCell ref="AK88:AM88"/>
    <mergeCell ref="AK89:AM89"/>
    <mergeCell ref="AK90:AM90"/>
    <mergeCell ref="AK103:AM103"/>
    <mergeCell ref="AK104:AM104"/>
    <mergeCell ref="AK105:AM105"/>
    <mergeCell ref="AK106:AM106"/>
    <mergeCell ref="AK107:AM107"/>
    <mergeCell ref="AK108:AM108"/>
    <mergeCell ref="AK109:AM109"/>
    <mergeCell ref="AK110:AM110"/>
    <mergeCell ref="AK111:AM111"/>
    <mergeCell ref="AK112:AM112"/>
    <mergeCell ref="AK113:AM113"/>
    <mergeCell ref="AK114:AM114"/>
    <mergeCell ref="AK91:AM91"/>
    <mergeCell ref="AK92:AM92"/>
    <mergeCell ref="AK56:AM56"/>
    <mergeCell ref="AK57:AM57"/>
    <mergeCell ref="AK58:AM58"/>
    <mergeCell ref="AK59:AM59"/>
    <mergeCell ref="AK60:AM60"/>
    <mergeCell ref="AK63:AM63"/>
    <mergeCell ref="AK64:AM64"/>
    <mergeCell ref="AK65:AM65"/>
    <mergeCell ref="AK66:AM66"/>
    <mergeCell ref="AK67:AM67"/>
    <mergeCell ref="AK68:AM68"/>
    <mergeCell ref="AK74:AM74"/>
    <mergeCell ref="AK75:AM75"/>
    <mergeCell ref="AK76:AM76"/>
    <mergeCell ref="AK77:AM77"/>
    <mergeCell ref="AK78:AM78"/>
    <mergeCell ref="AK79:AM79"/>
    <mergeCell ref="AH207:AJ207"/>
    <mergeCell ref="AB11:AP11"/>
    <mergeCell ref="AK12:AM14"/>
    <mergeCell ref="AK15:AM15"/>
    <mergeCell ref="AK16:AM16"/>
    <mergeCell ref="AK17:AM17"/>
    <mergeCell ref="AK18:AM18"/>
    <mergeCell ref="AK19:AM19"/>
    <mergeCell ref="AK20:AM20"/>
    <mergeCell ref="AK21:AM21"/>
    <mergeCell ref="AK22:AM22"/>
    <mergeCell ref="AK23:AM23"/>
    <mergeCell ref="AK24:AM24"/>
    <mergeCell ref="AK25:AM25"/>
    <mergeCell ref="AK26:AM26"/>
    <mergeCell ref="AK27:AM27"/>
    <mergeCell ref="AK28:AM28"/>
    <mergeCell ref="AK29:AM29"/>
    <mergeCell ref="AN12:AP14"/>
    <mergeCell ref="AN15:AP15"/>
    <mergeCell ref="AN16:AP16"/>
    <mergeCell ref="AN17:AP17"/>
    <mergeCell ref="AN18:AP18"/>
    <mergeCell ref="AN19:AP19"/>
    <mergeCell ref="AN20:AP20"/>
    <mergeCell ref="AN21:AP21"/>
    <mergeCell ref="AN22:AP22"/>
    <mergeCell ref="AN23:AP23"/>
    <mergeCell ref="AN24:AP24"/>
    <mergeCell ref="AN25:AP25"/>
    <mergeCell ref="AN26:AP26"/>
    <mergeCell ref="AK44:AM44"/>
    <mergeCell ref="AH243:AJ243"/>
    <mergeCell ref="AH244:AJ244"/>
    <mergeCell ref="AH210:AJ210"/>
    <mergeCell ref="AH211:AJ211"/>
    <mergeCell ref="AH212:AJ212"/>
    <mergeCell ref="AH213:AJ213"/>
    <mergeCell ref="AH214:AJ214"/>
    <mergeCell ref="AH215:AJ215"/>
    <mergeCell ref="AH216:AJ216"/>
    <mergeCell ref="AH217:AJ217"/>
    <mergeCell ref="AH218:AJ218"/>
    <mergeCell ref="AH219:AJ219"/>
    <mergeCell ref="AH220:AJ220"/>
    <mergeCell ref="AH221:AJ221"/>
    <mergeCell ref="AH222:AJ222"/>
    <mergeCell ref="AH223:AJ223"/>
    <mergeCell ref="AH224:AJ224"/>
    <mergeCell ref="AH225:AJ225"/>
    <mergeCell ref="AH226:AJ226"/>
    <mergeCell ref="AH228:AJ228"/>
    <mergeCell ref="AH229:AJ229"/>
    <mergeCell ref="AH230:AJ230"/>
    <mergeCell ref="AH231:AJ231"/>
    <mergeCell ref="AH232:AJ232"/>
    <mergeCell ref="AH233:AJ233"/>
    <mergeCell ref="AH234:AJ234"/>
    <mergeCell ref="AH235:AJ235"/>
    <mergeCell ref="AH236:AJ236"/>
    <mergeCell ref="AH237:AJ237"/>
    <mergeCell ref="AH238:AJ238"/>
    <mergeCell ref="AH239:AJ239"/>
    <mergeCell ref="AH208:AJ208"/>
    <mergeCell ref="AH209:AJ209"/>
    <mergeCell ref="AH160:AJ160"/>
    <mergeCell ref="AH161:AJ161"/>
    <mergeCell ref="AH162:AJ162"/>
    <mergeCell ref="AH163:AJ163"/>
    <mergeCell ref="AH164:AJ164"/>
    <mergeCell ref="AH165:AJ165"/>
    <mergeCell ref="AH166:AJ166"/>
    <mergeCell ref="AH167:AJ167"/>
    <mergeCell ref="AH168:AJ168"/>
    <mergeCell ref="AH169:AJ169"/>
    <mergeCell ref="AH170:AJ170"/>
    <mergeCell ref="AH171:AJ171"/>
    <mergeCell ref="AH172:AJ172"/>
    <mergeCell ref="AH173:AJ173"/>
    <mergeCell ref="AH174:AJ174"/>
    <mergeCell ref="AH175:AJ175"/>
    <mergeCell ref="AH176:AJ176"/>
    <mergeCell ref="AH193:AJ193"/>
    <mergeCell ref="AH194:AJ194"/>
    <mergeCell ref="AH195:AJ195"/>
    <mergeCell ref="AH196:AJ196"/>
    <mergeCell ref="AH197:AJ197"/>
    <mergeCell ref="AH198:AJ198"/>
    <mergeCell ref="AH199:AJ199"/>
    <mergeCell ref="AH200:AJ200"/>
    <mergeCell ref="AH201:AJ201"/>
    <mergeCell ref="AH202:AJ202"/>
    <mergeCell ref="AH203:AJ203"/>
    <mergeCell ref="AH204:AJ204"/>
    <mergeCell ref="AH205:AJ205"/>
    <mergeCell ref="AH143:AJ143"/>
    <mergeCell ref="AH144:AJ144"/>
    <mergeCell ref="AH145:AJ145"/>
    <mergeCell ref="AH146:AJ146"/>
    <mergeCell ref="AH147:AJ147"/>
    <mergeCell ref="AH148:AJ148"/>
    <mergeCell ref="AH149:AJ149"/>
    <mergeCell ref="AH150:AJ150"/>
    <mergeCell ref="AH151:AJ151"/>
    <mergeCell ref="AH152:AJ152"/>
    <mergeCell ref="AH153:AJ153"/>
    <mergeCell ref="AH154:AJ154"/>
    <mergeCell ref="AH155:AJ155"/>
    <mergeCell ref="AH156:AJ156"/>
    <mergeCell ref="AH157:AJ157"/>
    <mergeCell ref="AH158:AJ158"/>
    <mergeCell ref="AH159:AJ159"/>
    <mergeCell ref="AH105:AJ105"/>
    <mergeCell ref="AH106:AJ106"/>
    <mergeCell ref="AH107:AJ107"/>
    <mergeCell ref="AH117:AJ117"/>
    <mergeCell ref="AH118:AJ118"/>
    <mergeCell ref="AH119:AJ119"/>
    <mergeCell ref="AH120:AJ120"/>
    <mergeCell ref="AH121:AJ121"/>
    <mergeCell ref="AH123:AJ123"/>
    <mergeCell ref="AH124:AJ124"/>
    <mergeCell ref="AH125:AJ125"/>
    <mergeCell ref="AH126:AJ126"/>
    <mergeCell ref="AH127:AJ127"/>
    <mergeCell ref="AH128:AJ128"/>
    <mergeCell ref="AH129:AJ129"/>
    <mergeCell ref="AH130:AJ130"/>
    <mergeCell ref="AH131:AJ131"/>
    <mergeCell ref="AH86:AJ86"/>
    <mergeCell ref="AH87:AJ87"/>
    <mergeCell ref="AH88:AJ88"/>
    <mergeCell ref="AH89:AJ89"/>
    <mergeCell ref="AH90:AJ90"/>
    <mergeCell ref="AH91:AJ91"/>
    <mergeCell ref="AH92:AJ92"/>
    <mergeCell ref="AH93:AJ93"/>
    <mergeCell ref="AH94:AJ94"/>
    <mergeCell ref="AH95:AJ95"/>
    <mergeCell ref="AH96:AJ96"/>
    <mergeCell ref="AH97:AJ97"/>
    <mergeCell ref="AH98:AJ98"/>
    <mergeCell ref="AH99:AJ99"/>
    <mergeCell ref="AH100:AJ100"/>
    <mergeCell ref="AH101:AJ101"/>
    <mergeCell ref="AH102:AJ102"/>
    <mergeCell ref="AB227:AD227"/>
    <mergeCell ref="AB228:AD228"/>
    <mergeCell ref="AH46:AJ46"/>
    <mergeCell ref="AH47:AJ47"/>
    <mergeCell ref="AH48:AJ48"/>
    <mergeCell ref="AH49:AJ49"/>
    <mergeCell ref="AH50:AJ50"/>
    <mergeCell ref="AH51:AJ51"/>
    <mergeCell ref="AH52:AJ52"/>
    <mergeCell ref="AH53:AJ53"/>
    <mergeCell ref="AH54:AJ54"/>
    <mergeCell ref="AH55:AJ55"/>
    <mergeCell ref="AH56:AJ56"/>
    <mergeCell ref="AH57:AJ57"/>
    <mergeCell ref="AH58:AJ58"/>
    <mergeCell ref="AH59:AJ59"/>
    <mergeCell ref="AH63:AJ63"/>
    <mergeCell ref="AH64:AJ64"/>
    <mergeCell ref="AH65:AJ65"/>
    <mergeCell ref="AH66:AJ66"/>
    <mergeCell ref="AH67:AJ67"/>
    <mergeCell ref="AH68:AJ68"/>
    <mergeCell ref="AH69:AJ69"/>
    <mergeCell ref="AH70:AJ70"/>
    <mergeCell ref="AH71:AJ71"/>
    <mergeCell ref="AH72:AJ72"/>
    <mergeCell ref="AH73:AJ73"/>
    <mergeCell ref="AH74:AJ74"/>
    <mergeCell ref="AH75:AJ75"/>
    <mergeCell ref="AH76:AJ76"/>
    <mergeCell ref="AH77:AJ77"/>
    <mergeCell ref="AH78:AJ78"/>
    <mergeCell ref="AB207:AD207"/>
    <mergeCell ref="AB208:AD208"/>
    <mergeCell ref="AB209:AD209"/>
    <mergeCell ref="AB229:AD229"/>
    <mergeCell ref="AB230:AD230"/>
    <mergeCell ref="AB231:AD231"/>
    <mergeCell ref="AB232:AD232"/>
    <mergeCell ref="AB233:AD233"/>
    <mergeCell ref="AB234:AD234"/>
    <mergeCell ref="AB235:AD235"/>
    <mergeCell ref="AB236:AD236"/>
    <mergeCell ref="AB237:AD237"/>
    <mergeCell ref="AB238:AD238"/>
    <mergeCell ref="AB239:AD239"/>
    <mergeCell ref="AB240:AD240"/>
    <mergeCell ref="AB241:AD241"/>
    <mergeCell ref="AB242:AD242"/>
    <mergeCell ref="AB212:AD212"/>
    <mergeCell ref="AB213:AD213"/>
    <mergeCell ref="AB214:AD214"/>
    <mergeCell ref="AB215:AD215"/>
    <mergeCell ref="AB216:AD216"/>
    <mergeCell ref="AB217:AD217"/>
    <mergeCell ref="AB218:AD218"/>
    <mergeCell ref="AB219:AD219"/>
    <mergeCell ref="AB220:AD220"/>
    <mergeCell ref="AB221:AD221"/>
    <mergeCell ref="AB222:AD222"/>
    <mergeCell ref="AB223:AD223"/>
    <mergeCell ref="AB224:AD224"/>
    <mergeCell ref="AB225:AD225"/>
    <mergeCell ref="AB226:AD226"/>
    <mergeCell ref="AB168:AD168"/>
    <mergeCell ref="AB169:AD169"/>
    <mergeCell ref="AB170:AD170"/>
    <mergeCell ref="AB171:AD171"/>
    <mergeCell ref="AB172:AD172"/>
    <mergeCell ref="AB173:AD173"/>
    <mergeCell ref="AB174:AD174"/>
    <mergeCell ref="AB175:AD175"/>
    <mergeCell ref="AB176:AD176"/>
    <mergeCell ref="AB193:AD193"/>
    <mergeCell ref="AB194:AD194"/>
    <mergeCell ref="AB195:AD195"/>
    <mergeCell ref="AB196:AD196"/>
    <mergeCell ref="AB199:AD199"/>
    <mergeCell ref="AB200:AD200"/>
    <mergeCell ref="AB201:AD201"/>
    <mergeCell ref="AB202:AD202"/>
    <mergeCell ref="AB148:AD148"/>
    <mergeCell ref="AB129:AD129"/>
    <mergeCell ref="AB130:AD130"/>
    <mergeCell ref="AB150:AD150"/>
    <mergeCell ref="AB151:AD151"/>
    <mergeCell ref="AB152:AD152"/>
    <mergeCell ref="AB153:AD153"/>
    <mergeCell ref="AB154:AD154"/>
    <mergeCell ref="AB155:AD155"/>
    <mergeCell ref="AB156:AD156"/>
    <mergeCell ref="AB157:AD157"/>
    <mergeCell ref="AB158:AD158"/>
    <mergeCell ref="AB159:AD159"/>
    <mergeCell ref="AB164:AD164"/>
    <mergeCell ref="AB165:AD165"/>
    <mergeCell ref="AB166:AD166"/>
    <mergeCell ref="AB167:AD167"/>
    <mergeCell ref="AB105:AD105"/>
    <mergeCell ref="AB106:AD106"/>
    <mergeCell ref="AB107:AD107"/>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43:AD143"/>
    <mergeCell ref="AB144:AD144"/>
    <mergeCell ref="AB145:AD145"/>
    <mergeCell ref="AB86:AD86"/>
    <mergeCell ref="AB87:AD87"/>
    <mergeCell ref="AB88:AD88"/>
    <mergeCell ref="AB89:AD89"/>
    <mergeCell ref="AB90:AD90"/>
    <mergeCell ref="AB91:AD91"/>
    <mergeCell ref="AB92:AD92"/>
    <mergeCell ref="AB93:AD93"/>
    <mergeCell ref="AB94:AD94"/>
    <mergeCell ref="AB95:AD95"/>
    <mergeCell ref="AB96:AD96"/>
    <mergeCell ref="AB97:AD97"/>
    <mergeCell ref="AB98:AD98"/>
    <mergeCell ref="AB99:AD99"/>
    <mergeCell ref="AB100:AD100"/>
    <mergeCell ref="AB101:AD101"/>
    <mergeCell ref="AB102:AD102"/>
    <mergeCell ref="W224:AA224"/>
    <mergeCell ref="W225:AA225"/>
    <mergeCell ref="AB16:AD16"/>
    <mergeCell ref="AB17:AD17"/>
    <mergeCell ref="AB18:AD18"/>
    <mergeCell ref="AB19:AD19"/>
    <mergeCell ref="AB20:AD20"/>
    <mergeCell ref="AB21:AD21"/>
    <mergeCell ref="AB22:AD22"/>
    <mergeCell ref="AB23:AD23"/>
    <mergeCell ref="AB24:AD24"/>
    <mergeCell ref="AB25:AD25"/>
    <mergeCell ref="AB26:AD26"/>
    <mergeCell ref="AB27:AD27"/>
    <mergeCell ref="AB28:AD28"/>
    <mergeCell ref="AB29:AD29"/>
    <mergeCell ref="AB30:AD30"/>
    <mergeCell ref="AB31:AD31"/>
    <mergeCell ref="AB32:AD32"/>
    <mergeCell ref="AB66:AD66"/>
    <mergeCell ref="AB67:AD67"/>
    <mergeCell ref="AB68:AD68"/>
    <mergeCell ref="AB69:AD69"/>
    <mergeCell ref="AB70:AD70"/>
    <mergeCell ref="AB71:AD71"/>
    <mergeCell ref="AB72:AD72"/>
    <mergeCell ref="AB73:AD73"/>
    <mergeCell ref="AB74:AD74"/>
    <mergeCell ref="AB75:AD75"/>
    <mergeCell ref="AB76:AD76"/>
    <mergeCell ref="AB77:AD77"/>
    <mergeCell ref="AB78:AD78"/>
    <mergeCell ref="W169:AA169"/>
    <mergeCell ref="W170:AA170"/>
    <mergeCell ref="W171:AA171"/>
    <mergeCell ref="W172:AA172"/>
    <mergeCell ref="W173:AA173"/>
    <mergeCell ref="W174:AA174"/>
    <mergeCell ref="W175:AA175"/>
    <mergeCell ref="W176:AA176"/>
    <mergeCell ref="W193:AA193"/>
    <mergeCell ref="W194:AA194"/>
    <mergeCell ref="W195:AA195"/>
    <mergeCell ref="W196:AA196"/>
    <mergeCell ref="W207:AA207"/>
    <mergeCell ref="W208:AA208"/>
    <mergeCell ref="W209:AA209"/>
    <mergeCell ref="W214:AA214"/>
    <mergeCell ref="W215:AA215"/>
    <mergeCell ref="W200:AA200"/>
    <mergeCell ref="W201:AA201"/>
    <mergeCell ref="W197:AA197"/>
    <mergeCell ref="W198:AA198"/>
    <mergeCell ref="W148:AA148"/>
    <mergeCell ref="W149:AA149"/>
    <mergeCell ref="W150:AA150"/>
    <mergeCell ref="W151:AA151"/>
    <mergeCell ref="W152:AA152"/>
    <mergeCell ref="W153:AA153"/>
    <mergeCell ref="W154:AA154"/>
    <mergeCell ref="W155:AA155"/>
    <mergeCell ref="W156:AA156"/>
    <mergeCell ref="W157:AA157"/>
    <mergeCell ref="W158:AA158"/>
    <mergeCell ref="W159:AA159"/>
    <mergeCell ref="W164:AA164"/>
    <mergeCell ref="W165:AA165"/>
    <mergeCell ref="W166:AA166"/>
    <mergeCell ref="W167:AA167"/>
    <mergeCell ref="W168:AA168"/>
    <mergeCell ref="W110:AA110"/>
    <mergeCell ref="W111:AA111"/>
    <mergeCell ref="W112:AA112"/>
    <mergeCell ref="W113:AA113"/>
    <mergeCell ref="W114:AA114"/>
    <mergeCell ref="W115:AA115"/>
    <mergeCell ref="W116:AA116"/>
    <mergeCell ref="W117:AA117"/>
    <mergeCell ref="W118:AA118"/>
    <mergeCell ref="W119:AA119"/>
    <mergeCell ref="W120:AA120"/>
    <mergeCell ref="W121:AA121"/>
    <mergeCell ref="W143:AA143"/>
    <mergeCell ref="W144:AA144"/>
    <mergeCell ref="W145:AA145"/>
    <mergeCell ref="W146:AA146"/>
    <mergeCell ref="W147:AA147"/>
    <mergeCell ref="W86:AA86"/>
    <mergeCell ref="W87:AA87"/>
    <mergeCell ref="W88:AA88"/>
    <mergeCell ref="W89:AA89"/>
    <mergeCell ref="W90:AA90"/>
    <mergeCell ref="W91:AA91"/>
    <mergeCell ref="W92:AA92"/>
    <mergeCell ref="W93:AA93"/>
    <mergeCell ref="W94:AA94"/>
    <mergeCell ref="W95:AA95"/>
    <mergeCell ref="W96:AA96"/>
    <mergeCell ref="W97:AA97"/>
    <mergeCell ref="W98:AA98"/>
    <mergeCell ref="W105:AA105"/>
    <mergeCell ref="W106:AA106"/>
    <mergeCell ref="W107:AA107"/>
    <mergeCell ref="W108:AA108"/>
    <mergeCell ref="AN208:AP208"/>
    <mergeCell ref="AN209:AP209"/>
    <mergeCell ref="AN232:AP232"/>
    <mergeCell ref="AN233:AP233"/>
    <mergeCell ref="AN234:AP234"/>
    <mergeCell ref="AN235:AP235"/>
    <mergeCell ref="AN236:AP236"/>
    <mergeCell ref="AN237:AP237"/>
    <mergeCell ref="AN238:AP238"/>
    <mergeCell ref="AN239:AP239"/>
    <mergeCell ref="AN240:AP240"/>
    <mergeCell ref="AN241:AP241"/>
    <mergeCell ref="AN242:AP242"/>
    <mergeCell ref="AN243:AP243"/>
    <mergeCell ref="AN244:AP244"/>
    <mergeCell ref="AB12:AD14"/>
    <mergeCell ref="W11:AA14"/>
    <mergeCell ref="AB15:AD15"/>
    <mergeCell ref="W15:AA15"/>
    <mergeCell ref="W16:AA16"/>
    <mergeCell ref="W17:AA17"/>
    <mergeCell ref="W18:AA18"/>
    <mergeCell ref="W19:AA19"/>
    <mergeCell ref="W20:AA20"/>
    <mergeCell ref="W21:AA21"/>
    <mergeCell ref="W22:AA22"/>
    <mergeCell ref="W23:AA23"/>
    <mergeCell ref="W24:AA24"/>
    <mergeCell ref="W25:AA25"/>
    <mergeCell ref="W26:AA26"/>
    <mergeCell ref="AN210:AP210"/>
    <mergeCell ref="AN211:AP211"/>
    <mergeCell ref="AN170:AP170"/>
    <mergeCell ref="AN171:AP171"/>
    <mergeCell ref="AN172:AP172"/>
    <mergeCell ref="AN173:AP173"/>
    <mergeCell ref="AN174:AP174"/>
    <mergeCell ref="AN175:AP175"/>
    <mergeCell ref="AN176:AP176"/>
    <mergeCell ref="AN177:AP177"/>
    <mergeCell ref="AN178:AP178"/>
    <mergeCell ref="AN179:AP179"/>
    <mergeCell ref="AN214:AP214"/>
    <mergeCell ref="AN215:AP215"/>
    <mergeCell ref="AN216:AP216"/>
    <mergeCell ref="AN217:AP217"/>
    <mergeCell ref="AN218:AP218"/>
    <mergeCell ref="AN219:AP219"/>
    <mergeCell ref="AN220:AP220"/>
    <mergeCell ref="AN193:AP193"/>
    <mergeCell ref="AN194:AP194"/>
    <mergeCell ref="AN195:AP195"/>
    <mergeCell ref="AN196:AP196"/>
    <mergeCell ref="AN197:AP197"/>
    <mergeCell ref="AN198:AP198"/>
    <mergeCell ref="AN199:AP199"/>
    <mergeCell ref="AN200:AP200"/>
    <mergeCell ref="AN201:AP201"/>
    <mergeCell ref="AN202:AP202"/>
    <mergeCell ref="AN203:AP203"/>
    <mergeCell ref="AN204:AP204"/>
    <mergeCell ref="AN205:AP205"/>
    <mergeCell ref="AN206:AP206"/>
    <mergeCell ref="AN207:AP207"/>
    <mergeCell ref="AN143:AP143"/>
    <mergeCell ref="AN144:AP144"/>
    <mergeCell ref="AN145:AP145"/>
    <mergeCell ref="AN146:AP146"/>
    <mergeCell ref="AN154:AP154"/>
    <mergeCell ref="AN155:AP155"/>
    <mergeCell ref="AN156:AP156"/>
    <mergeCell ref="AN157:AP157"/>
    <mergeCell ref="AN158:AP158"/>
    <mergeCell ref="AN159:AP159"/>
    <mergeCell ref="AN163:AP163"/>
    <mergeCell ref="AN164:AP164"/>
    <mergeCell ref="AN165:AP165"/>
    <mergeCell ref="AN166:AP166"/>
    <mergeCell ref="AN167:AP167"/>
    <mergeCell ref="AN168:AP168"/>
    <mergeCell ref="AN169:AP169"/>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7:AP127"/>
    <mergeCell ref="AN128:AP128"/>
    <mergeCell ref="AN129:AP129"/>
    <mergeCell ref="AN130:AP130"/>
    <mergeCell ref="AN131:AP131"/>
    <mergeCell ref="AN132:AP132"/>
    <mergeCell ref="AN86:AP86"/>
    <mergeCell ref="AN87:AP87"/>
    <mergeCell ref="AN88:AP88"/>
    <mergeCell ref="AN89:AP89"/>
    <mergeCell ref="AN90:AP90"/>
    <mergeCell ref="AN91:AP91"/>
    <mergeCell ref="AN92:AP92"/>
    <mergeCell ref="AN93:AP93"/>
    <mergeCell ref="AN94:AP94"/>
    <mergeCell ref="AN95:AP95"/>
    <mergeCell ref="AN96:AP96"/>
    <mergeCell ref="AN97:AP97"/>
    <mergeCell ref="AN105:AP105"/>
    <mergeCell ref="AN106:AP106"/>
    <mergeCell ref="AN107:AP107"/>
    <mergeCell ref="AN108:AP108"/>
    <mergeCell ref="AN109:AP109"/>
    <mergeCell ref="W43:AA43"/>
    <mergeCell ref="W44:AA44"/>
    <mergeCell ref="W45:AA45"/>
    <mergeCell ref="W46:AA46"/>
    <mergeCell ref="W47:AA47"/>
    <mergeCell ref="W48:AA48"/>
    <mergeCell ref="W49:AA49"/>
    <mergeCell ref="W50:AA50"/>
    <mergeCell ref="W51:AA51"/>
    <mergeCell ref="W52:AA52"/>
    <mergeCell ref="W53:AA53"/>
    <mergeCell ref="W54:AA54"/>
    <mergeCell ref="AN75:AP75"/>
    <mergeCell ref="AN76:AP76"/>
    <mergeCell ref="AN77:AP77"/>
    <mergeCell ref="AN78:AP78"/>
    <mergeCell ref="AN79:AP79"/>
    <mergeCell ref="W76:AA76"/>
    <mergeCell ref="W77:AA77"/>
    <mergeCell ref="W78:AA78"/>
    <mergeCell ref="W79:AA79"/>
    <mergeCell ref="AB79:AD79"/>
    <mergeCell ref="AH79:AJ79"/>
    <mergeCell ref="AK45:AM45"/>
    <mergeCell ref="AK46:AM46"/>
    <mergeCell ref="AK47:AM47"/>
    <mergeCell ref="AK48:AM48"/>
    <mergeCell ref="AK49:AM49"/>
    <mergeCell ref="AK50:AM50"/>
    <mergeCell ref="AK51:AM51"/>
    <mergeCell ref="AK52:AM52"/>
    <mergeCell ref="AK53:AM53"/>
    <mergeCell ref="B243:C243"/>
    <mergeCell ref="D243:F243"/>
    <mergeCell ref="G243:J243"/>
    <mergeCell ref="K243:N243"/>
    <mergeCell ref="O243:R243"/>
    <mergeCell ref="S243:V243"/>
    <mergeCell ref="AE243:AG243"/>
    <mergeCell ref="B239:C239"/>
    <mergeCell ref="D239:F239"/>
    <mergeCell ref="G239:J239"/>
    <mergeCell ref="K239:N239"/>
    <mergeCell ref="O239:R239"/>
    <mergeCell ref="S239:V239"/>
    <mergeCell ref="AE239:AG239"/>
    <mergeCell ref="B235:C235"/>
    <mergeCell ref="D235:F235"/>
    <mergeCell ref="G235:J235"/>
    <mergeCell ref="K235:N235"/>
    <mergeCell ref="AB243:AD243"/>
    <mergeCell ref="O235:R235"/>
    <mergeCell ref="S235:V235"/>
    <mergeCell ref="AE235:AG235"/>
    <mergeCell ref="AQ243:AS243"/>
    <mergeCell ref="B244:C244"/>
    <mergeCell ref="D244:F244"/>
    <mergeCell ref="G244:J244"/>
    <mergeCell ref="K244:N244"/>
    <mergeCell ref="O244:R244"/>
    <mergeCell ref="S244:V244"/>
    <mergeCell ref="AE244:AG244"/>
    <mergeCell ref="AQ244:AS244"/>
    <mergeCell ref="O241:R241"/>
    <mergeCell ref="S241:V241"/>
    <mergeCell ref="AE241:AG241"/>
    <mergeCell ref="AQ241:AS241"/>
    <mergeCell ref="B242:C242"/>
    <mergeCell ref="D242:F242"/>
    <mergeCell ref="G242:J242"/>
    <mergeCell ref="K242:N242"/>
    <mergeCell ref="O242:R242"/>
    <mergeCell ref="S242:V242"/>
    <mergeCell ref="AE242:AG242"/>
    <mergeCell ref="AQ242:AS242"/>
    <mergeCell ref="B241:C241"/>
    <mergeCell ref="D241:F241"/>
    <mergeCell ref="G241:J241"/>
    <mergeCell ref="K241:N241"/>
    <mergeCell ref="W241:AA241"/>
    <mergeCell ref="W242:AA242"/>
    <mergeCell ref="W243:AA243"/>
    <mergeCell ref="W244:AA244"/>
    <mergeCell ref="AB244:AD244"/>
    <mergeCell ref="AH241:AJ241"/>
    <mergeCell ref="AH242:AJ242"/>
    <mergeCell ref="AQ239:AS239"/>
    <mergeCell ref="B240:C240"/>
    <mergeCell ref="D240:F240"/>
    <mergeCell ref="G240:J240"/>
    <mergeCell ref="K240:N240"/>
    <mergeCell ref="O240:R240"/>
    <mergeCell ref="S240:V240"/>
    <mergeCell ref="AE240:AG240"/>
    <mergeCell ref="AQ240:AS240"/>
    <mergeCell ref="B237:C237"/>
    <mergeCell ref="D237:F237"/>
    <mergeCell ref="G237:J237"/>
    <mergeCell ref="K237:N237"/>
    <mergeCell ref="O237:R237"/>
    <mergeCell ref="S237:V237"/>
    <mergeCell ref="AE237:AG237"/>
    <mergeCell ref="AQ237:AS237"/>
    <mergeCell ref="B238:C238"/>
    <mergeCell ref="D238:F238"/>
    <mergeCell ref="G238:J238"/>
    <mergeCell ref="K238:N238"/>
    <mergeCell ref="O238:R238"/>
    <mergeCell ref="S238:V238"/>
    <mergeCell ref="AE238:AG238"/>
    <mergeCell ref="AQ238:AS238"/>
    <mergeCell ref="W237:AA237"/>
    <mergeCell ref="W238:AA238"/>
    <mergeCell ref="W239:AA239"/>
    <mergeCell ref="W240:AA240"/>
    <mergeCell ref="AH240:AJ240"/>
    <mergeCell ref="AQ235:AS235"/>
    <mergeCell ref="B236:C236"/>
    <mergeCell ref="D236:F236"/>
    <mergeCell ref="G236:J236"/>
    <mergeCell ref="K236:N236"/>
    <mergeCell ref="O236:R236"/>
    <mergeCell ref="S236:V236"/>
    <mergeCell ref="AE236:AG236"/>
    <mergeCell ref="AQ236:AS236"/>
    <mergeCell ref="B233:C233"/>
    <mergeCell ref="D233:F233"/>
    <mergeCell ref="G233:J233"/>
    <mergeCell ref="K233:N233"/>
    <mergeCell ref="O233:R233"/>
    <mergeCell ref="S233:V233"/>
    <mergeCell ref="AE233:AG233"/>
    <mergeCell ref="AQ233:AS233"/>
    <mergeCell ref="B234:C234"/>
    <mergeCell ref="D234:F234"/>
    <mergeCell ref="G234:J234"/>
    <mergeCell ref="K234:N234"/>
    <mergeCell ref="O234:R234"/>
    <mergeCell ref="S234:V234"/>
    <mergeCell ref="AE234:AG234"/>
    <mergeCell ref="AQ234:AS234"/>
    <mergeCell ref="W233:AA233"/>
    <mergeCell ref="W234:AA234"/>
    <mergeCell ref="W235:AA235"/>
    <mergeCell ref="W236:AA236"/>
    <mergeCell ref="AK233:AM233"/>
    <mergeCell ref="AK234:AM234"/>
    <mergeCell ref="AK235:AM235"/>
    <mergeCell ref="AQ210:AS210"/>
    <mergeCell ref="B211:C211"/>
    <mergeCell ref="D211:F211"/>
    <mergeCell ref="G211:J211"/>
    <mergeCell ref="O53:R53"/>
    <mergeCell ref="S53:V53"/>
    <mergeCell ref="AE53:AG53"/>
    <mergeCell ref="AQ53:AS53"/>
    <mergeCell ref="AE52:AG52"/>
    <mergeCell ref="G207:J207"/>
    <mergeCell ref="O207:R207"/>
    <mergeCell ref="S207:V207"/>
    <mergeCell ref="AE207:AG207"/>
    <mergeCell ref="AQ207:AS207"/>
    <mergeCell ref="G208:J208"/>
    <mergeCell ref="K201:N201"/>
    <mergeCell ref="K202:N202"/>
    <mergeCell ref="G203:J203"/>
    <mergeCell ref="K203:N203"/>
    <mergeCell ref="K204:N204"/>
    <mergeCell ref="B205:C205"/>
    <mergeCell ref="D205:F205"/>
    <mergeCell ref="G205:J205"/>
    <mergeCell ref="O205:R205"/>
    <mergeCell ref="S205:V205"/>
    <mergeCell ref="B206:C206"/>
    <mergeCell ref="D206:F206"/>
    <mergeCell ref="G206:J206"/>
    <mergeCell ref="B207:C207"/>
    <mergeCell ref="D207:F207"/>
    <mergeCell ref="K205:N205"/>
    <mergeCell ref="B203:C203"/>
    <mergeCell ref="D208:F208"/>
    <mergeCell ref="AE210:AG210"/>
    <mergeCell ref="O211:R211"/>
    <mergeCell ref="S211:V211"/>
    <mergeCell ref="K210:N210"/>
    <mergeCell ref="B210:C210"/>
    <mergeCell ref="D210:F210"/>
    <mergeCell ref="G210:J210"/>
    <mergeCell ref="AE208:AG208"/>
    <mergeCell ref="W210:AA210"/>
    <mergeCell ref="W211:AA211"/>
    <mergeCell ref="W212:AA212"/>
    <mergeCell ref="W213:AA213"/>
    <mergeCell ref="AB210:AD210"/>
    <mergeCell ref="AB211:AD211"/>
    <mergeCell ref="O210:R210"/>
    <mergeCell ref="S210:V210"/>
    <mergeCell ref="K209:N209"/>
    <mergeCell ref="O208:R208"/>
    <mergeCell ref="S208:V208"/>
    <mergeCell ref="AQ212:AS212"/>
    <mergeCell ref="AE211:AG211"/>
    <mergeCell ref="AQ211:AS211"/>
    <mergeCell ref="S212:V212"/>
    <mergeCell ref="B214:C214"/>
    <mergeCell ref="D214:F214"/>
    <mergeCell ref="G214:J214"/>
    <mergeCell ref="O214:R214"/>
    <mergeCell ref="S214:V214"/>
    <mergeCell ref="AE214:AG214"/>
    <mergeCell ref="AQ214:AS214"/>
    <mergeCell ref="B212:C212"/>
    <mergeCell ref="D212:F212"/>
    <mergeCell ref="G212:J212"/>
    <mergeCell ref="K213:N213"/>
    <mergeCell ref="AQ213:AS213"/>
    <mergeCell ref="O212:R212"/>
    <mergeCell ref="G213:J213"/>
    <mergeCell ref="O213:R213"/>
    <mergeCell ref="K211:N211"/>
    <mergeCell ref="K212:N212"/>
    <mergeCell ref="S213:V213"/>
    <mergeCell ref="AE213:AG213"/>
    <mergeCell ref="AE212:AG212"/>
    <mergeCell ref="B213:C213"/>
    <mergeCell ref="D213:F213"/>
    <mergeCell ref="AN212:AP212"/>
    <mergeCell ref="AN213:AP213"/>
    <mergeCell ref="AK211:AM211"/>
    <mergeCell ref="AK212:AM212"/>
    <mergeCell ref="AK213:AM213"/>
    <mergeCell ref="AK214:AM214"/>
    <mergeCell ref="AQ203:AS203"/>
    <mergeCell ref="B204:C204"/>
    <mergeCell ref="D204:F204"/>
    <mergeCell ref="G204:J204"/>
    <mergeCell ref="O204:R204"/>
    <mergeCell ref="AE205:AG205"/>
    <mergeCell ref="AQ205:AS205"/>
    <mergeCell ref="O202:R202"/>
    <mergeCell ref="S202:V202"/>
    <mergeCell ref="AE202:AG202"/>
    <mergeCell ref="AQ202:AS202"/>
    <mergeCell ref="O206:R206"/>
    <mergeCell ref="S206:V206"/>
    <mergeCell ref="AE206:AG206"/>
    <mergeCell ref="AQ206:AS206"/>
    <mergeCell ref="O203:R203"/>
    <mergeCell ref="S203:V203"/>
    <mergeCell ref="AE203:AG203"/>
    <mergeCell ref="K206:N206"/>
    <mergeCell ref="W205:AA205"/>
    <mergeCell ref="W206:AA206"/>
    <mergeCell ref="AB206:AD206"/>
    <mergeCell ref="AH206:AJ206"/>
    <mergeCell ref="AB203:AD203"/>
    <mergeCell ref="AB204:AD204"/>
    <mergeCell ref="AB205:AD205"/>
    <mergeCell ref="W202:AA202"/>
    <mergeCell ref="W203:AA203"/>
    <mergeCell ref="W204:AA204"/>
    <mergeCell ref="AQ208:AS208"/>
    <mergeCell ref="AE209:AG209"/>
    <mergeCell ref="AQ209:AS209"/>
    <mergeCell ref="K208:N208"/>
    <mergeCell ref="B209:C209"/>
    <mergeCell ref="D209:F209"/>
    <mergeCell ref="G209:J209"/>
    <mergeCell ref="O209:R209"/>
    <mergeCell ref="S209:V209"/>
    <mergeCell ref="B208:C208"/>
    <mergeCell ref="B200:C200"/>
    <mergeCell ref="D200:F200"/>
    <mergeCell ref="G200:J200"/>
    <mergeCell ref="O200:R200"/>
    <mergeCell ref="S200:V200"/>
    <mergeCell ref="AE200:AG200"/>
    <mergeCell ref="AQ200:AS200"/>
    <mergeCell ref="K200:N200"/>
    <mergeCell ref="S204:V204"/>
    <mergeCell ref="AE204:AG204"/>
    <mergeCell ref="AQ204:AS204"/>
    <mergeCell ref="B201:C201"/>
    <mergeCell ref="D201:F201"/>
    <mergeCell ref="G201:J201"/>
    <mergeCell ref="O201:R201"/>
    <mergeCell ref="S201:V201"/>
    <mergeCell ref="AE201:AG201"/>
    <mergeCell ref="AQ201:AS201"/>
    <mergeCell ref="B202:C202"/>
    <mergeCell ref="D202:F202"/>
    <mergeCell ref="G202:J202"/>
    <mergeCell ref="D203:F203"/>
    <mergeCell ref="B199:C199"/>
    <mergeCell ref="D199:F199"/>
    <mergeCell ref="G199:J199"/>
    <mergeCell ref="O199:R199"/>
    <mergeCell ref="S199:V199"/>
    <mergeCell ref="AE199:AG199"/>
    <mergeCell ref="AQ199:AS199"/>
    <mergeCell ref="K199:N199"/>
    <mergeCell ref="AE195:AG195"/>
    <mergeCell ref="AQ195:AS195"/>
    <mergeCell ref="K198:N198"/>
    <mergeCell ref="K194:N194"/>
    <mergeCell ref="K195:N195"/>
    <mergeCell ref="AE194:AG194"/>
    <mergeCell ref="B196:C196"/>
    <mergeCell ref="D196:F196"/>
    <mergeCell ref="G196:J196"/>
    <mergeCell ref="O196:R196"/>
    <mergeCell ref="S196:V196"/>
    <mergeCell ref="AE196:AG196"/>
    <mergeCell ref="AQ196:AS196"/>
    <mergeCell ref="B197:C197"/>
    <mergeCell ref="D197:F197"/>
    <mergeCell ref="G197:J197"/>
    <mergeCell ref="O197:R197"/>
    <mergeCell ref="S197:V197"/>
    <mergeCell ref="AE197:AG197"/>
    <mergeCell ref="W199:AA199"/>
    <mergeCell ref="AB197:AD197"/>
    <mergeCell ref="AB198:AD198"/>
    <mergeCell ref="AQ197:AS197"/>
    <mergeCell ref="K197:N197"/>
    <mergeCell ref="B198:C198"/>
    <mergeCell ref="D198:F198"/>
    <mergeCell ref="AE193:AG193"/>
    <mergeCell ref="AQ193:AS193"/>
    <mergeCell ref="K196:N196"/>
    <mergeCell ref="K192:N192"/>
    <mergeCell ref="K193:N193"/>
    <mergeCell ref="B193:C193"/>
    <mergeCell ref="D193:F193"/>
    <mergeCell ref="B194:C194"/>
    <mergeCell ref="D194:F194"/>
    <mergeCell ref="G194:J194"/>
    <mergeCell ref="O194:R194"/>
    <mergeCell ref="S194:V194"/>
    <mergeCell ref="AQ194:AS194"/>
    <mergeCell ref="G193:J193"/>
    <mergeCell ref="O193:R193"/>
    <mergeCell ref="S193:V193"/>
    <mergeCell ref="B195:C195"/>
    <mergeCell ref="D195:F195"/>
    <mergeCell ref="G195:J195"/>
    <mergeCell ref="O195:R195"/>
    <mergeCell ref="S195:V195"/>
    <mergeCell ref="G198:J198"/>
    <mergeCell ref="O198:R198"/>
    <mergeCell ref="AK194:AM194"/>
    <mergeCell ref="AK195:AM195"/>
    <mergeCell ref="S198:V198"/>
    <mergeCell ref="AE198:AG198"/>
    <mergeCell ref="AQ198:AS198"/>
    <mergeCell ref="AK192:AM192"/>
    <mergeCell ref="AK193:AM193"/>
    <mergeCell ref="O191:R191"/>
    <mergeCell ref="S191:V191"/>
    <mergeCell ref="AE191:AG191"/>
    <mergeCell ref="AQ191:AS191"/>
    <mergeCell ref="K191:N191"/>
    <mergeCell ref="B192:C192"/>
    <mergeCell ref="D192:F192"/>
    <mergeCell ref="G192:J192"/>
    <mergeCell ref="O192:R192"/>
    <mergeCell ref="S192:V192"/>
    <mergeCell ref="AE192:AG192"/>
    <mergeCell ref="AQ192:AS192"/>
    <mergeCell ref="B191:C191"/>
    <mergeCell ref="D191:F191"/>
    <mergeCell ref="G191:J191"/>
    <mergeCell ref="AN191:AP191"/>
    <mergeCell ref="AN192:AP192"/>
    <mergeCell ref="W191:AA191"/>
    <mergeCell ref="W192:AA192"/>
    <mergeCell ref="AB191:AD191"/>
    <mergeCell ref="AB192:AD192"/>
    <mergeCell ref="AH191:AJ191"/>
    <mergeCell ref="AH192:AJ192"/>
    <mergeCell ref="AK191:AM191"/>
    <mergeCell ref="B189:C189"/>
    <mergeCell ref="D189:F189"/>
    <mergeCell ref="G189:J189"/>
    <mergeCell ref="O189:R189"/>
    <mergeCell ref="S189:V189"/>
    <mergeCell ref="AE189:AG189"/>
    <mergeCell ref="AQ189:AS189"/>
    <mergeCell ref="B190:C190"/>
    <mergeCell ref="D190:F190"/>
    <mergeCell ref="G190:J190"/>
    <mergeCell ref="O190:R190"/>
    <mergeCell ref="S190:V190"/>
    <mergeCell ref="AE190:AG190"/>
    <mergeCell ref="AQ190:AS190"/>
    <mergeCell ref="K189:N189"/>
    <mergeCell ref="K190:N190"/>
    <mergeCell ref="AN189:AP189"/>
    <mergeCell ref="AN190:AP190"/>
    <mergeCell ref="W189:AA189"/>
    <mergeCell ref="W190:AA190"/>
    <mergeCell ref="AB189:AD189"/>
    <mergeCell ref="AB190:AD190"/>
    <mergeCell ref="AH189:AJ189"/>
    <mergeCell ref="AH190:AJ190"/>
    <mergeCell ref="AK189:AM189"/>
    <mergeCell ref="AK190:AM190"/>
    <mergeCell ref="B187:C187"/>
    <mergeCell ref="D187:F187"/>
    <mergeCell ref="G187:J187"/>
    <mergeCell ref="O187:R187"/>
    <mergeCell ref="S187:V187"/>
    <mergeCell ref="AE187:AG187"/>
    <mergeCell ref="AQ187:AS187"/>
    <mergeCell ref="B188:C188"/>
    <mergeCell ref="D188:F188"/>
    <mergeCell ref="G188:J188"/>
    <mergeCell ref="O188:R188"/>
    <mergeCell ref="S188:V188"/>
    <mergeCell ref="AE188:AG188"/>
    <mergeCell ref="AQ188:AS188"/>
    <mergeCell ref="K187:N187"/>
    <mergeCell ref="K188:N188"/>
    <mergeCell ref="AN187:AP187"/>
    <mergeCell ref="AN188:AP188"/>
    <mergeCell ref="W187:AA187"/>
    <mergeCell ref="W188:AA188"/>
    <mergeCell ref="AB187:AD187"/>
    <mergeCell ref="AB188:AD188"/>
    <mergeCell ref="AH187:AJ187"/>
    <mergeCell ref="AH188:AJ188"/>
    <mergeCell ref="AK187:AM187"/>
    <mergeCell ref="AK188:AM188"/>
    <mergeCell ref="B185:C185"/>
    <mergeCell ref="D185:F185"/>
    <mergeCell ref="G185:J185"/>
    <mergeCell ref="O185:R185"/>
    <mergeCell ref="S185:V185"/>
    <mergeCell ref="AE185:AG185"/>
    <mergeCell ref="AQ185:AS185"/>
    <mergeCell ref="B186:C186"/>
    <mergeCell ref="D186:F186"/>
    <mergeCell ref="G186:J186"/>
    <mergeCell ref="O186:R186"/>
    <mergeCell ref="S186:V186"/>
    <mergeCell ref="AE186:AG186"/>
    <mergeCell ref="AQ186:AS186"/>
    <mergeCell ref="K185:N185"/>
    <mergeCell ref="K186:N186"/>
    <mergeCell ref="AN185:AP185"/>
    <mergeCell ref="AN186:AP186"/>
    <mergeCell ref="W185:AA185"/>
    <mergeCell ref="W186:AA186"/>
    <mergeCell ref="AB185:AD185"/>
    <mergeCell ref="AB186:AD186"/>
    <mergeCell ref="AH185:AJ185"/>
    <mergeCell ref="AH186:AJ186"/>
    <mergeCell ref="AK185:AM185"/>
    <mergeCell ref="AK186:AM186"/>
    <mergeCell ref="B183:C183"/>
    <mergeCell ref="D183:F183"/>
    <mergeCell ref="G183:J183"/>
    <mergeCell ref="O183:R183"/>
    <mergeCell ref="S183:V183"/>
    <mergeCell ref="AE183:AG183"/>
    <mergeCell ref="AQ183:AS183"/>
    <mergeCell ref="B184:C184"/>
    <mergeCell ref="D184:F184"/>
    <mergeCell ref="G184:J184"/>
    <mergeCell ref="O184:R184"/>
    <mergeCell ref="S184:V184"/>
    <mergeCell ref="AE184:AG184"/>
    <mergeCell ref="AQ184:AS184"/>
    <mergeCell ref="K183:N183"/>
    <mergeCell ref="K184:N184"/>
    <mergeCell ref="AN183:AP183"/>
    <mergeCell ref="AN184:AP184"/>
    <mergeCell ref="W183:AA183"/>
    <mergeCell ref="W184:AA184"/>
    <mergeCell ref="AB183:AD183"/>
    <mergeCell ref="AB184:AD184"/>
    <mergeCell ref="AH183:AJ183"/>
    <mergeCell ref="AH184:AJ184"/>
    <mergeCell ref="AK183:AM183"/>
    <mergeCell ref="AK184:AM184"/>
    <mergeCell ref="B181:C181"/>
    <mergeCell ref="D181:F181"/>
    <mergeCell ref="G181:J181"/>
    <mergeCell ref="O181:R181"/>
    <mergeCell ref="S181:V181"/>
    <mergeCell ref="AE181:AG181"/>
    <mergeCell ref="AQ181:AS181"/>
    <mergeCell ref="B182:C182"/>
    <mergeCell ref="D182:F182"/>
    <mergeCell ref="G182:J182"/>
    <mergeCell ref="O182:R182"/>
    <mergeCell ref="S182:V182"/>
    <mergeCell ref="AE182:AG182"/>
    <mergeCell ref="AQ182:AS182"/>
    <mergeCell ref="K181:N181"/>
    <mergeCell ref="K182:N182"/>
    <mergeCell ref="AN181:AP181"/>
    <mergeCell ref="AN182:AP182"/>
    <mergeCell ref="W181:AA181"/>
    <mergeCell ref="W182:AA182"/>
    <mergeCell ref="AB181:AD181"/>
    <mergeCell ref="AB182:AD182"/>
    <mergeCell ref="AH181:AJ181"/>
    <mergeCell ref="AH182:AJ182"/>
    <mergeCell ref="AK182:AM182"/>
    <mergeCell ref="B179:C179"/>
    <mergeCell ref="D179:F179"/>
    <mergeCell ref="G179:J179"/>
    <mergeCell ref="O179:R179"/>
    <mergeCell ref="S179:V179"/>
    <mergeCell ref="AE179:AG179"/>
    <mergeCell ref="AQ179:AS179"/>
    <mergeCell ref="B180:C180"/>
    <mergeCell ref="D180:F180"/>
    <mergeCell ref="G180:J180"/>
    <mergeCell ref="O180:R180"/>
    <mergeCell ref="S180:V180"/>
    <mergeCell ref="AE180:AG180"/>
    <mergeCell ref="AQ180:AS180"/>
    <mergeCell ref="K179:N179"/>
    <mergeCell ref="K180:N180"/>
    <mergeCell ref="AN180:AP180"/>
    <mergeCell ref="W179:AA179"/>
    <mergeCell ref="W180:AA180"/>
    <mergeCell ref="AB179:AD179"/>
    <mergeCell ref="AB180:AD180"/>
    <mergeCell ref="AH179:AJ179"/>
    <mergeCell ref="AH180:AJ180"/>
    <mergeCell ref="AK179:AM179"/>
    <mergeCell ref="B177:C177"/>
    <mergeCell ref="D177:F177"/>
    <mergeCell ref="G177:J177"/>
    <mergeCell ref="O177:R177"/>
    <mergeCell ref="S177:V177"/>
    <mergeCell ref="AE177:AG177"/>
    <mergeCell ref="AQ177:AS177"/>
    <mergeCell ref="B178:C178"/>
    <mergeCell ref="D178:F178"/>
    <mergeCell ref="G178:J178"/>
    <mergeCell ref="O178:R178"/>
    <mergeCell ref="S178:V178"/>
    <mergeCell ref="AE178:AG178"/>
    <mergeCell ref="AQ178:AS178"/>
    <mergeCell ref="K177:N177"/>
    <mergeCell ref="K178:N178"/>
    <mergeCell ref="W177:AA177"/>
    <mergeCell ref="W178:AA178"/>
    <mergeCell ref="AB177:AD177"/>
    <mergeCell ref="AB178:AD178"/>
    <mergeCell ref="AH177:AJ177"/>
    <mergeCell ref="AH178:AJ178"/>
    <mergeCell ref="AK177:AM177"/>
    <mergeCell ref="AK178:AM178"/>
    <mergeCell ref="B175:C175"/>
    <mergeCell ref="D175:F175"/>
    <mergeCell ref="G175:J175"/>
    <mergeCell ref="O175:R175"/>
    <mergeCell ref="S175:V175"/>
    <mergeCell ref="AE175:AG175"/>
    <mergeCell ref="AQ175:AS175"/>
    <mergeCell ref="B176:C176"/>
    <mergeCell ref="D176:F176"/>
    <mergeCell ref="G176:J176"/>
    <mergeCell ref="O176:R176"/>
    <mergeCell ref="S176:V176"/>
    <mergeCell ref="AE176:AG176"/>
    <mergeCell ref="AQ176:AS176"/>
    <mergeCell ref="K175:N175"/>
    <mergeCell ref="K176:N176"/>
    <mergeCell ref="AK176:AM176"/>
    <mergeCell ref="B173:C173"/>
    <mergeCell ref="D173:F173"/>
    <mergeCell ref="G173:J173"/>
    <mergeCell ref="O173:R173"/>
    <mergeCell ref="S173:V173"/>
    <mergeCell ref="AE173:AG173"/>
    <mergeCell ref="AQ173:AS173"/>
    <mergeCell ref="B174:C174"/>
    <mergeCell ref="D174:F174"/>
    <mergeCell ref="G174:J174"/>
    <mergeCell ref="O174:R174"/>
    <mergeCell ref="S174:V174"/>
    <mergeCell ref="AE174:AG174"/>
    <mergeCell ref="AQ174:AS174"/>
    <mergeCell ref="K173:N173"/>
    <mergeCell ref="K174:N174"/>
    <mergeCell ref="B171:C171"/>
    <mergeCell ref="D171:F171"/>
    <mergeCell ref="G171:J171"/>
    <mergeCell ref="O171:R171"/>
    <mergeCell ref="S171:V171"/>
    <mergeCell ref="AE171:AG171"/>
    <mergeCell ref="AQ171:AS171"/>
    <mergeCell ref="B172:C172"/>
    <mergeCell ref="D172:F172"/>
    <mergeCell ref="G172:J172"/>
    <mergeCell ref="O172:R172"/>
    <mergeCell ref="S172:V172"/>
    <mergeCell ref="AE172:AG172"/>
    <mergeCell ref="AQ172:AS172"/>
    <mergeCell ref="K171:N171"/>
    <mergeCell ref="K172:N172"/>
    <mergeCell ref="D167:F167"/>
    <mergeCell ref="G167:J167"/>
    <mergeCell ref="O167:R167"/>
    <mergeCell ref="S167:V167"/>
    <mergeCell ref="AE167:AG167"/>
    <mergeCell ref="AQ167:AS167"/>
    <mergeCell ref="K166:N166"/>
    <mergeCell ref="K167:N167"/>
    <mergeCell ref="B170:C170"/>
    <mergeCell ref="D170:F170"/>
    <mergeCell ref="G170:J170"/>
    <mergeCell ref="O170:R170"/>
    <mergeCell ref="S170:V170"/>
    <mergeCell ref="AE170:AG170"/>
    <mergeCell ref="AQ170:AS170"/>
    <mergeCell ref="K170:N170"/>
    <mergeCell ref="B168:C168"/>
    <mergeCell ref="D168:F168"/>
    <mergeCell ref="G168:J168"/>
    <mergeCell ref="O168:R168"/>
    <mergeCell ref="S168:V168"/>
    <mergeCell ref="AE168:AG168"/>
    <mergeCell ref="AQ168:AS168"/>
    <mergeCell ref="B169:C169"/>
    <mergeCell ref="D169:F169"/>
    <mergeCell ref="G169:J169"/>
    <mergeCell ref="O169:R169"/>
    <mergeCell ref="S169:V169"/>
    <mergeCell ref="AE169:AG169"/>
    <mergeCell ref="AQ169:AS169"/>
    <mergeCell ref="K168:N168"/>
    <mergeCell ref="K169:N169"/>
    <mergeCell ref="B163:C163"/>
    <mergeCell ref="D163:F163"/>
    <mergeCell ref="G163:J163"/>
    <mergeCell ref="O163:R163"/>
    <mergeCell ref="S163:V163"/>
    <mergeCell ref="AE163:AG163"/>
    <mergeCell ref="AQ163:AS163"/>
    <mergeCell ref="K163:N163"/>
    <mergeCell ref="B161:C161"/>
    <mergeCell ref="D161:F161"/>
    <mergeCell ref="G161:J161"/>
    <mergeCell ref="O161:R161"/>
    <mergeCell ref="S161:V161"/>
    <mergeCell ref="AE161:AG161"/>
    <mergeCell ref="AQ161:AS161"/>
    <mergeCell ref="B162:C162"/>
    <mergeCell ref="D162:F162"/>
    <mergeCell ref="G162:J162"/>
    <mergeCell ref="O162:R162"/>
    <mergeCell ref="S162:V162"/>
    <mergeCell ref="AE162:AG162"/>
    <mergeCell ref="AQ162:AS162"/>
    <mergeCell ref="K161:N161"/>
    <mergeCell ref="K162:N162"/>
    <mergeCell ref="AN161:AP161"/>
    <mergeCell ref="AN162:AP162"/>
    <mergeCell ref="W161:AA161"/>
    <mergeCell ref="W162:AA162"/>
    <mergeCell ref="W163:AA163"/>
    <mergeCell ref="AB161:AD161"/>
    <mergeCell ref="AB162:AD162"/>
    <mergeCell ref="AB163:AD163"/>
    <mergeCell ref="B159:C159"/>
    <mergeCell ref="D159:F159"/>
    <mergeCell ref="G159:J159"/>
    <mergeCell ref="O159:R159"/>
    <mergeCell ref="S159:V159"/>
    <mergeCell ref="AE159:AG159"/>
    <mergeCell ref="AQ159:AS159"/>
    <mergeCell ref="B160:C160"/>
    <mergeCell ref="D160:F160"/>
    <mergeCell ref="G160:J160"/>
    <mergeCell ref="O160:R160"/>
    <mergeCell ref="S160:V160"/>
    <mergeCell ref="AE160:AG160"/>
    <mergeCell ref="AQ160:AS160"/>
    <mergeCell ref="K159:N159"/>
    <mergeCell ref="K160:N160"/>
    <mergeCell ref="AN160:AP160"/>
    <mergeCell ref="W160:AA160"/>
    <mergeCell ref="AB160:AD160"/>
    <mergeCell ref="AK159:AM159"/>
    <mergeCell ref="AK160:AM160"/>
    <mergeCell ref="B157:C157"/>
    <mergeCell ref="D157:F157"/>
    <mergeCell ref="G157:J157"/>
    <mergeCell ref="O157:R157"/>
    <mergeCell ref="S157:V157"/>
    <mergeCell ref="AE157:AG157"/>
    <mergeCell ref="AQ157:AS157"/>
    <mergeCell ref="B158:C158"/>
    <mergeCell ref="D158:F158"/>
    <mergeCell ref="G158:J158"/>
    <mergeCell ref="O158:R158"/>
    <mergeCell ref="S158:V158"/>
    <mergeCell ref="AE158:AG158"/>
    <mergeCell ref="AQ158:AS158"/>
    <mergeCell ref="K157:N157"/>
    <mergeCell ref="K158:N158"/>
    <mergeCell ref="AK158:AM158"/>
    <mergeCell ref="B155:C155"/>
    <mergeCell ref="D155:F155"/>
    <mergeCell ref="G155:J155"/>
    <mergeCell ref="O155:R155"/>
    <mergeCell ref="S155:V155"/>
    <mergeCell ref="AE155:AG155"/>
    <mergeCell ref="AQ155:AS155"/>
    <mergeCell ref="B156:C156"/>
    <mergeCell ref="D156:F156"/>
    <mergeCell ref="G156:J156"/>
    <mergeCell ref="O156:R156"/>
    <mergeCell ref="S156:V156"/>
    <mergeCell ref="AE156:AG156"/>
    <mergeCell ref="AQ156:AS156"/>
    <mergeCell ref="K155:N155"/>
    <mergeCell ref="K156:N156"/>
    <mergeCell ref="B143:C143"/>
    <mergeCell ref="D143:F143"/>
    <mergeCell ref="G143:J143"/>
    <mergeCell ref="O143:R143"/>
    <mergeCell ref="S143:V143"/>
    <mergeCell ref="AE143:AG143"/>
    <mergeCell ref="AQ143:AS143"/>
    <mergeCell ref="B154:C154"/>
    <mergeCell ref="D154:F154"/>
    <mergeCell ref="G154:J154"/>
    <mergeCell ref="O154:R154"/>
    <mergeCell ref="S154:V154"/>
    <mergeCell ref="AE154:AG154"/>
    <mergeCell ref="AQ154:AS154"/>
    <mergeCell ref="K143:N143"/>
    <mergeCell ref="K154:N154"/>
    <mergeCell ref="B144:C144"/>
    <mergeCell ref="D144:F144"/>
    <mergeCell ref="G144:J144"/>
    <mergeCell ref="K144:N144"/>
    <mergeCell ref="O144:R144"/>
    <mergeCell ref="S144:V144"/>
    <mergeCell ref="B141:C141"/>
    <mergeCell ref="D141:F141"/>
    <mergeCell ref="G141:J141"/>
    <mergeCell ref="O141:R141"/>
    <mergeCell ref="S141:V141"/>
    <mergeCell ref="AE141:AG141"/>
    <mergeCell ref="AQ141:AS141"/>
    <mergeCell ref="B142:C142"/>
    <mergeCell ref="D142:F142"/>
    <mergeCell ref="G142:J142"/>
    <mergeCell ref="O142:R142"/>
    <mergeCell ref="S142:V142"/>
    <mergeCell ref="AE142:AG142"/>
    <mergeCell ref="AQ142:AS142"/>
    <mergeCell ref="K141:N141"/>
    <mergeCell ref="K142:N142"/>
    <mergeCell ref="AN141:AP141"/>
    <mergeCell ref="AN142:AP142"/>
    <mergeCell ref="W141:AA141"/>
    <mergeCell ref="W142:AA142"/>
    <mergeCell ref="AB141:AD141"/>
    <mergeCell ref="AB142:AD142"/>
    <mergeCell ref="AH141:AJ141"/>
    <mergeCell ref="AH142:AJ142"/>
    <mergeCell ref="AE144:AG144"/>
    <mergeCell ref="AQ144:AS144"/>
    <mergeCell ref="B139:C139"/>
    <mergeCell ref="D139:F139"/>
    <mergeCell ref="G139:J139"/>
    <mergeCell ref="O139:R139"/>
    <mergeCell ref="S139:V139"/>
    <mergeCell ref="AE139:AG139"/>
    <mergeCell ref="AQ139:AS139"/>
    <mergeCell ref="B140:C140"/>
    <mergeCell ref="D140:F140"/>
    <mergeCell ref="G140:J140"/>
    <mergeCell ref="O140:R140"/>
    <mergeCell ref="S140:V140"/>
    <mergeCell ref="AE140:AG140"/>
    <mergeCell ref="AQ140:AS140"/>
    <mergeCell ref="K139:N139"/>
    <mergeCell ref="K140:N140"/>
    <mergeCell ref="AN140:AP140"/>
    <mergeCell ref="W139:AA139"/>
    <mergeCell ref="W140:AA140"/>
    <mergeCell ref="AB139:AD139"/>
    <mergeCell ref="AB140:AD140"/>
    <mergeCell ref="AH140:AJ140"/>
    <mergeCell ref="AK140:AM140"/>
    <mergeCell ref="AH139:AJ139"/>
    <mergeCell ref="AK139:AM139"/>
    <mergeCell ref="AN139:AP139"/>
    <mergeCell ref="B137:C137"/>
    <mergeCell ref="D137:F137"/>
    <mergeCell ref="G137:J137"/>
    <mergeCell ref="O137:R137"/>
    <mergeCell ref="S137:V137"/>
    <mergeCell ref="AE137:AG137"/>
    <mergeCell ref="AQ137:AS137"/>
    <mergeCell ref="B138:C138"/>
    <mergeCell ref="D138:F138"/>
    <mergeCell ref="G138:J138"/>
    <mergeCell ref="O138:R138"/>
    <mergeCell ref="S138:V138"/>
    <mergeCell ref="AE138:AG138"/>
    <mergeCell ref="AQ138:AS138"/>
    <mergeCell ref="K137:N137"/>
    <mergeCell ref="K138:N138"/>
    <mergeCell ref="W137:AA137"/>
    <mergeCell ref="W138:AA138"/>
    <mergeCell ref="AB137:AD137"/>
    <mergeCell ref="AB138:AD138"/>
    <mergeCell ref="AH137:AJ137"/>
    <mergeCell ref="AH138:AJ138"/>
    <mergeCell ref="AK137:AM137"/>
    <mergeCell ref="AK138:AM138"/>
    <mergeCell ref="AN137:AP137"/>
    <mergeCell ref="AN138:AP138"/>
    <mergeCell ref="B135:C135"/>
    <mergeCell ref="D135:F135"/>
    <mergeCell ref="G135:J135"/>
    <mergeCell ref="O135:R135"/>
    <mergeCell ref="S135:V135"/>
    <mergeCell ref="AE135:AG135"/>
    <mergeCell ref="AQ135:AS135"/>
    <mergeCell ref="B136:C136"/>
    <mergeCell ref="D136:F136"/>
    <mergeCell ref="G136:J136"/>
    <mergeCell ref="O136:R136"/>
    <mergeCell ref="S136:V136"/>
    <mergeCell ref="AE136:AG136"/>
    <mergeCell ref="AQ136:AS136"/>
    <mergeCell ref="K135:N135"/>
    <mergeCell ref="K136:N136"/>
    <mergeCell ref="W135:AA135"/>
    <mergeCell ref="W136:AA136"/>
    <mergeCell ref="AB135:AD135"/>
    <mergeCell ref="AB136:AD136"/>
    <mergeCell ref="AH135:AJ135"/>
    <mergeCell ref="AH136:AJ136"/>
    <mergeCell ref="AN135:AP135"/>
    <mergeCell ref="AN136:AP136"/>
    <mergeCell ref="B133:C133"/>
    <mergeCell ref="D133:F133"/>
    <mergeCell ref="G133:J133"/>
    <mergeCell ref="O133:R133"/>
    <mergeCell ref="S133:V133"/>
    <mergeCell ref="AE133:AG133"/>
    <mergeCell ref="AQ133:AS133"/>
    <mergeCell ref="B134:C134"/>
    <mergeCell ref="D134:F134"/>
    <mergeCell ref="G134:J134"/>
    <mergeCell ref="O134:R134"/>
    <mergeCell ref="S134:V134"/>
    <mergeCell ref="AE134:AG134"/>
    <mergeCell ref="AQ134:AS134"/>
    <mergeCell ref="K133:N133"/>
    <mergeCell ref="K134:N134"/>
    <mergeCell ref="W133:AA133"/>
    <mergeCell ref="W134:AA134"/>
    <mergeCell ref="AB133:AD133"/>
    <mergeCell ref="AB134:AD134"/>
    <mergeCell ref="AN133:AP133"/>
    <mergeCell ref="AN134:AP134"/>
    <mergeCell ref="AH133:AJ133"/>
    <mergeCell ref="AH134:AJ134"/>
    <mergeCell ref="B131:C131"/>
    <mergeCell ref="D131:F131"/>
    <mergeCell ref="G131:J131"/>
    <mergeCell ref="O131:R131"/>
    <mergeCell ref="S131:V131"/>
    <mergeCell ref="AE131:AG131"/>
    <mergeCell ref="AQ131:AS131"/>
    <mergeCell ref="B132:C132"/>
    <mergeCell ref="D132:F132"/>
    <mergeCell ref="G132:J132"/>
    <mergeCell ref="O132:R132"/>
    <mergeCell ref="S132:V132"/>
    <mergeCell ref="AE132:AG132"/>
    <mergeCell ref="AQ132:AS132"/>
    <mergeCell ref="K131:N131"/>
    <mergeCell ref="K132:N132"/>
    <mergeCell ref="W131:AA131"/>
    <mergeCell ref="W132:AA132"/>
    <mergeCell ref="AB131:AD131"/>
    <mergeCell ref="AB132:AD132"/>
    <mergeCell ref="AH132:AJ132"/>
    <mergeCell ref="AQ127:AS127"/>
    <mergeCell ref="K127:N127"/>
    <mergeCell ref="B128:C128"/>
    <mergeCell ref="D128:F128"/>
    <mergeCell ref="G128:J128"/>
    <mergeCell ref="O128:R128"/>
    <mergeCell ref="S128:V128"/>
    <mergeCell ref="AE128:AG128"/>
    <mergeCell ref="AQ128:AS128"/>
    <mergeCell ref="W127:AA127"/>
    <mergeCell ref="AB127:AD127"/>
    <mergeCell ref="B130:C130"/>
    <mergeCell ref="D130:F130"/>
    <mergeCell ref="G130:J130"/>
    <mergeCell ref="O130:R130"/>
    <mergeCell ref="S130:V130"/>
    <mergeCell ref="AE130:AG130"/>
    <mergeCell ref="AQ130:AS130"/>
    <mergeCell ref="K130:N130"/>
    <mergeCell ref="AQ129:AS129"/>
    <mergeCell ref="K128:N128"/>
    <mergeCell ref="K129:N129"/>
    <mergeCell ref="AE129:AG129"/>
    <mergeCell ref="B129:C129"/>
    <mergeCell ref="D129:F129"/>
    <mergeCell ref="G129:J129"/>
    <mergeCell ref="O129:R129"/>
    <mergeCell ref="S129:V129"/>
    <mergeCell ref="W128:AA128"/>
    <mergeCell ref="W129:AA129"/>
    <mergeCell ref="W130:AA130"/>
    <mergeCell ref="AB128:AD128"/>
    <mergeCell ref="O11:R14"/>
    <mergeCell ref="S11:V14"/>
    <mergeCell ref="B3:AN3"/>
    <mergeCell ref="B4:I5"/>
    <mergeCell ref="AH7:AI8"/>
    <mergeCell ref="J4:AN5"/>
    <mergeCell ref="AE12:AG14"/>
    <mergeCell ref="AJ7:AO8"/>
    <mergeCell ref="O16:R16"/>
    <mergeCell ref="S16:V16"/>
    <mergeCell ref="AE16:AG16"/>
    <mergeCell ref="O18:R18"/>
    <mergeCell ref="S18:V18"/>
    <mergeCell ref="B127:C127"/>
    <mergeCell ref="D127:F127"/>
    <mergeCell ref="G127:J127"/>
    <mergeCell ref="O127:R127"/>
    <mergeCell ref="S127:V127"/>
    <mergeCell ref="AE127:AG127"/>
    <mergeCell ref="AH12:AJ14"/>
    <mergeCell ref="AH15:AJ15"/>
    <mergeCell ref="AH16:AJ16"/>
    <mergeCell ref="AH17:AJ17"/>
    <mergeCell ref="AH18:AJ18"/>
    <mergeCell ref="AH19:AJ19"/>
    <mergeCell ref="AH20:AJ20"/>
    <mergeCell ref="AH21:AJ21"/>
    <mergeCell ref="AH22:AJ22"/>
    <mergeCell ref="AH23:AJ23"/>
    <mergeCell ref="AH24:AJ24"/>
    <mergeCell ref="AH25:AJ25"/>
    <mergeCell ref="AH26:AJ26"/>
    <mergeCell ref="AQ16:AS16"/>
    <mergeCell ref="S15:V15"/>
    <mergeCell ref="AE15:AG15"/>
    <mergeCell ref="AQ15:AS15"/>
    <mergeCell ref="B16:C16"/>
    <mergeCell ref="D16:F16"/>
    <mergeCell ref="G16:J16"/>
    <mergeCell ref="K17:N17"/>
    <mergeCell ref="K18:N18"/>
    <mergeCell ref="AQ11:AS14"/>
    <mergeCell ref="B15:C15"/>
    <mergeCell ref="D15:F15"/>
    <mergeCell ref="G15:J15"/>
    <mergeCell ref="O15:R15"/>
    <mergeCell ref="K11:N14"/>
    <mergeCell ref="K15:N15"/>
    <mergeCell ref="K16:N16"/>
    <mergeCell ref="AE18:AG18"/>
    <mergeCell ref="AQ18:AS18"/>
    <mergeCell ref="S17:V17"/>
    <mergeCell ref="AE17:AG17"/>
    <mergeCell ref="AQ17:AS17"/>
    <mergeCell ref="B18:C18"/>
    <mergeCell ref="D18:F18"/>
    <mergeCell ref="G18:J18"/>
    <mergeCell ref="B17:C17"/>
    <mergeCell ref="D17:F17"/>
    <mergeCell ref="G17:J17"/>
    <mergeCell ref="O17:R17"/>
    <mergeCell ref="B11:C14"/>
    <mergeCell ref="D11:F14"/>
    <mergeCell ref="G11:J14"/>
    <mergeCell ref="O20:R20"/>
    <mergeCell ref="S20:V20"/>
    <mergeCell ref="AE20:AG20"/>
    <mergeCell ref="AQ20:AS20"/>
    <mergeCell ref="S19:V19"/>
    <mergeCell ref="AE19:AG19"/>
    <mergeCell ref="AQ19:AS19"/>
    <mergeCell ref="B20:C20"/>
    <mergeCell ref="D20:F20"/>
    <mergeCell ref="G20:J20"/>
    <mergeCell ref="B19:C19"/>
    <mergeCell ref="D19:F19"/>
    <mergeCell ref="G19:J19"/>
    <mergeCell ref="O19:R19"/>
    <mergeCell ref="K19:N19"/>
    <mergeCell ref="K20:N20"/>
    <mergeCell ref="O22:R22"/>
    <mergeCell ref="S22:V22"/>
    <mergeCell ref="AE22:AG22"/>
    <mergeCell ref="AQ22:AS22"/>
    <mergeCell ref="S21:V21"/>
    <mergeCell ref="AE21:AG21"/>
    <mergeCell ref="AQ21:AS21"/>
    <mergeCell ref="B22:C22"/>
    <mergeCell ref="D22:F22"/>
    <mergeCell ref="G22:J22"/>
    <mergeCell ref="B21:C21"/>
    <mergeCell ref="D21:F21"/>
    <mergeCell ref="G21:J21"/>
    <mergeCell ref="O21:R21"/>
    <mergeCell ref="K21:N21"/>
    <mergeCell ref="K22:N22"/>
    <mergeCell ref="O24:R24"/>
    <mergeCell ref="S24:V24"/>
    <mergeCell ref="AE24:AG24"/>
    <mergeCell ref="AQ24:AS24"/>
    <mergeCell ref="S23:V23"/>
    <mergeCell ref="AE23:AG23"/>
    <mergeCell ref="AQ23:AS23"/>
    <mergeCell ref="B24:C24"/>
    <mergeCell ref="D24:F24"/>
    <mergeCell ref="G24:J24"/>
    <mergeCell ref="B23:C23"/>
    <mergeCell ref="D23:F23"/>
    <mergeCell ref="G23:J23"/>
    <mergeCell ref="O23:R23"/>
    <mergeCell ref="K23:N23"/>
    <mergeCell ref="K24:N24"/>
    <mergeCell ref="O26:R26"/>
    <mergeCell ref="S26:V26"/>
    <mergeCell ref="AE26:AG26"/>
    <mergeCell ref="AQ26:AS26"/>
    <mergeCell ref="S25:V25"/>
    <mergeCell ref="AE25:AG25"/>
    <mergeCell ref="AQ25:AS25"/>
    <mergeCell ref="B26:C26"/>
    <mergeCell ref="D26:F26"/>
    <mergeCell ref="G26:J26"/>
    <mergeCell ref="B25:C25"/>
    <mergeCell ref="D25:F25"/>
    <mergeCell ref="G25:J25"/>
    <mergeCell ref="O25:R25"/>
    <mergeCell ref="K25:N25"/>
    <mergeCell ref="K26:N26"/>
    <mergeCell ref="O28:R28"/>
    <mergeCell ref="S28:V28"/>
    <mergeCell ref="AE28:AG28"/>
    <mergeCell ref="AQ28:AS28"/>
    <mergeCell ref="S27:V27"/>
    <mergeCell ref="AE27:AG27"/>
    <mergeCell ref="AQ27:AS27"/>
    <mergeCell ref="B28:C28"/>
    <mergeCell ref="D28:F28"/>
    <mergeCell ref="G28:J28"/>
    <mergeCell ref="B27:C27"/>
    <mergeCell ref="D27:F27"/>
    <mergeCell ref="G27:J27"/>
    <mergeCell ref="O27:R27"/>
    <mergeCell ref="K27:N27"/>
    <mergeCell ref="K28:N28"/>
    <mergeCell ref="W27:AA27"/>
    <mergeCell ref="W28:AA28"/>
    <mergeCell ref="AH28:AJ28"/>
    <mergeCell ref="AN27:AP27"/>
    <mergeCell ref="AN28:AP28"/>
    <mergeCell ref="AH27:AJ27"/>
    <mergeCell ref="O30:R30"/>
    <mergeCell ref="S30:V30"/>
    <mergeCell ref="AE30:AG30"/>
    <mergeCell ref="AQ30:AS30"/>
    <mergeCell ref="S29:V29"/>
    <mergeCell ref="AE29:AG29"/>
    <mergeCell ref="AQ29:AS29"/>
    <mergeCell ref="B30:C30"/>
    <mergeCell ref="D30:F30"/>
    <mergeCell ref="G30:J30"/>
    <mergeCell ref="B29:C29"/>
    <mergeCell ref="D29:F29"/>
    <mergeCell ref="G29:J29"/>
    <mergeCell ref="O29:R29"/>
    <mergeCell ref="K29:N29"/>
    <mergeCell ref="K30:N30"/>
    <mergeCell ref="AN29:AP29"/>
    <mergeCell ref="AN30:AP30"/>
    <mergeCell ref="W29:AA29"/>
    <mergeCell ref="W30:AA30"/>
    <mergeCell ref="AH29:AJ29"/>
    <mergeCell ref="AH30:AJ30"/>
    <mergeCell ref="AK30:AM30"/>
    <mergeCell ref="O32:R32"/>
    <mergeCell ref="S32:V32"/>
    <mergeCell ref="AE32:AG32"/>
    <mergeCell ref="AQ32:AS32"/>
    <mergeCell ref="S31:V31"/>
    <mergeCell ref="AE31:AG31"/>
    <mergeCell ref="AQ31:AS31"/>
    <mergeCell ref="B32:C32"/>
    <mergeCell ref="D32:F32"/>
    <mergeCell ref="G32:J32"/>
    <mergeCell ref="B31:C31"/>
    <mergeCell ref="D31:F31"/>
    <mergeCell ref="G31:J31"/>
    <mergeCell ref="O31:R31"/>
    <mergeCell ref="K31:N31"/>
    <mergeCell ref="K32:N32"/>
    <mergeCell ref="AN31:AP31"/>
    <mergeCell ref="AN32:AP32"/>
    <mergeCell ref="W31:AA31"/>
    <mergeCell ref="W32:AA32"/>
    <mergeCell ref="AH31:AJ31"/>
    <mergeCell ref="AH32:AJ32"/>
    <mergeCell ref="AK31:AM31"/>
    <mergeCell ref="AK32:AM32"/>
    <mergeCell ref="O34:R34"/>
    <mergeCell ref="S34:V34"/>
    <mergeCell ref="AE34:AG34"/>
    <mergeCell ref="AQ34:AS34"/>
    <mergeCell ref="S33:V33"/>
    <mergeCell ref="AE33:AG33"/>
    <mergeCell ref="AQ33:AS33"/>
    <mergeCell ref="B34:C34"/>
    <mergeCell ref="D34:F34"/>
    <mergeCell ref="G34:J34"/>
    <mergeCell ref="B33:C33"/>
    <mergeCell ref="D33:F33"/>
    <mergeCell ref="G33:J33"/>
    <mergeCell ref="O33:R33"/>
    <mergeCell ref="K33:N33"/>
    <mergeCell ref="K34:N34"/>
    <mergeCell ref="AN33:AP33"/>
    <mergeCell ref="AN34:AP34"/>
    <mergeCell ref="W33:AA33"/>
    <mergeCell ref="W34:AA34"/>
    <mergeCell ref="AB33:AD33"/>
    <mergeCell ref="AB34:AD34"/>
    <mergeCell ref="AH33:AJ33"/>
    <mergeCell ref="AH34:AJ34"/>
    <mergeCell ref="AK33:AM33"/>
    <mergeCell ref="AK34:AM34"/>
    <mergeCell ref="O36:R36"/>
    <mergeCell ref="S36:V36"/>
    <mergeCell ref="AE36:AG36"/>
    <mergeCell ref="AQ36:AS36"/>
    <mergeCell ref="S35:V35"/>
    <mergeCell ref="AE35:AG35"/>
    <mergeCell ref="AQ35:AS35"/>
    <mergeCell ref="B36:C36"/>
    <mergeCell ref="D36:F36"/>
    <mergeCell ref="G36:J36"/>
    <mergeCell ref="B35:C35"/>
    <mergeCell ref="D35:F35"/>
    <mergeCell ref="G35:J35"/>
    <mergeCell ref="O35:R35"/>
    <mergeCell ref="K35:N35"/>
    <mergeCell ref="K36:N36"/>
    <mergeCell ref="AN35:AP35"/>
    <mergeCell ref="AN36:AP36"/>
    <mergeCell ref="W35:AA35"/>
    <mergeCell ref="W36:AA36"/>
    <mergeCell ref="AB35:AD35"/>
    <mergeCell ref="AB36:AD36"/>
    <mergeCell ref="AH35:AJ35"/>
    <mergeCell ref="AH36:AJ36"/>
    <mergeCell ref="AK35:AM35"/>
    <mergeCell ref="AK36:AM36"/>
    <mergeCell ref="O38:R38"/>
    <mergeCell ref="S38:V38"/>
    <mergeCell ref="AE38:AG38"/>
    <mergeCell ref="AQ38:AS38"/>
    <mergeCell ref="S37:V37"/>
    <mergeCell ref="AE37:AG37"/>
    <mergeCell ref="AQ37:AS37"/>
    <mergeCell ref="B38:C38"/>
    <mergeCell ref="D38:F38"/>
    <mergeCell ref="G38:J38"/>
    <mergeCell ref="B37:C37"/>
    <mergeCell ref="D37:F37"/>
    <mergeCell ref="G37:J37"/>
    <mergeCell ref="O37:R37"/>
    <mergeCell ref="K37:N37"/>
    <mergeCell ref="K38:N38"/>
    <mergeCell ref="AN37:AP37"/>
    <mergeCell ref="AN38:AP38"/>
    <mergeCell ref="W37:AA37"/>
    <mergeCell ref="W38:AA38"/>
    <mergeCell ref="AB37:AD37"/>
    <mergeCell ref="AB38:AD38"/>
    <mergeCell ref="AH37:AJ37"/>
    <mergeCell ref="AH38:AJ38"/>
    <mergeCell ref="AK37:AM37"/>
    <mergeCell ref="AK38:AM38"/>
    <mergeCell ref="O40:R40"/>
    <mergeCell ref="S40:V40"/>
    <mergeCell ref="AE40:AG40"/>
    <mergeCell ref="AQ40:AS40"/>
    <mergeCell ref="S39:V39"/>
    <mergeCell ref="AE39:AG39"/>
    <mergeCell ref="AQ39:AS39"/>
    <mergeCell ref="B40:C40"/>
    <mergeCell ref="D40:F40"/>
    <mergeCell ref="G40:J40"/>
    <mergeCell ref="B39:C39"/>
    <mergeCell ref="D39:F39"/>
    <mergeCell ref="G39:J39"/>
    <mergeCell ref="O39:R39"/>
    <mergeCell ref="K39:N39"/>
    <mergeCell ref="K40:N40"/>
    <mergeCell ref="AN39:AP39"/>
    <mergeCell ref="AN40:AP40"/>
    <mergeCell ref="W39:AA39"/>
    <mergeCell ref="W40:AA40"/>
    <mergeCell ref="AB39:AD39"/>
    <mergeCell ref="AB40:AD40"/>
    <mergeCell ref="AH39:AJ39"/>
    <mergeCell ref="AH40:AJ40"/>
    <mergeCell ref="AK39:AM39"/>
    <mergeCell ref="AK40:AM40"/>
    <mergeCell ref="O42:R42"/>
    <mergeCell ref="S42:V42"/>
    <mergeCell ref="AE42:AG42"/>
    <mergeCell ref="AQ42:AS42"/>
    <mergeCell ref="S41:V41"/>
    <mergeCell ref="AE41:AG41"/>
    <mergeCell ref="AQ41:AS41"/>
    <mergeCell ref="B42:C42"/>
    <mergeCell ref="D42:F42"/>
    <mergeCell ref="G42:J42"/>
    <mergeCell ref="B41:C41"/>
    <mergeCell ref="D41:F41"/>
    <mergeCell ref="G41:J41"/>
    <mergeCell ref="O41:R41"/>
    <mergeCell ref="K41:N41"/>
    <mergeCell ref="K42:N42"/>
    <mergeCell ref="AN41:AP41"/>
    <mergeCell ref="AN42:AP42"/>
    <mergeCell ref="W41:AA41"/>
    <mergeCell ref="W42:AA42"/>
    <mergeCell ref="AB41:AD41"/>
    <mergeCell ref="AB42:AD42"/>
    <mergeCell ref="AH41:AJ41"/>
    <mergeCell ref="AH42:AJ42"/>
    <mergeCell ref="AK41:AM41"/>
    <mergeCell ref="AK42:AM42"/>
    <mergeCell ref="S43:V43"/>
    <mergeCell ref="AE43:AG43"/>
    <mergeCell ref="AQ43:AS43"/>
    <mergeCell ref="AE44:AG44"/>
    <mergeCell ref="AQ44:AS44"/>
    <mergeCell ref="AQ45:AS45"/>
    <mergeCell ref="B44:C44"/>
    <mergeCell ref="D44:F44"/>
    <mergeCell ref="G44:J44"/>
    <mergeCell ref="B43:C43"/>
    <mergeCell ref="D43:F43"/>
    <mergeCell ref="G43:J43"/>
    <mergeCell ref="O43:R43"/>
    <mergeCell ref="K43:N43"/>
    <mergeCell ref="K44:N44"/>
    <mergeCell ref="O44:R44"/>
    <mergeCell ref="S44:V44"/>
    <mergeCell ref="B45:C45"/>
    <mergeCell ref="D45:F45"/>
    <mergeCell ref="G45:J45"/>
    <mergeCell ref="K45:N45"/>
    <mergeCell ref="O45:R45"/>
    <mergeCell ref="AN43:AP43"/>
    <mergeCell ref="AN44:AP44"/>
    <mergeCell ref="AN45:AP45"/>
    <mergeCell ref="AB43:AD43"/>
    <mergeCell ref="AB44:AD44"/>
    <mergeCell ref="AB45:AD45"/>
    <mergeCell ref="AH43:AJ43"/>
    <mergeCell ref="AH44:AJ44"/>
    <mergeCell ref="AH45:AJ45"/>
    <mergeCell ref="AK43:AM43"/>
    <mergeCell ref="B49:C49"/>
    <mergeCell ref="D49:F49"/>
    <mergeCell ref="O51:R51"/>
    <mergeCell ref="S51:V51"/>
    <mergeCell ref="AE51:AG51"/>
    <mergeCell ref="AQ51:AS51"/>
    <mergeCell ref="K51:N51"/>
    <mergeCell ref="K52:N52"/>
    <mergeCell ref="B50:C50"/>
    <mergeCell ref="D50:F50"/>
    <mergeCell ref="G50:J50"/>
    <mergeCell ref="O50:R50"/>
    <mergeCell ref="B51:C51"/>
    <mergeCell ref="K50:N50"/>
    <mergeCell ref="O49:R49"/>
    <mergeCell ref="S49:V49"/>
    <mergeCell ref="AE49:AG49"/>
    <mergeCell ref="AQ49:AS49"/>
    <mergeCell ref="S50:V50"/>
    <mergeCell ref="AE50:AG50"/>
    <mergeCell ref="AQ50:AS50"/>
    <mergeCell ref="AQ52:AS52"/>
    <mergeCell ref="AN49:AP49"/>
    <mergeCell ref="AN50:AP50"/>
    <mergeCell ref="AN51:AP51"/>
    <mergeCell ref="AN52:AP52"/>
    <mergeCell ref="AB49:AD49"/>
    <mergeCell ref="AB50:AD50"/>
    <mergeCell ref="AB51:AD51"/>
    <mergeCell ref="AB52:AD52"/>
    <mergeCell ref="G49:J49"/>
    <mergeCell ref="K49:N49"/>
    <mergeCell ref="D53:F53"/>
    <mergeCell ref="G53:J53"/>
    <mergeCell ref="D52:F52"/>
    <mergeCell ref="G52:J52"/>
    <mergeCell ref="O52:R52"/>
    <mergeCell ref="O55:R55"/>
    <mergeCell ref="S55:V55"/>
    <mergeCell ref="AE55:AG55"/>
    <mergeCell ref="AQ55:AS55"/>
    <mergeCell ref="K55:N55"/>
    <mergeCell ref="K53:N53"/>
    <mergeCell ref="K54:N54"/>
    <mergeCell ref="S52:V52"/>
    <mergeCell ref="S54:V54"/>
    <mergeCell ref="AE54:AG54"/>
    <mergeCell ref="AQ54:AS54"/>
    <mergeCell ref="D55:F55"/>
    <mergeCell ref="G55:J55"/>
    <mergeCell ref="D54:F54"/>
    <mergeCell ref="G54:J54"/>
    <mergeCell ref="O54:R54"/>
    <mergeCell ref="AN53:AP53"/>
    <mergeCell ref="AN54:AP54"/>
    <mergeCell ref="AN55:AP55"/>
    <mergeCell ref="W55:AA55"/>
    <mergeCell ref="AB53:AD53"/>
    <mergeCell ref="AB54:AD54"/>
    <mergeCell ref="AB55:AD55"/>
    <mergeCell ref="AK54:AM54"/>
    <mergeCell ref="AK55:AM55"/>
    <mergeCell ref="O57:R57"/>
    <mergeCell ref="S57:V57"/>
    <mergeCell ref="AE57:AG57"/>
    <mergeCell ref="AQ57:AS57"/>
    <mergeCell ref="K57:N57"/>
    <mergeCell ref="S56:V56"/>
    <mergeCell ref="AE56:AG56"/>
    <mergeCell ref="AQ56:AS56"/>
    <mergeCell ref="B57:C57"/>
    <mergeCell ref="D57:F57"/>
    <mergeCell ref="G57:J57"/>
    <mergeCell ref="B56:C56"/>
    <mergeCell ref="O56:R56"/>
    <mergeCell ref="D56:F56"/>
    <mergeCell ref="G56:J56"/>
    <mergeCell ref="K56:N56"/>
    <mergeCell ref="O59:R59"/>
    <mergeCell ref="S59:V59"/>
    <mergeCell ref="AE59:AG59"/>
    <mergeCell ref="AQ59:AS59"/>
    <mergeCell ref="K59:N59"/>
    <mergeCell ref="AN56:AP56"/>
    <mergeCell ref="AN57:AP57"/>
    <mergeCell ref="AN58:AP58"/>
    <mergeCell ref="AN59:AP59"/>
    <mergeCell ref="W56:AA56"/>
    <mergeCell ref="W57:AA57"/>
    <mergeCell ref="W58:AA58"/>
    <mergeCell ref="W59:AA59"/>
    <mergeCell ref="AB56:AD56"/>
    <mergeCell ref="AB57:AD57"/>
    <mergeCell ref="AB58:AD58"/>
    <mergeCell ref="S58:V58"/>
    <mergeCell ref="AE58:AG58"/>
    <mergeCell ref="AQ58:AS58"/>
    <mergeCell ref="B59:C59"/>
    <mergeCell ref="D59:F59"/>
    <mergeCell ref="G59:J59"/>
    <mergeCell ref="B58:C58"/>
    <mergeCell ref="D58:F58"/>
    <mergeCell ref="G58:J58"/>
    <mergeCell ref="O58:R58"/>
    <mergeCell ref="K58:N58"/>
    <mergeCell ref="AN60:AP60"/>
    <mergeCell ref="W60:AA60"/>
    <mergeCell ref="AB60:AD60"/>
    <mergeCell ref="AH60:AJ60"/>
    <mergeCell ref="S61:V61"/>
    <mergeCell ref="AE61:AG61"/>
    <mergeCell ref="AQ61:AS61"/>
    <mergeCell ref="K61:N61"/>
    <mergeCell ref="AB59:AD59"/>
    <mergeCell ref="AK61:AM61"/>
    <mergeCell ref="S60:V60"/>
    <mergeCell ref="AE60:AG60"/>
    <mergeCell ref="AQ60:AS60"/>
    <mergeCell ref="B61:C61"/>
    <mergeCell ref="D61:F61"/>
    <mergeCell ref="G61:J61"/>
    <mergeCell ref="B60:C60"/>
    <mergeCell ref="D60:F60"/>
    <mergeCell ref="G60:J60"/>
    <mergeCell ref="K75:N75"/>
    <mergeCell ref="B67:C67"/>
    <mergeCell ref="D67:F67"/>
    <mergeCell ref="G67:J67"/>
    <mergeCell ref="K67:N67"/>
    <mergeCell ref="O67:R67"/>
    <mergeCell ref="S67:V67"/>
    <mergeCell ref="S64:V64"/>
    <mergeCell ref="AE64:AG64"/>
    <mergeCell ref="B68:C68"/>
    <mergeCell ref="D68:F68"/>
    <mergeCell ref="G68:J68"/>
    <mergeCell ref="K68:N68"/>
    <mergeCell ref="O68:R68"/>
    <mergeCell ref="S68:V68"/>
    <mergeCell ref="D63:F63"/>
    <mergeCell ref="G63:J63"/>
    <mergeCell ref="AE68:AG68"/>
    <mergeCell ref="W63:AA63"/>
    <mergeCell ref="W64:AA64"/>
    <mergeCell ref="W65:AA65"/>
    <mergeCell ref="W66:AA66"/>
    <mergeCell ref="W67:AA67"/>
    <mergeCell ref="W68:AA68"/>
    <mergeCell ref="W69:AA69"/>
    <mergeCell ref="W70:AA70"/>
    <mergeCell ref="W71:AA71"/>
    <mergeCell ref="W72:AA72"/>
    <mergeCell ref="W73:AA73"/>
    <mergeCell ref="W74:AA74"/>
    <mergeCell ref="W75:AA75"/>
    <mergeCell ref="AB63:AD63"/>
    <mergeCell ref="O64:R64"/>
    <mergeCell ref="B66:C66"/>
    <mergeCell ref="D66:F66"/>
    <mergeCell ref="G66:J66"/>
    <mergeCell ref="K66:N66"/>
    <mergeCell ref="O66:R66"/>
    <mergeCell ref="AE67:AG67"/>
    <mergeCell ref="S66:V66"/>
    <mergeCell ref="AE66:AG66"/>
    <mergeCell ref="AQ67:AS67"/>
    <mergeCell ref="AQ66:AS66"/>
    <mergeCell ref="O60:R60"/>
    <mergeCell ref="AN61:AP61"/>
    <mergeCell ref="AN62:AP62"/>
    <mergeCell ref="W61:AA61"/>
    <mergeCell ref="W62:AA62"/>
    <mergeCell ref="AB61:AD61"/>
    <mergeCell ref="AB62:AD62"/>
    <mergeCell ref="AH61:AJ61"/>
    <mergeCell ref="AH62:AJ62"/>
    <mergeCell ref="K60:N60"/>
    <mergeCell ref="AK62:AM62"/>
    <mergeCell ref="O62:R62"/>
    <mergeCell ref="O61:R61"/>
    <mergeCell ref="AN63:AP63"/>
    <mergeCell ref="AN64:AP64"/>
    <mergeCell ref="AN65:AP65"/>
    <mergeCell ref="AN66:AP66"/>
    <mergeCell ref="AN67:AP67"/>
    <mergeCell ref="AB64:AD64"/>
    <mergeCell ref="AB65:AD65"/>
    <mergeCell ref="O76:R76"/>
    <mergeCell ref="S76:V76"/>
    <mergeCell ref="AE76:AG76"/>
    <mergeCell ref="AQ76:AS76"/>
    <mergeCell ref="K76:N76"/>
    <mergeCell ref="K77:N77"/>
    <mergeCell ref="B83:C83"/>
    <mergeCell ref="B84:C84"/>
    <mergeCell ref="B85:C85"/>
    <mergeCell ref="O79:R79"/>
    <mergeCell ref="S79:V79"/>
    <mergeCell ref="S75:V75"/>
    <mergeCell ref="AE75:AG75"/>
    <mergeCell ref="AQ75:AS75"/>
    <mergeCell ref="B76:C76"/>
    <mergeCell ref="D76:F76"/>
    <mergeCell ref="G76:J76"/>
    <mergeCell ref="B75:C75"/>
    <mergeCell ref="D75:F75"/>
    <mergeCell ref="G75:J75"/>
    <mergeCell ref="O75:R75"/>
    <mergeCell ref="B78:C78"/>
    <mergeCell ref="B79:C79"/>
    <mergeCell ref="B80:C80"/>
    <mergeCell ref="B81:C81"/>
    <mergeCell ref="B82:C82"/>
    <mergeCell ref="D78:F78"/>
    <mergeCell ref="G78:J78"/>
    <mergeCell ref="K78:N78"/>
    <mergeCell ref="O78:R78"/>
    <mergeCell ref="S78:V78"/>
    <mergeCell ref="AE78:AG78"/>
    <mergeCell ref="O86:R86"/>
    <mergeCell ref="S86:V86"/>
    <mergeCell ref="AE86:AG86"/>
    <mergeCell ref="AQ86:AS86"/>
    <mergeCell ref="K86:N86"/>
    <mergeCell ref="K87:N87"/>
    <mergeCell ref="B88:C88"/>
    <mergeCell ref="B89:C89"/>
    <mergeCell ref="D88:F88"/>
    <mergeCell ref="G88:J88"/>
    <mergeCell ref="K88:N88"/>
    <mergeCell ref="S77:V77"/>
    <mergeCell ref="AE77:AG77"/>
    <mergeCell ref="AQ77:AS77"/>
    <mergeCell ref="B86:C86"/>
    <mergeCell ref="D86:F86"/>
    <mergeCell ref="G86:J86"/>
    <mergeCell ref="B77:C77"/>
    <mergeCell ref="D77:F77"/>
    <mergeCell ref="G77:J77"/>
    <mergeCell ref="O77:R77"/>
    <mergeCell ref="AE79:AG79"/>
    <mergeCell ref="S87:V87"/>
    <mergeCell ref="AE87:AG87"/>
    <mergeCell ref="AQ87:AS87"/>
    <mergeCell ref="B87:C87"/>
    <mergeCell ref="D87:F87"/>
    <mergeCell ref="G87:J87"/>
    <mergeCell ref="O87:R87"/>
    <mergeCell ref="O88:R88"/>
    <mergeCell ref="S88:V88"/>
    <mergeCell ref="AE88:AG88"/>
    <mergeCell ref="AQ88:AS88"/>
    <mergeCell ref="D89:F89"/>
    <mergeCell ref="G89:J89"/>
    <mergeCell ref="K89:N89"/>
    <mergeCell ref="O89:R89"/>
    <mergeCell ref="S89:V89"/>
    <mergeCell ref="O90:R90"/>
    <mergeCell ref="S90:V90"/>
    <mergeCell ref="AE90:AG90"/>
    <mergeCell ref="AQ90:AS90"/>
    <mergeCell ref="B90:C90"/>
    <mergeCell ref="D90:F90"/>
    <mergeCell ref="G90:J90"/>
    <mergeCell ref="K90:N90"/>
    <mergeCell ref="AE89:AG89"/>
    <mergeCell ref="AQ89:AS89"/>
    <mergeCell ref="O92:R92"/>
    <mergeCell ref="S92:V92"/>
    <mergeCell ref="AE92:AG92"/>
    <mergeCell ref="AQ92:AS92"/>
    <mergeCell ref="S91:V91"/>
    <mergeCell ref="AE91:AG91"/>
    <mergeCell ref="AQ91:AS91"/>
    <mergeCell ref="B92:C92"/>
    <mergeCell ref="D92:F92"/>
    <mergeCell ref="G92:J92"/>
    <mergeCell ref="B91:C91"/>
    <mergeCell ref="D91:F91"/>
    <mergeCell ref="G91:J91"/>
    <mergeCell ref="O91:R91"/>
    <mergeCell ref="K91:N91"/>
    <mergeCell ref="K92:N92"/>
    <mergeCell ref="O94:R94"/>
    <mergeCell ref="S94:V94"/>
    <mergeCell ref="AE94:AG94"/>
    <mergeCell ref="AQ94:AS94"/>
    <mergeCell ref="S93:V93"/>
    <mergeCell ref="AE93:AG93"/>
    <mergeCell ref="AQ93:AS93"/>
    <mergeCell ref="B94:C94"/>
    <mergeCell ref="D94:F94"/>
    <mergeCell ref="G94:J94"/>
    <mergeCell ref="B93:C93"/>
    <mergeCell ref="D93:F93"/>
    <mergeCell ref="G93:J93"/>
    <mergeCell ref="O93:R93"/>
    <mergeCell ref="K93:N93"/>
    <mergeCell ref="K94:N94"/>
    <mergeCell ref="AK93:AM93"/>
    <mergeCell ref="AK94:AM94"/>
    <mergeCell ref="O96:R96"/>
    <mergeCell ref="S96:V96"/>
    <mergeCell ref="AE96:AG96"/>
    <mergeCell ref="AQ96:AS96"/>
    <mergeCell ref="S95:V95"/>
    <mergeCell ref="AE95:AG95"/>
    <mergeCell ref="AQ95:AS95"/>
    <mergeCell ref="B96:C96"/>
    <mergeCell ref="D96:F96"/>
    <mergeCell ref="G96:J96"/>
    <mergeCell ref="B95:C95"/>
    <mergeCell ref="D95:F95"/>
    <mergeCell ref="G95:J95"/>
    <mergeCell ref="O95:R95"/>
    <mergeCell ref="K95:N95"/>
    <mergeCell ref="K96:N96"/>
    <mergeCell ref="AK95:AM95"/>
    <mergeCell ref="AK96:AM96"/>
    <mergeCell ref="O98:R98"/>
    <mergeCell ref="S98:V98"/>
    <mergeCell ref="AE98:AG98"/>
    <mergeCell ref="AQ98:AS98"/>
    <mergeCell ref="S97:V97"/>
    <mergeCell ref="AE97:AG97"/>
    <mergeCell ref="AQ97:AS97"/>
    <mergeCell ref="B98:C98"/>
    <mergeCell ref="D98:F98"/>
    <mergeCell ref="G98:J98"/>
    <mergeCell ref="B97:C97"/>
    <mergeCell ref="D97:F97"/>
    <mergeCell ref="G97:J97"/>
    <mergeCell ref="O97:R97"/>
    <mergeCell ref="K97:N97"/>
    <mergeCell ref="K98:N98"/>
    <mergeCell ref="AK97:AM97"/>
    <mergeCell ref="AK98:AM98"/>
    <mergeCell ref="AN98:AP98"/>
    <mergeCell ref="O100:R100"/>
    <mergeCell ref="S100:V100"/>
    <mergeCell ref="AE100:AG100"/>
    <mergeCell ref="AQ100:AS100"/>
    <mergeCell ref="S99:V99"/>
    <mergeCell ref="AE99:AG99"/>
    <mergeCell ref="AQ99:AS99"/>
    <mergeCell ref="B100:C100"/>
    <mergeCell ref="D100:F100"/>
    <mergeCell ref="G100:J100"/>
    <mergeCell ref="B99:C99"/>
    <mergeCell ref="D99:F99"/>
    <mergeCell ref="G99:J99"/>
    <mergeCell ref="O99:R99"/>
    <mergeCell ref="K99:N99"/>
    <mergeCell ref="K100:N100"/>
    <mergeCell ref="AK99:AM99"/>
    <mergeCell ref="AK100:AM100"/>
    <mergeCell ref="AN99:AP99"/>
    <mergeCell ref="AN100:AP100"/>
    <mergeCell ref="W99:AA99"/>
    <mergeCell ref="W100:AA100"/>
    <mergeCell ref="S102:V102"/>
    <mergeCell ref="AE102:AG102"/>
    <mergeCell ref="AQ102:AS102"/>
    <mergeCell ref="S101:V101"/>
    <mergeCell ref="AE101:AG101"/>
    <mergeCell ref="AQ101:AS101"/>
    <mergeCell ref="B102:C102"/>
    <mergeCell ref="D102:F102"/>
    <mergeCell ref="G102:J102"/>
    <mergeCell ref="B101:C101"/>
    <mergeCell ref="D101:F101"/>
    <mergeCell ref="G101:J101"/>
    <mergeCell ref="O101:R101"/>
    <mergeCell ref="K101:N101"/>
    <mergeCell ref="K102:N102"/>
    <mergeCell ref="AK101:AM101"/>
    <mergeCell ref="AK102:AM102"/>
    <mergeCell ref="O102:R102"/>
    <mergeCell ref="AN101:AP101"/>
    <mergeCell ref="AN102:AP102"/>
    <mergeCell ref="W101:AA101"/>
    <mergeCell ref="W102:AA102"/>
    <mergeCell ref="AQ104:AS104"/>
    <mergeCell ref="S103:V103"/>
    <mergeCell ref="AE103:AG103"/>
    <mergeCell ref="AQ103:AS103"/>
    <mergeCell ref="B104:C104"/>
    <mergeCell ref="D104:F104"/>
    <mergeCell ref="G104:J104"/>
    <mergeCell ref="B103:C103"/>
    <mergeCell ref="D103:F103"/>
    <mergeCell ref="G103:J103"/>
    <mergeCell ref="O103:R103"/>
    <mergeCell ref="K103:N103"/>
    <mergeCell ref="K104:N104"/>
    <mergeCell ref="O104:R104"/>
    <mergeCell ref="S104:V104"/>
    <mergeCell ref="AE104:AG104"/>
    <mergeCell ref="AN103:AP103"/>
    <mergeCell ref="AN104:AP104"/>
    <mergeCell ref="W103:AA103"/>
    <mergeCell ref="W104:AA104"/>
    <mergeCell ref="AB103:AD103"/>
    <mergeCell ref="AB104:AD104"/>
    <mergeCell ref="AH103:AJ103"/>
    <mergeCell ref="AH104:AJ104"/>
    <mergeCell ref="AQ118:AS118"/>
    <mergeCell ref="S105:V105"/>
    <mergeCell ref="AE105:AG105"/>
    <mergeCell ref="AQ105:AS105"/>
    <mergeCell ref="B118:C118"/>
    <mergeCell ref="D118:F118"/>
    <mergeCell ref="G118:J118"/>
    <mergeCell ref="B105:C105"/>
    <mergeCell ref="D105:F105"/>
    <mergeCell ref="G105:J105"/>
    <mergeCell ref="O105:R105"/>
    <mergeCell ref="K105:N105"/>
    <mergeCell ref="K118:N118"/>
    <mergeCell ref="B108:C108"/>
    <mergeCell ref="D108:F108"/>
    <mergeCell ref="G108:J108"/>
    <mergeCell ref="K108:N108"/>
    <mergeCell ref="O108:R108"/>
    <mergeCell ref="S108:V108"/>
    <mergeCell ref="B106:C106"/>
    <mergeCell ref="D106:F106"/>
    <mergeCell ref="K106:N106"/>
    <mergeCell ref="O118:R118"/>
    <mergeCell ref="S118:V118"/>
    <mergeCell ref="AE118:AG118"/>
    <mergeCell ref="G106:J106"/>
    <mergeCell ref="O106:R106"/>
    <mergeCell ref="S106:V106"/>
    <mergeCell ref="AE106:AG106"/>
    <mergeCell ref="AQ106:AS106"/>
    <mergeCell ref="B107:C107"/>
    <mergeCell ref="D107:F107"/>
    <mergeCell ref="AQ120:AS120"/>
    <mergeCell ref="S119:V119"/>
    <mergeCell ref="AE119:AG119"/>
    <mergeCell ref="AQ119:AS119"/>
    <mergeCell ref="B120:C120"/>
    <mergeCell ref="D120:F120"/>
    <mergeCell ref="G120:J120"/>
    <mergeCell ref="B119:C119"/>
    <mergeCell ref="D119:F119"/>
    <mergeCell ref="G119:J119"/>
    <mergeCell ref="O119:R119"/>
    <mergeCell ref="K119:N119"/>
    <mergeCell ref="K120:N120"/>
    <mergeCell ref="AN122:AP122"/>
    <mergeCell ref="W122:AA122"/>
    <mergeCell ref="AB122:AD122"/>
    <mergeCell ref="AH122:AJ122"/>
    <mergeCell ref="AK120:AM120"/>
    <mergeCell ref="AK121:AM121"/>
    <mergeCell ref="AK122:AM122"/>
    <mergeCell ref="O120:R120"/>
    <mergeCell ref="S120:V120"/>
    <mergeCell ref="AE120:AG120"/>
    <mergeCell ref="AQ123:AS123"/>
    <mergeCell ref="B124:C124"/>
    <mergeCell ref="D124:F124"/>
    <mergeCell ref="G124:J124"/>
    <mergeCell ref="B123:C123"/>
    <mergeCell ref="D123:F123"/>
    <mergeCell ref="G123:J123"/>
    <mergeCell ref="O123:R123"/>
    <mergeCell ref="K123:N123"/>
    <mergeCell ref="K124:N124"/>
    <mergeCell ref="AQ122:AS122"/>
    <mergeCell ref="S121:V121"/>
    <mergeCell ref="AE121:AG121"/>
    <mergeCell ref="AQ121:AS121"/>
    <mergeCell ref="B122:C122"/>
    <mergeCell ref="D122:F122"/>
    <mergeCell ref="G122:J122"/>
    <mergeCell ref="B121:C121"/>
    <mergeCell ref="D121:F121"/>
    <mergeCell ref="G121:J121"/>
    <mergeCell ref="O121:R121"/>
    <mergeCell ref="K121:N121"/>
    <mergeCell ref="O122:R122"/>
    <mergeCell ref="S122:V122"/>
    <mergeCell ref="AE122:AG122"/>
    <mergeCell ref="S123:V123"/>
    <mergeCell ref="AE123:AG123"/>
    <mergeCell ref="W123:AA123"/>
    <mergeCell ref="AB123:AD123"/>
    <mergeCell ref="K122:N122"/>
    <mergeCell ref="AN123:AP123"/>
    <mergeCell ref="AN124:AP124"/>
    <mergeCell ref="AQ126:AS126"/>
    <mergeCell ref="S125:V125"/>
    <mergeCell ref="AE125:AG125"/>
    <mergeCell ref="AQ125:AS125"/>
    <mergeCell ref="B126:C126"/>
    <mergeCell ref="D126:F126"/>
    <mergeCell ref="G126:J126"/>
    <mergeCell ref="B125:C125"/>
    <mergeCell ref="D125:F125"/>
    <mergeCell ref="G125:J125"/>
    <mergeCell ref="O125:R125"/>
    <mergeCell ref="K125:N125"/>
    <mergeCell ref="K126:N126"/>
    <mergeCell ref="O126:R126"/>
    <mergeCell ref="S126:V126"/>
    <mergeCell ref="AQ124:AS124"/>
    <mergeCell ref="AE126:AG126"/>
    <mergeCell ref="O124:R124"/>
    <mergeCell ref="S124:V124"/>
    <mergeCell ref="AE124:AG124"/>
    <mergeCell ref="W124:AA124"/>
    <mergeCell ref="W125:AA125"/>
    <mergeCell ref="W126:AA126"/>
    <mergeCell ref="AB124:AD124"/>
    <mergeCell ref="AB125:AD125"/>
    <mergeCell ref="AB126:AD126"/>
    <mergeCell ref="AN125:AP125"/>
    <mergeCell ref="AN126:AP126"/>
    <mergeCell ref="AQ46:AS46"/>
    <mergeCell ref="B47:C47"/>
    <mergeCell ref="D47:F47"/>
    <mergeCell ref="G47:J47"/>
    <mergeCell ref="K47:N47"/>
    <mergeCell ref="B48:C48"/>
    <mergeCell ref="D48:F48"/>
    <mergeCell ref="G48:J48"/>
    <mergeCell ref="K48:N48"/>
    <mergeCell ref="O48:R48"/>
    <mergeCell ref="S48:V48"/>
    <mergeCell ref="AE48:AG48"/>
    <mergeCell ref="AE47:AG47"/>
    <mergeCell ref="AQ47:AS47"/>
    <mergeCell ref="AQ48:AS48"/>
    <mergeCell ref="S45:V45"/>
    <mergeCell ref="AE45:AG45"/>
    <mergeCell ref="O47:R47"/>
    <mergeCell ref="S47:V47"/>
    <mergeCell ref="B46:C46"/>
    <mergeCell ref="D46:F46"/>
    <mergeCell ref="G46:J46"/>
    <mergeCell ref="K46:N46"/>
    <mergeCell ref="O46:R46"/>
    <mergeCell ref="S46:V46"/>
    <mergeCell ref="AE46:AG46"/>
    <mergeCell ref="AN46:AP46"/>
    <mergeCell ref="AN47:AP47"/>
    <mergeCell ref="AN48:AP48"/>
    <mergeCell ref="AB46:AD46"/>
    <mergeCell ref="AB47:AD47"/>
    <mergeCell ref="AB48:AD48"/>
    <mergeCell ref="B54:C54"/>
    <mergeCell ref="B55:C55"/>
    <mergeCell ref="B52:C52"/>
    <mergeCell ref="B53:C53"/>
    <mergeCell ref="D51:F51"/>
    <mergeCell ref="G51:J51"/>
    <mergeCell ref="O65:R65"/>
    <mergeCell ref="S65:V65"/>
    <mergeCell ref="AE65:AG65"/>
    <mergeCell ref="AQ65:AS65"/>
    <mergeCell ref="K65:N65"/>
    <mergeCell ref="O63:R63"/>
    <mergeCell ref="S63:V63"/>
    <mergeCell ref="AE63:AG63"/>
    <mergeCell ref="AQ63:AS63"/>
    <mergeCell ref="K63:N63"/>
    <mergeCell ref="K64:N64"/>
    <mergeCell ref="S62:V62"/>
    <mergeCell ref="AE62:AG62"/>
    <mergeCell ref="AQ62:AS62"/>
    <mergeCell ref="B63:C63"/>
    <mergeCell ref="B62:C62"/>
    <mergeCell ref="D62:F62"/>
    <mergeCell ref="G62:J62"/>
    <mergeCell ref="K62:N62"/>
    <mergeCell ref="AQ64:AS64"/>
    <mergeCell ref="B65:C65"/>
    <mergeCell ref="D65:F65"/>
    <mergeCell ref="G65:J65"/>
    <mergeCell ref="B64:C64"/>
    <mergeCell ref="D64:F64"/>
    <mergeCell ref="G64:J64"/>
    <mergeCell ref="AQ68:AS68"/>
    <mergeCell ref="B69:C69"/>
    <mergeCell ref="D69:F69"/>
    <mergeCell ref="G69:J69"/>
    <mergeCell ref="K69:N69"/>
    <mergeCell ref="O69:R69"/>
    <mergeCell ref="S69:V69"/>
    <mergeCell ref="AE69:AG69"/>
    <mergeCell ref="AQ69:AS69"/>
    <mergeCell ref="AK69:AM69"/>
    <mergeCell ref="B70:C70"/>
    <mergeCell ref="D70:F70"/>
    <mergeCell ref="G70:J70"/>
    <mergeCell ref="K70:N70"/>
    <mergeCell ref="O70:R70"/>
    <mergeCell ref="S70:V70"/>
    <mergeCell ref="AE70:AG70"/>
    <mergeCell ref="AQ70:AS70"/>
    <mergeCell ref="AN68:AP68"/>
    <mergeCell ref="AN69:AP69"/>
    <mergeCell ref="AN70:AP70"/>
    <mergeCell ref="B71:C71"/>
    <mergeCell ref="D71:F71"/>
    <mergeCell ref="G71:J71"/>
    <mergeCell ref="K71:N71"/>
    <mergeCell ref="O71:R71"/>
    <mergeCell ref="S71:V71"/>
    <mergeCell ref="AE71:AG71"/>
    <mergeCell ref="AQ71:AS71"/>
    <mergeCell ref="AK70:AM70"/>
    <mergeCell ref="AK71:AM71"/>
    <mergeCell ref="B72:C72"/>
    <mergeCell ref="D72:F72"/>
    <mergeCell ref="G72:J72"/>
    <mergeCell ref="K72:N72"/>
    <mergeCell ref="O72:R72"/>
    <mergeCell ref="S72:V72"/>
    <mergeCell ref="AE72:AG72"/>
    <mergeCell ref="AQ72:AS72"/>
    <mergeCell ref="AN71:AP71"/>
    <mergeCell ref="AN72:AP72"/>
    <mergeCell ref="B73:C73"/>
    <mergeCell ref="D73:F73"/>
    <mergeCell ref="G73:J73"/>
    <mergeCell ref="K73:N73"/>
    <mergeCell ref="O73:R73"/>
    <mergeCell ref="S73:V73"/>
    <mergeCell ref="AE73:AG73"/>
    <mergeCell ref="AQ73:AS73"/>
    <mergeCell ref="AK72:AM72"/>
    <mergeCell ref="AK73:AM73"/>
    <mergeCell ref="B74:C74"/>
    <mergeCell ref="D74:F74"/>
    <mergeCell ref="G74:J74"/>
    <mergeCell ref="K74:N74"/>
    <mergeCell ref="O74:R74"/>
    <mergeCell ref="S74:V74"/>
    <mergeCell ref="AE74:AG74"/>
    <mergeCell ref="AQ74:AS74"/>
    <mergeCell ref="AN73:AP73"/>
    <mergeCell ref="AN74:AP74"/>
    <mergeCell ref="AQ78:AS78"/>
    <mergeCell ref="D79:F79"/>
    <mergeCell ref="G79:J79"/>
    <mergeCell ref="K79:N79"/>
    <mergeCell ref="AQ79:AS79"/>
    <mergeCell ref="D80:F80"/>
    <mergeCell ref="G80:J80"/>
    <mergeCell ref="K80:N80"/>
    <mergeCell ref="O80:R80"/>
    <mergeCell ref="S80:V80"/>
    <mergeCell ref="AE80:AG80"/>
    <mergeCell ref="AQ80:AS80"/>
    <mergeCell ref="D81:F81"/>
    <mergeCell ref="G81:J81"/>
    <mergeCell ref="K81:N81"/>
    <mergeCell ref="O81:R81"/>
    <mergeCell ref="S81:V81"/>
    <mergeCell ref="AE81:AG81"/>
    <mergeCell ref="AQ81:AS81"/>
    <mergeCell ref="AN80:AP80"/>
    <mergeCell ref="AN81:AP81"/>
    <mergeCell ref="W80:AA80"/>
    <mergeCell ref="W81:AA81"/>
    <mergeCell ref="AB80:AD80"/>
    <mergeCell ref="AB81:AD81"/>
    <mergeCell ref="AH80:AJ80"/>
    <mergeCell ref="AH81:AJ81"/>
    <mergeCell ref="AK80:AM80"/>
    <mergeCell ref="AK81:AM81"/>
    <mergeCell ref="D82:F82"/>
    <mergeCell ref="G82:J82"/>
    <mergeCell ref="K82:N82"/>
    <mergeCell ref="O82:R82"/>
    <mergeCell ref="S82:V82"/>
    <mergeCell ref="AE82:AG82"/>
    <mergeCell ref="AQ82:AS82"/>
    <mergeCell ref="D83:F83"/>
    <mergeCell ref="G83:J83"/>
    <mergeCell ref="K83:N83"/>
    <mergeCell ref="O83:R83"/>
    <mergeCell ref="S83:V83"/>
    <mergeCell ref="AE83:AG83"/>
    <mergeCell ref="AQ83:AS83"/>
    <mergeCell ref="AN82:AP82"/>
    <mergeCell ref="AN83:AP83"/>
    <mergeCell ref="W82:AA82"/>
    <mergeCell ref="W83:AA83"/>
    <mergeCell ref="AB82:AD82"/>
    <mergeCell ref="AB83:AD83"/>
    <mergeCell ref="AH82:AJ82"/>
    <mergeCell ref="AH83:AJ83"/>
    <mergeCell ref="AK82:AM82"/>
    <mergeCell ref="AK83:AM83"/>
    <mergeCell ref="D84:F84"/>
    <mergeCell ref="G84:J84"/>
    <mergeCell ref="K84:N84"/>
    <mergeCell ref="O84:R84"/>
    <mergeCell ref="S84:V84"/>
    <mergeCell ref="AE84:AG84"/>
    <mergeCell ref="AQ84:AS84"/>
    <mergeCell ref="D85:F85"/>
    <mergeCell ref="G85:J85"/>
    <mergeCell ref="K85:N85"/>
    <mergeCell ref="O85:R85"/>
    <mergeCell ref="S85:V85"/>
    <mergeCell ref="AE85:AG85"/>
    <mergeCell ref="AQ85:AS85"/>
    <mergeCell ref="AN84:AP84"/>
    <mergeCell ref="AN85:AP85"/>
    <mergeCell ref="W84:AA84"/>
    <mergeCell ref="W85:AA85"/>
    <mergeCell ref="AB84:AD84"/>
    <mergeCell ref="AB85:AD85"/>
    <mergeCell ref="AH84:AJ84"/>
    <mergeCell ref="AH85:AJ85"/>
    <mergeCell ref="AK85:AM85"/>
    <mergeCell ref="AK84:AM84"/>
    <mergeCell ref="G107:J107"/>
    <mergeCell ref="K107:N107"/>
    <mergeCell ref="O107:R107"/>
    <mergeCell ref="S107:V107"/>
    <mergeCell ref="AE107:AG107"/>
    <mergeCell ref="AQ107:AS107"/>
    <mergeCell ref="AE108:AG108"/>
    <mergeCell ref="AQ108:AS108"/>
    <mergeCell ref="B109:C109"/>
    <mergeCell ref="D109:F109"/>
    <mergeCell ref="G109:J109"/>
    <mergeCell ref="K109:N109"/>
    <mergeCell ref="O109:R109"/>
    <mergeCell ref="S109:V109"/>
    <mergeCell ref="AE109:AG109"/>
    <mergeCell ref="AQ109:AS109"/>
    <mergeCell ref="B110:C110"/>
    <mergeCell ref="D110:F110"/>
    <mergeCell ref="G110:J110"/>
    <mergeCell ref="K110:N110"/>
    <mergeCell ref="O110:R110"/>
    <mergeCell ref="S110:V110"/>
    <mergeCell ref="AE110:AG110"/>
    <mergeCell ref="AQ110:AS110"/>
    <mergeCell ref="AH108:AJ108"/>
    <mergeCell ref="AH109:AJ109"/>
    <mergeCell ref="AH110:AJ110"/>
    <mergeCell ref="AB108:AD108"/>
    <mergeCell ref="AB109:AD109"/>
    <mergeCell ref="AB110:AD110"/>
    <mergeCell ref="AN110:AP110"/>
    <mergeCell ref="W109:AA109"/>
    <mergeCell ref="B111:C111"/>
    <mergeCell ref="D111:F111"/>
    <mergeCell ref="G111:J111"/>
    <mergeCell ref="K111:N111"/>
    <mergeCell ref="O111:R111"/>
    <mergeCell ref="S111:V111"/>
    <mergeCell ref="AE111:AG111"/>
    <mergeCell ref="AQ111:AS111"/>
    <mergeCell ref="B112:C112"/>
    <mergeCell ref="B113:C113"/>
    <mergeCell ref="B114:C114"/>
    <mergeCell ref="B115:C115"/>
    <mergeCell ref="B116:C116"/>
    <mergeCell ref="AE114:AG114"/>
    <mergeCell ref="AQ114:AS114"/>
    <mergeCell ref="D115:F115"/>
    <mergeCell ref="G115:J115"/>
    <mergeCell ref="K115:N115"/>
    <mergeCell ref="O115:R115"/>
    <mergeCell ref="S115:V115"/>
    <mergeCell ref="AE115:AG115"/>
    <mergeCell ref="AQ115:AS115"/>
    <mergeCell ref="D116:F116"/>
    <mergeCell ref="G116:J116"/>
    <mergeCell ref="AH111:AJ111"/>
    <mergeCell ref="AH112:AJ112"/>
    <mergeCell ref="AH113:AJ113"/>
    <mergeCell ref="AH114:AJ114"/>
    <mergeCell ref="AH115:AJ115"/>
    <mergeCell ref="AH116:AJ116"/>
    <mergeCell ref="AK115:AM115"/>
    <mergeCell ref="AK116:AM116"/>
    <mergeCell ref="B117:C117"/>
    <mergeCell ref="D112:F112"/>
    <mergeCell ref="G112:J112"/>
    <mergeCell ref="K112:N112"/>
    <mergeCell ref="O112:R112"/>
    <mergeCell ref="S112:V112"/>
    <mergeCell ref="AE112:AG112"/>
    <mergeCell ref="AQ112:AS112"/>
    <mergeCell ref="D113:F113"/>
    <mergeCell ref="G113:J113"/>
    <mergeCell ref="K113:N113"/>
    <mergeCell ref="O113:R113"/>
    <mergeCell ref="S113:V113"/>
    <mergeCell ref="AE113:AG113"/>
    <mergeCell ref="AQ113:AS113"/>
    <mergeCell ref="D114:F114"/>
    <mergeCell ref="G114:J114"/>
    <mergeCell ref="K114:N114"/>
    <mergeCell ref="O114:R114"/>
    <mergeCell ref="S114:V114"/>
    <mergeCell ref="K116:N116"/>
    <mergeCell ref="O116:R116"/>
    <mergeCell ref="S116:V116"/>
    <mergeCell ref="AE116:AG116"/>
    <mergeCell ref="AQ116:AS116"/>
    <mergeCell ref="D117:F117"/>
    <mergeCell ref="G117:J117"/>
    <mergeCell ref="K117:N117"/>
    <mergeCell ref="O117:R117"/>
    <mergeCell ref="S117:V117"/>
    <mergeCell ref="AE117:AG117"/>
    <mergeCell ref="AQ117:AS117"/>
    <mergeCell ref="B145:C145"/>
    <mergeCell ref="D145:F145"/>
    <mergeCell ref="G145:J145"/>
    <mergeCell ref="K145:N145"/>
    <mergeCell ref="O145:R145"/>
    <mergeCell ref="S145:V145"/>
    <mergeCell ref="AE145:AG145"/>
    <mergeCell ref="AQ145:AS145"/>
    <mergeCell ref="B146:C146"/>
    <mergeCell ref="D146:F146"/>
    <mergeCell ref="G146:J146"/>
    <mergeCell ref="K146:N146"/>
    <mergeCell ref="O146:R146"/>
    <mergeCell ref="S146:V146"/>
    <mergeCell ref="AE146:AG146"/>
    <mergeCell ref="AQ146:AS146"/>
    <mergeCell ref="B147:C147"/>
    <mergeCell ref="D147:F147"/>
    <mergeCell ref="G147:J147"/>
    <mergeCell ref="K147:N147"/>
    <mergeCell ref="O147:R147"/>
    <mergeCell ref="S147:V147"/>
    <mergeCell ref="AE147:AG147"/>
    <mergeCell ref="AQ147:AS147"/>
    <mergeCell ref="AN147:AP147"/>
    <mergeCell ref="AB146:AD146"/>
    <mergeCell ref="AB147:AD147"/>
    <mergeCell ref="B148:C148"/>
    <mergeCell ref="D148:F148"/>
    <mergeCell ref="G148:J148"/>
    <mergeCell ref="K148:N148"/>
    <mergeCell ref="O148:R148"/>
    <mergeCell ref="S148:V148"/>
    <mergeCell ref="AE148:AG148"/>
    <mergeCell ref="AQ148:AS148"/>
    <mergeCell ref="AE152:AG152"/>
    <mergeCell ref="AQ152:AS152"/>
    <mergeCell ref="B149:C149"/>
    <mergeCell ref="D149:F149"/>
    <mergeCell ref="G149:J149"/>
    <mergeCell ref="K149:N149"/>
    <mergeCell ref="O149:R149"/>
    <mergeCell ref="S149:V149"/>
    <mergeCell ref="AE149:AG149"/>
    <mergeCell ref="AQ149:AS149"/>
    <mergeCell ref="B150:C150"/>
    <mergeCell ref="D150:F150"/>
    <mergeCell ref="G150:J150"/>
    <mergeCell ref="K150:N150"/>
    <mergeCell ref="O150:R150"/>
    <mergeCell ref="S150:V150"/>
    <mergeCell ref="AE150:AG150"/>
    <mergeCell ref="AQ150:AS150"/>
    <mergeCell ref="AN148:AP148"/>
    <mergeCell ref="AN149:AP149"/>
    <mergeCell ref="AN150:AP150"/>
    <mergeCell ref="AN151:AP151"/>
    <mergeCell ref="AN152:AP152"/>
    <mergeCell ref="AB149:AD149"/>
    <mergeCell ref="B153:C153"/>
    <mergeCell ref="D153:F153"/>
    <mergeCell ref="G153:J153"/>
    <mergeCell ref="K153:N153"/>
    <mergeCell ref="O153:R153"/>
    <mergeCell ref="S153:V153"/>
    <mergeCell ref="AE153:AG153"/>
    <mergeCell ref="AQ153:AS153"/>
    <mergeCell ref="B151:C151"/>
    <mergeCell ref="D151:F151"/>
    <mergeCell ref="G151:J151"/>
    <mergeCell ref="K151:N151"/>
    <mergeCell ref="O151:R151"/>
    <mergeCell ref="S151:V151"/>
    <mergeCell ref="AE151:AG151"/>
    <mergeCell ref="AQ151:AS151"/>
    <mergeCell ref="B152:C152"/>
    <mergeCell ref="D152:F152"/>
    <mergeCell ref="G152:J152"/>
    <mergeCell ref="K152:N152"/>
    <mergeCell ref="O152:R152"/>
    <mergeCell ref="S152:V152"/>
    <mergeCell ref="AN153:AP153"/>
    <mergeCell ref="B215:C215"/>
    <mergeCell ref="D215:F215"/>
    <mergeCell ref="G215:J215"/>
    <mergeCell ref="K215:N215"/>
    <mergeCell ref="O215:R215"/>
    <mergeCell ref="S215:V215"/>
    <mergeCell ref="AE215:AG215"/>
    <mergeCell ref="AQ215:AS215"/>
    <mergeCell ref="B164:C164"/>
    <mergeCell ref="D164:F164"/>
    <mergeCell ref="G164:J164"/>
    <mergeCell ref="K214:N214"/>
    <mergeCell ref="O164:R164"/>
    <mergeCell ref="S164:V164"/>
    <mergeCell ref="AE164:AG164"/>
    <mergeCell ref="AQ164:AS164"/>
    <mergeCell ref="B165:C165"/>
    <mergeCell ref="D165:F165"/>
    <mergeCell ref="G165:J165"/>
    <mergeCell ref="O165:R165"/>
    <mergeCell ref="S165:V165"/>
    <mergeCell ref="AE165:AG165"/>
    <mergeCell ref="AQ165:AS165"/>
    <mergeCell ref="K165:N165"/>
    <mergeCell ref="B166:C166"/>
    <mergeCell ref="D166:F166"/>
    <mergeCell ref="G166:J166"/>
    <mergeCell ref="O166:R166"/>
    <mergeCell ref="S166:V166"/>
    <mergeCell ref="AE166:AG166"/>
    <mergeCell ref="AQ166:AS166"/>
    <mergeCell ref="B167:C167"/>
    <mergeCell ref="B216:C216"/>
    <mergeCell ref="D216:F216"/>
    <mergeCell ref="G216:J216"/>
    <mergeCell ref="K216:N216"/>
    <mergeCell ref="O216:R216"/>
    <mergeCell ref="S216:V216"/>
    <mergeCell ref="AE216:AG216"/>
    <mergeCell ref="AQ216:AS216"/>
    <mergeCell ref="B217:C217"/>
    <mergeCell ref="D217:F217"/>
    <mergeCell ref="G217:J217"/>
    <mergeCell ref="K217:N217"/>
    <mergeCell ref="O217:R217"/>
    <mergeCell ref="S217:V217"/>
    <mergeCell ref="AE217:AG217"/>
    <mergeCell ref="AQ217:AS217"/>
    <mergeCell ref="B218:C218"/>
    <mergeCell ref="D218:F218"/>
    <mergeCell ref="G218:J218"/>
    <mergeCell ref="K218:N218"/>
    <mergeCell ref="O218:R218"/>
    <mergeCell ref="S218:V218"/>
    <mergeCell ref="AE218:AG218"/>
    <mergeCell ref="AQ218:AS218"/>
    <mergeCell ref="AK216:AM216"/>
    <mergeCell ref="AK217:AM217"/>
    <mergeCell ref="AK218:AM218"/>
    <mergeCell ref="W216:AA216"/>
    <mergeCell ref="W217:AA217"/>
    <mergeCell ref="W218:AA218"/>
    <mergeCell ref="B219:C219"/>
    <mergeCell ref="D219:F219"/>
    <mergeCell ref="G219:J219"/>
    <mergeCell ref="K219:N219"/>
    <mergeCell ref="O219:R219"/>
    <mergeCell ref="S219:V219"/>
    <mergeCell ref="AE219:AG219"/>
    <mergeCell ref="AQ219:AS219"/>
    <mergeCell ref="B220:C220"/>
    <mergeCell ref="D220:F220"/>
    <mergeCell ref="G220:J220"/>
    <mergeCell ref="K220:N220"/>
    <mergeCell ref="O220:R220"/>
    <mergeCell ref="S220:V220"/>
    <mergeCell ref="AE220:AG220"/>
    <mergeCell ref="AQ220:AS220"/>
    <mergeCell ref="B221:C221"/>
    <mergeCell ref="D221:F221"/>
    <mergeCell ref="G221:J221"/>
    <mergeCell ref="K221:N221"/>
    <mergeCell ref="O221:R221"/>
    <mergeCell ref="S221:V221"/>
    <mergeCell ref="AE221:AG221"/>
    <mergeCell ref="AQ221:AS221"/>
    <mergeCell ref="AK219:AM219"/>
    <mergeCell ref="AK220:AM220"/>
    <mergeCell ref="AK221:AM221"/>
    <mergeCell ref="AN221:AP221"/>
    <mergeCell ref="W219:AA219"/>
    <mergeCell ref="W220:AA220"/>
    <mergeCell ref="W221:AA221"/>
    <mergeCell ref="B222:C222"/>
    <mergeCell ref="D222:F222"/>
    <mergeCell ref="G222:J222"/>
    <mergeCell ref="K222:N222"/>
    <mergeCell ref="O222:R222"/>
    <mergeCell ref="S222:V222"/>
    <mergeCell ref="AE222:AG222"/>
    <mergeCell ref="AQ222:AS222"/>
    <mergeCell ref="B223:C223"/>
    <mergeCell ref="D223:F223"/>
    <mergeCell ref="G223:J223"/>
    <mergeCell ref="K223:N223"/>
    <mergeCell ref="O223:R223"/>
    <mergeCell ref="S223:V223"/>
    <mergeCell ref="AE223:AG223"/>
    <mergeCell ref="AQ223:AS223"/>
    <mergeCell ref="B224:C224"/>
    <mergeCell ref="D224:F224"/>
    <mergeCell ref="G224:J224"/>
    <mergeCell ref="K224:N224"/>
    <mergeCell ref="O224:R224"/>
    <mergeCell ref="S224:V224"/>
    <mergeCell ref="AE224:AG224"/>
    <mergeCell ref="AQ224:AS224"/>
    <mergeCell ref="AK222:AM222"/>
    <mergeCell ref="AK223:AM223"/>
    <mergeCell ref="AK224:AM224"/>
    <mergeCell ref="AN222:AP222"/>
    <mergeCell ref="AN223:AP223"/>
    <mergeCell ref="AN224:AP224"/>
    <mergeCell ref="W222:AA222"/>
    <mergeCell ref="W223:AA223"/>
    <mergeCell ref="B225:C225"/>
    <mergeCell ref="D225:F225"/>
    <mergeCell ref="G225:J225"/>
    <mergeCell ref="K225:N225"/>
    <mergeCell ref="O225:R225"/>
    <mergeCell ref="S225:V225"/>
    <mergeCell ref="AE225:AG225"/>
    <mergeCell ref="AQ225:AS225"/>
    <mergeCell ref="B226:C226"/>
    <mergeCell ref="D226:F226"/>
    <mergeCell ref="G226:J226"/>
    <mergeCell ref="K226:N226"/>
    <mergeCell ref="O226:R226"/>
    <mergeCell ref="S226:V226"/>
    <mergeCell ref="AE226:AG226"/>
    <mergeCell ref="AQ226:AS226"/>
    <mergeCell ref="B227:C227"/>
    <mergeCell ref="D227:F227"/>
    <mergeCell ref="G227:J227"/>
    <mergeCell ref="K227:N227"/>
    <mergeCell ref="O227:R227"/>
    <mergeCell ref="S227:V227"/>
    <mergeCell ref="AE227:AG227"/>
    <mergeCell ref="AQ227:AS227"/>
    <mergeCell ref="AN227:AP227"/>
    <mergeCell ref="AH227:AJ227"/>
    <mergeCell ref="AN225:AP225"/>
    <mergeCell ref="AN226:AP226"/>
    <mergeCell ref="W226:AA226"/>
    <mergeCell ref="W227:AA227"/>
    <mergeCell ref="AK225:AM225"/>
    <mergeCell ref="AK226:AM226"/>
    <mergeCell ref="W232:AA232"/>
    <mergeCell ref="AK232:AM232"/>
    <mergeCell ref="B228:C228"/>
    <mergeCell ref="D228:F228"/>
    <mergeCell ref="G228:J228"/>
    <mergeCell ref="K228:N228"/>
    <mergeCell ref="O228:R228"/>
    <mergeCell ref="S228:V228"/>
    <mergeCell ref="AE228:AG228"/>
    <mergeCell ref="AQ228:AS228"/>
    <mergeCell ref="B229:C229"/>
    <mergeCell ref="D229:F229"/>
    <mergeCell ref="G229:J229"/>
    <mergeCell ref="K229:N229"/>
    <mergeCell ref="O229:R229"/>
    <mergeCell ref="S229:V229"/>
    <mergeCell ref="AE229:AG229"/>
    <mergeCell ref="AQ229:AS229"/>
    <mergeCell ref="AN228:AP228"/>
    <mergeCell ref="AN229:AP229"/>
    <mergeCell ref="W228:AA228"/>
    <mergeCell ref="W229:AA229"/>
    <mergeCell ref="AK229:AM229"/>
    <mergeCell ref="AK230:AM230"/>
    <mergeCell ref="AK231:AM231"/>
    <mergeCell ref="AK228:AM228"/>
    <mergeCell ref="S9:AA9"/>
    <mergeCell ref="S7:AA8"/>
    <mergeCell ref="AB7:AG8"/>
    <mergeCell ref="AB9:AI9"/>
    <mergeCell ref="B232:C232"/>
    <mergeCell ref="D232:F232"/>
    <mergeCell ref="G232:J232"/>
    <mergeCell ref="K232:N232"/>
    <mergeCell ref="O232:R232"/>
    <mergeCell ref="S232:V232"/>
    <mergeCell ref="AE232:AG232"/>
    <mergeCell ref="AQ232:AS232"/>
    <mergeCell ref="B230:C230"/>
    <mergeCell ref="D230:F230"/>
    <mergeCell ref="G230:J230"/>
    <mergeCell ref="K230:N230"/>
    <mergeCell ref="O230:R230"/>
    <mergeCell ref="S230:V230"/>
    <mergeCell ref="AE230:AG230"/>
    <mergeCell ref="AQ230:AS230"/>
    <mergeCell ref="B231:C231"/>
    <mergeCell ref="D231:F231"/>
    <mergeCell ref="G231:J231"/>
    <mergeCell ref="K231:N231"/>
    <mergeCell ref="O231:R231"/>
    <mergeCell ref="S231:V231"/>
    <mergeCell ref="AE231:AG231"/>
    <mergeCell ref="AQ231:AS231"/>
    <mergeCell ref="AN230:AP230"/>
    <mergeCell ref="AN231:AP231"/>
    <mergeCell ref="W230:AA230"/>
    <mergeCell ref="W231:AA231"/>
  </mergeCells>
  <phoneticPr fontId="3"/>
  <conditionalFormatting sqref="A1:AN3 AB9 A49:A244 AT49:XFD244 A4:J4 A5:I5 AE12:AE13 AN12:AN13 W17:W244 AH12:AH13 AK12:AK13 A245:XFD1048576 K11:W11 K12:V14 A11:J48 K17:V48 K15:W16 A6:AN6 AO1:XFD6 AJ7 A8 AH7:AI8 S9 A7:B7 K7 A9:B9 K9 S7 AP7 AW7:XFD8 AE15:AG244 AB15:AD15 A10:XFD10 AJ9:XFD9 AQ11:XFD14 AQ15:AS15 AU15:XFD15 AQ16:XFD16 AQ19:XFD48 AQ17:AS18 AU17:XFD18 AT14:AT15">
    <cfRule type="expression" dxfId="184" priority="26">
      <formula>_xlfn.ISFORMULA(A1)=TRUE</formula>
    </cfRule>
  </conditionalFormatting>
  <conditionalFormatting sqref="AB12:AC13">
    <cfRule type="expression" dxfId="183" priority="15">
      <formula>_xlfn.ISFORMULA(AB12)=TRUE</formula>
    </cfRule>
  </conditionalFormatting>
  <conditionalFormatting sqref="AB16:AD16">
    <cfRule type="expression" dxfId="182" priority="13">
      <formula>_xlfn.ISFORMULA(AB16)=TRUE</formula>
    </cfRule>
  </conditionalFormatting>
  <conditionalFormatting sqref="AB17:AD244">
    <cfRule type="expression" dxfId="181" priority="12">
      <formula>_xlfn.ISFORMULA(AB17)=TRUE</formula>
    </cfRule>
  </conditionalFormatting>
  <conditionalFormatting sqref="AH15:AP15">
    <cfRule type="expression" dxfId="180" priority="11">
      <formula>_xlfn.ISFORMULA(AH15)=TRUE</formula>
    </cfRule>
  </conditionalFormatting>
  <conditionalFormatting sqref="AH16:AP16">
    <cfRule type="expression" dxfId="179" priority="9">
      <formula>_xlfn.ISFORMULA(AH16)=TRUE</formula>
    </cfRule>
  </conditionalFormatting>
  <conditionalFormatting sqref="AH17:AP244">
    <cfRule type="expression" dxfId="178" priority="8">
      <formula>_xlfn.ISFORMULA(AH17)=TRUE</formula>
    </cfRule>
  </conditionalFormatting>
  <conditionalFormatting sqref="AQ15:AS15 D15:AA15">
    <cfRule type="containsBlanks" dxfId="177" priority="1">
      <formula>LEN(TRIM(D15))=0</formula>
    </cfRule>
  </conditionalFormatting>
  <dataValidations count="8">
    <dataValidation imeMode="disabled" allowBlank="1" showInputMessage="1" showErrorMessage="1" sqref="AJ9:AO9 K9 O49:V244 AB9 K7 AP7" xr:uid="{347F5C6E-EB46-4910-8C59-9F1D0B19F2D0}"/>
    <dataValidation type="custom" imeMode="hiragana" allowBlank="1" showInputMessage="1" showErrorMessage="1" error="全角で入力してください。" sqref="AQ11:AR11" xr:uid="{DD4CE389-8467-4D92-AAE1-B0E73C3EC297}">
      <formula1>DBCS(AQ11)=AQ11</formula1>
    </dataValidation>
    <dataValidation imeMode="off" allowBlank="1" showInputMessage="1" showErrorMessage="1" sqref="D15:J48 O15:V48 W15:W244" xr:uid="{48224862-22DB-4DFE-B5D4-62F9D12DCA18}"/>
    <dataValidation type="list" imeMode="hiragana" allowBlank="1" showInputMessage="1" showErrorMessage="1" sqref="P245:S1048576" xr:uid="{5E7D3DA2-97C4-4636-9687-A809C4FA0AFD}">
      <formula1>"分譲,賃貸,その他"</formula1>
    </dataValidation>
    <dataValidation type="list" allowBlank="1" showInputMessage="1" sqref="AQ15:AS244" xr:uid="{F5CD3987-8003-4313-9B5C-29B7D35E1B43}">
      <formula1>"a,b,c,d,e,f,g,h,i,j,k,l,m,n,o,p,q,r,s,t,u,v,w,x,y,z"</formula1>
    </dataValidation>
    <dataValidation type="list" allowBlank="1" showInputMessage="1" showErrorMessage="1" sqref="AB15:AD244 AH15:AP244" xr:uid="{40292FA4-2C87-4FD0-B7F0-04B1D3440F6B}">
      <formula1>"有り"</formula1>
    </dataValidation>
    <dataValidation type="list" imeMode="hiragana" allowBlank="1" showInputMessage="1" showErrorMessage="1" sqref="K15:N15" xr:uid="{2389BE59-D9E5-4C50-AE0C-F93E96B5EF44}">
      <formula1>"分譲,賃貸,社宅等,その他"</formula1>
    </dataValidation>
    <dataValidation type="list" allowBlank="1" showInputMessage="1" showErrorMessage="1" sqref="K16:N244" xr:uid="{29ABC7D6-B51F-41C2-A6E7-79E5467EA8F8}">
      <formula1>"分譲,賃貸,社宅等,その他"</formula1>
    </dataValidation>
  </dataValidations>
  <pageMargins left="0.9055118110236221" right="0.47244094488188981" top="0.70866141732283472" bottom="0.19685039370078741" header="0.19685039370078741" footer="0.19685039370078741"/>
  <pageSetup paperSize="9" scale="61" fitToHeight="0" orientation="portrait" r:id="rId1"/>
  <headerFooter scaleWithDoc="0">
    <oddFooter>&amp;R&amp;"ＭＳ 明朝,標準"&amp;8&amp;K00-024R4低層ZEH-M_ver.1</oddFooter>
  </headerFooter>
  <rowBreaks count="5" manualBreakCount="5">
    <brk id="49" min="1" max="44" man="1"/>
    <brk id="89" min="1" max="44" man="1"/>
    <brk id="129" min="1" max="44" man="1"/>
    <brk id="169" min="1" max="44" man="1"/>
    <brk id="209" min="1" max="44"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42912B9C-0511-4C4F-B674-0595E8E5F819}">
            <xm:f>'2.全体概要'!$K$29="有り"</xm:f>
            <x14:dxf>
              <fill>
                <patternFill patternType="none">
                  <bgColor auto="1"/>
                </patternFill>
              </fill>
            </x14:dxf>
          </x14:cfRule>
          <xm:sqref>AB15:AD244</xm:sqref>
        </x14:conditionalFormatting>
        <x14:conditionalFormatting xmlns:xm="http://schemas.microsoft.com/office/excel/2006/main">
          <x14:cfRule type="expression" priority="5" id="{0F70C915-89C4-4E30-91A7-98B8BFFFA9C9}">
            <xm:f>OR('2.全体概要'!$K$28&gt;0,'2.全体概要'!$AJ$28&gt;0)</xm:f>
            <x14:dxf>
              <fill>
                <patternFill patternType="none">
                  <bgColor auto="1"/>
                </patternFill>
              </fill>
            </x14:dxf>
          </x14:cfRule>
          <xm:sqref>AE15:AG244</xm:sqref>
        </x14:conditionalFormatting>
        <x14:conditionalFormatting xmlns:xm="http://schemas.microsoft.com/office/excel/2006/main">
          <x14:cfRule type="expression" priority="4" id="{7A08A6C6-92AC-40C0-94EC-DA1974EA745D}">
            <xm:f>'2.全体概要'!$X$29="有り"</xm:f>
            <x14:dxf>
              <fill>
                <patternFill patternType="none">
                  <bgColor auto="1"/>
                </patternFill>
              </fill>
            </x14:dxf>
          </x14:cfRule>
          <xm:sqref>AH15:AJ244</xm:sqref>
        </x14:conditionalFormatting>
        <x14:conditionalFormatting xmlns:xm="http://schemas.microsoft.com/office/excel/2006/main">
          <x14:cfRule type="expression" priority="3" id="{A510B81E-9139-45A2-A132-A780CA23DA3F}">
            <xm:f>'2.全体概要'!$AJ$29="有り"</xm:f>
            <x14:dxf>
              <fill>
                <patternFill patternType="none">
                  <bgColor auto="1"/>
                </patternFill>
              </fill>
            </x14:dxf>
          </x14:cfRule>
          <xm:sqref>AK15:AM244</xm:sqref>
        </x14:conditionalFormatting>
        <x14:conditionalFormatting xmlns:xm="http://schemas.microsoft.com/office/excel/2006/main">
          <x14:cfRule type="expression" priority="2" id="{5D15005F-023D-4511-9ABC-1CDB5B0B8E38}">
            <xm:f>'2.全体概要'!$AW$29="有り"</xm:f>
            <x14:dxf>
              <fill>
                <patternFill patternType="none">
                  <bgColor auto="1"/>
                </patternFill>
              </fill>
            </x14:dxf>
          </x14:cfRule>
          <xm:sqref>AN15:AP244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B702-A583-4531-A355-CBFC70943BC2}">
  <sheetPr codeName="Sheet10">
    <pageSetUpPr fitToPage="1"/>
  </sheetPr>
  <dimension ref="B1:AE108"/>
  <sheetViews>
    <sheetView showGridLines="0" view="pageBreakPreview" zoomScale="130" zoomScaleNormal="90" zoomScaleSheetLayoutView="130" workbookViewId="0">
      <selection activeCell="C7" sqref="C7"/>
    </sheetView>
  </sheetViews>
  <sheetFormatPr defaultColWidth="2.875" defaultRowHeight="16.5" customHeight="1"/>
  <cols>
    <col min="1" max="1" width="1" style="1" customWidth="1"/>
    <col min="2" max="2" width="2.875" style="1" customWidth="1"/>
    <col min="3" max="30" width="2.875" style="1"/>
    <col min="31" max="31" width="1" style="1" customWidth="1"/>
    <col min="32" max="16384" width="2.875" style="1"/>
  </cols>
  <sheetData>
    <row r="1" spans="2:31" ht="18" customHeight="1">
      <c r="B1" s="3" t="s">
        <v>238</v>
      </c>
    </row>
    <row r="2" spans="2:31" ht="18" customHeight="1">
      <c r="B2" s="3" t="s">
        <v>399</v>
      </c>
    </row>
    <row r="3" spans="2:31" ht="18" customHeight="1">
      <c r="B3" s="3" t="s">
        <v>852</v>
      </c>
    </row>
    <row r="4" spans="2:31" ht="16.5" customHeight="1">
      <c r="B4" s="1599" t="s">
        <v>699</v>
      </c>
      <c r="C4" s="1599"/>
      <c r="D4" s="1599"/>
      <c r="E4" s="1599"/>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row>
    <row r="5" spans="2:31" ht="5.25" customHeight="1">
      <c r="B5" s="391"/>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row>
    <row r="6" spans="2:31" ht="20.25" customHeight="1">
      <c r="C6" s="1" t="s">
        <v>398</v>
      </c>
    </row>
    <row r="7" spans="2:31" ht="16.5" customHeight="1">
      <c r="C7" s="4"/>
      <c r="D7" s="5"/>
      <c r="E7" s="5"/>
      <c r="F7" s="5"/>
      <c r="G7" s="5"/>
      <c r="H7" s="5"/>
      <c r="I7" s="5"/>
      <c r="J7" s="5"/>
      <c r="K7" s="5"/>
      <c r="L7" s="5"/>
      <c r="M7" s="5"/>
      <c r="N7" s="5"/>
      <c r="O7" s="5"/>
      <c r="P7" s="5"/>
      <c r="Q7" s="5"/>
      <c r="R7" s="5"/>
      <c r="S7" s="5"/>
      <c r="T7" s="5"/>
      <c r="U7" s="5"/>
      <c r="V7" s="5"/>
      <c r="W7" s="5"/>
      <c r="X7" s="5"/>
      <c r="Y7" s="5"/>
      <c r="Z7" s="5"/>
      <c r="AA7" s="5"/>
      <c r="AB7" s="5"/>
      <c r="AC7" s="5"/>
      <c r="AD7" s="6"/>
    </row>
    <row r="8" spans="2:31" ht="16.5" customHeight="1">
      <c r="C8" s="7"/>
      <c r="D8" s="8"/>
      <c r="E8" s="8"/>
      <c r="F8" s="8"/>
      <c r="G8" s="8"/>
      <c r="H8" s="8"/>
      <c r="I8" s="8"/>
      <c r="J8" s="8"/>
      <c r="K8" s="8"/>
      <c r="L8" s="8"/>
      <c r="M8" s="8"/>
      <c r="N8" s="9"/>
      <c r="O8" s="9"/>
      <c r="P8" s="9"/>
      <c r="Q8" s="9"/>
      <c r="R8" s="9"/>
      <c r="S8" s="9"/>
      <c r="T8" s="9"/>
      <c r="U8" s="9"/>
      <c r="V8" s="9"/>
      <c r="W8" s="9"/>
      <c r="X8" s="9"/>
      <c r="Y8" s="9"/>
      <c r="Z8" s="9"/>
      <c r="AA8" s="9"/>
      <c r="AB8" s="9"/>
      <c r="AC8" s="9"/>
      <c r="AD8" s="10"/>
    </row>
    <row r="9" spans="2:31" ht="16.5" customHeight="1">
      <c r="C9" s="7"/>
      <c r="D9" s="9"/>
      <c r="E9" s="9"/>
      <c r="F9" s="9"/>
      <c r="G9" s="9"/>
      <c r="H9" s="9"/>
      <c r="I9" s="9"/>
      <c r="J9" s="9"/>
      <c r="K9" s="9"/>
      <c r="L9" s="9"/>
      <c r="M9" s="9"/>
      <c r="N9" s="9"/>
      <c r="O9" s="9"/>
      <c r="P9" s="9"/>
      <c r="Q9" s="9"/>
      <c r="R9" s="9"/>
      <c r="S9" s="9"/>
      <c r="T9" s="9"/>
      <c r="U9" s="9"/>
      <c r="V9" s="9"/>
      <c r="W9" s="9"/>
      <c r="X9" s="9"/>
      <c r="Y9" s="9"/>
      <c r="Z9" s="9"/>
      <c r="AA9" s="9"/>
      <c r="AB9" s="9"/>
      <c r="AC9" s="9"/>
      <c r="AD9" s="10"/>
    </row>
    <row r="10" spans="2:31" ht="16.5" customHeight="1">
      <c r="C10" s="7"/>
      <c r="D10" s="9"/>
      <c r="E10" s="9"/>
      <c r="F10" s="9"/>
      <c r="G10" s="9"/>
      <c r="H10" s="9"/>
      <c r="I10" s="9"/>
      <c r="J10" s="9"/>
      <c r="K10" s="9"/>
      <c r="L10" s="9"/>
      <c r="M10" s="9"/>
      <c r="N10" s="9"/>
      <c r="O10" s="9"/>
      <c r="P10" s="9"/>
      <c r="Q10" s="9"/>
      <c r="R10" s="9"/>
      <c r="S10" s="9"/>
      <c r="T10" s="9"/>
      <c r="U10" s="9"/>
      <c r="V10" s="9"/>
      <c r="W10" s="9"/>
      <c r="X10" s="9"/>
      <c r="Y10" s="9"/>
      <c r="Z10" s="9"/>
      <c r="AA10" s="9"/>
      <c r="AB10" s="9"/>
      <c r="AC10" s="9"/>
      <c r="AD10" s="10"/>
    </row>
    <row r="11" spans="2:31" ht="16.5" customHeight="1">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10"/>
    </row>
    <row r="12" spans="2:31" ht="16.5" customHeight="1">
      <c r="C12" s="7"/>
      <c r="D12" s="9"/>
      <c r="E12" s="9"/>
      <c r="F12" s="9"/>
      <c r="G12" s="9"/>
      <c r="H12" s="9"/>
      <c r="I12" s="9"/>
      <c r="J12" s="9"/>
      <c r="K12" s="9"/>
      <c r="L12" s="9"/>
      <c r="M12" s="9"/>
      <c r="N12" s="9"/>
      <c r="O12" s="9"/>
      <c r="P12" s="9"/>
      <c r="Q12" s="9"/>
      <c r="R12" s="9"/>
      <c r="S12" s="9"/>
      <c r="T12" s="9"/>
      <c r="U12" s="9"/>
      <c r="V12" s="9"/>
      <c r="W12" s="9"/>
      <c r="X12" s="9"/>
      <c r="Y12" s="9"/>
      <c r="Z12" s="9"/>
      <c r="AA12" s="9"/>
      <c r="AB12" s="9"/>
      <c r="AC12" s="9"/>
      <c r="AD12" s="10"/>
    </row>
    <row r="13" spans="2:31" ht="16.5" customHeight="1">
      <c r="C13" s="7"/>
      <c r="D13" s="9"/>
      <c r="E13" s="9"/>
      <c r="F13" s="9"/>
      <c r="G13" s="9"/>
      <c r="H13" s="9"/>
      <c r="I13" s="9"/>
      <c r="J13" s="9"/>
      <c r="K13" s="9"/>
      <c r="L13" s="9"/>
      <c r="M13" s="9"/>
      <c r="N13" s="9"/>
      <c r="O13" s="9"/>
      <c r="P13" s="9"/>
      <c r="Q13" s="9"/>
      <c r="R13" s="9"/>
      <c r="S13" s="9"/>
      <c r="T13" s="9"/>
      <c r="U13" s="9"/>
      <c r="V13" s="9"/>
      <c r="W13" s="9"/>
      <c r="X13" s="9"/>
      <c r="Y13" s="9"/>
      <c r="Z13" s="9"/>
      <c r="AA13" s="9"/>
      <c r="AB13" s="9"/>
      <c r="AC13" s="9"/>
      <c r="AD13" s="10"/>
    </row>
    <row r="14" spans="2:31" ht="16.5" customHeight="1">
      <c r="C14" s="7"/>
      <c r="D14" s="9"/>
      <c r="E14" s="9"/>
      <c r="F14" s="9"/>
      <c r="G14" s="9"/>
      <c r="H14" s="9"/>
      <c r="I14" s="9"/>
      <c r="J14" s="9"/>
      <c r="K14" s="9"/>
      <c r="L14" s="9"/>
      <c r="M14" s="9"/>
      <c r="N14" s="9"/>
      <c r="O14" s="9"/>
      <c r="P14" s="9"/>
      <c r="Q14" s="9"/>
      <c r="R14" s="9"/>
      <c r="S14" s="9"/>
      <c r="T14" s="9"/>
      <c r="U14" s="9"/>
      <c r="V14" s="9"/>
      <c r="W14" s="9"/>
      <c r="X14" s="9"/>
      <c r="Y14" s="9"/>
      <c r="Z14" s="9"/>
      <c r="AA14" s="9"/>
      <c r="AB14" s="9"/>
      <c r="AC14" s="9"/>
      <c r="AD14" s="10"/>
    </row>
    <row r="15" spans="2:31" ht="16.5" customHeight="1">
      <c r="C15" s="7"/>
      <c r="D15" s="9"/>
      <c r="E15" s="8"/>
      <c r="F15" s="8"/>
      <c r="G15" s="8"/>
      <c r="H15" s="9"/>
      <c r="I15" s="9"/>
      <c r="J15" s="9"/>
      <c r="K15" s="9"/>
      <c r="L15" s="9"/>
      <c r="M15" s="9"/>
      <c r="N15" s="9"/>
      <c r="O15" s="9"/>
      <c r="P15" s="9"/>
      <c r="Q15" s="9"/>
      <c r="R15" s="9"/>
      <c r="S15" s="9"/>
      <c r="T15" s="9"/>
      <c r="U15" s="9"/>
      <c r="V15" s="9"/>
      <c r="W15" s="9"/>
      <c r="X15" s="9"/>
      <c r="Y15" s="9"/>
      <c r="Z15" s="9"/>
      <c r="AA15" s="9"/>
      <c r="AB15" s="9"/>
      <c r="AC15" s="9"/>
      <c r="AD15" s="10"/>
    </row>
    <row r="16" spans="2:31" ht="16.5" customHeight="1">
      <c r="C16" s="7"/>
      <c r="D16" s="9"/>
      <c r="E16" s="8"/>
      <c r="F16" s="8"/>
      <c r="G16" s="8"/>
      <c r="H16" s="9"/>
      <c r="I16" s="9"/>
      <c r="J16" s="9"/>
      <c r="K16" s="9"/>
      <c r="L16" s="9"/>
      <c r="M16" s="9"/>
      <c r="N16" s="9"/>
      <c r="O16" s="9"/>
      <c r="P16" s="9"/>
      <c r="Q16" s="9"/>
      <c r="R16" s="9"/>
      <c r="S16" s="9"/>
      <c r="T16" s="9"/>
      <c r="U16" s="9"/>
      <c r="V16" s="9"/>
      <c r="W16" s="9"/>
      <c r="X16" s="9"/>
      <c r="Y16" s="9"/>
      <c r="Z16" s="9"/>
      <c r="AA16" s="9"/>
      <c r="AB16" s="9"/>
      <c r="AC16" s="9"/>
      <c r="AD16" s="10"/>
    </row>
    <row r="17" spans="3:30" ht="16.5" customHeight="1">
      <c r="C17" s="7"/>
      <c r="D17" s="9"/>
      <c r="E17" s="9"/>
      <c r="F17" s="9"/>
      <c r="G17" s="9"/>
      <c r="H17" s="8"/>
      <c r="I17" s="8"/>
      <c r="J17" s="8"/>
      <c r="K17" s="8"/>
      <c r="L17" s="9"/>
      <c r="M17" s="9"/>
      <c r="N17" s="9"/>
      <c r="O17" s="8"/>
      <c r="P17" s="8"/>
      <c r="Q17" s="8"/>
      <c r="R17" s="8"/>
      <c r="S17" s="8"/>
      <c r="T17" s="8"/>
      <c r="U17" s="8"/>
      <c r="V17" s="8"/>
      <c r="W17" s="8"/>
      <c r="X17" s="9"/>
      <c r="Y17" s="9"/>
      <c r="Z17" s="8"/>
      <c r="AA17" s="8"/>
      <c r="AB17" s="8"/>
      <c r="AC17" s="9"/>
      <c r="AD17" s="10"/>
    </row>
    <row r="18" spans="3:30" ht="16.5" customHeight="1">
      <c r="C18" s="7"/>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0"/>
    </row>
    <row r="19" spans="3:30" ht="16.5" customHeight="1">
      <c r="C19" s="7"/>
      <c r="D19" s="8"/>
      <c r="E19" s="8"/>
      <c r="F19" s="8"/>
      <c r="G19" s="8"/>
      <c r="H19" s="8"/>
      <c r="I19" s="8"/>
      <c r="J19" s="8"/>
      <c r="K19" s="8"/>
      <c r="L19" s="8"/>
      <c r="M19" s="8"/>
      <c r="N19" s="9"/>
      <c r="O19" s="9"/>
      <c r="P19" s="9"/>
      <c r="Q19" s="9"/>
      <c r="R19" s="9"/>
      <c r="S19" s="9"/>
      <c r="T19" s="9"/>
      <c r="U19" s="9"/>
      <c r="V19" s="9"/>
      <c r="W19" s="9"/>
      <c r="X19" s="9"/>
      <c r="Y19" s="9"/>
      <c r="Z19" s="9"/>
      <c r="AA19" s="9"/>
      <c r="AB19" s="9"/>
      <c r="AC19" s="9"/>
      <c r="AD19" s="10"/>
    </row>
    <row r="20" spans="3:30" ht="16.5" customHeight="1">
      <c r="C20" s="7"/>
      <c r="D20" s="9"/>
      <c r="E20" s="9"/>
      <c r="F20" s="9"/>
      <c r="G20" s="9"/>
      <c r="H20" s="9"/>
      <c r="I20" s="9"/>
      <c r="J20" s="9"/>
      <c r="K20" s="9"/>
      <c r="L20" s="9"/>
      <c r="M20" s="9"/>
      <c r="N20" s="9"/>
      <c r="O20" s="9"/>
      <c r="P20" s="9"/>
      <c r="Q20" s="9"/>
      <c r="R20" s="9"/>
      <c r="S20" s="9"/>
      <c r="T20" s="9"/>
      <c r="U20" s="9"/>
      <c r="V20" s="9"/>
      <c r="W20" s="9"/>
      <c r="X20" s="9"/>
      <c r="Y20" s="9"/>
      <c r="Z20" s="9"/>
      <c r="AA20" s="9"/>
      <c r="AB20" s="9"/>
      <c r="AC20" s="9"/>
      <c r="AD20" s="10"/>
    </row>
    <row r="21" spans="3:30" ht="16.5" customHeight="1">
      <c r="C21" s="7"/>
      <c r="D21" s="9"/>
      <c r="E21" s="8"/>
      <c r="F21" s="8"/>
      <c r="G21" s="8"/>
      <c r="H21" s="9"/>
      <c r="I21" s="9"/>
      <c r="J21" s="9"/>
      <c r="K21" s="9"/>
      <c r="L21" s="9"/>
      <c r="M21" s="9"/>
      <c r="N21" s="9"/>
      <c r="O21" s="9"/>
      <c r="P21" s="9"/>
      <c r="Q21" s="9"/>
      <c r="R21" s="9"/>
      <c r="S21" s="9"/>
      <c r="T21" s="9"/>
      <c r="U21" s="9"/>
      <c r="V21" s="9"/>
      <c r="W21" s="9"/>
      <c r="X21" s="9"/>
      <c r="Y21" s="9"/>
      <c r="Z21" s="9"/>
      <c r="AA21" s="9"/>
      <c r="AB21" s="9"/>
      <c r="AC21" s="9"/>
      <c r="AD21" s="10"/>
    </row>
    <row r="22" spans="3:30" ht="16.5" customHeight="1">
      <c r="C22" s="7"/>
      <c r="D22" s="9"/>
      <c r="E22" s="8"/>
      <c r="F22" s="8"/>
      <c r="G22" s="8"/>
      <c r="H22" s="9"/>
      <c r="I22" s="9"/>
      <c r="J22" s="9"/>
      <c r="K22" s="9"/>
      <c r="L22" s="9"/>
      <c r="M22" s="9"/>
      <c r="N22" s="9"/>
      <c r="O22" s="9"/>
      <c r="P22" s="9"/>
      <c r="Q22" s="9"/>
      <c r="R22" s="9"/>
      <c r="S22" s="9"/>
      <c r="T22" s="9"/>
      <c r="U22" s="9"/>
      <c r="V22" s="9"/>
      <c r="W22" s="9"/>
      <c r="X22" s="9"/>
      <c r="Y22" s="9"/>
      <c r="Z22" s="9"/>
      <c r="AA22" s="9"/>
      <c r="AB22" s="9"/>
      <c r="AC22" s="9"/>
      <c r="AD22" s="10"/>
    </row>
    <row r="23" spans="3:30" ht="16.5" customHeight="1">
      <c r="C23" s="7"/>
      <c r="D23" s="9"/>
      <c r="E23" s="9"/>
      <c r="F23" s="9"/>
      <c r="G23" s="9"/>
      <c r="H23" s="9"/>
      <c r="I23" s="9"/>
      <c r="J23" s="9"/>
      <c r="K23" s="9"/>
      <c r="L23" s="9"/>
      <c r="M23" s="9"/>
      <c r="N23" s="9"/>
      <c r="O23" s="9"/>
      <c r="P23" s="9"/>
      <c r="Q23" s="9"/>
      <c r="R23" s="9"/>
      <c r="S23" s="9"/>
      <c r="T23" s="9"/>
      <c r="U23" s="9"/>
      <c r="V23" s="9"/>
      <c r="W23" s="9"/>
      <c r="X23" s="9"/>
      <c r="Y23" s="9"/>
      <c r="Z23" s="9"/>
      <c r="AA23" s="9"/>
      <c r="AB23" s="9"/>
      <c r="AC23" s="9"/>
      <c r="AD23" s="10"/>
    </row>
    <row r="24" spans="3:30" ht="16.5" customHeight="1">
      <c r="C24" s="7"/>
      <c r="D24" s="9"/>
      <c r="E24" s="9"/>
      <c r="F24" s="9"/>
      <c r="G24" s="9"/>
      <c r="H24" s="11"/>
      <c r="I24" s="8"/>
      <c r="J24" s="8"/>
      <c r="K24" s="8"/>
      <c r="L24" s="9"/>
      <c r="M24" s="9"/>
      <c r="N24" s="9"/>
      <c r="O24" s="11"/>
      <c r="P24" s="8"/>
      <c r="Q24" s="8"/>
      <c r="R24" s="8"/>
      <c r="S24" s="8"/>
      <c r="T24" s="8"/>
      <c r="U24" s="8"/>
      <c r="V24" s="8"/>
      <c r="W24" s="8"/>
      <c r="X24" s="9"/>
      <c r="Y24" s="9"/>
      <c r="Z24" s="11"/>
      <c r="AA24" s="8"/>
      <c r="AB24" s="8"/>
      <c r="AC24" s="9"/>
      <c r="AD24" s="10"/>
    </row>
    <row r="25" spans="3:30" ht="16.5" customHeight="1">
      <c r="C25" s="7"/>
      <c r="D25" s="9"/>
      <c r="E25" s="9"/>
      <c r="F25" s="9"/>
      <c r="G25" s="9"/>
      <c r="H25" s="8"/>
      <c r="I25" s="8"/>
      <c r="J25" s="8"/>
      <c r="K25" s="8"/>
      <c r="L25" s="9"/>
      <c r="M25" s="9"/>
      <c r="N25" s="9"/>
      <c r="O25" s="8"/>
      <c r="P25" s="8"/>
      <c r="Q25" s="8"/>
      <c r="R25" s="8"/>
      <c r="S25" s="8"/>
      <c r="T25" s="8"/>
      <c r="U25" s="8"/>
      <c r="V25" s="8"/>
      <c r="W25" s="8"/>
      <c r="X25" s="9"/>
      <c r="Y25" s="9"/>
      <c r="Z25" s="8"/>
      <c r="AA25" s="8"/>
      <c r="AB25" s="8"/>
      <c r="AC25" s="9"/>
      <c r="AD25" s="10"/>
    </row>
    <row r="26" spans="3:30" ht="16.5" customHeight="1">
      <c r="C26" s="7"/>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0"/>
    </row>
    <row r="27" spans="3:30" ht="16.5" customHeight="1">
      <c r="C27" s="7"/>
      <c r="D27" s="8"/>
      <c r="E27" s="8"/>
      <c r="F27" s="8"/>
      <c r="G27" s="8"/>
      <c r="H27" s="8"/>
      <c r="I27" s="8"/>
      <c r="J27" s="8"/>
      <c r="K27" s="8"/>
      <c r="L27" s="8"/>
      <c r="M27" s="8"/>
      <c r="N27" s="9"/>
      <c r="O27" s="9"/>
      <c r="P27" s="9"/>
      <c r="Q27" s="9"/>
      <c r="R27" s="9"/>
      <c r="S27" s="9"/>
      <c r="T27" s="9"/>
      <c r="U27" s="9"/>
      <c r="V27" s="9"/>
      <c r="W27" s="9"/>
      <c r="X27" s="9"/>
      <c r="Y27" s="9"/>
      <c r="Z27" s="9"/>
      <c r="AA27" s="9"/>
      <c r="AB27" s="9"/>
      <c r="AC27" s="9"/>
      <c r="AD27" s="10"/>
    </row>
    <row r="28" spans="3:30" ht="16.5" customHeight="1">
      <c r="C28" s="7"/>
      <c r="D28" s="9"/>
      <c r="E28" s="9"/>
      <c r="F28" s="9"/>
      <c r="G28" s="9"/>
      <c r="H28" s="9"/>
      <c r="I28" s="9"/>
      <c r="J28" s="9"/>
      <c r="K28" s="9"/>
      <c r="L28" s="9"/>
      <c r="M28" s="9"/>
      <c r="N28" s="9"/>
      <c r="O28" s="9"/>
      <c r="P28" s="9"/>
      <c r="Q28" s="9"/>
      <c r="R28" s="9"/>
      <c r="S28" s="9"/>
      <c r="T28" s="9"/>
      <c r="U28" s="9"/>
      <c r="V28" s="9"/>
      <c r="W28" s="9"/>
      <c r="X28" s="9"/>
      <c r="Y28" s="9"/>
      <c r="Z28" s="9"/>
      <c r="AA28" s="9"/>
      <c r="AB28" s="9"/>
      <c r="AC28" s="9"/>
      <c r="AD28" s="10"/>
    </row>
    <row r="29" spans="3:30" ht="16.5" customHeight="1">
      <c r="C29" s="7"/>
      <c r="D29" s="9"/>
      <c r="E29" s="8"/>
      <c r="F29" s="8"/>
      <c r="G29" s="8"/>
      <c r="H29" s="9"/>
      <c r="I29" s="9"/>
      <c r="J29" s="9"/>
      <c r="K29" s="9"/>
      <c r="L29" s="9"/>
      <c r="M29" s="9"/>
      <c r="N29" s="9"/>
      <c r="O29" s="9"/>
      <c r="P29" s="9"/>
      <c r="Q29" s="9"/>
      <c r="R29" s="9"/>
      <c r="S29" s="9"/>
      <c r="T29" s="9"/>
      <c r="U29" s="9"/>
      <c r="V29" s="9"/>
      <c r="W29" s="9"/>
      <c r="X29" s="9"/>
      <c r="Y29" s="9"/>
      <c r="Z29" s="9"/>
      <c r="AA29" s="9"/>
      <c r="AB29" s="9"/>
      <c r="AC29" s="9"/>
      <c r="AD29" s="10"/>
    </row>
    <row r="30" spans="3:30" ht="16.5" customHeight="1">
      <c r="C30" s="7"/>
      <c r="D30" s="9"/>
      <c r="E30" s="8"/>
      <c r="F30" s="8"/>
      <c r="G30" s="8"/>
      <c r="H30" s="9"/>
      <c r="I30" s="9"/>
      <c r="J30" s="9"/>
      <c r="K30" s="9"/>
      <c r="L30" s="9"/>
      <c r="M30" s="9"/>
      <c r="N30" s="9"/>
      <c r="O30" s="9"/>
      <c r="P30" s="9"/>
      <c r="Q30" s="9"/>
      <c r="R30" s="9"/>
      <c r="S30" s="9"/>
      <c r="T30" s="9"/>
      <c r="U30" s="9"/>
      <c r="V30" s="9"/>
      <c r="W30" s="9"/>
      <c r="X30" s="9"/>
      <c r="Y30" s="9"/>
      <c r="Z30" s="9"/>
      <c r="AA30" s="9"/>
      <c r="AB30" s="9"/>
      <c r="AC30" s="9"/>
      <c r="AD30" s="10"/>
    </row>
    <row r="31" spans="3:30" ht="16.5" customHeight="1">
      <c r="C31" s="7"/>
      <c r="D31" s="9"/>
      <c r="E31" s="9"/>
      <c r="F31" s="9"/>
      <c r="G31" s="9"/>
      <c r="H31" s="9"/>
      <c r="I31" s="9"/>
      <c r="J31" s="9"/>
      <c r="K31" s="9"/>
      <c r="L31" s="9"/>
      <c r="M31" s="9"/>
      <c r="N31" s="9"/>
      <c r="O31" s="9"/>
      <c r="P31" s="9"/>
      <c r="Q31" s="9"/>
      <c r="R31" s="9"/>
      <c r="S31" s="9"/>
      <c r="T31" s="9"/>
      <c r="U31" s="9"/>
      <c r="V31" s="9"/>
      <c r="W31" s="9"/>
      <c r="X31" s="9"/>
      <c r="Y31" s="9"/>
      <c r="Z31" s="9"/>
      <c r="AA31" s="9"/>
      <c r="AB31" s="9"/>
      <c r="AC31" s="9"/>
      <c r="AD31" s="10"/>
    </row>
    <row r="32" spans="3:30" ht="16.5" customHeight="1">
      <c r="C32" s="7"/>
      <c r="D32" s="9"/>
      <c r="E32" s="9"/>
      <c r="F32" s="9"/>
      <c r="G32" s="9"/>
      <c r="H32" s="11"/>
      <c r="I32" s="8"/>
      <c r="J32" s="8"/>
      <c r="K32" s="8"/>
      <c r="L32" s="9"/>
      <c r="M32" s="9"/>
      <c r="N32" s="9"/>
      <c r="O32" s="11"/>
      <c r="P32" s="8"/>
      <c r="Q32" s="8"/>
      <c r="R32" s="8"/>
      <c r="S32" s="8"/>
      <c r="T32" s="8"/>
      <c r="U32" s="8"/>
      <c r="V32" s="8"/>
      <c r="W32" s="8"/>
      <c r="X32" s="9"/>
      <c r="Y32" s="9"/>
      <c r="Z32" s="11"/>
      <c r="AA32" s="8"/>
      <c r="AB32" s="8"/>
      <c r="AC32" s="9"/>
      <c r="AD32" s="10"/>
    </row>
    <row r="33" spans="3:30" ht="16.5" customHeight="1">
      <c r="C33" s="7"/>
      <c r="D33" s="9"/>
      <c r="E33" s="9"/>
      <c r="F33" s="9"/>
      <c r="G33" s="9"/>
      <c r="H33" s="8"/>
      <c r="I33" s="8"/>
      <c r="J33" s="8"/>
      <c r="K33" s="8"/>
      <c r="L33" s="9"/>
      <c r="M33" s="9"/>
      <c r="N33" s="9"/>
      <c r="O33" s="8"/>
      <c r="P33" s="8"/>
      <c r="Q33" s="8"/>
      <c r="R33" s="8"/>
      <c r="S33" s="8"/>
      <c r="T33" s="8"/>
      <c r="U33" s="8"/>
      <c r="V33" s="8"/>
      <c r="W33" s="8"/>
      <c r="X33" s="9"/>
      <c r="Y33" s="9"/>
      <c r="Z33" s="8"/>
      <c r="AA33" s="8"/>
      <c r="AB33" s="8"/>
      <c r="AC33" s="9"/>
      <c r="AD33" s="10"/>
    </row>
    <row r="34" spans="3:30" ht="16.5" customHeight="1">
      <c r="C34" s="7"/>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0"/>
    </row>
    <row r="35" spans="3:30" ht="16.5" customHeight="1">
      <c r="C35" s="7"/>
      <c r="D35" s="8"/>
      <c r="E35" s="8"/>
      <c r="F35" s="8"/>
      <c r="G35" s="8"/>
      <c r="H35" s="8"/>
      <c r="I35" s="8"/>
      <c r="J35" s="8"/>
      <c r="K35" s="8"/>
      <c r="L35" s="8"/>
      <c r="M35" s="8"/>
      <c r="N35" s="9"/>
      <c r="O35" s="9"/>
      <c r="P35" s="9"/>
      <c r="Q35" s="9"/>
      <c r="R35" s="9"/>
      <c r="S35" s="9"/>
      <c r="T35" s="9"/>
      <c r="U35" s="9"/>
      <c r="V35" s="9"/>
      <c r="W35" s="9"/>
      <c r="X35" s="9"/>
      <c r="Y35" s="9"/>
      <c r="Z35" s="9"/>
      <c r="AA35" s="9"/>
      <c r="AB35" s="9"/>
      <c r="AC35" s="9"/>
      <c r="AD35" s="10"/>
    </row>
    <row r="36" spans="3:30" ht="16.5" customHeight="1">
      <c r="C36" s="7"/>
      <c r="D36" s="9"/>
      <c r="E36" s="9"/>
      <c r="F36" s="9"/>
      <c r="G36" s="9"/>
      <c r="H36" s="9"/>
      <c r="I36" s="9"/>
      <c r="J36" s="9"/>
      <c r="K36" s="9"/>
      <c r="L36" s="9"/>
      <c r="M36" s="9"/>
      <c r="N36" s="9"/>
      <c r="O36" s="9"/>
      <c r="P36" s="9"/>
      <c r="Q36" s="9"/>
      <c r="R36" s="9"/>
      <c r="S36" s="9"/>
      <c r="T36" s="9"/>
      <c r="U36" s="9"/>
      <c r="V36" s="9"/>
      <c r="W36" s="9"/>
      <c r="X36" s="9"/>
      <c r="Y36" s="9"/>
      <c r="Z36" s="9"/>
      <c r="AA36" s="9"/>
      <c r="AB36" s="9"/>
      <c r="AC36" s="9"/>
      <c r="AD36" s="10"/>
    </row>
    <row r="37" spans="3:30" ht="16.5" customHeight="1">
      <c r="C37" s="7"/>
      <c r="D37" s="9"/>
      <c r="E37" s="8"/>
      <c r="F37" s="8"/>
      <c r="G37" s="8"/>
      <c r="H37" s="9"/>
      <c r="I37" s="9"/>
      <c r="J37" s="9"/>
      <c r="K37" s="9"/>
      <c r="L37" s="9"/>
      <c r="M37" s="9"/>
      <c r="N37" s="9"/>
      <c r="O37" s="9"/>
      <c r="P37" s="9"/>
      <c r="Q37" s="9"/>
      <c r="R37" s="9"/>
      <c r="S37" s="9"/>
      <c r="T37" s="9"/>
      <c r="U37" s="9"/>
      <c r="V37" s="9"/>
      <c r="W37" s="9"/>
      <c r="X37" s="9"/>
      <c r="Y37" s="9"/>
      <c r="Z37" s="9"/>
      <c r="AA37" s="9"/>
      <c r="AB37" s="9"/>
      <c r="AC37" s="9"/>
      <c r="AD37" s="10"/>
    </row>
    <row r="38" spans="3:30" ht="16.5" customHeight="1">
      <c r="C38" s="7"/>
      <c r="D38" s="9"/>
      <c r="E38" s="8"/>
      <c r="F38" s="8"/>
      <c r="G38" s="8"/>
      <c r="H38" s="9"/>
      <c r="I38" s="9"/>
      <c r="J38" s="9"/>
      <c r="K38" s="9"/>
      <c r="L38" s="9"/>
      <c r="M38" s="9"/>
      <c r="N38" s="9"/>
      <c r="O38" s="9"/>
      <c r="P38" s="9"/>
      <c r="Q38" s="9"/>
      <c r="R38" s="9"/>
      <c r="S38" s="9"/>
      <c r="T38" s="9"/>
      <c r="U38" s="9"/>
      <c r="V38" s="9"/>
      <c r="W38" s="9"/>
      <c r="X38" s="9"/>
      <c r="Y38" s="9"/>
      <c r="Z38" s="9"/>
      <c r="AA38" s="9"/>
      <c r="AB38" s="9"/>
      <c r="AC38" s="9"/>
      <c r="AD38" s="10"/>
    </row>
    <row r="39" spans="3:30" ht="16.5" customHeight="1">
      <c r="C39" s="7"/>
      <c r="D39" s="9"/>
      <c r="E39" s="9"/>
      <c r="F39" s="9"/>
      <c r="G39" s="9"/>
      <c r="H39" s="9"/>
      <c r="I39" s="9"/>
      <c r="J39" s="9"/>
      <c r="K39" s="9"/>
      <c r="L39" s="9"/>
      <c r="M39" s="9"/>
      <c r="N39" s="9"/>
      <c r="O39" s="9"/>
      <c r="P39" s="9"/>
      <c r="Q39" s="9"/>
      <c r="R39" s="9"/>
      <c r="S39" s="9"/>
      <c r="T39" s="9"/>
      <c r="U39" s="9"/>
      <c r="V39" s="9"/>
      <c r="W39" s="9"/>
      <c r="X39" s="9"/>
      <c r="Y39" s="9"/>
      <c r="Z39" s="9"/>
      <c r="AA39" s="9"/>
      <c r="AB39" s="9"/>
      <c r="AC39" s="9"/>
      <c r="AD39" s="10"/>
    </row>
    <row r="40" spans="3:30" ht="16.5" customHeight="1">
      <c r="C40" s="7"/>
      <c r="D40" s="9"/>
      <c r="E40" s="9"/>
      <c r="F40" s="9"/>
      <c r="G40" s="9"/>
      <c r="H40" s="11"/>
      <c r="I40" s="8"/>
      <c r="J40" s="8"/>
      <c r="K40" s="8"/>
      <c r="L40" s="9"/>
      <c r="M40" s="9"/>
      <c r="N40" s="9"/>
      <c r="O40" s="11"/>
      <c r="P40" s="8"/>
      <c r="Q40" s="8"/>
      <c r="R40" s="8"/>
      <c r="S40" s="8"/>
      <c r="T40" s="8"/>
      <c r="U40" s="8"/>
      <c r="V40" s="8"/>
      <c r="W40" s="8"/>
      <c r="X40" s="9"/>
      <c r="Y40" s="9"/>
      <c r="Z40" s="11"/>
      <c r="AA40" s="8"/>
      <c r="AB40" s="8"/>
      <c r="AC40" s="9"/>
      <c r="AD40" s="10"/>
    </row>
    <row r="41" spans="3:30" ht="16.5" customHeight="1">
      <c r="C41" s="7"/>
      <c r="D41" s="9"/>
      <c r="E41" s="9"/>
      <c r="F41" s="9"/>
      <c r="G41" s="9"/>
      <c r="H41" s="8"/>
      <c r="I41" s="8"/>
      <c r="J41" s="8"/>
      <c r="K41" s="8"/>
      <c r="L41" s="9"/>
      <c r="M41" s="9"/>
      <c r="N41" s="9"/>
      <c r="O41" s="8"/>
      <c r="P41" s="8"/>
      <c r="Q41" s="8"/>
      <c r="R41" s="8"/>
      <c r="S41" s="8"/>
      <c r="T41" s="8"/>
      <c r="U41" s="8"/>
      <c r="V41" s="8"/>
      <c r="W41" s="8"/>
      <c r="X41" s="9"/>
      <c r="Y41" s="9"/>
      <c r="Z41" s="8"/>
      <c r="AA41" s="8"/>
      <c r="AB41" s="8"/>
      <c r="AC41" s="9"/>
      <c r="AD41" s="10"/>
    </row>
    <row r="42" spans="3:30" ht="16.5" customHeight="1">
      <c r="C42" s="7"/>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0"/>
    </row>
    <row r="43" spans="3:30" ht="16.5" customHeight="1">
      <c r="C43" s="7"/>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0"/>
    </row>
    <row r="44" spans="3:30" ht="16.5" customHeight="1">
      <c r="C44" s="7"/>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0"/>
    </row>
    <row r="45" spans="3:30" ht="16.5" customHeight="1">
      <c r="C45" s="7"/>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0"/>
    </row>
    <row r="46" spans="3:30" ht="16.5" customHeight="1">
      <c r="C46" s="7"/>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0"/>
    </row>
    <row r="47" spans="3:30" ht="16.5" customHeight="1">
      <c r="C47" s="7"/>
      <c r="D47" s="9"/>
      <c r="E47" s="8"/>
      <c r="F47" s="8"/>
      <c r="G47" s="8"/>
      <c r="H47" s="9"/>
      <c r="I47" s="9"/>
      <c r="J47" s="9"/>
      <c r="K47" s="9"/>
      <c r="L47" s="9"/>
      <c r="M47" s="9"/>
      <c r="N47" s="9"/>
      <c r="O47" s="9"/>
      <c r="P47" s="9"/>
      <c r="Q47" s="9"/>
      <c r="R47" s="9"/>
      <c r="S47" s="9"/>
      <c r="T47" s="9"/>
      <c r="U47" s="9"/>
      <c r="V47" s="9"/>
      <c r="W47" s="9"/>
      <c r="X47" s="9"/>
      <c r="Y47" s="9"/>
      <c r="Z47" s="9"/>
      <c r="AA47" s="9"/>
      <c r="AB47" s="9"/>
      <c r="AC47" s="9"/>
      <c r="AD47" s="10"/>
    </row>
    <row r="48" spans="3:30" ht="16.5" customHeight="1">
      <c r="C48" s="7"/>
      <c r="D48" s="9"/>
      <c r="E48" s="9"/>
      <c r="F48" s="9"/>
      <c r="G48" s="9"/>
      <c r="H48" s="9"/>
      <c r="I48" s="9"/>
      <c r="J48" s="9"/>
      <c r="K48" s="9"/>
      <c r="L48" s="9"/>
      <c r="M48" s="9"/>
      <c r="N48" s="9"/>
      <c r="O48" s="9"/>
      <c r="P48" s="9"/>
      <c r="Q48" s="9"/>
      <c r="R48" s="9"/>
      <c r="S48" s="9"/>
      <c r="T48" s="9"/>
      <c r="U48" s="9"/>
      <c r="V48" s="9"/>
      <c r="W48" s="9"/>
      <c r="X48" s="9"/>
      <c r="Y48" s="9"/>
      <c r="Z48" s="9"/>
      <c r="AA48" s="9"/>
      <c r="AB48" s="9"/>
      <c r="AC48" s="9"/>
      <c r="AD48" s="10"/>
    </row>
    <row r="49" spans="2:30" ht="16.5" customHeight="1">
      <c r="C49" s="7"/>
      <c r="D49" s="9"/>
      <c r="E49" s="9"/>
      <c r="F49" s="9"/>
      <c r="G49" s="9"/>
      <c r="H49" s="11"/>
      <c r="I49" s="8"/>
      <c r="J49" s="8"/>
      <c r="K49" s="8"/>
      <c r="L49" s="9"/>
      <c r="M49" s="9"/>
      <c r="N49" s="9"/>
      <c r="O49" s="11"/>
      <c r="P49" s="8"/>
      <c r="Q49" s="8"/>
      <c r="R49" s="8"/>
      <c r="S49" s="8"/>
      <c r="T49" s="8"/>
      <c r="U49" s="8"/>
      <c r="V49" s="8"/>
      <c r="W49" s="8"/>
      <c r="X49" s="9"/>
      <c r="Y49" s="9"/>
      <c r="Z49" s="11"/>
      <c r="AA49" s="8"/>
      <c r="AB49" s="8"/>
      <c r="AC49" s="9"/>
      <c r="AD49" s="10"/>
    </row>
    <row r="50" spans="2:30" ht="16.5" customHeight="1">
      <c r="C50" s="13"/>
      <c r="D50" s="14"/>
      <c r="E50" s="14"/>
      <c r="F50" s="14"/>
      <c r="G50" s="14"/>
      <c r="H50" s="15"/>
      <c r="I50" s="15"/>
      <c r="J50" s="15"/>
      <c r="K50" s="15"/>
      <c r="L50" s="14"/>
      <c r="M50" s="14"/>
      <c r="N50" s="14"/>
      <c r="O50" s="15"/>
      <c r="P50" s="15"/>
      <c r="Q50" s="15"/>
      <c r="R50" s="15"/>
      <c r="S50" s="15"/>
      <c r="T50" s="15"/>
      <c r="U50" s="15"/>
      <c r="V50" s="15"/>
      <c r="W50" s="15"/>
      <c r="X50" s="14"/>
      <c r="Y50" s="14"/>
      <c r="Z50" s="15"/>
      <c r="AA50" s="15"/>
      <c r="AB50" s="15"/>
      <c r="AC50" s="14"/>
      <c r="AD50" s="16"/>
    </row>
    <row r="51" spans="2:30" ht="16.5" customHeight="1">
      <c r="E51" s="17"/>
      <c r="F51" s="18"/>
      <c r="G51" s="19"/>
      <c r="H51" s="19"/>
      <c r="I51" s="19"/>
      <c r="J51" s="19"/>
      <c r="K51" s="19"/>
      <c r="L51" s="19"/>
      <c r="M51" s="19"/>
      <c r="N51" s="19"/>
    </row>
    <row r="52" spans="2:30" ht="20.25" customHeight="1">
      <c r="B52" s="126"/>
      <c r="C52" s="396" t="s">
        <v>409</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row>
    <row r="53" spans="2:30" ht="11.25" customHeight="1">
      <c r="B53" s="126"/>
      <c r="C53" s="397"/>
      <c r="D53" s="398" t="s">
        <v>410</v>
      </c>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row>
    <row r="54" spans="2:30" ht="16.5" customHeight="1">
      <c r="B54" s="126"/>
      <c r="C54" s="399"/>
      <c r="D54" s="1600" t="s">
        <v>408</v>
      </c>
      <c r="E54" s="1600"/>
      <c r="F54" s="1600"/>
      <c r="G54" s="1600"/>
      <c r="H54" s="1600"/>
      <c r="I54" s="1600"/>
      <c r="J54" s="1600"/>
      <c r="K54" s="1600"/>
      <c r="L54" s="1600"/>
      <c r="M54" s="1600"/>
      <c r="N54" s="1600"/>
      <c r="O54" s="1600"/>
      <c r="P54" s="1600"/>
      <c r="Q54" s="1600"/>
      <c r="R54" s="1600"/>
      <c r="S54" s="1600"/>
      <c r="T54" s="1600"/>
      <c r="U54" s="1600"/>
      <c r="V54" s="1600"/>
      <c r="W54" s="1600"/>
      <c r="X54" s="1600"/>
      <c r="Y54" s="1600"/>
      <c r="Z54" s="1600"/>
      <c r="AA54" s="1600"/>
      <c r="AB54" s="1600"/>
      <c r="AC54" s="1601" t="s">
        <v>407</v>
      </c>
      <c r="AD54" s="1601"/>
    </row>
    <row r="55" spans="2:30" ht="16.5" customHeight="1">
      <c r="B55" s="126"/>
      <c r="C55" s="400">
        <v>1</v>
      </c>
      <c r="D55" s="1595" t="s">
        <v>462</v>
      </c>
      <c r="E55" s="1595"/>
      <c r="F55" s="1595"/>
      <c r="G55" s="1595"/>
      <c r="H55" s="1595"/>
      <c r="I55" s="1595"/>
      <c r="J55" s="1595"/>
      <c r="K55" s="1595"/>
      <c r="L55" s="1595"/>
      <c r="M55" s="1595"/>
      <c r="N55" s="1595"/>
      <c r="O55" s="1595"/>
      <c r="P55" s="1595"/>
      <c r="Q55" s="1595"/>
      <c r="R55" s="1595"/>
      <c r="S55" s="1595"/>
      <c r="T55" s="1595"/>
      <c r="U55" s="1595"/>
      <c r="V55" s="1595"/>
      <c r="W55" s="1595"/>
      <c r="X55" s="1595"/>
      <c r="Y55" s="1595"/>
      <c r="Z55" s="1595"/>
      <c r="AA55" s="1595"/>
      <c r="AB55" s="1595"/>
      <c r="AC55" s="1596"/>
      <c r="AD55" s="1596"/>
    </row>
    <row r="56" spans="2:30" ht="16.5" customHeight="1">
      <c r="B56" s="126"/>
      <c r="C56" s="400">
        <v>2</v>
      </c>
      <c r="D56" s="1595" t="s">
        <v>463</v>
      </c>
      <c r="E56" s="1595"/>
      <c r="F56" s="1595"/>
      <c r="G56" s="1595"/>
      <c r="H56" s="1595"/>
      <c r="I56" s="1595"/>
      <c r="J56" s="1595"/>
      <c r="K56" s="1595"/>
      <c r="L56" s="1595"/>
      <c r="M56" s="1595"/>
      <c r="N56" s="1595"/>
      <c r="O56" s="1595"/>
      <c r="P56" s="1595"/>
      <c r="Q56" s="1595"/>
      <c r="R56" s="1595"/>
      <c r="S56" s="1595"/>
      <c r="T56" s="1595"/>
      <c r="U56" s="1595"/>
      <c r="V56" s="1595"/>
      <c r="W56" s="1595"/>
      <c r="X56" s="1595"/>
      <c r="Y56" s="1595"/>
      <c r="Z56" s="1595"/>
      <c r="AA56" s="1595"/>
      <c r="AB56" s="1595"/>
      <c r="AC56" s="1596"/>
      <c r="AD56" s="1596"/>
    </row>
    <row r="57" spans="2:30" ht="16.5" customHeight="1">
      <c r="B57" s="126"/>
      <c r="C57" s="400">
        <v>3</v>
      </c>
      <c r="D57" s="1595" t="s">
        <v>294</v>
      </c>
      <c r="E57" s="1595"/>
      <c r="F57" s="1595"/>
      <c r="G57" s="1595"/>
      <c r="H57" s="1595"/>
      <c r="I57" s="1595"/>
      <c r="J57" s="1595"/>
      <c r="K57" s="1595"/>
      <c r="L57" s="1595"/>
      <c r="M57" s="1595"/>
      <c r="N57" s="1595"/>
      <c r="O57" s="1595"/>
      <c r="P57" s="1595"/>
      <c r="Q57" s="1595"/>
      <c r="R57" s="1595"/>
      <c r="S57" s="1595"/>
      <c r="T57" s="1595"/>
      <c r="U57" s="1595"/>
      <c r="V57" s="1595"/>
      <c r="W57" s="1595"/>
      <c r="X57" s="1595"/>
      <c r="Y57" s="1595"/>
      <c r="Z57" s="1595"/>
      <c r="AA57" s="1595"/>
      <c r="AB57" s="1595"/>
      <c r="AC57" s="1596"/>
      <c r="AD57" s="1596"/>
    </row>
    <row r="58" spans="2:30" ht="16.5" customHeight="1">
      <c r="B58" s="126"/>
      <c r="C58" s="401"/>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9"/>
      <c r="AD58" s="12"/>
    </row>
    <row r="59" spans="2:30" ht="16.5" customHeight="1">
      <c r="C59" s="1597" t="s">
        <v>406</v>
      </c>
      <c r="D59" s="1597"/>
      <c r="E59" s="1597"/>
      <c r="F59" s="1597"/>
      <c r="G59" s="1597"/>
      <c r="H59" s="1597"/>
      <c r="I59" s="1597"/>
      <c r="J59" s="1597"/>
      <c r="K59" s="1597"/>
      <c r="L59" s="1597"/>
      <c r="M59" s="1597"/>
      <c r="N59" s="1597"/>
      <c r="O59" s="1597"/>
      <c r="P59" s="1597"/>
      <c r="Q59" s="1597"/>
      <c r="R59" s="1597"/>
      <c r="S59" s="1597"/>
      <c r="T59" s="1597"/>
      <c r="U59" s="1597"/>
      <c r="V59" s="1597"/>
      <c r="W59" s="1597"/>
      <c r="X59" s="1597"/>
      <c r="Y59" s="1597"/>
      <c r="Z59" s="1597"/>
      <c r="AA59" s="1597"/>
      <c r="AB59" s="1597"/>
      <c r="AC59" s="1597"/>
      <c r="AD59" s="1597"/>
    </row>
    <row r="60" spans="2:30" ht="16.5" customHeight="1">
      <c r="C60" s="373"/>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5"/>
    </row>
    <row r="61" spans="2:30" ht="16.5" customHeight="1">
      <c r="C61" s="376"/>
      <c r="D61" s="9"/>
      <c r="E61" s="9"/>
      <c r="F61" s="9"/>
      <c r="G61" s="9"/>
      <c r="H61" s="9"/>
      <c r="I61" s="9"/>
      <c r="J61" s="9"/>
      <c r="K61" s="9"/>
      <c r="L61" s="9"/>
      <c r="M61" s="9"/>
      <c r="N61" s="9"/>
      <c r="O61" s="9"/>
      <c r="P61" s="9"/>
      <c r="Q61" s="9"/>
      <c r="R61" s="9"/>
      <c r="S61" s="9"/>
      <c r="T61" s="9"/>
      <c r="U61" s="9"/>
      <c r="V61" s="9"/>
      <c r="W61" s="9"/>
      <c r="X61" s="9"/>
      <c r="Y61" s="9"/>
      <c r="Z61" s="9"/>
      <c r="AA61" s="9"/>
      <c r="AB61" s="9"/>
      <c r="AC61" s="9"/>
      <c r="AD61" s="377"/>
    </row>
    <row r="62" spans="2:30" ht="16.5" customHeight="1">
      <c r="C62" s="376"/>
      <c r="D62" s="9"/>
      <c r="E62" s="8"/>
      <c r="F62" s="8"/>
      <c r="G62" s="8"/>
      <c r="H62" s="9"/>
      <c r="I62" s="9"/>
      <c r="J62" s="9"/>
      <c r="K62" s="9"/>
      <c r="L62" s="9"/>
      <c r="M62" s="9"/>
      <c r="N62" s="9"/>
      <c r="O62" s="9"/>
      <c r="P62" s="9"/>
      <c r="Q62" s="9"/>
      <c r="R62" s="9"/>
      <c r="S62" s="9"/>
      <c r="T62" s="9"/>
      <c r="U62" s="9"/>
      <c r="V62" s="9"/>
      <c r="W62" s="9"/>
      <c r="X62" s="9"/>
      <c r="Y62" s="9"/>
      <c r="Z62" s="9"/>
      <c r="AA62" s="9"/>
      <c r="AB62" s="9"/>
      <c r="AC62" s="9"/>
      <c r="AD62" s="377"/>
    </row>
    <row r="63" spans="2:30" ht="16.5" customHeight="1">
      <c r="C63" s="376"/>
      <c r="D63" s="9"/>
      <c r="E63" s="8"/>
      <c r="F63" s="8"/>
      <c r="G63" s="8"/>
      <c r="H63" s="9"/>
      <c r="I63" s="9"/>
      <c r="J63" s="9"/>
      <c r="K63" s="9"/>
      <c r="L63" s="9"/>
      <c r="M63" s="9"/>
      <c r="N63" s="9"/>
      <c r="O63" s="9"/>
      <c r="P63" s="9"/>
      <c r="Q63" s="9"/>
      <c r="R63" s="9"/>
      <c r="S63" s="9"/>
      <c r="T63" s="9"/>
      <c r="U63" s="9"/>
      <c r="V63" s="9"/>
      <c r="W63" s="9"/>
      <c r="X63" s="9"/>
      <c r="Y63" s="9"/>
      <c r="Z63" s="9"/>
      <c r="AA63" s="9"/>
      <c r="AB63" s="9"/>
      <c r="AC63" s="9"/>
      <c r="AD63" s="377"/>
    </row>
    <row r="64" spans="2:30" ht="16.5" customHeight="1">
      <c r="C64" s="376"/>
      <c r="D64" s="9"/>
      <c r="E64" s="9"/>
      <c r="F64" s="9"/>
      <c r="G64" s="9"/>
      <c r="H64" s="8"/>
      <c r="I64" s="8"/>
      <c r="J64" s="8"/>
      <c r="K64" s="8"/>
      <c r="L64" s="9"/>
      <c r="M64" s="9"/>
      <c r="N64" s="9"/>
      <c r="O64" s="8"/>
      <c r="P64" s="8"/>
      <c r="Q64" s="8"/>
      <c r="R64" s="8"/>
      <c r="S64" s="8"/>
      <c r="T64" s="8"/>
      <c r="U64" s="8"/>
      <c r="V64" s="8"/>
      <c r="W64" s="8"/>
      <c r="X64" s="9"/>
      <c r="Y64" s="9"/>
      <c r="Z64" s="8"/>
      <c r="AA64" s="8"/>
      <c r="AB64" s="8"/>
      <c r="AC64" s="9"/>
      <c r="AD64" s="377"/>
    </row>
    <row r="65" spans="3:30" ht="16.5" customHeight="1">
      <c r="C65" s="376"/>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377"/>
    </row>
    <row r="66" spans="3:30" ht="16.5" customHeight="1">
      <c r="C66" s="376"/>
      <c r="D66" s="8"/>
      <c r="E66" s="8"/>
      <c r="F66" s="8"/>
      <c r="G66" s="8"/>
      <c r="H66" s="8"/>
      <c r="I66" s="8"/>
      <c r="J66" s="8"/>
      <c r="K66" s="8"/>
      <c r="L66" s="8"/>
      <c r="M66" s="8"/>
      <c r="N66" s="9"/>
      <c r="O66" s="9"/>
      <c r="P66" s="9"/>
      <c r="Q66" s="9"/>
      <c r="R66" s="9"/>
      <c r="S66" s="9"/>
      <c r="T66" s="9"/>
      <c r="U66" s="9"/>
      <c r="V66" s="9"/>
      <c r="W66" s="9"/>
      <c r="X66" s="9"/>
      <c r="Y66" s="9"/>
      <c r="Z66" s="9"/>
      <c r="AA66" s="9"/>
      <c r="AB66" s="9"/>
      <c r="AC66" s="9"/>
      <c r="AD66" s="377"/>
    </row>
    <row r="67" spans="3:30" ht="16.5" customHeight="1">
      <c r="C67" s="376"/>
      <c r="D67" s="9"/>
      <c r="E67" s="9"/>
      <c r="F67" s="9"/>
      <c r="G67" s="9"/>
      <c r="H67" s="9"/>
      <c r="I67" s="9"/>
      <c r="J67" s="9"/>
      <c r="K67" s="9"/>
      <c r="L67" s="9"/>
      <c r="M67" s="9"/>
      <c r="N67" s="9"/>
      <c r="O67" s="9"/>
      <c r="P67" s="9"/>
      <c r="Q67" s="9"/>
      <c r="R67" s="9"/>
      <c r="S67" s="9"/>
      <c r="T67" s="9"/>
      <c r="U67" s="9"/>
      <c r="V67" s="9"/>
      <c r="W67" s="9"/>
      <c r="X67" s="9"/>
      <c r="Y67" s="9"/>
      <c r="Z67" s="9"/>
      <c r="AA67" s="9"/>
      <c r="AB67" s="9"/>
      <c r="AC67" s="9"/>
      <c r="AD67" s="377"/>
    </row>
    <row r="68" spans="3:30" ht="16.5" customHeight="1">
      <c r="C68" s="376"/>
      <c r="D68" s="9"/>
      <c r="E68" s="8"/>
      <c r="F68" s="8"/>
      <c r="G68" s="8"/>
      <c r="H68" s="9"/>
      <c r="I68" s="9"/>
      <c r="J68" s="9"/>
      <c r="K68" s="9"/>
      <c r="L68" s="9"/>
      <c r="M68" s="9"/>
      <c r="N68" s="9"/>
      <c r="O68" s="9"/>
      <c r="P68" s="9"/>
      <c r="Q68" s="9"/>
      <c r="R68" s="9"/>
      <c r="S68" s="9"/>
      <c r="T68" s="9"/>
      <c r="U68" s="9"/>
      <c r="V68" s="9"/>
      <c r="W68" s="9"/>
      <c r="X68" s="9"/>
      <c r="Y68" s="9"/>
      <c r="Z68" s="9"/>
      <c r="AA68" s="9"/>
      <c r="AB68" s="9"/>
      <c r="AC68" s="9"/>
      <c r="AD68" s="377"/>
    </row>
    <row r="69" spans="3:30" ht="16.5" customHeight="1">
      <c r="C69" s="376"/>
      <c r="D69" s="9"/>
      <c r="E69" s="8"/>
      <c r="F69" s="8"/>
      <c r="G69" s="8"/>
      <c r="H69" s="9"/>
      <c r="I69" s="9"/>
      <c r="J69" s="9"/>
      <c r="K69" s="9"/>
      <c r="L69" s="9"/>
      <c r="M69" s="9"/>
      <c r="N69" s="9"/>
      <c r="O69" s="9"/>
      <c r="P69" s="9"/>
      <c r="Q69" s="9"/>
      <c r="R69" s="9"/>
      <c r="S69" s="9"/>
      <c r="T69" s="9"/>
      <c r="U69" s="9"/>
      <c r="V69" s="9"/>
      <c r="W69" s="9"/>
      <c r="X69" s="9"/>
      <c r="Y69" s="9"/>
      <c r="Z69" s="9"/>
      <c r="AA69" s="9"/>
      <c r="AB69" s="9"/>
      <c r="AC69" s="9"/>
      <c r="AD69" s="377"/>
    </row>
    <row r="70" spans="3:30" ht="16.5" customHeight="1">
      <c r="C70" s="376"/>
      <c r="D70" s="9"/>
      <c r="E70" s="9"/>
      <c r="F70" s="9"/>
      <c r="G70" s="9"/>
      <c r="H70" s="9"/>
      <c r="I70" s="9"/>
      <c r="J70" s="9"/>
      <c r="K70" s="9"/>
      <c r="L70" s="9"/>
      <c r="M70" s="9"/>
      <c r="N70" s="9"/>
      <c r="O70" s="9"/>
      <c r="P70" s="9"/>
      <c r="Q70" s="9"/>
      <c r="R70" s="9"/>
      <c r="S70" s="9"/>
      <c r="T70" s="9"/>
      <c r="U70" s="9"/>
      <c r="V70" s="9"/>
      <c r="W70" s="9"/>
      <c r="X70" s="9"/>
      <c r="Y70" s="9"/>
      <c r="Z70" s="9"/>
      <c r="AA70" s="9"/>
      <c r="AB70" s="9"/>
      <c r="AC70" s="9"/>
      <c r="AD70" s="377"/>
    </row>
    <row r="71" spans="3:30" ht="16.5" customHeight="1">
      <c r="C71" s="376"/>
      <c r="D71" s="9"/>
      <c r="E71" s="9"/>
      <c r="F71" s="9"/>
      <c r="G71" s="9"/>
      <c r="H71" s="11"/>
      <c r="I71" s="8"/>
      <c r="J71" s="8"/>
      <c r="K71" s="8"/>
      <c r="L71" s="9"/>
      <c r="M71" s="9"/>
      <c r="N71" s="9"/>
      <c r="O71" s="11"/>
      <c r="P71" s="8"/>
      <c r="Q71" s="8"/>
      <c r="R71" s="8"/>
      <c r="S71" s="8"/>
      <c r="T71" s="8"/>
      <c r="U71" s="8"/>
      <c r="V71" s="8"/>
      <c r="W71" s="8"/>
      <c r="X71" s="9"/>
      <c r="Y71" s="9"/>
      <c r="Z71" s="11"/>
      <c r="AA71" s="8"/>
      <c r="AB71" s="8"/>
      <c r="AC71" s="9"/>
      <c r="AD71" s="377"/>
    </row>
    <row r="72" spans="3:30" ht="16.5" customHeight="1">
      <c r="C72" s="376"/>
      <c r="D72" s="9"/>
      <c r="E72" s="9"/>
      <c r="F72" s="9"/>
      <c r="G72" s="9"/>
      <c r="H72" s="8"/>
      <c r="I72" s="8"/>
      <c r="J72" s="8"/>
      <c r="K72" s="8"/>
      <c r="L72" s="9"/>
      <c r="M72" s="9"/>
      <c r="N72" s="9"/>
      <c r="O72" s="8"/>
      <c r="P72" s="8"/>
      <c r="Q72" s="8"/>
      <c r="R72" s="8"/>
      <c r="S72" s="8"/>
      <c r="T72" s="8"/>
      <c r="U72" s="8"/>
      <c r="V72" s="8"/>
      <c r="W72" s="8"/>
      <c r="X72" s="9"/>
      <c r="Y72" s="9"/>
      <c r="Z72" s="8"/>
      <c r="AA72" s="8"/>
      <c r="AB72" s="8"/>
      <c r="AC72" s="9"/>
      <c r="AD72" s="377"/>
    </row>
    <row r="73" spans="3:30" ht="16.5" customHeight="1">
      <c r="C73" s="376"/>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377"/>
    </row>
    <row r="74" spans="3:30" ht="16.5" customHeight="1">
      <c r="C74" s="376"/>
      <c r="D74" s="8"/>
      <c r="E74" s="8"/>
      <c r="F74" s="8"/>
      <c r="G74" s="8"/>
      <c r="H74" s="8"/>
      <c r="I74" s="8"/>
      <c r="J74" s="8"/>
      <c r="K74" s="8"/>
      <c r="L74" s="8"/>
      <c r="M74" s="8"/>
      <c r="N74" s="9"/>
      <c r="O74" s="9"/>
      <c r="P74" s="9"/>
      <c r="Q74" s="9"/>
      <c r="R74" s="9"/>
      <c r="S74" s="9"/>
      <c r="T74" s="9"/>
      <c r="U74" s="9"/>
      <c r="V74" s="9"/>
      <c r="W74" s="9"/>
      <c r="X74" s="9"/>
      <c r="Y74" s="9"/>
      <c r="Z74" s="9"/>
      <c r="AA74" s="9"/>
      <c r="AB74" s="9"/>
      <c r="AC74" s="9"/>
      <c r="AD74" s="377"/>
    </row>
    <row r="75" spans="3:30" ht="16.5" customHeight="1">
      <c r="C75" s="376"/>
      <c r="D75" s="9"/>
      <c r="E75" s="9"/>
      <c r="F75" s="9"/>
      <c r="G75" s="9"/>
      <c r="H75" s="9"/>
      <c r="I75" s="9"/>
      <c r="J75" s="9"/>
      <c r="K75" s="9"/>
      <c r="L75" s="9"/>
      <c r="M75" s="9"/>
      <c r="N75" s="9"/>
      <c r="O75" s="9"/>
      <c r="P75" s="9"/>
      <c r="Q75" s="9"/>
      <c r="R75" s="9"/>
      <c r="S75" s="9"/>
      <c r="T75" s="9"/>
      <c r="U75" s="9"/>
      <c r="V75" s="9"/>
      <c r="W75" s="9"/>
      <c r="X75" s="9"/>
      <c r="Y75" s="9"/>
      <c r="Z75" s="9"/>
      <c r="AA75" s="9"/>
      <c r="AB75" s="9"/>
      <c r="AC75" s="9"/>
      <c r="AD75" s="377"/>
    </row>
    <row r="76" spans="3:30" ht="16.5" customHeight="1">
      <c r="C76" s="376"/>
      <c r="D76" s="9"/>
      <c r="E76" s="8"/>
      <c r="F76" s="8"/>
      <c r="G76" s="8"/>
      <c r="H76" s="9"/>
      <c r="I76" s="9"/>
      <c r="J76" s="9"/>
      <c r="K76" s="9"/>
      <c r="L76" s="9"/>
      <c r="M76" s="9"/>
      <c r="N76" s="9"/>
      <c r="O76" s="9"/>
      <c r="P76" s="9"/>
      <c r="Q76" s="9"/>
      <c r="R76" s="9"/>
      <c r="S76" s="9"/>
      <c r="T76" s="9"/>
      <c r="U76" s="9"/>
      <c r="V76" s="9"/>
      <c r="W76" s="9"/>
      <c r="X76" s="9"/>
      <c r="Y76" s="9"/>
      <c r="Z76" s="9"/>
      <c r="AA76" s="9"/>
      <c r="AB76" s="9"/>
      <c r="AC76" s="9"/>
      <c r="AD76" s="377"/>
    </row>
    <row r="77" spans="3:30" ht="16.5" customHeight="1">
      <c r="C77" s="376"/>
      <c r="D77" s="9"/>
      <c r="E77" s="8"/>
      <c r="F77" s="8"/>
      <c r="G77" s="8"/>
      <c r="H77" s="9"/>
      <c r="I77" s="9"/>
      <c r="J77" s="9"/>
      <c r="K77" s="9"/>
      <c r="L77" s="9"/>
      <c r="M77" s="9"/>
      <c r="N77" s="9"/>
      <c r="O77" s="9"/>
      <c r="P77" s="9"/>
      <c r="Q77" s="9"/>
      <c r="R77" s="9"/>
      <c r="S77" s="9"/>
      <c r="T77" s="9"/>
      <c r="U77" s="9"/>
      <c r="V77" s="9"/>
      <c r="W77" s="9"/>
      <c r="X77" s="9"/>
      <c r="Y77" s="9"/>
      <c r="Z77" s="9"/>
      <c r="AA77" s="9"/>
      <c r="AB77" s="9"/>
      <c r="AC77" s="9"/>
      <c r="AD77" s="377"/>
    </row>
    <row r="78" spans="3:30" ht="16.5" customHeight="1">
      <c r="C78" s="376"/>
      <c r="D78" s="9"/>
      <c r="E78" s="9"/>
      <c r="F78" s="9"/>
      <c r="G78" s="9"/>
      <c r="H78" s="9"/>
      <c r="I78" s="9"/>
      <c r="J78" s="9"/>
      <c r="K78" s="9"/>
      <c r="L78" s="9"/>
      <c r="M78" s="9"/>
      <c r="N78" s="9"/>
      <c r="O78" s="9"/>
      <c r="P78" s="9"/>
      <c r="Q78" s="9"/>
      <c r="R78" s="9"/>
      <c r="S78" s="9"/>
      <c r="T78" s="9"/>
      <c r="U78" s="9"/>
      <c r="V78" s="9"/>
      <c r="W78" s="9"/>
      <c r="X78" s="9"/>
      <c r="Y78" s="9"/>
      <c r="Z78" s="9"/>
      <c r="AA78" s="9"/>
      <c r="AB78" s="9"/>
      <c r="AC78" s="9"/>
      <c r="AD78" s="377"/>
    </row>
    <row r="79" spans="3:30" ht="16.5" customHeight="1">
      <c r="C79" s="376"/>
      <c r="D79" s="9"/>
      <c r="E79" s="9"/>
      <c r="F79" s="9"/>
      <c r="G79" s="9"/>
      <c r="H79" s="11"/>
      <c r="I79" s="8"/>
      <c r="J79" s="8"/>
      <c r="K79" s="8"/>
      <c r="L79" s="9"/>
      <c r="M79" s="9"/>
      <c r="N79" s="9"/>
      <c r="O79" s="11"/>
      <c r="P79" s="8"/>
      <c r="Q79" s="8"/>
      <c r="R79" s="8"/>
      <c r="S79" s="8"/>
      <c r="T79" s="8"/>
      <c r="U79" s="8"/>
      <c r="V79" s="8"/>
      <c r="W79" s="8"/>
      <c r="X79" s="9"/>
      <c r="Y79" s="9"/>
      <c r="Z79" s="11"/>
      <c r="AA79" s="8"/>
      <c r="AB79" s="8"/>
      <c r="AC79" s="9"/>
      <c r="AD79" s="377"/>
    </row>
    <row r="80" spans="3:30" ht="16.5" customHeight="1">
      <c r="C80" s="376"/>
      <c r="D80" s="9"/>
      <c r="E80" s="9"/>
      <c r="F80" s="9"/>
      <c r="G80" s="9"/>
      <c r="H80" s="8"/>
      <c r="I80" s="8"/>
      <c r="J80" s="8"/>
      <c r="K80" s="8"/>
      <c r="L80" s="9"/>
      <c r="M80" s="9"/>
      <c r="N80" s="9"/>
      <c r="O80" s="8"/>
      <c r="P80" s="8"/>
      <c r="Q80" s="8"/>
      <c r="R80" s="8"/>
      <c r="S80" s="8"/>
      <c r="T80" s="8"/>
      <c r="U80" s="8"/>
      <c r="V80" s="8"/>
      <c r="W80" s="8"/>
      <c r="X80" s="9"/>
      <c r="Y80" s="9"/>
      <c r="Z80" s="8"/>
      <c r="AA80" s="8"/>
      <c r="AB80" s="8"/>
      <c r="AC80" s="9"/>
      <c r="AD80" s="377"/>
    </row>
    <row r="81" spans="3:30" ht="16.5" customHeight="1">
      <c r="C81" s="376"/>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377"/>
    </row>
    <row r="82" spans="3:30" ht="16.5" customHeight="1">
      <c r="C82" s="376"/>
      <c r="D82" s="8"/>
      <c r="E82" s="8"/>
      <c r="F82" s="8"/>
      <c r="G82" s="8"/>
      <c r="H82" s="8"/>
      <c r="I82" s="8"/>
      <c r="J82" s="8"/>
      <c r="K82" s="8"/>
      <c r="L82" s="8"/>
      <c r="M82" s="8"/>
      <c r="N82" s="9"/>
      <c r="O82" s="9"/>
      <c r="P82" s="9"/>
      <c r="Q82" s="9"/>
      <c r="R82" s="9"/>
      <c r="S82" s="9"/>
      <c r="T82" s="9"/>
      <c r="U82" s="9"/>
      <c r="V82" s="9"/>
      <c r="W82" s="9"/>
      <c r="X82" s="9"/>
      <c r="Y82" s="9"/>
      <c r="Z82" s="9"/>
      <c r="AA82" s="9"/>
      <c r="AB82" s="9"/>
      <c r="AC82" s="9"/>
      <c r="AD82" s="377"/>
    </row>
    <row r="83" spans="3:30" ht="16.5" customHeight="1">
      <c r="C83" s="376"/>
      <c r="D83" s="9"/>
      <c r="E83" s="9"/>
      <c r="F83" s="9"/>
      <c r="G83" s="9"/>
      <c r="H83" s="9"/>
      <c r="I83" s="9"/>
      <c r="J83" s="9"/>
      <c r="K83" s="9"/>
      <c r="L83" s="9"/>
      <c r="M83" s="9"/>
      <c r="N83" s="9"/>
      <c r="O83" s="9"/>
      <c r="P83" s="9"/>
      <c r="Q83" s="9"/>
      <c r="R83" s="9"/>
      <c r="S83" s="9"/>
      <c r="T83" s="9"/>
      <c r="U83" s="9"/>
      <c r="V83" s="9"/>
      <c r="W83" s="9"/>
      <c r="X83" s="9"/>
      <c r="Y83" s="9"/>
      <c r="Z83" s="9"/>
      <c r="AA83" s="9"/>
      <c r="AB83" s="9"/>
      <c r="AC83" s="9"/>
      <c r="AD83" s="377"/>
    </row>
    <row r="84" spans="3:30" ht="16.5" customHeight="1">
      <c r="C84" s="376"/>
      <c r="D84" s="9"/>
      <c r="E84" s="8"/>
      <c r="F84" s="8"/>
      <c r="G84" s="8"/>
      <c r="H84" s="9"/>
      <c r="I84" s="9"/>
      <c r="J84" s="9"/>
      <c r="K84" s="9"/>
      <c r="L84" s="9"/>
      <c r="M84" s="9"/>
      <c r="N84" s="9"/>
      <c r="O84" s="9"/>
      <c r="P84" s="9"/>
      <c r="Q84" s="9"/>
      <c r="R84" s="9"/>
      <c r="S84" s="9"/>
      <c r="T84" s="9"/>
      <c r="U84" s="9"/>
      <c r="V84" s="9"/>
      <c r="W84" s="9"/>
      <c r="X84" s="9"/>
      <c r="Y84" s="9"/>
      <c r="Z84" s="9"/>
      <c r="AA84" s="9"/>
      <c r="AB84" s="9"/>
      <c r="AC84" s="9"/>
      <c r="AD84" s="377"/>
    </row>
    <row r="85" spans="3:30" ht="16.5" customHeight="1">
      <c r="C85" s="376"/>
      <c r="D85" s="9"/>
      <c r="E85" s="8"/>
      <c r="F85" s="8"/>
      <c r="G85" s="8"/>
      <c r="H85" s="9"/>
      <c r="I85" s="9"/>
      <c r="J85" s="9"/>
      <c r="K85" s="9"/>
      <c r="L85" s="9"/>
      <c r="M85" s="9"/>
      <c r="N85" s="9"/>
      <c r="O85" s="9"/>
      <c r="P85" s="9"/>
      <c r="Q85" s="9"/>
      <c r="R85" s="9"/>
      <c r="S85" s="9"/>
      <c r="T85" s="9"/>
      <c r="U85" s="9"/>
      <c r="V85" s="9"/>
      <c r="W85" s="9"/>
      <c r="X85" s="9"/>
      <c r="Y85" s="9"/>
      <c r="Z85" s="9"/>
      <c r="AA85" s="9"/>
      <c r="AB85" s="9"/>
      <c r="AC85" s="9"/>
      <c r="AD85" s="377"/>
    </row>
    <row r="86" spans="3:30" ht="16.5" customHeight="1">
      <c r="C86" s="376"/>
      <c r="D86" s="9"/>
      <c r="E86" s="9"/>
      <c r="F86" s="9"/>
      <c r="G86" s="9"/>
      <c r="H86" s="9"/>
      <c r="I86" s="9"/>
      <c r="J86" s="9"/>
      <c r="K86" s="9"/>
      <c r="L86" s="9"/>
      <c r="M86" s="9"/>
      <c r="N86" s="9"/>
      <c r="O86" s="9"/>
      <c r="P86" s="9"/>
      <c r="Q86" s="9"/>
      <c r="R86" s="9"/>
      <c r="S86" s="9"/>
      <c r="T86" s="9"/>
      <c r="U86" s="9"/>
      <c r="V86" s="9"/>
      <c r="W86" s="9"/>
      <c r="X86" s="9"/>
      <c r="Y86" s="9"/>
      <c r="Z86" s="9"/>
      <c r="AA86" s="9"/>
      <c r="AB86" s="9"/>
      <c r="AC86" s="9"/>
      <c r="AD86" s="377"/>
    </row>
    <row r="87" spans="3:30" ht="16.5" customHeight="1">
      <c r="C87" s="376"/>
      <c r="D87" s="9"/>
      <c r="E87" s="9"/>
      <c r="F87" s="9"/>
      <c r="G87" s="9"/>
      <c r="H87" s="11"/>
      <c r="I87" s="8"/>
      <c r="J87" s="8"/>
      <c r="K87" s="8"/>
      <c r="L87" s="9"/>
      <c r="M87" s="9"/>
      <c r="N87" s="9"/>
      <c r="O87" s="11"/>
      <c r="P87" s="8"/>
      <c r="Q87" s="8"/>
      <c r="R87" s="8"/>
      <c r="S87" s="8"/>
      <c r="T87" s="8"/>
      <c r="U87" s="8"/>
      <c r="V87" s="8"/>
      <c r="W87" s="8"/>
      <c r="X87" s="9"/>
      <c r="Y87" s="9"/>
      <c r="Z87" s="11"/>
      <c r="AA87" s="8"/>
      <c r="AB87" s="8"/>
      <c r="AC87" s="9"/>
      <c r="AD87" s="377"/>
    </row>
    <row r="88" spans="3:30" ht="16.5" customHeight="1">
      <c r="C88" s="376"/>
      <c r="D88" s="9"/>
      <c r="E88" s="9"/>
      <c r="F88" s="9"/>
      <c r="G88" s="9"/>
      <c r="H88" s="8"/>
      <c r="I88" s="8"/>
      <c r="J88" s="8"/>
      <c r="K88" s="8"/>
      <c r="L88" s="9"/>
      <c r="M88" s="9"/>
      <c r="N88" s="9"/>
      <c r="O88" s="8"/>
      <c r="P88" s="8"/>
      <c r="Q88" s="8"/>
      <c r="R88" s="8"/>
      <c r="S88" s="8"/>
      <c r="T88" s="8"/>
      <c r="U88" s="8"/>
      <c r="V88" s="8"/>
      <c r="W88" s="8"/>
      <c r="X88" s="9"/>
      <c r="Y88" s="9"/>
      <c r="Z88" s="8"/>
      <c r="AA88" s="8"/>
      <c r="AB88" s="8"/>
      <c r="AC88" s="9"/>
      <c r="AD88" s="377"/>
    </row>
    <row r="89" spans="3:30" ht="16.5" customHeight="1">
      <c r="C89" s="376"/>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377"/>
    </row>
    <row r="90" spans="3:30" ht="16.5" customHeight="1">
      <c r="C90" s="376"/>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377"/>
    </row>
    <row r="91" spans="3:30" ht="16.5" customHeight="1">
      <c r="C91" s="376"/>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377"/>
    </row>
    <row r="92" spans="3:30" ht="16.5" customHeight="1">
      <c r="C92" s="376"/>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377"/>
    </row>
    <row r="93" spans="3:30" ht="16.5" customHeight="1">
      <c r="C93" s="376"/>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377"/>
    </row>
    <row r="94" spans="3:30" ht="16.5" customHeight="1">
      <c r="C94" s="376"/>
      <c r="D94" s="9"/>
      <c r="E94" s="8"/>
      <c r="F94" s="8"/>
      <c r="G94" s="8"/>
      <c r="H94" s="9"/>
      <c r="I94" s="9"/>
      <c r="J94" s="9"/>
      <c r="K94" s="9"/>
      <c r="L94" s="9"/>
      <c r="M94" s="9"/>
      <c r="N94" s="9"/>
      <c r="O94" s="9"/>
      <c r="P94" s="9"/>
      <c r="Q94" s="9"/>
      <c r="R94" s="9"/>
      <c r="S94" s="9"/>
      <c r="T94" s="9"/>
      <c r="U94" s="9"/>
      <c r="V94" s="9"/>
      <c r="W94" s="9"/>
      <c r="X94" s="9"/>
      <c r="Y94" s="9"/>
      <c r="Z94" s="9"/>
      <c r="AA94" s="9"/>
      <c r="AB94" s="9"/>
      <c r="AC94" s="9"/>
      <c r="AD94" s="377"/>
    </row>
    <row r="95" spans="3:30" ht="16.5" customHeight="1">
      <c r="C95" s="376"/>
      <c r="D95" s="9"/>
      <c r="E95" s="9"/>
      <c r="F95" s="9"/>
      <c r="G95" s="9"/>
      <c r="H95" s="9"/>
      <c r="I95" s="9"/>
      <c r="J95" s="9"/>
      <c r="K95" s="9"/>
      <c r="L95" s="9"/>
      <c r="M95" s="9"/>
      <c r="N95" s="9"/>
      <c r="O95" s="9"/>
      <c r="P95" s="9"/>
      <c r="Q95" s="9"/>
      <c r="R95" s="9"/>
      <c r="S95" s="9"/>
      <c r="T95" s="9"/>
      <c r="U95" s="9"/>
      <c r="V95" s="9"/>
      <c r="W95" s="9"/>
      <c r="X95" s="9"/>
      <c r="Y95" s="9"/>
      <c r="Z95" s="9"/>
      <c r="AA95" s="9"/>
      <c r="AB95" s="9"/>
      <c r="AC95" s="9"/>
      <c r="AD95" s="377"/>
    </row>
    <row r="96" spans="3:30" ht="16.5" customHeight="1">
      <c r="C96" s="376"/>
      <c r="D96" s="9"/>
      <c r="E96" s="9"/>
      <c r="F96" s="9"/>
      <c r="G96" s="9"/>
      <c r="H96" s="11"/>
      <c r="I96" s="8"/>
      <c r="J96" s="8"/>
      <c r="K96" s="8"/>
      <c r="L96" s="9"/>
      <c r="M96" s="9"/>
      <c r="N96" s="9"/>
      <c r="O96" s="11"/>
      <c r="P96" s="8"/>
      <c r="Q96" s="8"/>
      <c r="R96" s="8"/>
      <c r="S96" s="8"/>
      <c r="T96" s="8"/>
      <c r="U96" s="8"/>
      <c r="V96" s="8"/>
      <c r="W96" s="8"/>
      <c r="X96" s="9"/>
      <c r="Y96" s="9"/>
      <c r="Z96" s="11"/>
      <c r="AA96" s="8"/>
      <c r="AB96" s="8"/>
      <c r="AC96" s="9"/>
      <c r="AD96" s="377"/>
    </row>
    <row r="97" spans="2:31" ht="16.5" customHeight="1">
      <c r="C97" s="378"/>
      <c r="D97" s="379"/>
      <c r="E97" s="379"/>
      <c r="F97" s="379"/>
      <c r="G97" s="379"/>
      <c r="H97" s="380"/>
      <c r="I97" s="380"/>
      <c r="J97" s="380"/>
      <c r="K97" s="380"/>
      <c r="L97" s="379"/>
      <c r="M97" s="379"/>
      <c r="N97" s="379"/>
      <c r="O97" s="380"/>
      <c r="P97" s="380"/>
      <c r="Q97" s="380"/>
      <c r="R97" s="380"/>
      <c r="S97" s="380"/>
      <c r="T97" s="380"/>
      <c r="U97" s="380"/>
      <c r="V97" s="380"/>
      <c r="W97" s="380"/>
      <c r="X97" s="379"/>
      <c r="Y97" s="379"/>
      <c r="Z97" s="380"/>
      <c r="AA97" s="380"/>
      <c r="AB97" s="380"/>
      <c r="AC97" s="379"/>
      <c r="AD97" s="381"/>
    </row>
    <row r="98" spans="2:31" ht="16.5" customHeight="1">
      <c r="E98" s="18"/>
      <c r="F98" s="18"/>
      <c r="G98" s="2"/>
      <c r="H98" s="2"/>
      <c r="I98" s="2"/>
      <c r="J98" s="2"/>
      <c r="K98" s="2"/>
      <c r="L98" s="2"/>
      <c r="M98" s="2"/>
      <c r="N98" s="2"/>
    </row>
    <row r="99" spans="2:31" ht="16.5" customHeight="1">
      <c r="B99" s="1598"/>
      <c r="C99" s="1598"/>
      <c r="D99" s="1598"/>
      <c r="E99" s="1598"/>
      <c r="F99" s="1598"/>
      <c r="G99" s="1598"/>
      <c r="H99" s="1598"/>
      <c r="I99" s="1598"/>
      <c r="J99" s="1598"/>
      <c r="K99" s="1598"/>
      <c r="L99" s="1598"/>
      <c r="M99" s="1598"/>
      <c r="N99" s="1598"/>
      <c r="O99" s="1598"/>
      <c r="P99" s="1598"/>
      <c r="Q99" s="1598"/>
      <c r="R99" s="1598"/>
      <c r="S99" s="1598"/>
      <c r="T99" s="1598"/>
      <c r="U99" s="1598"/>
      <c r="V99" s="1598"/>
      <c r="W99" s="1598"/>
      <c r="X99" s="1598"/>
      <c r="Y99" s="1598"/>
      <c r="Z99" s="1598"/>
      <c r="AA99" s="1598"/>
      <c r="AB99" s="1598"/>
      <c r="AC99" s="1598"/>
      <c r="AD99" s="1598"/>
      <c r="AE99" s="1598"/>
    </row>
    <row r="100" spans="2:31" ht="16.5" customHeight="1">
      <c r="E100" s="18"/>
      <c r="F100" s="18"/>
      <c r="G100" s="18"/>
      <c r="H100" s="18"/>
      <c r="I100" s="18"/>
      <c r="J100" s="18"/>
      <c r="K100" s="18"/>
      <c r="L100" s="18"/>
      <c r="M100" s="18"/>
    </row>
    <row r="102" spans="2:31" ht="16.5" customHeight="1">
      <c r="E102" s="18"/>
      <c r="F102" s="18"/>
      <c r="G102" s="18"/>
      <c r="H102" s="18"/>
      <c r="I102" s="18"/>
      <c r="J102" s="18"/>
      <c r="K102" s="18"/>
      <c r="L102" s="18"/>
      <c r="M102" s="18"/>
    </row>
    <row r="103" spans="2:31" ht="16.5" customHeight="1">
      <c r="E103" s="18"/>
      <c r="F103" s="18"/>
      <c r="G103" s="18"/>
      <c r="H103" s="18"/>
      <c r="I103" s="18"/>
      <c r="J103" s="18"/>
      <c r="K103" s="18"/>
      <c r="L103" s="18"/>
      <c r="M103" s="18"/>
    </row>
    <row r="104" spans="2:31" ht="16.5" customHeight="1">
      <c r="E104" s="18"/>
      <c r="F104" s="18"/>
      <c r="G104" s="18"/>
      <c r="H104" s="18"/>
      <c r="I104" s="18"/>
      <c r="J104" s="18"/>
      <c r="K104" s="18"/>
      <c r="L104" s="18"/>
      <c r="M104" s="18"/>
    </row>
    <row r="105" spans="2:31" ht="16.5" customHeight="1">
      <c r="E105" s="18"/>
      <c r="F105" s="18"/>
      <c r="G105" s="18"/>
      <c r="H105" s="18"/>
      <c r="I105" s="18"/>
      <c r="J105" s="18"/>
      <c r="K105" s="18"/>
      <c r="L105" s="18"/>
      <c r="M105" s="18"/>
    </row>
    <row r="106" spans="2:31" ht="16.5" customHeight="1">
      <c r="E106" s="18"/>
      <c r="F106" s="18"/>
      <c r="G106" s="18"/>
      <c r="H106" s="18"/>
      <c r="I106" s="18"/>
      <c r="J106" s="18"/>
      <c r="K106" s="18"/>
      <c r="L106" s="18"/>
      <c r="M106" s="18"/>
    </row>
    <row r="107" spans="2:31" ht="16.5" customHeight="1">
      <c r="E107" s="18"/>
      <c r="F107" s="18"/>
      <c r="G107" s="18"/>
      <c r="H107" s="18"/>
      <c r="I107" s="18"/>
      <c r="J107" s="18"/>
      <c r="K107" s="18"/>
      <c r="L107" s="18"/>
      <c r="M107" s="18"/>
    </row>
    <row r="108" spans="2:31" ht="16.5" customHeight="1">
      <c r="E108" s="18"/>
      <c r="F108" s="18"/>
      <c r="G108" s="18"/>
      <c r="H108" s="18"/>
      <c r="I108" s="18"/>
      <c r="J108" s="18"/>
      <c r="K108" s="18"/>
      <c r="L108" s="18"/>
      <c r="M108" s="18"/>
    </row>
  </sheetData>
  <sheetProtection sheet="1" selectLockedCells="1"/>
  <mergeCells count="11">
    <mergeCell ref="D57:AB57"/>
    <mergeCell ref="AC57:AD57"/>
    <mergeCell ref="C59:AD59"/>
    <mergeCell ref="B99:AE99"/>
    <mergeCell ref="B4:AE4"/>
    <mergeCell ref="D54:AB54"/>
    <mergeCell ref="AC54:AD54"/>
    <mergeCell ref="D55:AB55"/>
    <mergeCell ref="AC55:AD55"/>
    <mergeCell ref="D56:AB56"/>
    <mergeCell ref="AC56:AD56"/>
  </mergeCells>
  <phoneticPr fontId="3"/>
  <conditionalFormatting sqref="AC56:AD57">
    <cfRule type="expression" dxfId="171" priority="2">
      <formula>OR($AC$55="●",$AC$56="●",$AC$57="●")</formula>
    </cfRule>
  </conditionalFormatting>
  <conditionalFormatting sqref="AC55:AD55">
    <cfRule type="expression" dxfId="170" priority="1">
      <formula>OR($AC$55="●",$AC$56="●",$AC$57="●")</formula>
    </cfRule>
  </conditionalFormatting>
  <dataValidations count="1">
    <dataValidation type="list" allowBlank="1" showInputMessage="1" showErrorMessage="1" sqref="AC55:AD57" xr:uid="{EAD6126C-4586-4522-8204-CC7DC353E7FE}">
      <formula1>"●"</formula1>
    </dataValidation>
  </dataValidations>
  <pageMargins left="0.9055118110236221" right="0.47244094488188981" top="0.51181102362204722" bottom="0.19685039370078741" header="0.19685039370078741" footer="0.19685039370078741"/>
  <pageSetup paperSize="9" scale="95" fitToHeight="0" orientation="portrait" r:id="rId1"/>
  <headerFooter scaleWithDoc="0">
    <oddFooter>&amp;R&amp;"ＭＳ 明朝,標準"&amp;8&amp;K00-024R4低層ZEH-M_ver.1</oddFooter>
  </headerFooter>
  <rowBreaks count="1" manualBreakCount="1">
    <brk id="51" min="1" max="3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24</vt:i4>
      </vt:variant>
    </vt:vector>
  </HeadingPairs>
  <TitlesOfParts>
    <vt:vector size="45" baseType="lpstr">
      <vt:lpstr>入力シート</vt:lpstr>
      <vt:lpstr>申請書類リスト</vt:lpstr>
      <vt:lpstr>提出書類チェックシート</vt:lpstr>
      <vt:lpstr>様式第1_交付申請書</vt:lpstr>
      <vt:lpstr>誓約書</vt:lpstr>
      <vt:lpstr>1.申請者の詳細</vt:lpstr>
      <vt:lpstr>2.全体概要</vt:lpstr>
      <vt:lpstr>3.住戸一覧</vt:lpstr>
      <vt:lpstr>4.エネルギー計測計画図</vt:lpstr>
      <vt:lpstr>5.6.事業予定・定期報告及び設備の保守に関する事項</vt:lpstr>
      <vt:lpstr>7.工程表</vt:lpstr>
      <vt:lpstr>8-1.補助金額算出表　その１</vt:lpstr>
      <vt:lpstr>8-2.補助金額算出表　その２</vt:lpstr>
      <vt:lpstr>9.蓄電システム明細</vt:lpstr>
      <vt:lpstr>10.水害等の災害時の電源確保に配慮した蓄電システム導入計画</vt:lpstr>
      <vt:lpstr>11.直交集成板（ＣＬＴ）明細</vt:lpstr>
      <vt:lpstr>12.地中熱ヒートポンプ・システム明細</vt:lpstr>
      <vt:lpstr>13.ＰＶＴシステム明細 </vt:lpstr>
      <vt:lpstr>14.液体集熱式太陽熱利用システム明細</vt:lpstr>
      <vt:lpstr>15.V2H充電設備（充放電設備）・EV充電設備明細（専有部）</vt:lpstr>
      <vt:lpstr>16.V2H充電設備（充放電設備）・EV充電設備明細（共用部）</vt:lpstr>
      <vt:lpstr>'1.申請者の詳細'!Print_Area</vt:lpstr>
      <vt:lpstr>'10.水害等の災害時の電源確保に配慮した蓄電システム導入計画'!Print_Area</vt:lpstr>
      <vt:lpstr>'11.直交集成板（ＣＬＴ）明細'!Print_Area</vt:lpstr>
      <vt:lpstr>'12.地中熱ヒートポンプ・システム明細'!Print_Area</vt:lpstr>
      <vt:lpstr>'13.ＰＶＴシステム明細 '!Print_Area</vt:lpstr>
      <vt:lpstr>'14.液体集熱式太陽熱利用システム明細'!Print_Area</vt:lpstr>
      <vt:lpstr>'15.V2H充電設備（充放電設備）・EV充電設備明細（専有部）'!Print_Area</vt:lpstr>
      <vt:lpstr>'16.V2H充電設備（充放電設備）・EV充電設備明細（共用部）'!Print_Area</vt:lpstr>
      <vt:lpstr>'2.全体概要'!Print_Area</vt:lpstr>
      <vt:lpstr>'3.住戸一覧'!Print_Area</vt:lpstr>
      <vt:lpstr>'4.エネルギー計測計画図'!Print_Area</vt:lpstr>
      <vt:lpstr>'5.6.事業予定・定期報告及び設備の保守に関する事項'!Print_Area</vt:lpstr>
      <vt:lpstr>'7.工程表'!Print_Area</vt:lpstr>
      <vt:lpstr>'8-1.補助金額算出表　その１'!Print_Area</vt:lpstr>
      <vt:lpstr>'8-2.補助金額算出表　その２'!Print_Area</vt:lpstr>
      <vt:lpstr>'9.蓄電システム明細'!Print_Area</vt:lpstr>
      <vt:lpstr>申請書類リスト!Print_Area</vt:lpstr>
      <vt:lpstr>誓約書!Print_Area</vt:lpstr>
      <vt:lpstr>提出書類チェックシート!Print_Area</vt:lpstr>
      <vt:lpstr>入力シート!Print_Area</vt:lpstr>
      <vt:lpstr>様式第1_交付申請書!Print_Area</vt:lpstr>
      <vt:lpstr>'3.住戸一覧'!Print_Titles</vt:lpstr>
      <vt:lpstr>'8-1.補助金額算出表　その１'!Print_Titles</vt:lpstr>
      <vt:lpstr>'8-2.補助金額算出表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2022-05-19T10:29:57Z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