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updateLinks="never" codeName="ThisWorkbook" defaultThemeVersion="166925"/>
  <xr:revisionPtr revIDLastSave="0" documentId="13_ncr:1_{70E2124E-855E-4A9A-90AA-3C4D953079D7}" xr6:coauthVersionLast="47" xr6:coauthVersionMax="47" xr10:uidLastSave="{00000000-0000-0000-0000-000000000000}"/>
  <bookViews>
    <workbookView xWindow="-120" yWindow="-120" windowWidth="29040" windowHeight="15840" tabRatio="865" xr2:uid="{00000000-000D-0000-FFFF-FFFF00000000}"/>
  </bookViews>
  <sheets>
    <sheet name="入力シート" sheetId="49" r:id="rId1"/>
    <sheet name="申請書類リスト" sheetId="12" r:id="rId2"/>
    <sheet name="提出書類チェックシート" sheetId="62" r:id="rId3"/>
    <sheet name="様式第1_交付申請書" sheetId="19" r:id="rId4"/>
    <sheet name="誓約書" sheetId="20" r:id="rId5"/>
    <sheet name="1.申請者の詳細" sheetId="56" r:id="rId6"/>
    <sheet name="2.全体概要" sheetId="3" r:id="rId7"/>
    <sheet name="3.住戸一覧" sheetId="51" r:id="rId8"/>
    <sheet name="4.エネルギー計測計画図" sheetId="63" r:id="rId9"/>
    <sheet name="5.6.事業予定・定期報告及び設備の保守に関する事項" sheetId="11" r:id="rId10"/>
    <sheet name="7.工程表" sheetId="61" r:id="rId11"/>
    <sheet name="8-1.補助金額算出表　その１" sheetId="54" r:id="rId12"/>
    <sheet name="8-2.補助金額算出表　その２" sheetId="82" r:id="rId13"/>
    <sheet name="9.蓄電システム明細" sheetId="68" r:id="rId14"/>
    <sheet name="10.水害等の災害時の電源確保に配慮した蓄電システム導入計画" sheetId="73" r:id="rId15"/>
    <sheet name="11.直交集成板（ＣＬＴ）明細" sheetId="78" r:id="rId16"/>
    <sheet name="12.地中熱ヒートポンプ・システム明細" sheetId="79" r:id="rId17"/>
    <sheet name="13.ＰＶＴシステム明細 " sheetId="80" r:id="rId18"/>
    <sheet name="14.液体集熱式太陽熱利用システム明細" sheetId="81" r:id="rId19"/>
    <sheet name="15.V2H充電設備（充放電設備）・EV充電設備明細（専有部）" sheetId="72" r:id="rId20"/>
    <sheet name="16.V2H充電設備（充放電設備）・EV充電設備明細（共用部）" sheetId="83" r:id="rId21"/>
  </sheets>
  <externalReferences>
    <externalReference r:id="rId22"/>
  </externalReferences>
  <definedNames>
    <definedName name="_Key1" localSheetId="5" hidden="1">#REF!</definedName>
    <definedName name="_Key1" localSheetId="14" hidden="1">#REF!</definedName>
    <definedName name="_Key1" localSheetId="8" hidden="1">#REF!</definedName>
    <definedName name="_Key1" hidden="1">#REF!</definedName>
    <definedName name="_Key2" localSheetId="5" hidden="1">#REF!</definedName>
    <definedName name="_Key2" hidden="1">#REF!</definedName>
    <definedName name="_Order1" hidden="1">255</definedName>
    <definedName name="_Order2" hidden="1">255</definedName>
    <definedName name="_Sort" localSheetId="5" hidden="1">#REF!</definedName>
    <definedName name="_Sort" hidden="1">#REF!</definedName>
    <definedName name="Ａ．居室シーリングライト">#REF!</definedName>
    <definedName name="Ｂ．ダウンライト">#REF!</definedName>
    <definedName name="Ｃ．ペンダント">#REF!</definedName>
    <definedName name="Ｄ．室内用スポットライト">#REF!</definedName>
    <definedName name="Ｅ．ブラケット">#REF!</definedName>
    <definedName name="Esub一覧" hidden="1">#REF!</definedName>
    <definedName name="Ｆ．非居室のシーリングライト">#REF!</definedName>
    <definedName name="ｆだあｓｄ">#REF!</definedName>
    <definedName name="Ｇ．足元灯">#REF!</definedName>
    <definedName name="ＨＵＵ" hidden="1">#REF!</definedName>
    <definedName name="_xlnm.Print_Area" localSheetId="5">'1.申請者の詳細'!$A$4:$AH$101</definedName>
    <definedName name="_xlnm.Print_Area" localSheetId="14">'10.水害等の災害時の電源確保に配慮した蓄電システム導入計画'!$B$5:$AE$55</definedName>
    <definedName name="_xlnm.Print_Area" localSheetId="15">'11.直交集成板（ＣＬＴ）明細'!$B$3:$Y$30</definedName>
    <definedName name="_xlnm.Print_Area" localSheetId="16">'12.地中熱ヒートポンプ・システム明細'!$B$3:$W$36</definedName>
    <definedName name="_xlnm.Print_Area" localSheetId="17">'13.ＰＶＴシステム明細 '!$B$3:$W$35</definedName>
    <definedName name="_xlnm.Print_Area" localSheetId="18">'14.液体集熱式太陽熱利用システム明細'!$B$3:$W$35</definedName>
    <definedName name="_xlnm.Print_Area" localSheetId="19">'15.V2H充電設備（充放電設備）・EV充電設備明細（専有部）'!$B$4:$Z$41</definedName>
    <definedName name="_xlnm.Print_Area" localSheetId="20">'16.V2H充電設備（充放電設備）・EV充電設備明細（共用部）'!$B$4:$Z$40</definedName>
    <definedName name="_xlnm.Print_Area" localSheetId="6">'2.全体概要'!$B$4:$AZ$62</definedName>
    <definedName name="_xlnm.Print_Area" localSheetId="7">'3.住戸一覧'!$B$3:$AS$244</definedName>
    <definedName name="_xlnm.Print_Area" localSheetId="8">'4.エネルギー計測計画図'!$B$4:$AE$98</definedName>
    <definedName name="_xlnm.Print_Area" localSheetId="9">'5.6.事業予定・定期報告及び設備の保守に関する事項'!$B$3:$AH$25</definedName>
    <definedName name="_xlnm.Print_Area" localSheetId="10">'7.工程表'!$B$3:$BW$39</definedName>
    <definedName name="_xlnm.Print_Area" localSheetId="11">'8-1.補助金額算出表　その１'!$B$3:$W$244</definedName>
    <definedName name="_xlnm.Print_Area" localSheetId="12">'8-2.補助金額算出表　その２'!$B$5:$S$247</definedName>
    <definedName name="_xlnm.Print_Area" localSheetId="13">'9.蓄電システム明細'!$B$3:$X$45</definedName>
    <definedName name="_xlnm.Print_Area" localSheetId="1">申請書類リスト!$B$4:$F$43</definedName>
    <definedName name="_xlnm.Print_Area" localSheetId="4">誓約書!$B$3:$AR$70</definedName>
    <definedName name="_xlnm.Print_Area" localSheetId="2">提出書類チェックシート!$A$1:$E$51</definedName>
    <definedName name="_xlnm.Print_Area" localSheetId="0">入力シート!$A$1:$Z$186</definedName>
    <definedName name="_xlnm.Print_Area" localSheetId="3">様式第1_交付申請書!$A$3:$AR$268</definedName>
    <definedName name="_xlnm.Print_Titles" localSheetId="7">'3.住戸一覧'!$11:$14</definedName>
    <definedName name="_xlnm.Print_Titles" localSheetId="11">'8-1.補助金額算出表　その１'!$13:$14</definedName>
    <definedName name="_xlnm.Print_Titles" localSheetId="12">'8-2.補助金額算出表　その２'!$16:$17</definedName>
    <definedName name="WEBプログラム">#REF!</definedName>
    <definedName name="あ" hidden="1">#REF!</definedName>
    <definedName name="スポットライト">#REF!</definedName>
    <definedName name="ダウンライト">#REF!</definedName>
    <definedName name="フットライト">#REF!</definedName>
    <definedName name="ブラケット">#REF!</definedName>
    <definedName name="ペンダント">#REF!</definedName>
    <definedName name="開始月">#REF!</definedName>
    <definedName name="開始日">#REF!</definedName>
    <definedName name="開始年">#REF!</definedName>
    <definedName name="居室シーリングライト">#REF!</definedName>
    <definedName name="照明器具">#REF!</definedName>
    <definedName name="締切月">#REF!</definedName>
    <definedName name="締切日">#REF!</definedName>
    <definedName name="締切年">#REF!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82" l="1"/>
  <c r="E12" i="82"/>
  <c r="E11" i="82"/>
  <c r="J34" i="83"/>
  <c r="J35" i="72"/>
  <c r="P14" i="82"/>
  <c r="J28" i="83"/>
  <c r="E25" i="83"/>
  <c r="J21" i="83"/>
  <c r="J8" i="83"/>
  <c r="Z5" i="83"/>
  <c r="J29" i="72"/>
  <c r="J22" i="72"/>
  <c r="E26" i="72"/>
  <c r="J8" i="72"/>
  <c r="J7" i="81"/>
  <c r="J7" i="80"/>
  <c r="J7" i="79"/>
  <c r="J7" i="78"/>
  <c r="J8" i="68"/>
  <c r="H6" i="82"/>
  <c r="I4" i="54"/>
  <c r="I5" i="61"/>
  <c r="J4" i="51"/>
  <c r="I7" i="3"/>
  <c r="E14" i="82" l="1"/>
  <c r="J36" i="83"/>
  <c r="J37" i="72"/>
  <c r="C40" i="19"/>
  <c r="L13" i="82" l="1"/>
  <c r="L12" i="82"/>
  <c r="L11" i="82"/>
  <c r="J13" i="82"/>
  <c r="J12" i="82"/>
  <c r="J11" i="82"/>
  <c r="J28" i="68" l="1"/>
  <c r="J30" i="68" s="1"/>
  <c r="N13" i="82" l="1"/>
  <c r="N12" i="82"/>
  <c r="N11" i="82"/>
  <c r="H11" i="82"/>
  <c r="H12" i="82"/>
  <c r="H13" i="82"/>
  <c r="H14" i="82" l="1"/>
  <c r="N14" i="82"/>
  <c r="L14" i="82"/>
  <c r="J14" i="82"/>
  <c r="AB9" i="51"/>
  <c r="R8" i="54" l="1"/>
  <c r="M9" i="11" l="1"/>
  <c r="J9" i="11"/>
  <c r="J17" i="80" l="1"/>
  <c r="AJ91" i="19"/>
  <c r="R10" i="54"/>
  <c r="R9" i="54"/>
  <c r="J22" i="68"/>
  <c r="R11" i="54" l="1"/>
  <c r="H26" i="68"/>
  <c r="J17" i="68"/>
  <c r="J24" i="68" s="1"/>
  <c r="K26" i="68" l="1"/>
  <c r="J32" i="68" l="1"/>
  <c r="J37" i="68" s="1"/>
  <c r="J44" i="68" s="1"/>
  <c r="O23" i="80"/>
  <c r="O23" i="81"/>
  <c r="J32" i="79" l="1"/>
  <c r="H247" i="82" l="1"/>
  <c r="D247" i="82"/>
  <c r="H246" i="82"/>
  <c r="D246" i="82"/>
  <c r="H245" i="82"/>
  <c r="D245" i="82"/>
  <c r="H244" i="82"/>
  <c r="D244" i="82"/>
  <c r="H243" i="82"/>
  <c r="D243" i="82"/>
  <c r="H242" i="82"/>
  <c r="D242" i="82"/>
  <c r="H241" i="82"/>
  <c r="D241" i="82"/>
  <c r="H240" i="82"/>
  <c r="D240" i="82"/>
  <c r="H239" i="82"/>
  <c r="D239" i="82"/>
  <c r="H238" i="82"/>
  <c r="D238" i="82"/>
  <c r="H237" i="82"/>
  <c r="D237" i="82"/>
  <c r="H236" i="82"/>
  <c r="D236" i="82"/>
  <c r="H235" i="82"/>
  <c r="D235" i="82"/>
  <c r="H234" i="82"/>
  <c r="D234" i="82"/>
  <c r="H233" i="82"/>
  <c r="D233" i="82"/>
  <c r="H232" i="82"/>
  <c r="D232" i="82"/>
  <c r="H231" i="82"/>
  <c r="D231" i="82"/>
  <c r="H230" i="82"/>
  <c r="D230" i="82"/>
  <c r="H229" i="82"/>
  <c r="D229" i="82"/>
  <c r="H228" i="82"/>
  <c r="D228" i="82"/>
  <c r="H227" i="82"/>
  <c r="D227" i="82"/>
  <c r="H226" i="82"/>
  <c r="D226" i="82"/>
  <c r="H225" i="82"/>
  <c r="D225" i="82"/>
  <c r="H224" i="82"/>
  <c r="D224" i="82"/>
  <c r="H223" i="82"/>
  <c r="D223" i="82"/>
  <c r="H222" i="82"/>
  <c r="D222" i="82"/>
  <c r="H221" i="82"/>
  <c r="D221" i="82"/>
  <c r="H220" i="82"/>
  <c r="D220" i="82"/>
  <c r="H219" i="82"/>
  <c r="D219" i="82"/>
  <c r="H218" i="82"/>
  <c r="D218" i="82"/>
  <c r="H217" i="82"/>
  <c r="D217" i="82"/>
  <c r="H216" i="82"/>
  <c r="D216" i="82"/>
  <c r="H215" i="82"/>
  <c r="D215" i="82"/>
  <c r="H214" i="82"/>
  <c r="D214" i="82"/>
  <c r="H213" i="82"/>
  <c r="D213" i="82"/>
  <c r="H212" i="82"/>
  <c r="D212" i="82"/>
  <c r="H211" i="82"/>
  <c r="D211" i="82"/>
  <c r="H210" i="82"/>
  <c r="D210" i="82"/>
  <c r="H209" i="82"/>
  <c r="D209" i="82"/>
  <c r="H208" i="82"/>
  <c r="D208" i="82"/>
  <c r="H207" i="82"/>
  <c r="D207" i="82"/>
  <c r="H206" i="82"/>
  <c r="D206" i="82"/>
  <c r="H205" i="82"/>
  <c r="D205" i="82"/>
  <c r="H204" i="82"/>
  <c r="D204" i="82"/>
  <c r="H203" i="82"/>
  <c r="D203" i="82"/>
  <c r="H202" i="82"/>
  <c r="D202" i="82"/>
  <c r="H201" i="82"/>
  <c r="D201" i="82"/>
  <c r="H200" i="82"/>
  <c r="D200" i="82"/>
  <c r="H199" i="82"/>
  <c r="D199" i="82"/>
  <c r="H198" i="82"/>
  <c r="D198" i="82"/>
  <c r="H197" i="82"/>
  <c r="D197" i="82"/>
  <c r="H196" i="82"/>
  <c r="D196" i="82"/>
  <c r="H195" i="82"/>
  <c r="D195" i="82"/>
  <c r="H194" i="82"/>
  <c r="D194" i="82"/>
  <c r="H193" i="82"/>
  <c r="D193" i="82"/>
  <c r="H192" i="82"/>
  <c r="D192" i="82"/>
  <c r="H191" i="82"/>
  <c r="D191" i="82"/>
  <c r="H190" i="82"/>
  <c r="D190" i="82"/>
  <c r="H189" i="82"/>
  <c r="D189" i="82"/>
  <c r="H188" i="82"/>
  <c r="D188" i="82"/>
  <c r="H187" i="82"/>
  <c r="D187" i="82"/>
  <c r="H186" i="82"/>
  <c r="D186" i="82"/>
  <c r="H185" i="82"/>
  <c r="D185" i="82"/>
  <c r="H184" i="82"/>
  <c r="D184" i="82"/>
  <c r="H183" i="82"/>
  <c r="D183" i="82"/>
  <c r="H182" i="82"/>
  <c r="D182" i="82"/>
  <c r="H181" i="82"/>
  <c r="D181" i="82"/>
  <c r="H180" i="82"/>
  <c r="D180" i="82"/>
  <c r="H179" i="82"/>
  <c r="D179" i="82"/>
  <c r="H178" i="82"/>
  <c r="D178" i="82"/>
  <c r="H177" i="82"/>
  <c r="D177" i="82"/>
  <c r="H176" i="82"/>
  <c r="D176" i="82"/>
  <c r="H175" i="82"/>
  <c r="D175" i="82"/>
  <c r="H174" i="82"/>
  <c r="D174" i="82"/>
  <c r="H173" i="82"/>
  <c r="D173" i="82"/>
  <c r="H172" i="82"/>
  <c r="D172" i="82"/>
  <c r="H171" i="82"/>
  <c r="D171" i="82"/>
  <c r="H170" i="82"/>
  <c r="D170" i="82"/>
  <c r="H169" i="82"/>
  <c r="D169" i="82"/>
  <c r="H168" i="82"/>
  <c r="D168" i="82"/>
  <c r="H167" i="82"/>
  <c r="D167" i="82"/>
  <c r="H166" i="82"/>
  <c r="D166" i="82"/>
  <c r="H165" i="82"/>
  <c r="D165" i="82"/>
  <c r="H164" i="82"/>
  <c r="D164" i="82"/>
  <c r="H163" i="82"/>
  <c r="D163" i="82"/>
  <c r="H162" i="82"/>
  <c r="D162" i="82"/>
  <c r="H161" i="82"/>
  <c r="D161" i="82"/>
  <c r="H160" i="82"/>
  <c r="D160" i="82"/>
  <c r="H159" i="82"/>
  <c r="D159" i="82"/>
  <c r="H158" i="82"/>
  <c r="D158" i="82"/>
  <c r="H157" i="82"/>
  <c r="D157" i="82"/>
  <c r="H156" i="82"/>
  <c r="D156" i="82"/>
  <c r="H155" i="82"/>
  <c r="D155" i="82"/>
  <c r="H154" i="82"/>
  <c r="D154" i="82"/>
  <c r="H153" i="82"/>
  <c r="D153" i="82"/>
  <c r="H152" i="82"/>
  <c r="D152" i="82"/>
  <c r="H151" i="82"/>
  <c r="D151" i="82"/>
  <c r="H150" i="82"/>
  <c r="D150" i="82"/>
  <c r="H149" i="82"/>
  <c r="D149" i="82"/>
  <c r="H148" i="82"/>
  <c r="D148" i="82"/>
  <c r="H147" i="82"/>
  <c r="D147" i="82"/>
  <c r="H146" i="82"/>
  <c r="D146" i="82"/>
  <c r="H145" i="82"/>
  <c r="D145" i="82"/>
  <c r="H144" i="82"/>
  <c r="D144" i="82"/>
  <c r="H143" i="82"/>
  <c r="D143" i="82"/>
  <c r="H142" i="82"/>
  <c r="D142" i="82"/>
  <c r="H141" i="82"/>
  <c r="D141" i="82"/>
  <c r="H140" i="82"/>
  <c r="D140" i="82"/>
  <c r="H139" i="82"/>
  <c r="D139" i="82"/>
  <c r="H138" i="82"/>
  <c r="D138" i="82"/>
  <c r="H137" i="82"/>
  <c r="D137" i="82"/>
  <c r="H136" i="82"/>
  <c r="D136" i="82"/>
  <c r="H135" i="82"/>
  <c r="D135" i="82"/>
  <c r="H134" i="82"/>
  <c r="D134" i="82"/>
  <c r="H133" i="82"/>
  <c r="D133" i="82"/>
  <c r="H132" i="82"/>
  <c r="D132" i="82"/>
  <c r="H131" i="82"/>
  <c r="D131" i="82"/>
  <c r="H130" i="82"/>
  <c r="D130" i="82"/>
  <c r="H129" i="82"/>
  <c r="D129" i="82"/>
  <c r="H128" i="82"/>
  <c r="D128" i="82"/>
  <c r="H127" i="82"/>
  <c r="D127" i="82"/>
  <c r="H126" i="82"/>
  <c r="D126" i="82"/>
  <c r="H125" i="82"/>
  <c r="D125" i="82"/>
  <c r="H124" i="82"/>
  <c r="D124" i="82"/>
  <c r="H123" i="82"/>
  <c r="D123" i="82"/>
  <c r="H122" i="82"/>
  <c r="D122" i="82"/>
  <c r="H121" i="82"/>
  <c r="D121" i="82"/>
  <c r="H120" i="82"/>
  <c r="D120" i="82"/>
  <c r="H119" i="82"/>
  <c r="D119" i="82"/>
  <c r="H118" i="82"/>
  <c r="D118" i="82"/>
  <c r="H117" i="82"/>
  <c r="D117" i="82"/>
  <c r="H116" i="82"/>
  <c r="D116" i="82"/>
  <c r="H115" i="82"/>
  <c r="D115" i="82"/>
  <c r="H114" i="82"/>
  <c r="D114" i="82"/>
  <c r="H113" i="82"/>
  <c r="D113" i="82"/>
  <c r="H112" i="82"/>
  <c r="D112" i="82"/>
  <c r="H111" i="82"/>
  <c r="D111" i="82"/>
  <c r="H110" i="82"/>
  <c r="D110" i="82"/>
  <c r="H109" i="82"/>
  <c r="D109" i="82"/>
  <c r="H108" i="82"/>
  <c r="D108" i="82"/>
  <c r="H107" i="82"/>
  <c r="D107" i="82"/>
  <c r="H106" i="82"/>
  <c r="D106" i="82"/>
  <c r="H105" i="82"/>
  <c r="D105" i="82"/>
  <c r="H104" i="82"/>
  <c r="D104" i="82"/>
  <c r="H103" i="82"/>
  <c r="D103" i="82"/>
  <c r="H102" i="82"/>
  <c r="D102" i="82"/>
  <c r="H101" i="82"/>
  <c r="D101" i="82"/>
  <c r="H100" i="82"/>
  <c r="D100" i="82"/>
  <c r="H99" i="82"/>
  <c r="D99" i="82"/>
  <c r="H98" i="82"/>
  <c r="D98" i="82"/>
  <c r="H97" i="82"/>
  <c r="D97" i="82"/>
  <c r="H96" i="82"/>
  <c r="D96" i="82"/>
  <c r="H95" i="82"/>
  <c r="D95" i="82"/>
  <c r="H94" i="82"/>
  <c r="D94" i="82"/>
  <c r="H93" i="82"/>
  <c r="D93" i="82"/>
  <c r="H92" i="82"/>
  <c r="D92" i="82"/>
  <c r="H91" i="82"/>
  <c r="D91" i="82"/>
  <c r="H90" i="82"/>
  <c r="D90" i="82"/>
  <c r="H89" i="82"/>
  <c r="D89" i="82"/>
  <c r="H88" i="82"/>
  <c r="D88" i="82"/>
  <c r="H87" i="82"/>
  <c r="D87" i="82"/>
  <c r="H86" i="82"/>
  <c r="D86" i="82"/>
  <c r="H85" i="82"/>
  <c r="D85" i="82"/>
  <c r="H84" i="82"/>
  <c r="D84" i="82"/>
  <c r="H83" i="82"/>
  <c r="D83" i="82"/>
  <c r="H82" i="82"/>
  <c r="D82" i="82"/>
  <c r="H81" i="82"/>
  <c r="D81" i="82"/>
  <c r="H80" i="82"/>
  <c r="D80" i="82"/>
  <c r="H79" i="82"/>
  <c r="D79" i="82"/>
  <c r="H78" i="82"/>
  <c r="D78" i="82"/>
  <c r="H77" i="82"/>
  <c r="D77" i="82"/>
  <c r="H76" i="82"/>
  <c r="D76" i="82"/>
  <c r="H75" i="82"/>
  <c r="D75" i="82"/>
  <c r="H74" i="82"/>
  <c r="D74" i="82"/>
  <c r="H73" i="82"/>
  <c r="D73" i="82"/>
  <c r="H72" i="82"/>
  <c r="D72" i="82"/>
  <c r="H71" i="82"/>
  <c r="D71" i="82"/>
  <c r="H70" i="82"/>
  <c r="D70" i="82"/>
  <c r="H69" i="82"/>
  <c r="D69" i="82"/>
  <c r="H68" i="82"/>
  <c r="D68" i="82"/>
  <c r="H67" i="82"/>
  <c r="D67" i="82"/>
  <c r="H66" i="82"/>
  <c r="D66" i="82"/>
  <c r="H65" i="82"/>
  <c r="D65" i="82"/>
  <c r="H64" i="82"/>
  <c r="D64" i="82"/>
  <c r="H63" i="82"/>
  <c r="D63" i="82"/>
  <c r="H62" i="82"/>
  <c r="D62" i="82"/>
  <c r="H61" i="82"/>
  <c r="D61" i="82"/>
  <c r="H60" i="82"/>
  <c r="D60" i="82"/>
  <c r="H59" i="82"/>
  <c r="D59" i="82"/>
  <c r="H58" i="82"/>
  <c r="D58" i="82"/>
  <c r="H57" i="82"/>
  <c r="D57" i="82"/>
  <c r="H56" i="82"/>
  <c r="D56" i="82"/>
  <c r="H55" i="82"/>
  <c r="D55" i="82"/>
  <c r="H54" i="82"/>
  <c r="D54" i="82"/>
  <c r="H53" i="82"/>
  <c r="D53" i="82"/>
  <c r="H52" i="82"/>
  <c r="D52" i="82"/>
  <c r="H51" i="82"/>
  <c r="D51" i="82"/>
  <c r="H50" i="82"/>
  <c r="D50" i="82"/>
  <c r="H49" i="82"/>
  <c r="D49" i="82"/>
  <c r="H48" i="82"/>
  <c r="D48" i="82"/>
  <c r="H47" i="82"/>
  <c r="D47" i="82"/>
  <c r="H46" i="82"/>
  <c r="D46" i="82"/>
  <c r="H45" i="82"/>
  <c r="D45" i="82"/>
  <c r="H44" i="82"/>
  <c r="D44" i="82"/>
  <c r="H43" i="82"/>
  <c r="D43" i="82"/>
  <c r="H42" i="82"/>
  <c r="D42" i="82"/>
  <c r="H41" i="82"/>
  <c r="D41" i="82"/>
  <c r="H40" i="82"/>
  <c r="D40" i="82"/>
  <c r="H39" i="82"/>
  <c r="D39" i="82"/>
  <c r="H38" i="82"/>
  <c r="D38" i="82"/>
  <c r="H37" i="82"/>
  <c r="D37" i="82"/>
  <c r="H36" i="82"/>
  <c r="D36" i="82"/>
  <c r="H35" i="82"/>
  <c r="D35" i="82"/>
  <c r="H34" i="82"/>
  <c r="D34" i="82"/>
  <c r="H33" i="82"/>
  <c r="D33" i="82"/>
  <c r="H32" i="82"/>
  <c r="D32" i="82"/>
  <c r="H31" i="82"/>
  <c r="D31" i="82"/>
  <c r="H30" i="82"/>
  <c r="D30" i="82"/>
  <c r="H29" i="82"/>
  <c r="D29" i="82"/>
  <c r="H28" i="82"/>
  <c r="D28" i="82"/>
  <c r="H27" i="82"/>
  <c r="D27" i="82"/>
  <c r="H26" i="82"/>
  <c r="D26" i="82"/>
  <c r="H25" i="82"/>
  <c r="D25" i="82"/>
  <c r="H24" i="82"/>
  <c r="D24" i="82"/>
  <c r="H23" i="82"/>
  <c r="D23" i="82"/>
  <c r="H22" i="82"/>
  <c r="D22" i="82"/>
  <c r="H21" i="82"/>
  <c r="D21" i="82"/>
  <c r="H20" i="82"/>
  <c r="D20" i="82"/>
  <c r="H19" i="82"/>
  <c r="D19" i="82"/>
  <c r="H18" i="82"/>
  <c r="D18" i="82"/>
  <c r="J19" i="78"/>
  <c r="J12" i="78" s="1"/>
  <c r="J26" i="81"/>
  <c r="J17" i="81" s="1"/>
  <c r="O25" i="81"/>
  <c r="O24" i="81"/>
  <c r="Z4" i="81"/>
  <c r="O26" i="81" l="1"/>
  <c r="O25" i="80"/>
  <c r="O24" i="80"/>
  <c r="J26" i="80"/>
  <c r="Z4" i="80"/>
  <c r="O26" i="80" l="1"/>
  <c r="Z4" i="79"/>
  <c r="O16" i="78"/>
  <c r="T16" i="78" l="1"/>
  <c r="O17" i="78"/>
  <c r="O19" i="78" s="1"/>
  <c r="O18" i="78"/>
  <c r="T18" i="78" l="1"/>
  <c r="R13" i="82" s="1"/>
  <c r="T17" i="78"/>
  <c r="R12" i="82" s="1"/>
  <c r="Z4" i="78"/>
  <c r="T19" i="78" l="1"/>
  <c r="R11" i="82"/>
  <c r="R14" i="82" l="1"/>
  <c r="AJ92" i="19"/>
  <c r="AU15" i="51" l="1"/>
  <c r="AV15" i="51" s="1"/>
  <c r="K7" i="51"/>
  <c r="N22" i="3"/>
  <c r="AB7" i="51" s="1"/>
  <c r="K9" i="51"/>
  <c r="AU240" i="51"/>
  <c r="G18" i="11" l="1"/>
  <c r="K17" i="11"/>
  <c r="H17" i="11"/>
  <c r="AA16" i="11"/>
  <c r="Q16" i="11"/>
  <c r="G16" i="11"/>
  <c r="G13" i="11"/>
  <c r="G15" i="11"/>
  <c r="AA13" i="11"/>
  <c r="K14" i="11"/>
  <c r="H14" i="11"/>
  <c r="Q13" i="11"/>
  <c r="G7" i="11"/>
  <c r="M7" i="11" l="1"/>
  <c r="J7" i="11"/>
  <c r="Z5" i="72" l="1"/>
  <c r="G9" i="11" l="1"/>
  <c r="M8" i="11"/>
  <c r="J8" i="11"/>
  <c r="G8" i="11"/>
  <c r="L8" i="54" l="1"/>
  <c r="I8" i="54"/>
  <c r="E8" i="54"/>
  <c r="O8" i="54" l="1"/>
  <c r="AJ90" i="19" s="1"/>
  <c r="AJ89" i="19"/>
  <c r="AJ93" i="19" s="1"/>
  <c r="Q46" i="19" s="1"/>
  <c r="U8" i="54"/>
  <c r="M10" i="11"/>
  <c r="J10" i="11"/>
  <c r="G10" i="11"/>
  <c r="L10" i="54"/>
  <c r="L9" i="54"/>
  <c r="I10" i="54"/>
  <c r="I9" i="54"/>
  <c r="E9" i="54"/>
  <c r="O9" i="54" l="1"/>
  <c r="O10" i="54"/>
  <c r="U9" i="54"/>
  <c r="E10" i="54"/>
  <c r="O11" i="54" l="1"/>
  <c r="E11" i="54"/>
  <c r="U10" i="54"/>
  <c r="U11" i="54" s="1"/>
  <c r="L11" i="54"/>
  <c r="H15" i="54" l="1"/>
  <c r="O48" i="56" l="1"/>
  <c r="O36" i="56"/>
  <c r="T17" i="3" l="1"/>
  <c r="AL25" i="3"/>
  <c r="AL26" i="3" l="1"/>
  <c r="Z69" i="20"/>
  <c r="AF18" i="19"/>
  <c r="Q69" i="20"/>
  <c r="Y18" i="19"/>
  <c r="Q68" i="20"/>
  <c r="Y17" i="19"/>
  <c r="Y11" i="19"/>
  <c r="G58" i="56" l="1"/>
  <c r="M57" i="56"/>
  <c r="J57" i="56"/>
  <c r="G57" i="56"/>
  <c r="M56" i="56"/>
  <c r="J56" i="56"/>
  <c r="G56" i="56"/>
  <c r="G55" i="56"/>
  <c r="K54" i="56"/>
  <c r="H54" i="56"/>
  <c r="G53" i="56"/>
  <c r="G52" i="56"/>
  <c r="G51" i="56"/>
  <c r="G50" i="56"/>
  <c r="G49" i="56"/>
  <c r="G21" i="56" l="1"/>
  <c r="G10" i="56"/>
  <c r="AR5" i="61"/>
  <c r="I9" i="3"/>
  <c r="AU21" i="3"/>
  <c r="AG21" i="3"/>
  <c r="AO17" i="3"/>
  <c r="AV17" i="3" l="1"/>
  <c r="AO18" i="3"/>
  <c r="U51" i="19" l="1"/>
  <c r="G6" i="11"/>
  <c r="G84" i="56" l="1"/>
  <c r="G85" i="56"/>
  <c r="G86" i="56"/>
  <c r="G87" i="56"/>
  <c r="G88" i="56"/>
  <c r="G83" i="56"/>
  <c r="AB82" i="56"/>
  <c r="Y82" i="56"/>
  <c r="T82" i="56"/>
  <c r="O82" i="56"/>
  <c r="L82" i="56"/>
  <c r="G82" i="56"/>
  <c r="G37" i="56"/>
  <c r="AU25" i="3"/>
  <c r="T25" i="3" s="1"/>
  <c r="AU233" i="51" l="1"/>
  <c r="AV233" i="51" s="1"/>
  <c r="AU234" i="51"/>
  <c r="AV234" i="51" s="1"/>
  <c r="AU235" i="51"/>
  <c r="AV235" i="51" s="1"/>
  <c r="AU236" i="51"/>
  <c r="AV236" i="51" s="1"/>
  <c r="AU237" i="51"/>
  <c r="AV237" i="51" s="1"/>
  <c r="AU238" i="51"/>
  <c r="AV238" i="51" s="1"/>
  <c r="AU239" i="51"/>
  <c r="AV239" i="51" s="1"/>
  <c r="AV240" i="51"/>
  <c r="AU241" i="51"/>
  <c r="AV241" i="51" s="1"/>
  <c r="AU242" i="51"/>
  <c r="AV242" i="51" s="1"/>
  <c r="AU243" i="51"/>
  <c r="AV243" i="51" s="1"/>
  <c r="AU244" i="51"/>
  <c r="AV244" i="51" s="1"/>
  <c r="H16" i="54" l="1"/>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16" i="54"/>
  <c r="D15" i="54"/>
  <c r="AE12" i="3" l="1"/>
  <c r="I12" i="3"/>
  <c r="AU16" i="51"/>
  <c r="AV16" i="51" s="1"/>
  <c r="AU17" i="51"/>
  <c r="AV17" i="51" s="1"/>
  <c r="AU18" i="51"/>
  <c r="AV18" i="51" s="1"/>
  <c r="AU19" i="51"/>
  <c r="AV19" i="51" s="1"/>
  <c r="AU20" i="51"/>
  <c r="AV20" i="51" s="1"/>
  <c r="AU21" i="51"/>
  <c r="AV21" i="51" s="1"/>
  <c r="AU22" i="51"/>
  <c r="AV22" i="51" s="1"/>
  <c r="AU23" i="51"/>
  <c r="AV23" i="51" s="1"/>
  <c r="AU24" i="51"/>
  <c r="AV24" i="51" s="1"/>
  <c r="AU25" i="51"/>
  <c r="AV25" i="51" s="1"/>
  <c r="AU26" i="51"/>
  <c r="AV26" i="51" s="1"/>
  <c r="AU27" i="51"/>
  <c r="AV27" i="51" s="1"/>
  <c r="AU28" i="51"/>
  <c r="AV28" i="51" s="1"/>
  <c r="AU29" i="51"/>
  <c r="AV29" i="51" s="1"/>
  <c r="AU30" i="51"/>
  <c r="AV30" i="51" s="1"/>
  <c r="AU31" i="51"/>
  <c r="AV31" i="51" s="1"/>
  <c r="AU32" i="51"/>
  <c r="AV32" i="51" s="1"/>
  <c r="AU33" i="51"/>
  <c r="AV33" i="51" s="1"/>
  <c r="AU34" i="51"/>
  <c r="AV34" i="51" s="1"/>
  <c r="AU35" i="51"/>
  <c r="AV35" i="51" s="1"/>
  <c r="AU36" i="51"/>
  <c r="AV36" i="51" s="1"/>
  <c r="AU37" i="51"/>
  <c r="AV37" i="51" s="1"/>
  <c r="AU38" i="51"/>
  <c r="AV38" i="51" s="1"/>
  <c r="AU39" i="51"/>
  <c r="AV39" i="51" s="1"/>
  <c r="AU40" i="51"/>
  <c r="AV40" i="51" s="1"/>
  <c r="AU41" i="51"/>
  <c r="AV41" i="51" s="1"/>
  <c r="AU42" i="51"/>
  <c r="AV42" i="51" s="1"/>
  <c r="AU43" i="51"/>
  <c r="AV43" i="51" s="1"/>
  <c r="AU44" i="51"/>
  <c r="AV44" i="51" s="1"/>
  <c r="AU45" i="51"/>
  <c r="AV45" i="51" s="1"/>
  <c r="AU46" i="51"/>
  <c r="AV46" i="51" s="1"/>
  <c r="AU47" i="51"/>
  <c r="AV47" i="51" s="1"/>
  <c r="AU48" i="51"/>
  <c r="AV48" i="51" s="1"/>
  <c r="AU49" i="51"/>
  <c r="AV49" i="51" s="1"/>
  <c r="AU50" i="51"/>
  <c r="AV50" i="51" s="1"/>
  <c r="AU51" i="51"/>
  <c r="AV51" i="51" s="1"/>
  <c r="AU52" i="51"/>
  <c r="AV52" i="51" s="1"/>
  <c r="AU53" i="51"/>
  <c r="AV53" i="51" s="1"/>
  <c r="AU54" i="51"/>
  <c r="AV54" i="51" s="1"/>
  <c r="AU55" i="51"/>
  <c r="AV55" i="51" s="1"/>
  <c r="AU56" i="51"/>
  <c r="AV56" i="51" s="1"/>
  <c r="AU57" i="51"/>
  <c r="AV57" i="51" s="1"/>
  <c r="AU58" i="51"/>
  <c r="AV58" i="51" s="1"/>
  <c r="AU59" i="51"/>
  <c r="AV59" i="51" s="1"/>
  <c r="AU60" i="51"/>
  <c r="AV60" i="51" s="1"/>
  <c r="AU61" i="51"/>
  <c r="AV61" i="51" s="1"/>
  <c r="AU62" i="51"/>
  <c r="AV62" i="51" s="1"/>
  <c r="AU63" i="51"/>
  <c r="AV63" i="51" s="1"/>
  <c r="AU64" i="51"/>
  <c r="AV64" i="51" s="1"/>
  <c r="AU65" i="51"/>
  <c r="AV65" i="51" s="1"/>
  <c r="AU66" i="51"/>
  <c r="AV66" i="51" s="1"/>
  <c r="AU67" i="51"/>
  <c r="AV67" i="51" s="1"/>
  <c r="AU68" i="51"/>
  <c r="AV68" i="51" s="1"/>
  <c r="AU69" i="51"/>
  <c r="AV69" i="51" s="1"/>
  <c r="AU70" i="51"/>
  <c r="AV70" i="51" s="1"/>
  <c r="AU71" i="51"/>
  <c r="AV71" i="51" s="1"/>
  <c r="AU72" i="51"/>
  <c r="AV72" i="51" s="1"/>
  <c r="AU73" i="51"/>
  <c r="AV73" i="51" s="1"/>
  <c r="AU74" i="51"/>
  <c r="AV74" i="51" s="1"/>
  <c r="AU75" i="51"/>
  <c r="AV75" i="51" s="1"/>
  <c r="AU76" i="51"/>
  <c r="AV76" i="51" s="1"/>
  <c r="AU77" i="51"/>
  <c r="AV77" i="51" s="1"/>
  <c r="AU78" i="51"/>
  <c r="AV78" i="51" s="1"/>
  <c r="AU79" i="51"/>
  <c r="AV79" i="51" s="1"/>
  <c r="AU80" i="51"/>
  <c r="AV80" i="51" s="1"/>
  <c r="AU81" i="51"/>
  <c r="AV81" i="51" s="1"/>
  <c r="AU82" i="51"/>
  <c r="AV82" i="51" s="1"/>
  <c r="AU83" i="51"/>
  <c r="AV83" i="51" s="1"/>
  <c r="AU84" i="51"/>
  <c r="AV84" i="51" s="1"/>
  <c r="AU85" i="51"/>
  <c r="AV85" i="51" s="1"/>
  <c r="AU86" i="51"/>
  <c r="AV86" i="51" s="1"/>
  <c r="AU87" i="51"/>
  <c r="AV87" i="51" s="1"/>
  <c r="AU88" i="51"/>
  <c r="AV88" i="51" s="1"/>
  <c r="AU89" i="51"/>
  <c r="AV89" i="51" s="1"/>
  <c r="AU90" i="51"/>
  <c r="AV90" i="51" s="1"/>
  <c r="AU91" i="51"/>
  <c r="AV91" i="51" s="1"/>
  <c r="AU92" i="51"/>
  <c r="AV92" i="51" s="1"/>
  <c r="AU93" i="51"/>
  <c r="AV93" i="51" s="1"/>
  <c r="AU94" i="51"/>
  <c r="AV94" i="51" s="1"/>
  <c r="AU95" i="51"/>
  <c r="AV95" i="51" s="1"/>
  <c r="AU96" i="51"/>
  <c r="AV96" i="51" s="1"/>
  <c r="AU97" i="51"/>
  <c r="AV97" i="51" s="1"/>
  <c r="AU98" i="51"/>
  <c r="AV98" i="51" s="1"/>
  <c r="AU99" i="51"/>
  <c r="AV99" i="51" s="1"/>
  <c r="AU100" i="51"/>
  <c r="AV100" i="51" s="1"/>
  <c r="AU101" i="51"/>
  <c r="AV101" i="51" s="1"/>
  <c r="AU102" i="51"/>
  <c r="AV102" i="51" s="1"/>
  <c r="AU103" i="51"/>
  <c r="AV103" i="51" s="1"/>
  <c r="AU104" i="51"/>
  <c r="AV104" i="51" s="1"/>
  <c r="AU105" i="51"/>
  <c r="AV105" i="51" s="1"/>
  <c r="AU106" i="51"/>
  <c r="AV106" i="51" s="1"/>
  <c r="AU107" i="51"/>
  <c r="AV107" i="51" s="1"/>
  <c r="AU108" i="51"/>
  <c r="AV108" i="51" s="1"/>
  <c r="AU109" i="51"/>
  <c r="AV109" i="51" s="1"/>
  <c r="AU110" i="51"/>
  <c r="AV110" i="51" s="1"/>
  <c r="AU111" i="51"/>
  <c r="AV111" i="51" s="1"/>
  <c r="AU112" i="51"/>
  <c r="AV112" i="51" s="1"/>
  <c r="AU113" i="51"/>
  <c r="AV113" i="51" s="1"/>
  <c r="AU114" i="51"/>
  <c r="AV114" i="51" s="1"/>
  <c r="AU115" i="51"/>
  <c r="AV115" i="51" s="1"/>
  <c r="AU116" i="51"/>
  <c r="AV116" i="51" s="1"/>
  <c r="AU117" i="51"/>
  <c r="AV117" i="51" s="1"/>
  <c r="AU118" i="51"/>
  <c r="AV118" i="51" s="1"/>
  <c r="AU119" i="51"/>
  <c r="AV119" i="51" s="1"/>
  <c r="AU120" i="51"/>
  <c r="AV120" i="51" s="1"/>
  <c r="AU121" i="51"/>
  <c r="AV121" i="51" s="1"/>
  <c r="AU122" i="51"/>
  <c r="AV122" i="51" s="1"/>
  <c r="AU123" i="51"/>
  <c r="AV123" i="51" s="1"/>
  <c r="AU124" i="51"/>
  <c r="AV124" i="51" s="1"/>
  <c r="AU125" i="51"/>
  <c r="AV125" i="51" s="1"/>
  <c r="AU126" i="51"/>
  <c r="AV126" i="51" s="1"/>
  <c r="AU127" i="51"/>
  <c r="AV127" i="51" s="1"/>
  <c r="AU128" i="51"/>
  <c r="AV128" i="51" s="1"/>
  <c r="AU129" i="51"/>
  <c r="AV129" i="51" s="1"/>
  <c r="AU130" i="51"/>
  <c r="AV130" i="51" s="1"/>
  <c r="AU131" i="51"/>
  <c r="AV131" i="51" s="1"/>
  <c r="AU132" i="51"/>
  <c r="AV132" i="51" s="1"/>
  <c r="AU133" i="51"/>
  <c r="AV133" i="51" s="1"/>
  <c r="AU134" i="51"/>
  <c r="AV134" i="51" s="1"/>
  <c r="AU135" i="51"/>
  <c r="AV135" i="51" s="1"/>
  <c r="AU136" i="51"/>
  <c r="AV136" i="51" s="1"/>
  <c r="AU137" i="51"/>
  <c r="AV137" i="51" s="1"/>
  <c r="AU138" i="51"/>
  <c r="AV138" i="51" s="1"/>
  <c r="AU139" i="51"/>
  <c r="AV139" i="51" s="1"/>
  <c r="AU140" i="51"/>
  <c r="AV140" i="51" s="1"/>
  <c r="AU141" i="51"/>
  <c r="AV141" i="51" s="1"/>
  <c r="AU142" i="51"/>
  <c r="AV142" i="51" s="1"/>
  <c r="AU143" i="51"/>
  <c r="AV143" i="51" s="1"/>
  <c r="AU144" i="51"/>
  <c r="AV144" i="51" s="1"/>
  <c r="AU145" i="51"/>
  <c r="AV145" i="51" s="1"/>
  <c r="AU146" i="51"/>
  <c r="AV146" i="51" s="1"/>
  <c r="AU147" i="51"/>
  <c r="AV147" i="51" s="1"/>
  <c r="AU148" i="51"/>
  <c r="AV148" i="51" s="1"/>
  <c r="AU149" i="51"/>
  <c r="AV149" i="51" s="1"/>
  <c r="AU150" i="51"/>
  <c r="AV150" i="51" s="1"/>
  <c r="AU151" i="51"/>
  <c r="AV151" i="51" s="1"/>
  <c r="AU152" i="51"/>
  <c r="AV152" i="51" s="1"/>
  <c r="AU153" i="51"/>
  <c r="AV153" i="51" s="1"/>
  <c r="AU154" i="51"/>
  <c r="AV154" i="51" s="1"/>
  <c r="AU155" i="51"/>
  <c r="AV155" i="51" s="1"/>
  <c r="AU156" i="51"/>
  <c r="AV156" i="51" s="1"/>
  <c r="AU157" i="51"/>
  <c r="AV157" i="51" s="1"/>
  <c r="AU158" i="51"/>
  <c r="AV158" i="51" s="1"/>
  <c r="AU159" i="51"/>
  <c r="AV159" i="51" s="1"/>
  <c r="AU160" i="51"/>
  <c r="AV160" i="51" s="1"/>
  <c r="AU161" i="51"/>
  <c r="AV161" i="51" s="1"/>
  <c r="AU162" i="51"/>
  <c r="AV162" i="51" s="1"/>
  <c r="AU163" i="51"/>
  <c r="AV163" i="51" s="1"/>
  <c r="AU164" i="51"/>
  <c r="AV164" i="51" s="1"/>
  <c r="AU165" i="51"/>
  <c r="AV165" i="51" s="1"/>
  <c r="AU166" i="51"/>
  <c r="AV166" i="51" s="1"/>
  <c r="AU167" i="51"/>
  <c r="AV167" i="51" s="1"/>
  <c r="AU168" i="51"/>
  <c r="AV168" i="51" s="1"/>
  <c r="AU169" i="51"/>
  <c r="AV169" i="51" s="1"/>
  <c r="AU170" i="51"/>
  <c r="AV170" i="51" s="1"/>
  <c r="AU171" i="51"/>
  <c r="AV171" i="51" s="1"/>
  <c r="AU172" i="51"/>
  <c r="AV172" i="51" s="1"/>
  <c r="AU173" i="51"/>
  <c r="AV173" i="51" s="1"/>
  <c r="AU174" i="51"/>
  <c r="AV174" i="51" s="1"/>
  <c r="AU175" i="51"/>
  <c r="AV175" i="51" s="1"/>
  <c r="AU176" i="51"/>
  <c r="AV176" i="51" s="1"/>
  <c r="AU177" i="51"/>
  <c r="AV177" i="51" s="1"/>
  <c r="AU178" i="51"/>
  <c r="AV178" i="51" s="1"/>
  <c r="AU179" i="51"/>
  <c r="AV179" i="51" s="1"/>
  <c r="AU180" i="51"/>
  <c r="AV180" i="51" s="1"/>
  <c r="AU181" i="51"/>
  <c r="AV181" i="51" s="1"/>
  <c r="AU182" i="51"/>
  <c r="AV182" i="51" s="1"/>
  <c r="AU183" i="51"/>
  <c r="AV183" i="51" s="1"/>
  <c r="AU184" i="51"/>
  <c r="AV184" i="51" s="1"/>
  <c r="AU185" i="51"/>
  <c r="AV185" i="51" s="1"/>
  <c r="AU186" i="51"/>
  <c r="AV186" i="51" s="1"/>
  <c r="AU187" i="51"/>
  <c r="AV187" i="51" s="1"/>
  <c r="AU188" i="51"/>
  <c r="AV188" i="51" s="1"/>
  <c r="AU189" i="51"/>
  <c r="AV189" i="51" s="1"/>
  <c r="AU190" i="51"/>
  <c r="AV190" i="51" s="1"/>
  <c r="AU191" i="51"/>
  <c r="AV191" i="51" s="1"/>
  <c r="AU192" i="51"/>
  <c r="AV192" i="51" s="1"/>
  <c r="AU193" i="51"/>
  <c r="AV193" i="51" s="1"/>
  <c r="AU194" i="51"/>
  <c r="AV194" i="51" s="1"/>
  <c r="AU195" i="51"/>
  <c r="AV195" i="51" s="1"/>
  <c r="AU196" i="51"/>
  <c r="AV196" i="51" s="1"/>
  <c r="AU197" i="51"/>
  <c r="AV197" i="51" s="1"/>
  <c r="AU198" i="51"/>
  <c r="AV198" i="51" s="1"/>
  <c r="AU199" i="51"/>
  <c r="AV199" i="51" s="1"/>
  <c r="AU200" i="51"/>
  <c r="AV200" i="51" s="1"/>
  <c r="AU201" i="51"/>
  <c r="AV201" i="51" s="1"/>
  <c r="AU202" i="51"/>
  <c r="AV202" i="51" s="1"/>
  <c r="AU203" i="51"/>
  <c r="AV203" i="51" s="1"/>
  <c r="AU204" i="51"/>
  <c r="AV204" i="51" s="1"/>
  <c r="AU205" i="51"/>
  <c r="AV205" i="51" s="1"/>
  <c r="AU206" i="51"/>
  <c r="AV206" i="51" s="1"/>
  <c r="AU207" i="51"/>
  <c r="AV207" i="51" s="1"/>
  <c r="AU208" i="51"/>
  <c r="AV208" i="51" s="1"/>
  <c r="AU209" i="51"/>
  <c r="AV209" i="51" s="1"/>
  <c r="AU210" i="51"/>
  <c r="AV210" i="51" s="1"/>
  <c r="AU211" i="51"/>
  <c r="AV211" i="51" s="1"/>
  <c r="AU212" i="51"/>
  <c r="AV212" i="51" s="1"/>
  <c r="AU213" i="51"/>
  <c r="AV213" i="51" s="1"/>
  <c r="AU214" i="51"/>
  <c r="AV214" i="51" s="1"/>
  <c r="AU215" i="51"/>
  <c r="AV215" i="51" s="1"/>
  <c r="AU216" i="51"/>
  <c r="AV216" i="51" s="1"/>
  <c r="AU217" i="51"/>
  <c r="AV217" i="51" s="1"/>
  <c r="AU218" i="51"/>
  <c r="AV218" i="51" s="1"/>
  <c r="AU219" i="51"/>
  <c r="AV219" i="51" s="1"/>
  <c r="AU220" i="51"/>
  <c r="AV220" i="51" s="1"/>
  <c r="AU221" i="51"/>
  <c r="AV221" i="51" s="1"/>
  <c r="AU222" i="51"/>
  <c r="AV222" i="51" s="1"/>
  <c r="AU223" i="51"/>
  <c r="AV223" i="51" s="1"/>
  <c r="AU224" i="51"/>
  <c r="AV224" i="51" s="1"/>
  <c r="AU225" i="51"/>
  <c r="AV225" i="51" s="1"/>
  <c r="AU226" i="51"/>
  <c r="AV226" i="51" s="1"/>
  <c r="AU227" i="51"/>
  <c r="AV227" i="51" s="1"/>
  <c r="AU228" i="51"/>
  <c r="AV228" i="51" s="1"/>
  <c r="AU229" i="51"/>
  <c r="AV229" i="51" s="1"/>
  <c r="AU230" i="51"/>
  <c r="AV230" i="51" s="1"/>
  <c r="AU231" i="51"/>
  <c r="AV231" i="51" s="1"/>
  <c r="AU232" i="51"/>
  <c r="AV232" i="51" s="1"/>
  <c r="G28" i="56" l="1"/>
  <c r="T21" i="3" l="1"/>
  <c r="G9" i="56"/>
  <c r="G13" i="56" l="1"/>
  <c r="AC15" i="19"/>
  <c r="AI19" i="19"/>
  <c r="AF19" i="19"/>
  <c r="AB19" i="19"/>
  <c r="Y19" i="19"/>
  <c r="Y16" i="19"/>
  <c r="Z15" i="19"/>
  <c r="AB74" i="56" l="1"/>
  <c r="Y74" i="56"/>
  <c r="T74" i="56"/>
  <c r="O74" i="56"/>
  <c r="L74" i="56"/>
  <c r="G77" i="56"/>
  <c r="G78" i="56"/>
  <c r="G79" i="56"/>
  <c r="G80" i="56"/>
  <c r="G76" i="56"/>
  <c r="G75" i="56"/>
  <c r="I11" i="54" l="1"/>
  <c r="G74" i="56"/>
  <c r="G29" i="56" l="1"/>
  <c r="M28" i="56"/>
  <c r="J28" i="56"/>
  <c r="G27" i="56"/>
  <c r="K26" i="56"/>
  <c r="H26" i="56"/>
  <c r="G25" i="56"/>
  <c r="G24" i="56"/>
  <c r="G23" i="56"/>
  <c r="G22" i="56"/>
  <c r="G20" i="56"/>
  <c r="Y10" i="19"/>
  <c r="G17" i="56" l="1"/>
  <c r="G12" i="56"/>
  <c r="G94" i="56"/>
  <c r="G93" i="56"/>
  <c r="G92" i="56"/>
  <c r="G91" i="56"/>
  <c r="G70" i="56"/>
  <c r="M69" i="56"/>
  <c r="J69" i="56"/>
  <c r="G69" i="56"/>
  <c r="M68" i="56"/>
  <c r="J68" i="56"/>
  <c r="G68" i="56"/>
  <c r="G67" i="56"/>
  <c r="K66" i="56"/>
  <c r="H66" i="56"/>
  <c r="G65" i="56"/>
  <c r="G64" i="56"/>
  <c r="G63" i="56"/>
  <c r="G62" i="56"/>
  <c r="G61" i="56"/>
  <c r="G46" i="56"/>
  <c r="M45" i="56"/>
  <c r="J45" i="56"/>
  <c r="G45" i="56"/>
  <c r="M44" i="56"/>
  <c r="J44" i="56"/>
  <c r="G44" i="56"/>
  <c r="K42" i="56"/>
  <c r="G43" i="56"/>
  <c r="H42" i="56"/>
  <c r="G41" i="56"/>
  <c r="G40" i="56"/>
  <c r="G39" i="56"/>
  <c r="G38" i="56"/>
  <c r="G33" i="56"/>
  <c r="G32" i="56"/>
  <c r="G18" i="56"/>
  <c r="J17" i="56"/>
  <c r="M17" i="56"/>
  <c r="G16" i="56"/>
  <c r="K15" i="56"/>
  <c r="H15" i="56"/>
  <c r="G14" i="56"/>
  <c r="G11" i="56"/>
  <c r="I6" i="3" l="1"/>
  <c r="AI13" i="19" l="1"/>
  <c r="AF13" i="19"/>
  <c r="AB13" i="19"/>
  <c r="Y13" i="19"/>
  <c r="AF5" i="19" l="1"/>
  <c r="AF12" i="19"/>
  <c r="Y12" i="19"/>
  <c r="Z9" i="19"/>
  <c r="AC9" i="19"/>
  <c r="AF167" i="19" l="1"/>
  <c r="AF219" i="19"/>
  <c r="U52" i="19"/>
  <c r="U53" i="19" l="1"/>
  <c r="AA53" i="19"/>
  <c r="AG53" i="19" l="1"/>
  <c r="AF63" i="20" l="1"/>
  <c r="Z66" i="20"/>
  <c r="Q66" i="20"/>
  <c r="Q65" i="20"/>
  <c r="AG52" i="19" l="1"/>
  <c r="AA52" i="19"/>
  <c r="AN5" i="19"/>
  <c r="AK5" i="19"/>
  <c r="AK219" i="19" s="1"/>
  <c r="AN219" i="19" l="1"/>
  <c r="AN167" i="19"/>
  <c r="AK63" i="20"/>
  <c r="AK167" i="19"/>
  <c r="AN63" i="20"/>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Q15" authorId="0" shapeId="0" xr:uid="{CBCFD628-5C08-43C0-8215-9BF1C3051A6F}">
      <text>
        <r>
          <rPr>
            <b/>
            <sz val="9"/>
            <color indexed="81"/>
            <rFont val="MS P ゴシック"/>
            <family val="3"/>
            <charset val="128"/>
          </rPr>
          <t>設備のタイプ分けを行い、タイプごとにa～の記号を振ること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B48D5B61-8560-4E4E-A3C9-FC30E169FD54}">
      <text>
        <r>
          <rPr>
            <b/>
            <sz val="9"/>
            <color indexed="81"/>
            <rFont val="MS P ゴシック"/>
            <family val="3"/>
            <charset val="128"/>
          </rPr>
          <t>蓄電システムを導入する住戸にのみ入力を行う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1" authorId="0" shapeId="0" xr:uid="{0D3900FB-807F-464D-86A2-7838E42E47DD}">
      <text>
        <r>
          <rPr>
            <b/>
            <sz val="9"/>
            <color indexed="81"/>
            <rFont val="MS P ゴシック"/>
            <family val="3"/>
            <charset val="128"/>
          </rPr>
          <t>V2H充電設備（充放電設備）・
EV充電設備を共用部に導入する場合は入力を行う</t>
        </r>
      </text>
    </comment>
    <comment ref="J18" authorId="0" shapeId="0" xr:uid="{8EF0FEFD-3DF7-4E53-8C55-2B8C1B917BA2}">
      <text>
        <r>
          <rPr>
            <b/>
            <sz val="9"/>
            <color indexed="81"/>
            <rFont val="MS P ゴシック"/>
            <family val="3"/>
            <charset val="128"/>
          </rPr>
          <t>地中熱ヒートポンプ・システムを導入する住戸にのみ
入力を行う</t>
        </r>
      </text>
    </comment>
    <comment ref="O18" authorId="0" shapeId="0" xr:uid="{01085E73-7BAD-4C90-ACFB-782294BC8C2D}">
      <text>
        <r>
          <rPr>
            <b/>
            <sz val="9"/>
            <color indexed="81"/>
            <rFont val="MS P ゴシック"/>
            <family val="3"/>
            <charset val="128"/>
          </rPr>
          <t>V2H充電設備（充放電設備）・
EV充電設備を
導入する住戸にのみ入力を行う</t>
        </r>
      </text>
    </comment>
  </commentList>
</comments>
</file>

<file path=xl/sharedStrings.xml><?xml version="1.0" encoding="utf-8"?>
<sst xmlns="http://schemas.openxmlformats.org/spreadsheetml/2006/main" count="1657" uniqueCount="892">
  <si>
    <t>１．申請者の詳細</t>
    <rPh sb="2" eb="5">
      <t>シンセイシャ</t>
    </rPh>
    <rPh sb="6" eb="8">
      <t>ショウサイ</t>
    </rPh>
    <phoneticPr fontId="5"/>
  </si>
  <si>
    <t>ふりがな</t>
    <phoneticPr fontId="5"/>
  </si>
  <si>
    <t>法人名又は氏名</t>
    <phoneticPr fontId="3"/>
  </si>
  <si>
    <t>法人番号（１３桁）</t>
    <rPh sb="0" eb="2">
      <t>ホウジン</t>
    </rPh>
    <rPh sb="2" eb="4">
      <t>バンゴウ</t>
    </rPh>
    <rPh sb="7" eb="8">
      <t>ケタ</t>
    </rPh>
    <phoneticPr fontId="5"/>
  </si>
  <si>
    <t>代表者役職</t>
    <rPh sb="3" eb="5">
      <t>ヤクショク</t>
    </rPh>
    <phoneticPr fontId="5"/>
  </si>
  <si>
    <t>住    所</t>
    <rPh sb="0" eb="1">
      <t>ジュウ</t>
    </rPh>
    <rPh sb="5" eb="6">
      <t>トコロ</t>
    </rPh>
    <phoneticPr fontId="5"/>
  </si>
  <si>
    <t>〒</t>
    <phoneticPr fontId="5"/>
  </si>
  <si>
    <t>-</t>
    <phoneticPr fontId="5"/>
  </si>
  <si>
    <t>所属部署</t>
    <rPh sb="0" eb="2">
      <t>ショゾク</t>
    </rPh>
    <rPh sb="2" eb="4">
      <t>ブショ</t>
    </rPh>
    <phoneticPr fontId="5"/>
  </si>
  <si>
    <t>担当者役職</t>
    <rPh sb="0" eb="3">
      <t>タントウシャ</t>
    </rPh>
    <rPh sb="3" eb="5">
      <t>ヤクショク</t>
    </rPh>
    <phoneticPr fontId="5"/>
  </si>
  <si>
    <t>担当者</t>
    <rPh sb="0" eb="3">
      <t>タントウシャ</t>
    </rPh>
    <phoneticPr fontId="5"/>
  </si>
  <si>
    <t>電話番号</t>
    <rPh sb="0" eb="2">
      <t>デンワ</t>
    </rPh>
    <rPh sb="2" eb="4">
      <t>バンゴウ</t>
    </rPh>
    <phoneticPr fontId="5"/>
  </si>
  <si>
    <t>携帯電話番号</t>
    <rPh sb="0" eb="2">
      <t>ケイタイ</t>
    </rPh>
    <rPh sb="2" eb="4">
      <t>デンワ</t>
    </rPh>
    <rPh sb="4" eb="6">
      <t>バンゴウ</t>
    </rPh>
    <phoneticPr fontId="5"/>
  </si>
  <si>
    <t>E-MAIL</t>
    <phoneticPr fontId="5"/>
  </si>
  <si>
    <t>他の補助金の有無</t>
    <rPh sb="0" eb="8">
      <t>タホジョキンウム</t>
    </rPh>
    <phoneticPr fontId="5"/>
  </si>
  <si>
    <t>他の補助金名</t>
    <rPh sb="0" eb="6">
      <t>タホジョキンメイ</t>
    </rPh>
    <phoneticPr fontId="5"/>
  </si>
  <si>
    <t>２．全体概要</t>
    <rPh sb="2" eb="4">
      <t>ゼンタイ</t>
    </rPh>
    <rPh sb="4" eb="6">
      <t>ガイヨウ</t>
    </rPh>
    <phoneticPr fontId="3"/>
  </si>
  <si>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</si>
  <si>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</si>
  <si>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</si>
  <si>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</si>
  <si>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</si>
  <si>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</si>
  <si>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</si>
  <si>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➌　建物概要</t>
    <rPh sb="2" eb="4">
      <t>タテモノ</t>
    </rPh>
    <rPh sb="4" eb="6">
      <t>ガイヨウ</t>
    </rPh>
    <phoneticPr fontId="5"/>
  </si>
  <si>
    <t>-</t>
  </si>
  <si>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</si>
  <si>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</si>
  <si>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</si>
  <si>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</si>
  <si>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</si>
  <si>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</si>
  <si>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</si>
  <si>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</si>
  <si>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</si>
  <si>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</si>
  <si>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</si>
  <si>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</si>
  <si>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</si>
  <si>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</si>
  <si>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</si>
  <si>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</si>
  <si>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</si>
  <si>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➍　建物性能</t>
    <rPh sb="2" eb="4">
      <t>タテモノ</t>
    </rPh>
    <rPh sb="4" eb="6">
      <t>セイノウ</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</si>
  <si>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</si>
  <si>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</si>
  <si>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</si>
  <si>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</si>
  <si>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</si>
  <si>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</si>
  <si>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</si>
  <si>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</si>
  <si>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t>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</si>
  <si>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</si>
  <si>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</si>
  <si>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</si>
  <si>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</si>
  <si>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</si>
  <si>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</si>
  <si>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</si>
  <si>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</si>
  <si>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</si>
  <si>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</si>
  <si>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</si>
  <si>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</si>
  <si>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</si>
  <si>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</si>
  <si>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</si>
  <si>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</si>
  <si>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</si>
  <si>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</si>
  <si>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</si>
  <si>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</si>
  <si>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</si>
  <si>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</si>
  <si>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</si>
  <si>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</si>
  <si>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</si>
  <si>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</si>
  <si>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</si>
  <si>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</si>
  <si>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</si>
  <si>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</si>
  <si>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</si>
  <si>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</si>
  <si>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月</t>
    <rPh sb="0" eb="1">
      <t>ガツ</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</si>
  <si>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</si>
  <si>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</si>
  <si>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</si>
  <si>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代表者名</t>
    <rPh sb="0" eb="3">
      <t>ダイヒョウシャ</t>
    </rPh>
    <rPh sb="3" eb="4">
      <t>メイ</t>
    </rPh>
    <phoneticPr fontId="5"/>
  </si>
  <si>
    <t>事業
内容</t>
    <rPh sb="0" eb="2">
      <t>ジギョウ</t>
    </rPh>
    <rPh sb="3" eb="5">
      <t>ナイヨウ</t>
    </rPh>
    <phoneticPr fontId="5"/>
  </si>
  <si>
    <t>住所</t>
    <rPh sb="0" eb="2">
      <t>ジュウショ</t>
    </rPh>
    <phoneticPr fontId="5"/>
  </si>
  <si>
    <t>建築工事
施工者</t>
    <rPh sb="0" eb="1">
      <t>ケン</t>
    </rPh>
    <rPh sb="1" eb="2">
      <t>チク</t>
    </rPh>
    <rPh sb="2" eb="4">
      <t>コウジ</t>
    </rPh>
    <rPh sb="5" eb="8">
      <t>セコウシャ</t>
    </rPh>
    <phoneticPr fontId="5"/>
  </si>
  <si>
    <t>インデックス名</t>
    <phoneticPr fontId="3"/>
  </si>
  <si>
    <t>書類名</t>
  </si>
  <si>
    <t>提出
区分</t>
    <phoneticPr fontId="3"/>
  </si>
  <si>
    <t>特記事項</t>
  </si>
  <si>
    <t>①交付申請書</t>
    <phoneticPr fontId="3"/>
  </si>
  <si>
    <t>様式第１　交付申請書</t>
  </si>
  <si>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</si>
  <si>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3"/>
  </si>
  <si>
    <t>別紙２　暴力団排除に関する誓約事項</t>
    <phoneticPr fontId="3"/>
  </si>
  <si>
    <t>別紙３　役員名簿</t>
    <phoneticPr fontId="3"/>
  </si>
  <si>
    <t>該当</t>
  </si>
  <si>
    <t>誓約書</t>
    <phoneticPr fontId="3"/>
  </si>
  <si>
    <t>１．申請者の詳細</t>
  </si>
  <si>
    <t>土地登記簿謄本</t>
  </si>
  <si>
    <t>建物案内図</t>
  </si>
  <si>
    <t>建物配置図</t>
  </si>
  <si>
    <t>建物平面図・各階平面図</t>
  </si>
  <si>
    <t>建物立面図</t>
  </si>
  <si>
    <t>断面図または矩計図</t>
    <phoneticPr fontId="3"/>
  </si>
  <si>
    <t>その他申請に必要な書類がある場合</t>
  </si>
  <si>
    <t>設計費</t>
    <rPh sb="0" eb="2">
      <t>セッケイ</t>
    </rPh>
    <rPh sb="2" eb="3">
      <t>ヒ</t>
    </rPh>
    <phoneticPr fontId="3"/>
  </si>
  <si>
    <t>円</t>
    <rPh sb="0" eb="1">
      <t>エン</t>
    </rPh>
    <phoneticPr fontId="5"/>
  </si>
  <si>
    <t>月</t>
    <rPh sb="0" eb="1">
      <t>ツキ</t>
    </rPh>
    <phoneticPr fontId="5"/>
  </si>
  <si>
    <t>一般社団法人　環境共創イニシアチブ</t>
    <phoneticPr fontId="5"/>
  </si>
  <si>
    <t>代表者等名</t>
    <rPh sb="0" eb="3">
      <t>ダイヒョウシャ</t>
    </rPh>
    <rPh sb="4" eb="5">
      <t>メイ</t>
    </rPh>
    <phoneticPr fontId="39"/>
  </si>
  <si>
    <t>生年月日</t>
    <rPh sb="0" eb="2">
      <t>セイネン</t>
    </rPh>
    <rPh sb="2" eb="4">
      <t>ガッピ</t>
    </rPh>
    <phoneticPr fontId="39"/>
  </si>
  <si>
    <t>代表者等名</t>
    <phoneticPr fontId="39"/>
  </si>
  <si>
    <t>交付申請書</t>
    <rPh sb="0" eb="2">
      <t>コウフ</t>
    </rPh>
    <rPh sb="2" eb="5">
      <t>シンセイショ</t>
    </rPh>
    <phoneticPr fontId="5"/>
  </si>
  <si>
    <t>記</t>
    <rPh sb="0" eb="1">
      <t>キ</t>
    </rPh>
    <phoneticPr fontId="5"/>
  </si>
  <si>
    <t>日</t>
    <rPh sb="0" eb="1">
      <t>ヒ</t>
    </rPh>
    <phoneticPr fontId="5"/>
  </si>
  <si>
    <t>（注）この申請書には、以下の書面を添付すること。</t>
  </si>
  <si>
    <t>（別紙１）</t>
    <rPh sb="1" eb="3">
      <t>ベッシ</t>
    </rPh>
    <phoneticPr fontId="5"/>
  </si>
  <si>
    <t>（単位：円）</t>
    <phoneticPr fontId="3"/>
  </si>
  <si>
    <t>補助対象</t>
    <phoneticPr fontId="3"/>
  </si>
  <si>
    <t>補助事業に要する経費</t>
    <phoneticPr fontId="3"/>
  </si>
  <si>
    <t>補助対象経費</t>
    <phoneticPr fontId="3"/>
  </si>
  <si>
    <t>経費の区分</t>
    <rPh sb="0" eb="2">
      <t>ケイヒ</t>
    </rPh>
    <rPh sb="3" eb="5">
      <t>クブン</t>
    </rPh>
    <phoneticPr fontId="3"/>
  </si>
  <si>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</si>
  <si>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</si>
  <si>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</si>
  <si>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</si>
  <si>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</si>
  <si>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</si>
  <si>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</si>
  <si>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</si>
  <si>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</si>
  <si>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</si>
  <si>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</si>
  <si>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</si>
  <si>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</si>
  <si>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</si>
  <si>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</si>
  <si>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</si>
  <si>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</si>
  <si>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</si>
  <si>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</si>
  <si>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</si>
  <si>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</si>
  <si>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</si>
  <si>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</si>
  <si>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</si>
  <si>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</si>
  <si>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</si>
  <si>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</si>
  <si>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</si>
  <si>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</si>
  <si>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</si>
  <si>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</si>
  <si>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</si>
  <si>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</si>
  <si>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</si>
  <si>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</si>
  <si>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</si>
  <si>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</si>
  <si>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</si>
  <si>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</si>
  <si>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</si>
  <si>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</si>
  <si>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</si>
  <si>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</si>
  <si>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</si>
  <si>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</si>
  <si>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</si>
  <si>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</si>
  <si>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</si>
  <si>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名称</t>
    <rPh sb="0" eb="2">
      <t>メイショウ</t>
    </rPh>
    <phoneticPr fontId="39"/>
  </si>
  <si>
    <t>財務諸表・決算短信表等の写し</t>
    <phoneticPr fontId="3"/>
  </si>
  <si>
    <t>②誓約書</t>
    <rPh sb="1" eb="4">
      <t>セイヤクショ</t>
    </rPh>
    <phoneticPr fontId="3"/>
  </si>
  <si>
    <t>③実施計画書</t>
    <phoneticPr fontId="3"/>
  </si>
  <si>
    <t>④財務資料</t>
    <phoneticPr fontId="3"/>
  </si>
  <si>
    <t>⑤土地登記簿等</t>
    <phoneticPr fontId="3"/>
  </si>
  <si>
    <t>⑥建物図面</t>
    <phoneticPr fontId="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</si>
  <si>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</si>
  <si>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</si>
  <si>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代表者名</t>
    <rPh sb="3" eb="4">
      <t>メイ</t>
    </rPh>
    <phoneticPr fontId="5"/>
  </si>
  <si>
    <t>設備・工事費</t>
    <rPh sb="0" eb="2">
      <t>セツビ</t>
    </rPh>
    <rPh sb="3" eb="5">
      <t>コウジ</t>
    </rPh>
    <rPh sb="5" eb="6">
      <t>ヒ</t>
    </rPh>
    <phoneticPr fontId="3"/>
  </si>
  <si>
    <t>年</t>
    <phoneticPr fontId="5"/>
  </si>
  <si>
    <t>（１）開始年月日</t>
    <rPh sb="3" eb="5">
      <t>カイシ</t>
    </rPh>
    <rPh sb="5" eb="7">
      <t>ネンゲツ</t>
    </rPh>
    <rPh sb="7" eb="8">
      <t>ヒ</t>
    </rPh>
    <phoneticPr fontId="5"/>
  </si>
  <si>
    <t>（２）完了予定年月日</t>
    <rPh sb="3" eb="5">
      <t>カンリョウ</t>
    </rPh>
    <rPh sb="5" eb="7">
      <t>ヨテイ</t>
    </rPh>
    <rPh sb="7" eb="9">
      <t>ネンゲツ</t>
    </rPh>
    <rPh sb="9" eb="10">
      <t>ヒ</t>
    </rPh>
    <phoneticPr fontId="5"/>
  </si>
  <si>
    <t>層</t>
    <rPh sb="0" eb="1">
      <t>ソウ</t>
    </rPh>
    <phoneticPr fontId="5"/>
  </si>
  <si>
    <t>　</t>
    <phoneticPr fontId="5"/>
  </si>
  <si>
    <t>1.基本情報</t>
    <rPh sb="2" eb="4">
      <t>キホン</t>
    </rPh>
    <rPh sb="4" eb="6">
      <t>ジョウホウ</t>
    </rPh>
    <phoneticPr fontId="5"/>
  </si>
  <si>
    <t>入力方法</t>
    <rPh sb="0" eb="2">
      <t>ニュウリョク</t>
    </rPh>
    <rPh sb="2" eb="4">
      <t>ホウホウ</t>
    </rPh>
    <phoneticPr fontId="5"/>
  </si>
  <si>
    <t>事業期間区分</t>
    <rPh sb="0" eb="2">
      <t>ジギョウ</t>
    </rPh>
    <rPh sb="2" eb="4">
      <t>キカン</t>
    </rPh>
    <rPh sb="4" eb="6">
      <t>クブン</t>
    </rPh>
    <phoneticPr fontId="5"/>
  </si>
  <si>
    <t>プルダウンから選択</t>
    <rPh sb="7" eb="9">
      <t>センタク</t>
    </rPh>
    <phoneticPr fontId="5"/>
  </si>
  <si>
    <t>交付申請日</t>
  </si>
  <si>
    <t>当該年度事業完了日</t>
    <rPh sb="0" eb="2">
      <t>トウガイ</t>
    </rPh>
    <rPh sb="2" eb="4">
      <t>ネンド</t>
    </rPh>
    <rPh sb="4" eb="6">
      <t>ジギョウ</t>
    </rPh>
    <rPh sb="6" eb="8">
      <t>カンリョウ</t>
    </rPh>
    <rPh sb="8" eb="9">
      <t>ビ</t>
    </rPh>
    <phoneticPr fontId="5"/>
  </si>
  <si>
    <t>入力方法</t>
    <phoneticPr fontId="5"/>
  </si>
  <si>
    <t>代表者</t>
    <rPh sb="0" eb="3">
      <t>ダイヒョウシャ</t>
    </rPh>
    <phoneticPr fontId="5"/>
  </si>
  <si>
    <t>氏名</t>
    <phoneticPr fontId="5"/>
  </si>
  <si>
    <t>所在地</t>
    <rPh sb="0" eb="3">
      <t>ショザイチ</t>
    </rPh>
    <phoneticPr fontId="5"/>
  </si>
  <si>
    <t>郵便番号</t>
    <rPh sb="0" eb="4">
      <t>ユウビンバンゴウ</t>
    </rPh>
    <phoneticPr fontId="5"/>
  </si>
  <si>
    <t>住所</t>
  </si>
  <si>
    <t>都道府県を含めて入力</t>
    <rPh sb="0" eb="4">
      <t>トドウフケン</t>
    </rPh>
    <rPh sb="5" eb="6">
      <t>フク</t>
    </rPh>
    <rPh sb="8" eb="10">
      <t>ニュウリョク</t>
    </rPh>
    <phoneticPr fontId="5"/>
  </si>
  <si>
    <t>所属</t>
    <rPh sb="0" eb="2">
      <t>ショゾク</t>
    </rPh>
    <phoneticPr fontId="5"/>
  </si>
  <si>
    <t>役職名</t>
    <phoneticPr fontId="5"/>
  </si>
  <si>
    <t>氏名（ふりがな）</t>
    <phoneticPr fontId="5"/>
  </si>
  <si>
    <t>連絡先</t>
    <rPh sb="0" eb="3">
      <t>レンラクサキ</t>
    </rPh>
    <phoneticPr fontId="5"/>
  </si>
  <si>
    <t>携帯番号</t>
    <rPh sb="0" eb="2">
      <t>ケイタイ</t>
    </rPh>
    <rPh sb="2" eb="4">
      <t>バンゴウ</t>
    </rPh>
    <phoneticPr fontId="5"/>
  </si>
  <si>
    <t>メールアドレス</t>
    <phoneticPr fontId="5"/>
  </si>
  <si>
    <t>記載事項がない場合は「－」を入力すること</t>
    <rPh sb="0" eb="2">
      <t>キサイ</t>
    </rPh>
    <rPh sb="2" eb="4">
      <t>ジコウ</t>
    </rPh>
    <rPh sb="7" eb="9">
      <t>バアイ</t>
    </rPh>
    <rPh sb="14" eb="16">
      <t>ニュウリョク</t>
    </rPh>
    <phoneticPr fontId="3"/>
  </si>
  <si>
    <t>申請者１</t>
    <rPh sb="0" eb="3">
      <t>シンセイシャ</t>
    </rPh>
    <phoneticPr fontId="5"/>
  </si>
  <si>
    <t>申請者名（ふりがな）</t>
    <rPh sb="0" eb="3">
      <t>シンセイシャ</t>
    </rPh>
    <phoneticPr fontId="5"/>
  </si>
  <si>
    <t>２.申請者情報</t>
    <rPh sb="2" eb="5">
      <t>シンセイシャ</t>
    </rPh>
    <rPh sb="5" eb="7">
      <t>ジョウホウ</t>
    </rPh>
    <phoneticPr fontId="5"/>
  </si>
  <si>
    <t>〒</t>
    <phoneticPr fontId="39"/>
  </si>
  <si>
    <t>-</t>
    <phoneticPr fontId="39"/>
  </si>
  <si>
    <t>年</t>
    <rPh sb="0" eb="1">
      <t>ネン</t>
    </rPh>
    <phoneticPr fontId="39"/>
  </si>
  <si>
    <t>月</t>
    <rPh sb="0" eb="1">
      <t>ガツ</t>
    </rPh>
    <phoneticPr fontId="39"/>
  </si>
  <si>
    <t>日</t>
    <rPh sb="0" eb="1">
      <t>ニチ</t>
    </rPh>
    <phoneticPr fontId="39"/>
  </si>
  <si>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</si>
  <si>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</si>
  <si>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</si>
  <si>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</si>
  <si>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【本ページは印刷不要】</t>
    <rPh sb="1" eb="2">
      <t>ホン</t>
    </rPh>
    <rPh sb="6" eb="8">
      <t>インサツ</t>
    </rPh>
    <rPh sb="8" eb="10">
      <t>フヨウ</t>
    </rPh>
    <phoneticPr fontId="3"/>
  </si>
  <si>
    <t>【片面印刷】で印刷すること</t>
    <rPh sb="1" eb="3">
      <t>カタメン</t>
    </rPh>
    <rPh sb="3" eb="5">
      <t>インサツ</t>
    </rPh>
    <rPh sb="7" eb="9">
      <t>インサツ</t>
    </rPh>
    <phoneticPr fontId="5"/>
  </si>
  <si>
    <t>　※2行目以降も直接入力　</t>
    <rPh sb="3" eb="5">
      <t>ギョウメ</t>
    </rPh>
    <rPh sb="5" eb="7">
      <t>イコウ</t>
    </rPh>
    <rPh sb="8" eb="10">
      <t>チョクセツ</t>
    </rPh>
    <rPh sb="10" eb="12">
      <t>ニュウリョク</t>
    </rPh>
    <phoneticPr fontId="3"/>
  </si>
  <si>
    <t>生年月日</t>
    <rPh sb="0" eb="2">
      <t>セイネン</t>
    </rPh>
    <rPh sb="2" eb="4">
      <t>ガッピ</t>
    </rPh>
    <phoneticPr fontId="3"/>
  </si>
  <si>
    <t>登録情報</t>
    <rPh sb="0" eb="2">
      <t>トウロク</t>
    </rPh>
    <rPh sb="2" eb="4">
      <t>ジョウホウ</t>
    </rPh>
    <phoneticPr fontId="5"/>
  </si>
  <si>
    <t>登録名称</t>
    <phoneticPr fontId="5"/>
  </si>
  <si>
    <t>法人番号</t>
    <rPh sb="0" eb="2">
      <t>ホウジン</t>
    </rPh>
    <rPh sb="2" eb="4">
      <t>バンゴウ</t>
    </rPh>
    <phoneticPr fontId="3"/>
  </si>
  <si>
    <t>供給住戸割合</t>
    <rPh sb="0" eb="2">
      <t>キョウキュウ</t>
    </rPh>
    <rPh sb="2" eb="4">
      <t>ジュウコ</t>
    </rPh>
    <rPh sb="4" eb="6">
      <t>ワリアイ</t>
    </rPh>
    <phoneticPr fontId="3"/>
  </si>
  <si>
    <t>１）事業全体の予定</t>
    <rPh sb="2" eb="4">
      <t>ジギョウ</t>
    </rPh>
    <rPh sb="4" eb="6">
      <t>ゼンタイ</t>
    </rPh>
    <rPh sb="7" eb="9">
      <t>ヨテイ</t>
    </rPh>
    <phoneticPr fontId="3"/>
  </si>
  <si>
    <t>（１）申請者概要</t>
    <phoneticPr fontId="5"/>
  </si>
  <si>
    <t>ひらがなで入力</t>
    <rPh sb="5" eb="7">
      <t>ニュウリョク</t>
    </rPh>
    <phoneticPr fontId="3"/>
  </si>
  <si>
    <t>記載事項がない場合は入力なしで可</t>
    <rPh sb="0" eb="2">
      <t>キサイ</t>
    </rPh>
    <rPh sb="2" eb="4">
      <t>ジコウ</t>
    </rPh>
    <rPh sb="7" eb="9">
      <t>バアイ</t>
    </rPh>
    <rPh sb="10" eb="12">
      <t>ニュウリョク</t>
    </rPh>
    <rPh sb="15" eb="16">
      <t>カ</t>
    </rPh>
    <phoneticPr fontId="3"/>
  </si>
  <si>
    <t>【Ａ４カラー】で印刷すること</t>
    <rPh sb="8" eb="10">
      <t>インサツ</t>
    </rPh>
    <phoneticPr fontId="5"/>
  </si>
  <si>
    <t>３.ZEHデベロッパー情報</t>
    <rPh sb="11" eb="13">
      <t>ジョウホウ</t>
    </rPh>
    <phoneticPr fontId="5"/>
  </si>
  <si>
    <t>入力必須</t>
    <rPh sb="0" eb="2">
      <t>ニュウリョク</t>
    </rPh>
    <rPh sb="2" eb="4">
      <t>ヒッス</t>
    </rPh>
    <phoneticPr fontId="3"/>
  </si>
  <si>
    <t>キャリアメール（携帯メール）は入力不可</t>
    <rPh sb="8" eb="10">
      <t>ケイタイ</t>
    </rPh>
    <rPh sb="15" eb="17">
      <t>ニュウリョク</t>
    </rPh>
    <rPh sb="17" eb="19">
      <t>フカ</t>
    </rPh>
    <phoneticPr fontId="3"/>
  </si>
  <si>
    <t>他の補助金への
申請</t>
    <rPh sb="0" eb="1">
      <t>ホカ</t>
    </rPh>
    <rPh sb="2" eb="5">
      <t>ホジョキン</t>
    </rPh>
    <rPh sb="8" eb="10">
      <t>シンセイ</t>
    </rPh>
    <phoneticPr fontId="3"/>
  </si>
  <si>
    <t>他の補助金への申請有無</t>
    <rPh sb="0" eb="1">
      <t>ホカ</t>
    </rPh>
    <rPh sb="2" eb="5">
      <t>ホジョキン</t>
    </rPh>
    <rPh sb="7" eb="9">
      <t>シンセイ</t>
    </rPh>
    <rPh sb="9" eb="11">
      <t>ウム</t>
    </rPh>
    <phoneticPr fontId="5"/>
  </si>
  <si>
    <t>他の補助金名</t>
    <rPh sb="0" eb="1">
      <t>ホカ</t>
    </rPh>
    <rPh sb="2" eb="5">
      <t>ホジョキン</t>
    </rPh>
    <rPh sb="5" eb="6">
      <t>メイ</t>
    </rPh>
    <phoneticPr fontId="5"/>
  </si>
  <si>
    <t>同上</t>
    <rPh sb="0" eb="2">
      <t>ドウジョウ</t>
    </rPh>
    <phoneticPr fontId="3"/>
  </si>
  <si>
    <t>申請者名</t>
    <rPh sb="0" eb="3">
      <t>シンセイシャ</t>
    </rPh>
    <rPh sb="2" eb="3">
      <t>シャ</t>
    </rPh>
    <rPh sb="3" eb="4">
      <t>メイ</t>
    </rPh>
    <phoneticPr fontId="5"/>
  </si>
  <si>
    <t>様式第1</t>
    <rPh sb="0" eb="2">
      <t>ヨウシキ</t>
    </rPh>
    <rPh sb="2" eb="3">
      <t>ダイ</t>
    </rPh>
    <phoneticPr fontId="3"/>
  </si>
  <si>
    <t>２）事業に係る設計者等情報</t>
    <rPh sb="2" eb="4">
      <t>ジギョウ</t>
    </rPh>
    <rPh sb="5" eb="6">
      <t>カカワ</t>
    </rPh>
    <rPh sb="7" eb="10">
      <t>セッケイシャ</t>
    </rPh>
    <rPh sb="10" eb="11">
      <t>トウ</t>
    </rPh>
    <rPh sb="11" eb="13">
      <t>ジョウホウ</t>
    </rPh>
    <phoneticPr fontId="3"/>
  </si>
  <si>
    <t>書式</t>
    <rPh sb="0" eb="2">
      <t>ショシキ</t>
    </rPh>
    <phoneticPr fontId="3"/>
  </si>
  <si>
    <t>指定</t>
    <rPh sb="0" eb="2">
      <t>シテイ</t>
    </rPh>
    <phoneticPr fontId="3"/>
  </si>
  <si>
    <t>指定</t>
    <rPh sb="0" eb="2">
      <t>シテイ</t>
    </rPh>
    <phoneticPr fontId="3"/>
  </si>
  <si>
    <t>自由</t>
    <rPh sb="0" eb="2">
      <t>ジユウ</t>
    </rPh>
    <phoneticPr fontId="3"/>
  </si>
  <si>
    <t>写し</t>
    <rPh sb="0" eb="1">
      <t>ウツ</t>
    </rPh>
    <phoneticPr fontId="3"/>
  </si>
  <si>
    <t>他の補助金に申請する（している場合）正式名称を入力すること</t>
    <rPh sb="0" eb="1">
      <t>ホカ</t>
    </rPh>
    <rPh sb="2" eb="5">
      <t>ホジョキン</t>
    </rPh>
    <rPh sb="6" eb="8">
      <t>シンセイ</t>
    </rPh>
    <rPh sb="15" eb="17">
      <t>バアイ</t>
    </rPh>
    <rPh sb="18" eb="20">
      <t>セイシキ</t>
    </rPh>
    <rPh sb="20" eb="22">
      <t>メイショウ</t>
    </rPh>
    <rPh sb="23" eb="25">
      <t>ニュウリョク</t>
    </rPh>
    <phoneticPr fontId="3"/>
  </si>
  <si>
    <t>定額</t>
    <rPh sb="0" eb="2">
      <t>テイガク</t>
    </rPh>
    <phoneticPr fontId="3"/>
  </si>
  <si>
    <t>―</t>
    <phoneticPr fontId="3"/>
  </si>
  <si>
    <t>―</t>
    <phoneticPr fontId="3"/>
  </si>
  <si>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</si>
  <si>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</si>
  <si>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</si>
  <si>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</si>
  <si>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</si>
  <si>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</si>
  <si>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設備
タイプ</t>
    <rPh sb="0" eb="2">
      <t>セツビ</t>
    </rPh>
    <phoneticPr fontId="3"/>
  </si>
  <si>
    <t>メーカー名</t>
    <rPh sb="4" eb="5">
      <t>メイ</t>
    </rPh>
    <phoneticPr fontId="5"/>
  </si>
  <si>
    <t>＊定期報告を実施するための体制（データの収集、集計等を含む）を記入する。</t>
    <rPh sb="1" eb="3">
      <t>テイキ</t>
    </rPh>
    <rPh sb="3" eb="5">
      <t>ホウコク</t>
    </rPh>
    <rPh sb="6" eb="8">
      <t>ジッシ</t>
    </rPh>
    <rPh sb="13" eb="15">
      <t>タイセイ</t>
    </rPh>
    <phoneticPr fontId="5"/>
  </si>
  <si>
    <t>←個人の場合、提出不要</t>
    <rPh sb="1" eb="3">
      <t>コジン</t>
    </rPh>
    <rPh sb="4" eb="6">
      <t>バアイ</t>
    </rPh>
    <rPh sb="7" eb="9">
      <t>テイシュツ</t>
    </rPh>
    <rPh sb="9" eb="11">
      <t>フヨウ</t>
    </rPh>
    <phoneticPr fontId="3"/>
  </si>
  <si>
    <t>※各種書類は不備の無いよう、申請者自身でよく確認し、提出すること。
　　書類の不備、不足、誤りがあり、審査の継続が困難であるとSIIが判断した際は、申請書類の不受理や不採択になる場合があるので注意すること。</t>
    <rPh sb="14" eb="16">
      <t>シンセイ</t>
    </rPh>
    <rPh sb="16" eb="17">
      <t>シャ</t>
    </rPh>
    <rPh sb="71" eb="72">
      <t>サイ</t>
    </rPh>
    <rPh sb="74" eb="76">
      <t>シンセイ</t>
    </rPh>
    <rPh sb="76" eb="78">
      <t>ショルイ</t>
    </rPh>
    <rPh sb="79" eb="82">
      <t>フジュリ</t>
    </rPh>
    <rPh sb="83" eb="84">
      <t>フ</t>
    </rPh>
    <rPh sb="84" eb="86">
      <t>サイタク</t>
    </rPh>
    <phoneticPr fontId="5"/>
  </si>
  <si>
    <t>本シートに入力すると、各種申請様式に自動転記されます。
本シートに無い情報は、各種申請様式に直接入力してください。</t>
    <rPh sb="0" eb="1">
      <t>ホン</t>
    </rPh>
    <rPh sb="5" eb="7">
      <t>ニュウリョク</t>
    </rPh>
    <rPh sb="11" eb="13">
      <t>カクシュ</t>
    </rPh>
    <rPh sb="13" eb="15">
      <t>シンセイ</t>
    </rPh>
    <rPh sb="15" eb="17">
      <t>ヨウシキ</t>
    </rPh>
    <rPh sb="18" eb="20">
      <t>ジドウ</t>
    </rPh>
    <rPh sb="20" eb="22">
      <t>テンキ</t>
    </rPh>
    <rPh sb="28" eb="29">
      <t>ホン</t>
    </rPh>
    <rPh sb="33" eb="34">
      <t>ナ</t>
    </rPh>
    <rPh sb="35" eb="37">
      <t>ジョウホウ</t>
    </rPh>
    <rPh sb="39" eb="41">
      <t>カクシュ</t>
    </rPh>
    <rPh sb="41" eb="43">
      <t>シンセイ</t>
    </rPh>
    <rPh sb="43" eb="45">
      <t>ヨウシキ</t>
    </rPh>
    <rPh sb="46" eb="48">
      <t>チョクセツ</t>
    </rPh>
    <rPh sb="48" eb="50">
      <t>ニュウリョク</t>
    </rPh>
    <phoneticPr fontId="3"/>
  </si>
  <si>
    <r>
      <t>　</t>
    </r>
    <r>
      <rPr>
        <b/>
        <sz val="11"/>
        <color theme="9" tint="0.59999389629810485"/>
        <rFont val="Meiryo UI"/>
        <family val="3"/>
        <charset val="128"/>
      </rPr>
      <t>██　</t>
    </r>
    <r>
      <rPr>
        <b/>
        <sz val="11"/>
        <color theme="1" tint="0.14999847407452621"/>
        <rFont val="Meiryo UI"/>
        <family val="3"/>
        <charset val="128"/>
      </rPr>
      <t>オレンジのセルに入力を行ってくだい。</t>
    </r>
    <rPh sb="12" eb="14">
      <t>ニュウリョク</t>
    </rPh>
    <rPh sb="15" eb="16">
      <t>オコナ</t>
    </rPh>
    <phoneticPr fontId="5"/>
  </si>
  <si>
    <t>床面積の合計（㎡）</t>
    <rPh sb="0" eb="3">
      <t>ユカメンセキ</t>
    </rPh>
    <rPh sb="4" eb="6">
      <t>ゴウケイ</t>
    </rPh>
    <phoneticPr fontId="3"/>
  </si>
  <si>
    <t>申請者が法人の場合入力不要</t>
    <rPh sb="0" eb="3">
      <t>シンセイシャ</t>
    </rPh>
    <rPh sb="4" eb="6">
      <t>ホウジン</t>
    </rPh>
    <rPh sb="7" eb="9">
      <t>バアイ</t>
    </rPh>
    <rPh sb="9" eb="11">
      <t>ニュウリョク</t>
    </rPh>
    <rPh sb="11" eb="13">
      <t>フヨウ</t>
    </rPh>
    <phoneticPr fontId="3"/>
  </si>
  <si>
    <t>❻　エネルギー管理体制</t>
    <rPh sb="7" eb="9">
      <t>カンリ</t>
    </rPh>
    <rPh sb="9" eb="11">
      <t>タイセイ</t>
    </rPh>
    <phoneticPr fontId="5"/>
  </si>
  <si>
    <t>13桁（個人申請者は入力不要）</t>
    <rPh sb="2" eb="3">
      <t>ケタ</t>
    </rPh>
    <rPh sb="4" eb="6">
      <t>コジン</t>
    </rPh>
    <rPh sb="6" eb="9">
      <t>シンセイシャ</t>
    </rPh>
    <rPh sb="10" eb="12">
      <t>ニュウリョク</t>
    </rPh>
    <rPh sb="12" eb="14">
      <t>フヨウ</t>
    </rPh>
    <phoneticPr fontId="3"/>
  </si>
  <si>
    <t>４.申請者における補助事業担当者情報</t>
    <rPh sb="2" eb="5">
      <t>シンセイシャ</t>
    </rPh>
    <rPh sb="11" eb="13">
      <t>ジギョウ</t>
    </rPh>
    <rPh sb="13" eb="16">
      <t>タントウシャ</t>
    </rPh>
    <rPh sb="16" eb="18">
      <t>ジョウホウ</t>
    </rPh>
    <phoneticPr fontId="5"/>
  </si>
  <si>
    <t>※法人申請の場合のみ入力する</t>
    <rPh sb="1" eb="3">
      <t>ホウジン</t>
    </rPh>
    <rPh sb="3" eb="5">
      <t>シンセイ</t>
    </rPh>
    <rPh sb="6" eb="8">
      <t>バアイ</t>
    </rPh>
    <rPh sb="10" eb="12">
      <t>ニュウリョク</t>
    </rPh>
    <phoneticPr fontId="3"/>
  </si>
  <si>
    <t>所属</t>
    <rPh sb="0" eb="2">
      <t>ショゾク</t>
    </rPh>
    <phoneticPr fontId="3"/>
  </si>
  <si>
    <t>法人名</t>
    <rPh sb="0" eb="2">
      <t>ホウジン</t>
    </rPh>
    <rPh sb="2" eb="3">
      <t>メイ</t>
    </rPh>
    <phoneticPr fontId="5"/>
  </si>
  <si>
    <t>記載事項がない場合は「－」を入力すること</t>
    <phoneticPr fontId="3"/>
  </si>
  <si>
    <t>引渡し開始予定日（分譲のみ）</t>
    <rPh sb="0" eb="1">
      <t>ヒ</t>
    </rPh>
    <rPh sb="1" eb="2">
      <t>ワタ</t>
    </rPh>
    <rPh sb="3" eb="5">
      <t>カイシ</t>
    </rPh>
    <rPh sb="5" eb="8">
      <t>ヨテイビ</t>
    </rPh>
    <rPh sb="9" eb="11">
      <t>ブンジョウ</t>
    </rPh>
    <phoneticPr fontId="5"/>
  </si>
  <si>
    <t>申請者名</t>
    <rPh sb="0" eb="3">
      <t>シンセイシャ</t>
    </rPh>
    <phoneticPr fontId="5"/>
  </si>
  <si>
    <t>申請者名（法人名）もしくは、個人申請者名を入力</t>
    <rPh sb="0" eb="3">
      <t>シンセイシャ</t>
    </rPh>
    <rPh sb="3" eb="4">
      <t>メイ</t>
    </rPh>
    <rPh sb="5" eb="7">
      <t>ホウジン</t>
    </rPh>
    <rPh sb="7" eb="8">
      <t>メイ</t>
    </rPh>
    <rPh sb="14" eb="16">
      <t>コジン</t>
    </rPh>
    <rPh sb="16" eb="19">
      <t>シンセイシャ</t>
    </rPh>
    <rPh sb="19" eb="20">
      <t>メイ</t>
    </rPh>
    <rPh sb="21" eb="23">
      <t>ニュウリョク</t>
    </rPh>
    <phoneticPr fontId="3"/>
  </si>
  <si>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3"/>
  </si>
  <si>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3"/>
  </si>
  <si>
    <t>※以下、法人申請者のみ入力</t>
    <rPh sb="1" eb="3">
      <t>イカ</t>
    </rPh>
    <rPh sb="4" eb="6">
      <t>ホウジン</t>
    </rPh>
    <rPh sb="6" eb="9">
      <t>シンセイシャ</t>
    </rPh>
    <rPh sb="11" eb="13">
      <t>ニュウリョク</t>
    </rPh>
    <phoneticPr fontId="3"/>
  </si>
  <si>
    <t>間に生じるトラブルや損害について、一切の関与・責任を負わないことを理解し、了承している。</t>
    <rPh sb="26" eb="27">
      <t>オ</t>
    </rPh>
    <rPh sb="33" eb="35">
      <t>リカイ</t>
    </rPh>
    <rPh sb="37" eb="39">
      <t>リョウショウ</t>
    </rPh>
    <phoneticPr fontId="5"/>
  </si>
  <si>
    <t>メールアドレス（個人申請のみ）</t>
    <rPh sb="8" eb="10">
      <t>コジン</t>
    </rPh>
    <rPh sb="10" eb="12">
      <t>シンセイ</t>
    </rPh>
    <phoneticPr fontId="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</si>
  <si>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3"/>
  </si>
  <si>
    <t>ＣＬＴ導入の有無</t>
    <rPh sb="3" eb="5">
      <t>ドウニュウ</t>
    </rPh>
    <rPh sb="6" eb="8">
      <t>ウム</t>
    </rPh>
    <phoneticPr fontId="3"/>
  </si>
  <si>
    <t>エネルギー計測記録体制</t>
    <rPh sb="5" eb="7">
      <t>ケイソク</t>
    </rPh>
    <rPh sb="7" eb="9">
      <t>キロク</t>
    </rPh>
    <rPh sb="9" eb="11">
      <t>タイセイ</t>
    </rPh>
    <phoneticPr fontId="3"/>
  </si>
  <si>
    <t>事業着手予定日</t>
    <rPh sb="0" eb="2">
      <t>ジギョウ</t>
    </rPh>
    <rPh sb="2" eb="4">
      <t>チャクシュ</t>
    </rPh>
    <rPh sb="4" eb="6">
      <t>ヨテイ</t>
    </rPh>
    <rPh sb="6" eb="7">
      <t>ビ</t>
    </rPh>
    <phoneticPr fontId="5"/>
  </si>
  <si>
    <t>ＺＥＨデベロッパー登録名称</t>
    <phoneticPr fontId="5"/>
  </si>
  <si>
    <t>ＺＥＨデベロッパー登録番号</t>
    <rPh sb="9" eb="11">
      <t>トウロク</t>
    </rPh>
    <rPh sb="11" eb="13">
      <t>バンゴウ</t>
    </rPh>
    <phoneticPr fontId="5"/>
  </si>
  <si>
    <t>その他</t>
    <rPh sb="2" eb="3">
      <t>ホカ</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</si>
  <si>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</si>
  <si>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</si>
  <si>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</si>
  <si>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</si>
  <si>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</si>
  <si>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</si>
  <si>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</si>
  <si>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補助事業の名称</t>
    <rPh sb="0" eb="2">
      <t>ホジョ</t>
    </rPh>
    <rPh sb="2" eb="4">
      <t>ジギョウ</t>
    </rPh>
    <rPh sb="5" eb="7">
      <t>メイショウ</t>
    </rPh>
    <phoneticPr fontId="100"/>
  </si>
  <si>
    <t>申請者名</t>
    <rPh sb="0" eb="2">
      <t>シンセイ</t>
    </rPh>
    <rPh sb="2" eb="3">
      <t>シャ</t>
    </rPh>
    <rPh sb="3" eb="4">
      <t>メイ</t>
    </rPh>
    <phoneticPr fontId="100"/>
  </si>
  <si>
    <t>申請者２</t>
    <rPh sb="0" eb="3">
      <t>シンセイシャ</t>
    </rPh>
    <phoneticPr fontId="5"/>
  </si>
  <si>
    <t>申請者2</t>
    <rPh sb="0" eb="1">
      <t>サル</t>
    </rPh>
    <rPh sb="1" eb="2">
      <t>ショウ</t>
    </rPh>
    <rPh sb="2" eb="3">
      <t>モノ</t>
    </rPh>
    <phoneticPr fontId="5"/>
  </si>
  <si>
    <t>申請者1</t>
    <rPh sb="0" eb="1">
      <t>サル</t>
    </rPh>
    <rPh sb="1" eb="2">
      <t>ショウ</t>
    </rPh>
    <rPh sb="2" eb="3">
      <t>モノ</t>
    </rPh>
    <phoneticPr fontId="5"/>
  </si>
  <si>
    <t>　左端の「＋」を出現させたうえで出力を行うこと</t>
    <rPh sb="1" eb="3">
      <t>ヒダリハシ</t>
    </rPh>
    <rPh sb="8" eb="10">
      <t>シュツゲン</t>
    </rPh>
    <rPh sb="16" eb="18">
      <t>シュツリョク</t>
    </rPh>
    <rPh sb="19" eb="20">
      <t>オコナ</t>
    </rPh>
    <phoneticPr fontId="3"/>
  </si>
  <si>
    <t>←法人申請の場合、生年月日は入力不要</t>
    <rPh sb="1" eb="3">
      <t>ホウジン</t>
    </rPh>
    <rPh sb="3" eb="5">
      <t>シンセイ</t>
    </rPh>
    <rPh sb="6" eb="8">
      <t>バアイ</t>
    </rPh>
    <rPh sb="9" eb="11">
      <t>セイネン</t>
    </rPh>
    <rPh sb="11" eb="13">
      <t>ガッピ</t>
    </rPh>
    <rPh sb="14" eb="16">
      <t>ニュウリョク</t>
    </rPh>
    <rPh sb="16" eb="18">
      <t>フヨウ</t>
    </rPh>
    <phoneticPr fontId="3"/>
  </si>
  <si>
    <t>１）　住棟情報</t>
    <rPh sb="3" eb="4">
      <t>ジュウ</t>
    </rPh>
    <rPh sb="4" eb="5">
      <t>トウ</t>
    </rPh>
    <rPh sb="5" eb="7">
      <t>ジョウホウ</t>
    </rPh>
    <phoneticPr fontId="3"/>
  </si>
  <si>
    <t>２）　住戸内訳</t>
    <rPh sb="3" eb="5">
      <t>ジュウコ</t>
    </rPh>
    <rPh sb="5" eb="7">
      <t>ウチワケ</t>
    </rPh>
    <phoneticPr fontId="3"/>
  </si>
  <si>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</si>
  <si>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</si>
  <si>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</si>
  <si>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</si>
  <si>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</si>
  <si>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</si>
  <si>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</si>
  <si>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</si>
  <si>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</si>
  <si>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(Ⅳ)</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</si>
  <si>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</si>
  <si>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</si>
  <si>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</si>
  <si>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</si>
  <si>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</si>
  <si>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</si>
  <si>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</si>
  <si>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</si>
  <si>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</si>
  <si>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【片面印刷】【カラー】で印刷すること（入力があるページのみ提出）</t>
    <rPh sb="1" eb="3">
      <t>カタメン</t>
    </rPh>
    <rPh sb="3" eb="5">
      <t>インサツ</t>
    </rPh>
    <rPh sb="12" eb="14">
      <t>インサツ</t>
    </rPh>
    <rPh sb="19" eb="21">
      <t>ニュウリョク</t>
    </rPh>
    <rPh sb="29" eb="31">
      <t>テイシュツ</t>
    </rPh>
    <phoneticPr fontId="5"/>
  </si>
  <si>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</si>
  <si>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該当</t>
    <phoneticPr fontId="3"/>
  </si>
  <si>
    <t>蓄電池を導入する場合、提出すること</t>
    <rPh sb="0" eb="3">
      <t>チクデンチ</t>
    </rPh>
    <rPh sb="4" eb="6">
      <t>ドウニュウ</t>
    </rPh>
    <rPh sb="8" eb="10">
      <t>バアイ</t>
    </rPh>
    <rPh sb="11" eb="13">
      <t>テイシュツ</t>
    </rPh>
    <phoneticPr fontId="3"/>
  </si>
  <si>
    <t>申請者１</t>
    <rPh sb="0" eb="3">
      <t>シンセイシャ</t>
    </rPh>
    <phoneticPr fontId="3"/>
  </si>
  <si>
    <t>申請者２</t>
    <rPh sb="0" eb="3">
      <t>シンセイシャ</t>
    </rPh>
    <phoneticPr fontId="3"/>
  </si>
  <si>
    <t>６．事業者の実務実績に関する事項</t>
    <rPh sb="2" eb="4">
      <t>ジギョウ</t>
    </rPh>
    <rPh sb="4" eb="5">
      <t>シャ</t>
    </rPh>
    <rPh sb="6" eb="8">
      <t>ジツム</t>
    </rPh>
    <rPh sb="8" eb="10">
      <t>ジッセキ</t>
    </rPh>
    <rPh sb="11" eb="12">
      <t>カン</t>
    </rPh>
    <rPh sb="14" eb="16">
      <t>ジコウ</t>
    </rPh>
    <phoneticPr fontId="3"/>
  </si>
  <si>
    <t>事業報告期間</t>
    <rPh sb="0" eb="2">
      <t>ジギョウ</t>
    </rPh>
    <rPh sb="2" eb="4">
      <t>ホウコク</t>
    </rPh>
    <rPh sb="4" eb="6">
      <t>キカン</t>
    </rPh>
    <phoneticPr fontId="5"/>
  </si>
  <si>
    <t>事業報告期間（始点）</t>
    <rPh sb="0" eb="2">
      <t>ジギョウ</t>
    </rPh>
    <rPh sb="2" eb="4">
      <t>ホウコク</t>
    </rPh>
    <rPh sb="4" eb="6">
      <t>キカン</t>
    </rPh>
    <rPh sb="7" eb="9">
      <t>シテン</t>
    </rPh>
    <phoneticPr fontId="5"/>
  </si>
  <si>
    <t>事業報告期間（終点）</t>
    <rPh sb="0" eb="2">
      <t>ジギョウ</t>
    </rPh>
    <rPh sb="2" eb="4">
      <t>ホウコク</t>
    </rPh>
    <rPh sb="4" eb="6">
      <t>キカン</t>
    </rPh>
    <rPh sb="7" eb="9">
      <t>シュウテン</t>
    </rPh>
    <phoneticPr fontId="5"/>
  </si>
  <si>
    <t>直近1年間の事業実績について入力すること</t>
    <rPh sb="0" eb="2">
      <t>チョッキン</t>
    </rPh>
    <rPh sb="3" eb="5">
      <t>ネンカン</t>
    </rPh>
    <rPh sb="6" eb="8">
      <t>ジギョウ</t>
    </rPh>
    <rPh sb="8" eb="10">
      <t>ジッセキ</t>
    </rPh>
    <rPh sb="14" eb="16">
      <t>ニュウリョク</t>
    </rPh>
    <phoneticPr fontId="3"/>
  </si>
  <si>
    <t>負債合計（円）</t>
    <rPh sb="0" eb="2">
      <t>フサイ</t>
    </rPh>
    <rPh sb="2" eb="4">
      <t>ゴウケイ</t>
    </rPh>
    <rPh sb="5" eb="6">
      <t>エン</t>
    </rPh>
    <phoneticPr fontId="5"/>
  </si>
  <si>
    <t>純資産合計（円）</t>
    <rPh sb="0" eb="3">
      <t>ジュンシサン</t>
    </rPh>
    <rPh sb="3" eb="5">
      <t>ゴウケイ</t>
    </rPh>
    <rPh sb="6" eb="7">
      <t>エン</t>
    </rPh>
    <phoneticPr fontId="5"/>
  </si>
  <si>
    <t>売上高（円）</t>
    <rPh sb="0" eb="2">
      <t>ウリアゲ</t>
    </rPh>
    <rPh sb="2" eb="3">
      <t>ダカ</t>
    </rPh>
    <rPh sb="4" eb="5">
      <t>エン</t>
    </rPh>
    <phoneticPr fontId="5"/>
  </si>
  <si>
    <t>経常利益（円）</t>
    <rPh sb="0" eb="2">
      <t>ケイツネ</t>
    </rPh>
    <rPh sb="2" eb="4">
      <t>リエキ</t>
    </rPh>
    <rPh sb="5" eb="6">
      <t>エン</t>
    </rPh>
    <phoneticPr fontId="5"/>
  </si>
  <si>
    <t>当期純利益（円）</t>
    <rPh sb="0" eb="2">
      <t>トウキ</t>
    </rPh>
    <rPh sb="2" eb="5">
      <t>ジュンリエキ</t>
    </rPh>
    <rPh sb="6" eb="7">
      <t>エン</t>
    </rPh>
    <phoneticPr fontId="5"/>
  </si>
  <si>
    <t>（５）事業者の実務実績に関する事項</t>
    <phoneticPr fontId="5"/>
  </si>
  <si>
    <t>資産合計（円）</t>
    <rPh sb="0" eb="2">
      <t>シサン</t>
    </rPh>
    <rPh sb="2" eb="4">
      <t>ゴウケイ</t>
    </rPh>
    <rPh sb="5" eb="6">
      <t>エン</t>
    </rPh>
    <phoneticPr fontId="5"/>
  </si>
  <si>
    <t>～</t>
    <phoneticPr fontId="3"/>
  </si>
  <si>
    <t>年</t>
    <rPh sb="0" eb="1">
      <t>ネン</t>
    </rPh>
    <phoneticPr fontId="3"/>
  </si>
  <si>
    <t>月</t>
    <rPh sb="0" eb="1">
      <t>ゲツ</t>
    </rPh>
    <phoneticPr fontId="3"/>
  </si>
  <si>
    <t>日</t>
    <rPh sb="0" eb="1">
      <t>ニチ</t>
    </rPh>
    <phoneticPr fontId="3"/>
  </si>
  <si>
    <t>⑦</t>
    <phoneticPr fontId="5"/>
  </si>
  <si>
    <t>５.申請実務協力者（申請窓口を担当する者が申請者以外にいる場合）</t>
    <rPh sb="2" eb="4">
      <t>シンセイ</t>
    </rPh>
    <rPh sb="4" eb="6">
      <t>ジツム</t>
    </rPh>
    <rPh sb="6" eb="8">
      <t>キョウリョク</t>
    </rPh>
    <rPh sb="8" eb="9">
      <t>シャ</t>
    </rPh>
    <rPh sb="10" eb="12">
      <t>シンセイ</t>
    </rPh>
    <rPh sb="12" eb="14">
      <t>マドグチ</t>
    </rPh>
    <rPh sb="15" eb="17">
      <t>タントウ</t>
    </rPh>
    <rPh sb="19" eb="20">
      <t>モノ</t>
    </rPh>
    <rPh sb="21" eb="24">
      <t>シンセイシャ</t>
    </rPh>
    <rPh sb="24" eb="26">
      <t>イガイ</t>
    </rPh>
    <rPh sb="29" eb="31">
      <t>バアイ</t>
    </rPh>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</si>
  <si>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</si>
  <si>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２．全体概要</t>
    <phoneticPr fontId="3"/>
  </si>
  <si>
    <t>➎　一次エネルギー計算</t>
    <rPh sb="2" eb="4">
      <t>イチジ</t>
    </rPh>
    <rPh sb="9" eb="11">
      <t>ケイサン</t>
    </rPh>
    <phoneticPr fontId="5"/>
  </si>
  <si>
    <t>←直接入力すること</t>
    <rPh sb="1" eb="3">
      <t>チョクセツ</t>
    </rPh>
    <rPh sb="3" eb="5">
      <t>ニュウリョク</t>
    </rPh>
    <phoneticPr fontId="3"/>
  </si>
  <si>
    <t>◆複数年度事業の場合は事業年度全体がわかるように工程表を作成すること（年度の間は補助対象事業着手できない期間があるので注意すること）</t>
    <rPh sb="1" eb="3">
      <t>フクスウ</t>
    </rPh>
    <rPh sb="3" eb="5">
      <t>ネンド</t>
    </rPh>
    <rPh sb="5" eb="7">
      <t>ジギョウ</t>
    </rPh>
    <rPh sb="8" eb="10">
      <t>バアイ</t>
    </rPh>
    <rPh sb="11" eb="13">
      <t>ジギョウ</t>
    </rPh>
    <rPh sb="13" eb="15">
      <t>ネンド</t>
    </rPh>
    <rPh sb="15" eb="17">
      <t>ゼンタイ</t>
    </rPh>
    <rPh sb="24" eb="27">
      <t>コウテイヒョウ</t>
    </rPh>
    <rPh sb="28" eb="30">
      <t>サクセイ</t>
    </rPh>
    <rPh sb="35" eb="37">
      <t>ネンド</t>
    </rPh>
    <rPh sb="38" eb="39">
      <t>アイダ</t>
    </rPh>
    <rPh sb="40" eb="42">
      <t>ホジョ</t>
    </rPh>
    <rPh sb="42" eb="44">
      <t>タイショウ</t>
    </rPh>
    <rPh sb="44" eb="46">
      <t>ジギョウ</t>
    </rPh>
    <rPh sb="46" eb="48">
      <t>チャクシュ</t>
    </rPh>
    <rPh sb="52" eb="54">
      <t>キカン</t>
    </rPh>
    <rPh sb="59" eb="61">
      <t>チュウイ</t>
    </rPh>
    <phoneticPr fontId="3"/>
  </si>
  <si>
    <t>【A３カラー】で印刷してください。　※作成時には記入例を削除すること</t>
    <rPh sb="8" eb="10">
      <t>インサツ</t>
    </rPh>
    <rPh sb="19" eb="21">
      <t>サクセイ</t>
    </rPh>
    <rPh sb="21" eb="22">
      <t>ジ</t>
    </rPh>
    <rPh sb="24" eb="26">
      <t>キニュウ</t>
    </rPh>
    <rPh sb="26" eb="27">
      <t>レイ</t>
    </rPh>
    <rPh sb="28" eb="30">
      <t>サクジョ</t>
    </rPh>
    <phoneticPr fontId="5"/>
  </si>
  <si>
    <t>提出書類チェックシート</t>
    <rPh sb="0" eb="2">
      <t>テイシュツ</t>
    </rPh>
    <rPh sb="2" eb="4">
      <t>ショルイ</t>
    </rPh>
    <phoneticPr fontId="3"/>
  </si>
  <si>
    <t>指定</t>
    <rPh sb="0" eb="2">
      <t>シテイ</t>
    </rPh>
    <phoneticPr fontId="3"/>
  </si>
  <si>
    <t>←「申請者２」は、共同申請の場合のみ入力されていること</t>
    <rPh sb="2" eb="4">
      <t>シンセイ</t>
    </rPh>
    <rPh sb="4" eb="5">
      <t>シャ</t>
    </rPh>
    <rPh sb="9" eb="11">
      <t>キョウドウ</t>
    </rPh>
    <rPh sb="11" eb="13">
      <t>シンセイ</t>
    </rPh>
    <rPh sb="14" eb="16">
      <t>バアイ</t>
    </rPh>
    <rPh sb="18" eb="20">
      <t>ニュウリョク</t>
    </rPh>
    <phoneticPr fontId="3"/>
  </si>
  <si>
    <t>申請者自身でチェックを入れたものを添付すること</t>
    <rPh sb="0" eb="3">
      <t>シンセイシャ</t>
    </rPh>
    <rPh sb="3" eb="5">
      <t>ジシン</t>
    </rPh>
    <rPh sb="11" eb="12">
      <t>イ</t>
    </rPh>
    <rPh sb="17" eb="19">
      <t>テンプ</t>
    </rPh>
    <phoneticPr fontId="3"/>
  </si>
  <si>
    <t>提出書類チェックシート</t>
    <rPh sb="0" eb="2">
      <t>テイシュツ</t>
    </rPh>
    <rPh sb="2" eb="4">
      <t>ショルイ</t>
    </rPh>
    <phoneticPr fontId="114"/>
  </si>
  <si>
    <t>提出ファイル形式、書式</t>
    <rPh sb="0" eb="2">
      <t>テイシュツ</t>
    </rPh>
    <phoneticPr fontId="114"/>
  </si>
  <si>
    <t>確認欄</t>
    <rPh sb="0" eb="2">
      <t>カクニン</t>
    </rPh>
    <rPh sb="2" eb="3">
      <t>ラン</t>
    </rPh>
    <phoneticPr fontId="3"/>
  </si>
  <si>
    <t>✔</t>
    <phoneticPr fontId="3"/>
  </si>
  <si>
    <t>下の図の通りにファイリングしていますか</t>
    <rPh sb="0" eb="1">
      <t>シタ</t>
    </rPh>
    <rPh sb="2" eb="3">
      <t>ズ</t>
    </rPh>
    <rPh sb="4" eb="5">
      <t>トオ</t>
    </rPh>
    <phoneticPr fontId="3"/>
  </si>
  <si>
    <t>提出の必要な書類をすべてファイリングしていますか</t>
    <rPh sb="0" eb="2">
      <t>テイシュツ</t>
    </rPh>
    <rPh sb="3" eb="5">
      <t>ヒツヨウ</t>
    </rPh>
    <rPh sb="6" eb="8">
      <t>ショルイ</t>
    </rPh>
    <phoneticPr fontId="3"/>
  </si>
  <si>
    <t>記入（入力）した情報に誤りや抜け漏れはありませんか</t>
    <rPh sb="0" eb="2">
      <t>キニュウ</t>
    </rPh>
    <rPh sb="3" eb="5">
      <t>ニュウリョク</t>
    </rPh>
    <rPh sb="8" eb="10">
      <t>ジョウホウ</t>
    </rPh>
    <rPh sb="11" eb="12">
      <t>アヤマ</t>
    </rPh>
    <rPh sb="14" eb="15">
      <t>ヌ</t>
    </rPh>
    <rPh sb="16" eb="17">
      <t>モ</t>
    </rPh>
    <phoneticPr fontId="3"/>
  </si>
  <si>
    <t>主な書類等</t>
    <rPh sb="0" eb="1">
      <t>オモ</t>
    </rPh>
    <rPh sb="4" eb="5">
      <t>トウ</t>
    </rPh>
    <phoneticPr fontId="3"/>
  </si>
  <si>
    <t>チェック内容</t>
    <rPh sb="4" eb="6">
      <t>ナイヨウ</t>
    </rPh>
    <phoneticPr fontId="3"/>
  </si>
  <si>
    <t>申請者によるチェック済のものをファイリングしていますか</t>
    <rPh sb="0" eb="3">
      <t>シンセイシャ</t>
    </rPh>
    <rPh sb="10" eb="11">
      <t>スミ</t>
    </rPh>
    <phoneticPr fontId="114"/>
  </si>
  <si>
    <t>「補助事業の名称」は、申請する補助事業を特定できる名称ですか</t>
    <rPh sb="1" eb="3">
      <t>ホジョ</t>
    </rPh>
    <rPh sb="3" eb="5">
      <t>ジギョウ</t>
    </rPh>
    <rPh sb="6" eb="8">
      <t>メイショウ</t>
    </rPh>
    <rPh sb="11" eb="13">
      <t>シンセイ</t>
    </rPh>
    <rPh sb="15" eb="17">
      <t>ホジョ</t>
    </rPh>
    <rPh sb="17" eb="19">
      <t>ジギョウ</t>
    </rPh>
    <rPh sb="20" eb="22">
      <t>トクテイ</t>
    </rPh>
    <rPh sb="25" eb="27">
      <t>メイショウ</t>
    </rPh>
    <phoneticPr fontId="114"/>
  </si>
  <si>
    <t>別紙１</t>
    <phoneticPr fontId="113"/>
  </si>
  <si>
    <t>別紙３</t>
    <phoneticPr fontId="3"/>
  </si>
  <si>
    <t>商業登記簿に記載の役員の情報と整合がとれていますか</t>
    <rPh sb="0" eb="2">
      <t>ショウギョウ</t>
    </rPh>
    <rPh sb="2" eb="5">
      <t>トウキボ</t>
    </rPh>
    <rPh sb="9" eb="11">
      <t>ヤクイン</t>
    </rPh>
    <rPh sb="12" eb="14">
      <t>ジョウホウ</t>
    </rPh>
    <phoneticPr fontId="114"/>
  </si>
  <si>
    <t>②誓約書</t>
    <rPh sb="1" eb="4">
      <t>セイヤクショ</t>
    </rPh>
    <phoneticPr fontId="113"/>
  </si>
  <si>
    <t>③実施
　計画書</t>
    <phoneticPr fontId="3"/>
  </si>
  <si>
    <t>⑤土地
　登記簿等</t>
    <phoneticPr fontId="3"/>
  </si>
  <si>
    <t>⑥建物図面</t>
  </si>
  <si>
    <t>建築物の住所、最寄駅からのアクセス、方位、道路及び目標となる
建築物を明記していますか(地図はインターネット地図でも可)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1" eb="34">
      <t>ケンチクブツ</t>
    </rPh>
    <rPh sb="35" eb="37">
      <t>メイキ</t>
    </rPh>
    <rPh sb="44" eb="46">
      <t>チズ</t>
    </rPh>
    <rPh sb="54" eb="56">
      <t>チズ</t>
    </rPh>
    <rPh sb="58" eb="59">
      <t>カ</t>
    </rPh>
    <phoneticPr fontId="114"/>
  </si>
  <si>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114"/>
  </si>
  <si>
    <t>敷地境界線を示し、該当する建物を赤でマーキングし、
申請に係る建築物と他の建築物との区別を明示していますか</t>
    <rPh sb="9" eb="11">
      <t>ガイトウ</t>
    </rPh>
    <rPh sb="13" eb="15">
      <t>タテモノ</t>
    </rPh>
    <rPh sb="16" eb="17">
      <t>アカ</t>
    </rPh>
    <rPh sb="45" eb="47">
      <t>メイジ</t>
    </rPh>
    <phoneticPr fontId="114"/>
  </si>
  <si>
    <t>建物平面図・各階平面図</t>
    <phoneticPr fontId="3"/>
  </si>
  <si>
    <t>縮尺、方位、間取り、住戸の部屋番号、室名及び寸法、色塗り等で
断熱材の配置を明示していますか</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114"/>
  </si>
  <si>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114"/>
  </si>
  <si>
    <t>断面図または矩計図</t>
  </si>
  <si>
    <t>縮尺、床下、床、外壁、開口部、天井、屋根その他断熱性を有する
部分について色塗り等で断熱材位置を図示していますか</t>
  </si>
  <si>
    <t>現在事項全部証明書</t>
    <rPh sb="0" eb="2">
      <t>ゲンザイ</t>
    </rPh>
    <rPh sb="2" eb="4">
      <t>ジコウ</t>
    </rPh>
    <rPh sb="4" eb="6">
      <t>ゼンブ</t>
    </rPh>
    <rPh sb="6" eb="9">
      <t>ショウメイショ</t>
    </rPh>
    <phoneticPr fontId="113"/>
  </si>
  <si>
    <t>本事業に関与するZEHデベロッパーの情報を入力すること</t>
    <rPh sb="0" eb="1">
      <t>ホン</t>
    </rPh>
    <rPh sb="1" eb="3">
      <t>ジギョウ</t>
    </rPh>
    <rPh sb="4" eb="6">
      <t>カンヨ</t>
    </rPh>
    <rPh sb="18" eb="20">
      <t>ジョウホウ</t>
    </rPh>
    <rPh sb="21" eb="23">
      <t>ニュウリョク</t>
    </rPh>
    <phoneticPr fontId="3"/>
  </si>
  <si>
    <t>ZEHデベロッパー番号を入力（登録申請中の場合「登録申請中」を選択すること）</t>
    <rPh sb="9" eb="11">
      <t>バンゴウ</t>
    </rPh>
    <rPh sb="12" eb="14">
      <t>ニュウリョク</t>
    </rPh>
    <rPh sb="15" eb="17">
      <t>トウロク</t>
    </rPh>
    <rPh sb="17" eb="20">
      <t>シンセイチュウ</t>
    </rPh>
    <rPh sb="21" eb="23">
      <t>バアイ</t>
    </rPh>
    <rPh sb="24" eb="26">
      <t>トウロク</t>
    </rPh>
    <rPh sb="26" eb="29">
      <t>シンセイチュウ</t>
    </rPh>
    <rPh sb="31" eb="33">
      <t>センタク</t>
    </rPh>
    <phoneticPr fontId="3"/>
  </si>
  <si>
    <t>※以下、法人申請者は入力必須</t>
    <rPh sb="1" eb="3">
      <t>イカ</t>
    </rPh>
    <rPh sb="4" eb="6">
      <t>ホウジン</t>
    </rPh>
    <rPh sb="6" eb="9">
      <t>シンセイシャ</t>
    </rPh>
    <rPh sb="10" eb="12">
      <t>ニュウリョク</t>
    </rPh>
    <rPh sb="12" eb="14">
      <t>ヒッス</t>
    </rPh>
    <phoneticPr fontId="3"/>
  </si>
  <si>
    <t>補助事業に関与するZEHデベロッパーに限る</t>
    <rPh sb="0" eb="2">
      <t>ホジョ</t>
    </rPh>
    <rPh sb="2" eb="4">
      <t>ジギョウ</t>
    </rPh>
    <rPh sb="5" eb="7">
      <t>カンヨ</t>
    </rPh>
    <rPh sb="19" eb="20">
      <t>カギ</t>
    </rPh>
    <phoneticPr fontId="3"/>
  </si>
  <si>
    <t>（６）他の補助金に関する事項</t>
    <phoneticPr fontId="5"/>
  </si>
  <si>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</si>
  <si>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</si>
  <si>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（１）計測計画図</t>
    <rPh sb="3" eb="5">
      <t>ケイソク</t>
    </rPh>
    <rPh sb="5" eb="7">
      <t>ケイカク</t>
    </rPh>
    <rPh sb="7" eb="8">
      <t>ズ</t>
    </rPh>
    <phoneticPr fontId="3"/>
  </si>
  <si>
    <t>◆エネルギーの計測計画ならびに、各住戸へのPVによる創電の分配方法を以下に示すこと</t>
    <rPh sb="7" eb="9">
      <t>ケイソク</t>
    </rPh>
    <rPh sb="9" eb="11">
      <t>ケイカク</t>
    </rPh>
    <rPh sb="16" eb="17">
      <t>カク</t>
    </rPh>
    <rPh sb="17" eb="19">
      <t>ジュウコ</t>
    </rPh>
    <rPh sb="26" eb="28">
      <t>ソウデン</t>
    </rPh>
    <rPh sb="29" eb="31">
      <t>ブンパイ</t>
    </rPh>
    <rPh sb="31" eb="33">
      <t>ホウホウ</t>
    </rPh>
    <rPh sb="34" eb="36">
      <t>イカ</t>
    </rPh>
    <rPh sb="37" eb="38">
      <t>シメ</t>
    </rPh>
    <phoneticPr fontId="5"/>
  </si>
  <si>
    <t>当該年度の事業着手日</t>
    <rPh sb="0" eb="2">
      <t>トウガイ</t>
    </rPh>
    <rPh sb="2" eb="4">
      <t>ネンド</t>
    </rPh>
    <rPh sb="5" eb="7">
      <t>ジギョウ</t>
    </rPh>
    <rPh sb="7" eb="9">
      <t>チャクシュ</t>
    </rPh>
    <rPh sb="9" eb="10">
      <t>ビ</t>
    </rPh>
    <phoneticPr fontId="5"/>
  </si>
  <si>
    <t>　データ入力した日付と揃えること。</t>
    <phoneticPr fontId="3"/>
  </si>
  <si>
    <t>←原則、手書きは避けること。やむを得ない場合は、</t>
    <rPh sb="1" eb="3">
      <t>ゲンソク</t>
    </rPh>
    <rPh sb="4" eb="6">
      <t>テガ</t>
    </rPh>
    <rPh sb="8" eb="9">
      <t>サ</t>
    </rPh>
    <rPh sb="17" eb="18">
      <t>エ</t>
    </rPh>
    <rPh sb="20" eb="22">
      <t>バアイ</t>
    </rPh>
    <phoneticPr fontId="3"/>
  </si>
  <si>
    <t>　商業登記簿に記載されているすべての役員を入力すること</t>
    <phoneticPr fontId="3"/>
  </si>
  <si>
    <t>分譲・
  賃貸の
区分</t>
    <rPh sb="0" eb="2">
      <t>ブンジョウ</t>
    </rPh>
    <rPh sb="6" eb="8">
      <t>チンタイ</t>
    </rPh>
    <rPh sb="9" eb="11">
      <t>クブン</t>
    </rPh>
    <phoneticPr fontId="3"/>
  </si>
  <si>
    <t>別添による</t>
    <phoneticPr fontId="39"/>
  </si>
  <si>
    <t>各住戸への創電力分配図</t>
    <rPh sb="0" eb="1">
      <t>カク</t>
    </rPh>
    <rPh sb="1" eb="3">
      <t>ジュウコ</t>
    </rPh>
    <rPh sb="5" eb="6">
      <t>ソウ</t>
    </rPh>
    <rPh sb="6" eb="8">
      <t>デンリョク</t>
    </rPh>
    <rPh sb="8" eb="10">
      <t>ブンパイ</t>
    </rPh>
    <rPh sb="10" eb="11">
      <t>ズ</t>
    </rPh>
    <phoneticPr fontId="3"/>
  </si>
  <si>
    <t>選択</t>
    <rPh sb="0" eb="2">
      <t>センタク</t>
    </rPh>
    <phoneticPr fontId="3"/>
  </si>
  <si>
    <t>項目</t>
    <rPh sb="0" eb="2">
      <t>コウモク</t>
    </rPh>
    <phoneticPr fontId="3"/>
  </si>
  <si>
    <t>（２）各住戸への太陽光発電システムによる創電力分配方法</t>
    <rPh sb="3" eb="4">
      <t>カク</t>
    </rPh>
    <rPh sb="4" eb="6">
      <t>ジュウコ</t>
    </rPh>
    <rPh sb="8" eb="11">
      <t>タイヨウコウ</t>
    </rPh>
    <rPh sb="11" eb="13">
      <t>ハツデン</t>
    </rPh>
    <rPh sb="20" eb="21">
      <t>ソウ</t>
    </rPh>
    <rPh sb="21" eb="23">
      <t>デンリョク</t>
    </rPh>
    <rPh sb="23" eb="25">
      <t>ブンパイ</t>
    </rPh>
    <rPh sb="25" eb="27">
      <t>ホウホウ</t>
    </rPh>
    <phoneticPr fontId="3"/>
  </si>
  <si>
    <t>該当する項目を選択し、具体的な分配計画を図示する</t>
    <rPh sb="0" eb="2">
      <t>ガイトウ</t>
    </rPh>
    <rPh sb="4" eb="6">
      <t>コウモク</t>
    </rPh>
    <rPh sb="7" eb="9">
      <t>センタク</t>
    </rPh>
    <rPh sb="11" eb="14">
      <t>グタイテキ</t>
    </rPh>
    <rPh sb="15" eb="17">
      <t>ブンパイ</t>
    </rPh>
    <rPh sb="17" eb="19">
      <t>ケイカク</t>
    </rPh>
    <rPh sb="20" eb="22">
      <t>ズシ</t>
    </rPh>
    <phoneticPr fontId="3"/>
  </si>
  <si>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19"/>
  </si>
  <si>
    <r>
      <t>他の補助金への申請有無をプルダウンリストより選択すること　</t>
    </r>
    <r>
      <rPr>
        <sz val="12"/>
        <color rgb="FFFF0000"/>
        <rFont val="Meiryo UI"/>
        <family val="3"/>
        <charset val="128"/>
      </rPr>
      <t>※入力必須</t>
    </r>
    <rPh sb="0" eb="1">
      <t>ホカ</t>
    </rPh>
    <rPh sb="2" eb="5">
      <t>ホジョキン</t>
    </rPh>
    <rPh sb="7" eb="9">
      <t>シンセイ</t>
    </rPh>
    <rPh sb="9" eb="11">
      <t>ウム</t>
    </rPh>
    <rPh sb="22" eb="24">
      <t>センタク</t>
    </rPh>
    <rPh sb="30" eb="32">
      <t>ニュウリョク</t>
    </rPh>
    <rPh sb="32" eb="34">
      <t>ヒッス</t>
    </rPh>
    <phoneticPr fontId="3"/>
  </si>
  <si>
    <t>（２）本事業に関与するＺＥＨデベロッパー登録情報</t>
    <rPh sb="3" eb="4">
      <t>ホン</t>
    </rPh>
    <rPh sb="4" eb="6">
      <t>ジギョウ</t>
    </rPh>
    <rPh sb="7" eb="9">
      <t>カンヨ</t>
    </rPh>
    <phoneticPr fontId="5"/>
  </si>
  <si>
    <t>（３）申請者内の担当者情報</t>
    <rPh sb="6" eb="7">
      <t>ナイ</t>
    </rPh>
    <phoneticPr fontId="5"/>
  </si>
  <si>
    <t>未登記の場合は
土地所有者の確認ができる書類（購入契約書の写し等）を添付していますか</t>
    <rPh sb="34" eb="36">
      <t>テンプ</t>
    </rPh>
    <phoneticPr fontId="3"/>
  </si>
  <si>
    <t>太陽光搭載屋根面に太陽光パネルの容量を明記する、もしくはパネル割付図を添付していますか</t>
    <rPh sb="35" eb="37">
      <t>テンプ</t>
    </rPh>
    <phoneticPr fontId="3"/>
  </si>
  <si>
    <t>正本（正）・副本（副）を作成し、（正）に原本、（副）に正本のコピーを綴じていますか</t>
    <rPh sb="0" eb="2">
      <t>セイホン</t>
    </rPh>
    <rPh sb="3" eb="4">
      <t>セイ</t>
    </rPh>
    <rPh sb="6" eb="8">
      <t>フクホン</t>
    </rPh>
    <rPh sb="9" eb="10">
      <t>フク</t>
    </rPh>
    <rPh sb="12" eb="14">
      <t>サクセイ</t>
    </rPh>
    <rPh sb="17" eb="18">
      <t>セイ</t>
    </rPh>
    <rPh sb="20" eb="22">
      <t>ゲンポン</t>
    </rPh>
    <rPh sb="24" eb="25">
      <t>フク</t>
    </rPh>
    <rPh sb="27" eb="29">
      <t>セイホン</t>
    </rPh>
    <rPh sb="34" eb="35">
      <t>ト</t>
    </rPh>
    <phoneticPr fontId="114"/>
  </si>
  <si>
    <t>７．他の補助金に関する事項</t>
    <rPh sb="2" eb="3">
      <t>ホカ</t>
    </rPh>
    <rPh sb="4" eb="7">
      <t>ホジョキン</t>
    </rPh>
    <rPh sb="8" eb="9">
      <t>カン</t>
    </rPh>
    <rPh sb="11" eb="13">
      <t>ジコウ</t>
    </rPh>
    <phoneticPr fontId="5"/>
  </si>
  <si>
    <t>ひらがなで入力</t>
    <phoneticPr fontId="3"/>
  </si>
  <si>
    <t>担当者名</t>
    <rPh sb="0" eb="3">
      <t>タントウシャ</t>
    </rPh>
    <rPh sb="3" eb="4">
      <t>メイ</t>
    </rPh>
    <phoneticPr fontId="5"/>
  </si>
  <si>
    <t>E-MAIL（個人のみ・キャリアメール不可）</t>
    <rPh sb="7" eb="9">
      <t>コジン</t>
    </rPh>
    <rPh sb="19" eb="21">
      <t>フカ</t>
    </rPh>
    <phoneticPr fontId="5"/>
  </si>
  <si>
    <t>E-MAIL（個人のみ・キャリアメール不可）</t>
    <rPh sb="7" eb="9">
      <t>コジン</t>
    </rPh>
    <phoneticPr fontId="5"/>
  </si>
  <si>
    <t>住    　所</t>
    <rPh sb="0" eb="1">
      <t>ジュウ</t>
    </rPh>
    <rPh sb="6" eb="7">
      <t>ショ</t>
    </rPh>
    <phoneticPr fontId="39"/>
  </si>
  <si>
    <t>名　    称</t>
    <rPh sb="0" eb="1">
      <t>メイ</t>
    </rPh>
    <rPh sb="6" eb="7">
      <t>ショウ</t>
    </rPh>
    <phoneticPr fontId="39"/>
  </si>
  <si>
    <t>名    　称</t>
    <rPh sb="0" eb="1">
      <t>メイ</t>
    </rPh>
    <rPh sb="6" eb="7">
      <t>ショウ</t>
    </rPh>
    <phoneticPr fontId="39"/>
  </si>
  <si>
    <t>住　    所</t>
    <rPh sb="0" eb="1">
      <t>ジュウ</t>
    </rPh>
    <rPh sb="6" eb="7">
      <t>ショ</t>
    </rPh>
    <phoneticPr fontId="39"/>
  </si>
  <si>
    <t>１．申請する補助事業</t>
  </si>
  <si>
    <t>２．補助事業の名称</t>
  </si>
  <si>
    <t>３．補助事業の実施計画</t>
  </si>
  <si>
    <t>４．補助金交付申請額</t>
  </si>
  <si>
    <t>５．補助事業に要する経費、補助対象経費及び補助金の額並びに区分ごとの配分（別紙１）</t>
  </si>
  <si>
    <t>６．補助事業の開始及び完了予定日</t>
  </si>
  <si>
    <t>　　　最終事業完了予定日</t>
    <phoneticPr fontId="3"/>
  </si>
  <si>
    <t>　　　暴力団排除に関する誓約事項（別紙２）</t>
    <phoneticPr fontId="5"/>
  </si>
  <si>
    <t>　　　役員名簿（別紙３）</t>
    <phoneticPr fontId="44"/>
  </si>
  <si>
    <t>（備考）用紙は日本産業規格Ａ４とし、縦位置とする。</t>
  </si>
  <si>
    <t>補助事業に要する経費、補助対象経費及び補助金の額並びに区分ごとの配分</t>
    <phoneticPr fontId="5"/>
  </si>
  <si>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</si>
  <si>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</si>
  <si>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</si>
  <si>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FAX番号</t>
    <rPh sb="3" eb="5">
      <t>バンゴウ</t>
    </rPh>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</si>
  <si>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</si>
  <si>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</si>
  <si>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</si>
  <si>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様式第１ 交付申請書と同一情報が記載されていますか</t>
    <rPh sb="0" eb="2">
      <t>ヨウシキ</t>
    </rPh>
    <rPh sb="2" eb="3">
      <t>ダイ</t>
    </rPh>
    <rPh sb="5" eb="7">
      <t>コウフ</t>
    </rPh>
    <rPh sb="7" eb="10">
      <t>シンセイショ</t>
    </rPh>
    <rPh sb="11" eb="13">
      <t>ドウイツ</t>
    </rPh>
    <rPh sb="13" eb="15">
      <t>ジョウホウ</t>
    </rPh>
    <rPh sb="16" eb="18">
      <t>キサイ</t>
    </rPh>
    <phoneticPr fontId="114"/>
  </si>
  <si>
    <t>申請者１</t>
    <rPh sb="0" eb="3">
      <t>シンセイシャ</t>
    </rPh>
    <phoneticPr fontId="3"/>
  </si>
  <si>
    <t>申請者２</t>
    <rPh sb="0" eb="3">
      <t>シンセイシャ</t>
    </rPh>
    <phoneticPr fontId="3"/>
  </si>
  <si>
    <t>交付決定日</t>
    <rPh sb="0" eb="4">
      <t>コウフケッテイビ</t>
    </rPh>
    <phoneticPr fontId="5"/>
  </si>
  <si>
    <t>申請者1
担当者情報</t>
    <rPh sb="0" eb="3">
      <t>シンセイシャ</t>
    </rPh>
    <rPh sb="5" eb="8">
      <t>タントウシャ</t>
    </rPh>
    <rPh sb="8" eb="10">
      <t>ジョウホウ</t>
    </rPh>
    <phoneticPr fontId="3"/>
  </si>
  <si>
    <t>申請者2
担当者情報</t>
    <rPh sb="0" eb="3">
      <t>シンセイシャ</t>
    </rPh>
    <rPh sb="5" eb="8">
      <t>タントウシャ</t>
    </rPh>
    <rPh sb="8" eb="10">
      <t>ジョウホウ</t>
    </rPh>
    <phoneticPr fontId="3"/>
  </si>
  <si>
    <t>←押印不要</t>
    <rPh sb="1" eb="3">
      <t>オウイン</t>
    </rPh>
    <rPh sb="3" eb="5">
      <t>フヨウ</t>
    </rPh>
    <phoneticPr fontId="3"/>
  </si>
  <si>
    <t>上記を誓約し、申請内容に間違いがないことを確認した上で署名します。</t>
    <rPh sb="3" eb="5">
      <t>セイヤク</t>
    </rPh>
    <phoneticPr fontId="5"/>
  </si>
  <si>
    <t>12.</t>
    <phoneticPr fontId="3"/>
  </si>
  <si>
    <t>複数年度事業について</t>
    <rPh sb="0" eb="4">
      <t>フクスウネンド</t>
    </rPh>
    <rPh sb="4" eb="6">
      <t>ジギョウ</t>
    </rPh>
    <phoneticPr fontId="5"/>
  </si>
  <si>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5"/>
  </si>
  <si>
    <t>超える申請があった場合等には、補助金額が減額される（状況によっては交付決定されない）場合がある。その場合でも、</t>
    <rPh sb="0" eb="1">
      <t>コ</t>
    </rPh>
    <rPh sb="3" eb="5">
      <t>シンセイ</t>
    </rPh>
    <rPh sb="9" eb="11">
      <t>バアイ</t>
    </rPh>
    <phoneticPr fontId="5"/>
  </si>
  <si>
    <t>原則、竣工まで事業を継続すること、及び、途中で事業を中止した場合には、原則として既に交付した補助金の返還が必要と</t>
    <phoneticPr fontId="3"/>
  </si>
  <si>
    <t>なる場合があることを了承している。</t>
  </si>
  <si>
    <t>申請者1</t>
    <rPh sb="0" eb="3">
      <t>シンセイシャ</t>
    </rPh>
    <phoneticPr fontId="3"/>
  </si>
  <si>
    <t>申請者２</t>
    <rPh sb="0" eb="3">
      <t>シンセイシャ</t>
    </rPh>
    <phoneticPr fontId="3"/>
  </si>
  <si>
    <t>申請者１</t>
    <rPh sb="0" eb="3">
      <t>シンセイシャ</t>
    </rPh>
    <phoneticPr fontId="3"/>
  </si>
  <si>
    <t>住棟全体で一括受電し、創電力と買電力を合わせて各戸に分配する計画（A）</t>
    <rPh sb="0" eb="1">
      <t>ジュウ</t>
    </rPh>
    <rPh sb="1" eb="2">
      <t>トウ</t>
    </rPh>
    <rPh sb="2" eb="4">
      <t>ゼンタイ</t>
    </rPh>
    <rPh sb="5" eb="7">
      <t>イッカツ</t>
    </rPh>
    <rPh sb="7" eb="9">
      <t>ジュデン</t>
    </rPh>
    <rPh sb="11" eb="12">
      <t>ソウ</t>
    </rPh>
    <rPh sb="12" eb="14">
      <t>デンリョク</t>
    </rPh>
    <rPh sb="15" eb="16">
      <t>カ</t>
    </rPh>
    <rPh sb="16" eb="17">
      <t>デン</t>
    </rPh>
    <rPh sb="17" eb="18">
      <t>リョク</t>
    </rPh>
    <rPh sb="19" eb="20">
      <t>ア</t>
    </rPh>
    <rPh sb="23" eb="25">
      <t>カッコ</t>
    </rPh>
    <rPh sb="26" eb="28">
      <t>ブンパイ</t>
    </rPh>
    <rPh sb="30" eb="32">
      <t>ケイカク</t>
    </rPh>
    <phoneticPr fontId="3"/>
  </si>
  <si>
    <t>各住戸に一対のPVとPCSと実装し、個別に系統連系する計画（B）</t>
    <rPh sb="0" eb="1">
      <t>カク</t>
    </rPh>
    <rPh sb="1" eb="3">
      <t>ジュウコ</t>
    </rPh>
    <rPh sb="4" eb="6">
      <t>イッツイ</t>
    </rPh>
    <rPh sb="14" eb="16">
      <t>ジッソウ</t>
    </rPh>
    <rPh sb="18" eb="20">
      <t>コベツ</t>
    </rPh>
    <rPh sb="21" eb="25">
      <t>ケイトウレンケイ</t>
    </rPh>
    <rPh sb="27" eb="29">
      <t>ケイカク</t>
    </rPh>
    <phoneticPr fontId="3"/>
  </si>
  <si>
    <t>押印不要</t>
    <rPh sb="0" eb="2">
      <t>オウイン</t>
    </rPh>
    <rPh sb="2" eb="4">
      <t>フヨウ</t>
    </rPh>
    <phoneticPr fontId="3"/>
  </si>
  <si>
    <t>３．住戸一覧</t>
    <phoneticPr fontId="3"/>
  </si>
  <si>
    <t>様式第１
交付申請書</t>
    <phoneticPr fontId="3"/>
  </si>
  <si>
    <t>１．申請者の詳細</t>
    <phoneticPr fontId="3"/>
  </si>
  <si>
    <t>記入した情報に誤りはありませんか</t>
    <phoneticPr fontId="3"/>
  </si>
  <si>
    <t>３．住戸一覧</t>
    <rPh sb="2" eb="4">
      <t>ジュウコ</t>
    </rPh>
    <rPh sb="4" eb="6">
      <t>イチラン</t>
    </rPh>
    <phoneticPr fontId="113"/>
  </si>
  <si>
    <t>凡例等を用いてわかりやすく記載されていますか</t>
    <phoneticPr fontId="3"/>
  </si>
  <si>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</si>
  <si>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</si>
  <si>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（備考）用紙は日本産業規格Ａ４とし、縦位置とする。</t>
    <phoneticPr fontId="3"/>
  </si>
  <si>
    <t>必須</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</si>
  <si>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</si>
  <si>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</si>
  <si>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</si>
  <si>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</si>
  <si>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蓄電システム工事費※2</t>
    <rPh sb="0" eb="2">
      <t>チクデン</t>
    </rPh>
    <rPh sb="6" eb="9">
      <t>コウジヒ</t>
    </rPh>
    <phoneticPr fontId="5"/>
  </si>
  <si>
    <t>蓄電システム
設備費＋工事費</t>
    <rPh sb="0" eb="2">
      <t>チクデン</t>
    </rPh>
    <rPh sb="7" eb="10">
      <t>セツビヒ</t>
    </rPh>
    <rPh sb="11" eb="14">
      <t>コウジヒ</t>
    </rPh>
    <phoneticPr fontId="5"/>
  </si>
  <si>
    <t>初期実効容量(合計)</t>
    <rPh sb="0" eb="2">
      <t>ショキ</t>
    </rPh>
    <rPh sb="2" eb="4">
      <t>ジッコウ</t>
    </rPh>
    <rPh sb="4" eb="6">
      <t>ヨウリョウ</t>
    </rPh>
    <rPh sb="7" eb="9">
      <t>ゴウケイ</t>
    </rPh>
    <phoneticPr fontId="5"/>
  </si>
  <si>
    <t>①＝(Ⅰ)×(Ⅲ)×(Ⅳ)</t>
    <phoneticPr fontId="3"/>
  </si>
  <si>
    <t>補助対象費用の１/３</t>
    <rPh sb="0" eb="2">
      <t>ホジョ</t>
    </rPh>
    <rPh sb="2" eb="4">
      <t>タイショウ</t>
    </rPh>
    <rPh sb="4" eb="6">
      <t>ヒヨウ</t>
    </rPh>
    <phoneticPr fontId="5"/>
  </si>
  <si>
    <t>蓄電システム導入補助金申請額</t>
  </si>
  <si>
    <t>④＝①,③のいずれか低い金額</t>
    <phoneticPr fontId="3"/>
  </si>
  <si>
    <t>⑤
千円未満切捨</t>
    <rPh sb="2" eb="4">
      <t>センエン</t>
    </rPh>
    <rPh sb="4" eb="6">
      <t>ミマン</t>
    </rPh>
    <rPh sb="6" eb="7">
      <t>キ</t>
    </rPh>
    <rPh sb="7" eb="8">
      <t>ス</t>
    </rPh>
    <phoneticPr fontId="3"/>
  </si>
  <si>
    <t>補助金合計申請額</t>
    <rPh sb="0" eb="2">
      <t>ホジョ</t>
    </rPh>
    <rPh sb="2" eb="3">
      <t>キン</t>
    </rPh>
    <rPh sb="3" eb="5">
      <t>ゴウケイ</t>
    </rPh>
    <rPh sb="5" eb="7">
      <t>シンセイ</t>
    </rPh>
    <rPh sb="7" eb="8">
      <t>ガク</t>
    </rPh>
    <phoneticPr fontId="5"/>
  </si>
  <si>
    <t>⑥＝④＋⑤</t>
    <phoneticPr fontId="5"/>
  </si>
  <si>
    <t>（７）ＣＯＯＬ ＣＨＯＩＣＥ賛同登録</t>
    <rPh sb="14" eb="16">
      <t>サンドウ</t>
    </rPh>
    <rPh sb="16" eb="18">
      <t>トウロク</t>
    </rPh>
    <phoneticPr fontId="5"/>
  </si>
  <si>
    <t>申請者2</t>
    <rPh sb="0" eb="3">
      <t>シンセイシャ</t>
    </rPh>
    <phoneticPr fontId="3"/>
  </si>
  <si>
    <t>政府が推進する国民活動「COOL CHOICE」の趣旨に賛同し、「COOL CHOICE賛同登録」を行いました。</t>
    <phoneticPr fontId="3"/>
  </si>
  <si>
    <t>１）補助事業名</t>
    <rPh sb="2" eb="6">
      <t>ホジョジギョウ</t>
    </rPh>
    <rPh sb="6" eb="7">
      <t>メイ</t>
    </rPh>
    <phoneticPr fontId="5"/>
  </si>
  <si>
    <t>２）設備情報</t>
    <rPh sb="2" eb="4">
      <t>セツビ</t>
    </rPh>
    <rPh sb="4" eb="6">
      <t>ジョウホウ</t>
    </rPh>
    <phoneticPr fontId="5"/>
  </si>
  <si>
    <t>３）補助金の算出</t>
    <rPh sb="4" eb="5">
      <t>キン</t>
    </rPh>
    <rPh sb="6" eb="8">
      <t>サンシュツ</t>
    </rPh>
    <phoneticPr fontId="5"/>
  </si>
  <si>
    <t>４）蓄電システムの設備費</t>
    <rPh sb="2" eb="4">
      <t>チクデン</t>
    </rPh>
    <rPh sb="9" eb="12">
      <t>セツビヒ</t>
    </rPh>
    <phoneticPr fontId="5"/>
  </si>
  <si>
    <t>５）①、③のいずれか低い金額</t>
    <phoneticPr fontId="5"/>
  </si>
  <si>
    <t>蓄電システム設備費※1
（補助対象費用）</t>
    <rPh sb="0" eb="2">
      <t>チクデン</t>
    </rPh>
    <rPh sb="6" eb="9">
      <t>セツビヒ</t>
    </rPh>
    <rPh sb="13" eb="15">
      <t>ホジョ</t>
    </rPh>
    <rPh sb="15" eb="17">
      <t>タイショウ</t>
    </rPh>
    <rPh sb="17" eb="19">
      <t>ヒヨウ</t>
    </rPh>
    <phoneticPr fontId="5"/>
  </si>
  <si>
    <t>補助事業名</t>
    <rPh sb="0" eb="5">
      <t>ホジョジギョウメイ</t>
    </rPh>
    <phoneticPr fontId="3"/>
  </si>
  <si>
    <t>補助金の算出額(1kWhあたり）</t>
    <rPh sb="0" eb="3">
      <t>ホジョキン</t>
    </rPh>
    <rPh sb="4" eb="6">
      <t>サンシュツ</t>
    </rPh>
    <rPh sb="6" eb="7">
      <t>ガク</t>
    </rPh>
    <phoneticPr fontId="5"/>
  </si>
  <si>
    <t>蓄電システムの合計金額
（補助対象費用）</t>
    <rPh sb="0" eb="2">
      <t>チクデン</t>
    </rPh>
    <rPh sb="7" eb="9">
      <t>ゴウケイ</t>
    </rPh>
    <rPh sb="9" eb="11">
      <t>キンガク</t>
    </rPh>
    <rPh sb="13" eb="15">
      <t>ホジョ</t>
    </rPh>
    <rPh sb="15" eb="17">
      <t>タイショウ</t>
    </rPh>
    <rPh sb="17" eb="19">
      <t>ヒヨウ</t>
    </rPh>
    <phoneticPr fontId="5"/>
  </si>
  <si>
    <t>蓄電システム導入補助金申請額※3</t>
    <phoneticPr fontId="3"/>
  </si>
  <si>
    <t>←共同申請の場合、</t>
    <rPh sb="1" eb="3">
      <t>キョウドウ</t>
    </rPh>
    <rPh sb="3" eb="5">
      <t>シンセイ</t>
    </rPh>
    <rPh sb="6" eb="8">
      <t>バアイ</t>
    </rPh>
    <phoneticPr fontId="3"/>
  </si>
  <si>
    <t>←共同申請の場合、左端の「＋」を出現させたうえで出力を行うこと</t>
    <rPh sb="1" eb="3">
      <t>キョウドウ</t>
    </rPh>
    <rPh sb="3" eb="5">
      <t>シンセイ</t>
    </rPh>
    <rPh sb="6" eb="8">
      <t>バアイ</t>
    </rPh>
    <phoneticPr fontId="3"/>
  </si>
  <si>
    <t>【片面印刷】で印刷すること（入力があるページのみ提出）</t>
    <rPh sb="1" eb="3">
      <t>カタメン</t>
    </rPh>
    <rPh sb="3" eb="5">
      <t>インサツ</t>
    </rPh>
    <rPh sb="7" eb="9">
      <t>インサツ</t>
    </rPh>
    <rPh sb="14" eb="16">
      <t>ニュウリョク</t>
    </rPh>
    <rPh sb="24" eb="26">
      <t>テイシュツ</t>
    </rPh>
    <phoneticPr fontId="5"/>
  </si>
  <si>
    <t>実施計画書</t>
    <rPh sb="0" eb="2">
      <t>ジッシ</t>
    </rPh>
    <rPh sb="2" eb="4">
      <t>ケイカク</t>
    </rPh>
    <phoneticPr fontId="5"/>
  </si>
  <si>
    <t>入力不要</t>
    <rPh sb="0" eb="4">
      <t>ニュウリョクフヨウ</t>
    </rPh>
    <phoneticPr fontId="3"/>
  </si>
  <si>
    <t>申請実務
協力者情報</t>
    <rPh sb="0" eb="2">
      <t>シンセイ</t>
    </rPh>
    <rPh sb="2" eb="4">
      <t>ジツム</t>
    </rPh>
    <rPh sb="5" eb="8">
      <t>キョウリョクシャ</t>
    </rPh>
    <rPh sb="8" eb="10">
      <t>ジョウホウ</t>
    </rPh>
    <phoneticPr fontId="3"/>
  </si>
  <si>
    <t>A4サイズでカラー印刷したものを提出すること</t>
    <rPh sb="16" eb="18">
      <t>テイシュツ</t>
    </rPh>
    <phoneticPr fontId="3"/>
  </si>
  <si>
    <t>申請者1</t>
    <rPh sb="0" eb="3">
      <t>シンセイシャ</t>
    </rPh>
    <phoneticPr fontId="5"/>
  </si>
  <si>
    <t>申請者2</t>
    <rPh sb="0" eb="3">
      <t>シンセイシャ</t>
    </rPh>
    <phoneticPr fontId="5"/>
  </si>
  <si>
    <t>３．住戸一覧</t>
    <rPh sb="2" eb="4">
      <t>ジュウコ</t>
    </rPh>
    <rPh sb="4" eb="6">
      <t>イチラン</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</si>
  <si>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</si>
  <si>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</si>
  <si>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</si>
  <si>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</si>
  <si>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</si>
  <si>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</si>
  <si>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①交付
　申請書</t>
    <phoneticPr fontId="3"/>
  </si>
  <si>
    <t>事業全体の完了予定時期</t>
    <rPh sb="0" eb="2">
      <t>ジギョウ</t>
    </rPh>
    <rPh sb="2" eb="4">
      <t>ゼンタイ</t>
    </rPh>
    <rPh sb="5" eb="7">
      <t>カンリョウ</t>
    </rPh>
    <rPh sb="7" eb="9">
      <t>ヨテイ</t>
    </rPh>
    <rPh sb="9" eb="11">
      <t>ジキ</t>
    </rPh>
    <phoneticPr fontId="5"/>
  </si>
  <si>
    <t>代表担当者</t>
    <rPh sb="0" eb="2">
      <t>ダイヒョウ</t>
    </rPh>
    <rPh sb="2" eb="5">
      <t>タントウシャ</t>
    </rPh>
    <phoneticPr fontId="5"/>
  </si>
  <si>
    <t>必須項目がすべて記載されていますか</t>
    <rPh sb="0" eb="4">
      <t>ヒッスコウモク</t>
    </rPh>
    <rPh sb="8" eb="10">
      <t>キサイ</t>
    </rPh>
    <phoneticPr fontId="3"/>
  </si>
  <si>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</si>
  <si>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</si>
  <si>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</si>
  <si>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＝⑥,⑦のいずれか低い金額+⑧</t>
    <phoneticPr fontId="3"/>
  </si>
  <si>
    <t/>
  </si>
  <si>
    <t>代表担当者</t>
    <rPh sb="0" eb="2">
      <t>ダイヒョウ</t>
    </rPh>
    <rPh sb="2" eb="5">
      <t>タントウシャ</t>
    </rPh>
    <phoneticPr fontId="3"/>
  </si>
  <si>
    <t>住宅共用部等</t>
    <rPh sb="0" eb="2">
      <t>ジュウタク</t>
    </rPh>
    <rPh sb="2" eb="4">
      <t>キョウヨウ</t>
    </rPh>
    <rPh sb="5" eb="6">
      <t>トウ</t>
    </rPh>
    <phoneticPr fontId="5"/>
  </si>
  <si>
    <t>有り</t>
  </si>
  <si>
    <t>←設備費と工事費の合計が目標価格以下でないと申請できません。</t>
    <rPh sb="1" eb="4">
      <t>セツビヒ</t>
    </rPh>
    <rPh sb="5" eb="8">
      <t>コウジヒ</t>
    </rPh>
    <rPh sb="9" eb="11">
      <t>ゴウケイ</t>
    </rPh>
    <rPh sb="12" eb="14">
      <t>モクヒョウ</t>
    </rPh>
    <rPh sb="14" eb="16">
      <t>カカク</t>
    </rPh>
    <rPh sb="16" eb="18">
      <t>イカ</t>
    </rPh>
    <rPh sb="22" eb="24">
      <t>シンセイ</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</si>
  <si>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</si>
  <si>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</si>
  <si>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Ⅳ．合計</t>
    <rPh sb="2" eb="4">
      <t>ゴウケイ</t>
    </rPh>
    <phoneticPr fontId="5"/>
  </si>
  <si>
    <t>（別添）
　設備タイプ別設備仕様書</t>
    <rPh sb="1" eb="3">
      <t>ベッテン</t>
    </rPh>
    <phoneticPr fontId="3"/>
  </si>
  <si>
    <t>（別添）設備タイプ別設備仕様書</t>
    <rPh sb="1" eb="3">
      <t>ベッテン</t>
    </rPh>
    <rPh sb="4" eb="6">
      <t>セツビ</t>
    </rPh>
    <rPh sb="9" eb="10">
      <t>ベツ</t>
    </rPh>
    <rPh sb="10" eb="12">
      <t>セツビ</t>
    </rPh>
    <rPh sb="12" eb="15">
      <t>シヨウショ</t>
    </rPh>
    <phoneticPr fontId="3"/>
  </si>
  <si>
    <t>設備タイプごとにシートを作成していますか
ファイリングの順番は正しいですか</t>
    <rPh sb="0" eb="2">
      <t>セツビ</t>
    </rPh>
    <rPh sb="12" eb="14">
      <t>サクセイ</t>
    </rPh>
    <rPh sb="28" eb="30">
      <t>ジュンバン</t>
    </rPh>
    <rPh sb="31" eb="32">
      <t>タダ</t>
    </rPh>
    <phoneticPr fontId="3"/>
  </si>
  <si>
    <t>共同申請の場合、代表担当者に「●」を入力し、それ以外に「－」を入力すること（単独申請の場合不要）
※今後の審査に関する連絡は全て代表担当者に行う</t>
    <phoneticPr fontId="3"/>
  </si>
  <si>
    <t>④財務資料</t>
    <rPh sb="1" eb="5">
      <t>ザイムシリョウ</t>
    </rPh>
    <phoneticPr fontId="113"/>
  </si>
  <si>
    <t>直近3年分が添付されていますか</t>
    <rPh sb="0" eb="2">
      <t>チョッキン</t>
    </rPh>
    <rPh sb="3" eb="5">
      <t>ネンブン</t>
    </rPh>
    <rPh sb="6" eb="8">
      <t>テンプ</t>
    </rPh>
    <phoneticPr fontId="114"/>
  </si>
  <si>
    <t>補助金交付申請額</t>
    <rPh sb="0" eb="3">
      <t>ホジョキン</t>
    </rPh>
    <rPh sb="3" eb="5">
      <t>コウフ</t>
    </rPh>
    <rPh sb="5" eb="7">
      <t>シンセイ</t>
    </rPh>
    <rPh sb="7" eb="8">
      <t>ガク</t>
    </rPh>
    <phoneticPr fontId="5"/>
  </si>
  <si>
    <t>　　　その他一般社団法人環境共創イニシアチブが指示する書面</t>
    <phoneticPr fontId="3"/>
  </si>
  <si>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</si>
  <si>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</si>
  <si>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←「COOL CHOICE」の趣旨に賛同したのち、チェックすること</t>
    <phoneticPr fontId="3"/>
  </si>
  <si>
    <t>◆本シートの最下部に直接入力箇所がある為注意すること</t>
    <rPh sb="1" eb="2">
      <t>ホン</t>
    </rPh>
    <rPh sb="6" eb="9">
      <t>サイカブ</t>
    </rPh>
    <rPh sb="10" eb="12">
      <t>チョクセツ</t>
    </rPh>
    <rPh sb="12" eb="16">
      <t>ニュウリョクカショ</t>
    </rPh>
    <rPh sb="19" eb="20">
      <t>タメ</t>
    </rPh>
    <rPh sb="20" eb="22">
      <t>チュウイ</t>
    </rPh>
    <phoneticPr fontId="5"/>
  </si>
  <si>
    <t>←住宅外用途部分がある場合は該当セルへの入力を忘れないこと</t>
    <rPh sb="1" eb="3">
      <t>ジュウタク</t>
    </rPh>
    <rPh sb="3" eb="4">
      <t>ガイ</t>
    </rPh>
    <rPh sb="4" eb="6">
      <t>ヨウト</t>
    </rPh>
    <rPh sb="6" eb="8">
      <t>ブブン</t>
    </rPh>
    <rPh sb="11" eb="13">
      <t>バアイ</t>
    </rPh>
    <rPh sb="14" eb="16">
      <t>ガイトウ</t>
    </rPh>
    <rPh sb="20" eb="22">
      <t>ニュウリョク</t>
    </rPh>
    <rPh sb="23" eb="24">
      <t>ワス</t>
    </rPh>
    <phoneticPr fontId="3"/>
  </si>
  <si>
    <t>←全体床面積には確認申請と同一の面積を記載すること</t>
    <rPh sb="1" eb="3">
      <t>ゼンタイ</t>
    </rPh>
    <rPh sb="3" eb="6">
      <t>ユカメンセキ</t>
    </rPh>
    <rPh sb="8" eb="10">
      <t>カクニン</t>
    </rPh>
    <rPh sb="10" eb="12">
      <t>シンセイ</t>
    </rPh>
    <rPh sb="13" eb="15">
      <t>ドウイツ</t>
    </rPh>
    <rPh sb="16" eb="18">
      <t>メンセキ</t>
    </rPh>
    <rPh sb="19" eb="21">
      <t>キサイ</t>
    </rPh>
    <phoneticPr fontId="3"/>
  </si>
  <si>
    <r>
      <t>令和</t>
    </r>
    <r>
      <rPr>
        <b/>
        <sz val="16"/>
        <rFont val="Meiryo UI"/>
        <family val="3"/>
        <charset val="128"/>
      </rPr>
      <t>４</t>
    </r>
    <r>
      <rPr>
        <b/>
        <sz val="16"/>
        <color theme="1" tint="0.14999847407452621"/>
        <rFont val="Meiryo UI"/>
        <family val="3"/>
        <charset val="128"/>
      </rPr>
      <t>年度　</t>
    </r>
    <r>
      <rPr>
        <b/>
        <sz val="16"/>
        <rFont val="Meiryo UI"/>
        <family val="3"/>
        <charset val="128"/>
      </rPr>
      <t>低層</t>
    </r>
    <r>
      <rPr>
        <b/>
        <sz val="16"/>
        <color theme="1" tint="0.14999847407452621"/>
        <rFont val="Meiryo UI"/>
        <family val="3"/>
        <charset val="128"/>
      </rPr>
      <t>ＺＥＨ－Ｍ促進事業　交付申請書情報入力シート</t>
    </r>
    <rPh sb="0" eb="2">
      <t>レイワ</t>
    </rPh>
    <rPh sb="3" eb="5">
      <t>ネンド</t>
    </rPh>
    <rPh sb="6" eb="7">
      <t>テイ</t>
    </rPh>
    <rPh sb="7" eb="8">
      <t>ソウ</t>
    </rPh>
    <rPh sb="13" eb="15">
      <t>ソクシン</t>
    </rPh>
    <rPh sb="15" eb="17">
      <t>ジギョウ</t>
    </rPh>
    <rPh sb="18" eb="20">
      <t>コウフ</t>
    </rPh>
    <rPh sb="20" eb="23">
      <t>シンセイショ</t>
    </rPh>
    <rPh sb="23" eb="25">
      <t>ジョウホウ</t>
    </rPh>
    <rPh sb="25" eb="27">
      <t>ニュウリョク</t>
    </rPh>
    <phoneticPr fontId="5"/>
  </si>
  <si>
    <t>建築物の屋上面積</t>
    <rPh sb="0" eb="3">
      <t>ケンチクブツ</t>
    </rPh>
    <rPh sb="4" eb="6">
      <t>オクジョウ</t>
    </rPh>
    <rPh sb="6" eb="8">
      <t>メンセキ</t>
    </rPh>
    <phoneticPr fontId="5"/>
  </si>
  <si>
    <t>塔屋等を含めた水平投影面積を小数第2位まで入力</t>
    <phoneticPr fontId="3"/>
  </si>
  <si>
    <t>PV敷設面積</t>
    <rPh sb="2" eb="4">
      <t>フセツ</t>
    </rPh>
    <rPh sb="4" eb="6">
      <t>メンセキ</t>
    </rPh>
    <phoneticPr fontId="5"/>
  </si>
  <si>
    <t>水平投影面積を小数第2位まで入力（ない場合は０を入力すること）</t>
  </si>
  <si>
    <t>PV以外の設備や機械が
設置されている面積</t>
    <rPh sb="2" eb="4">
      <t>イガイ</t>
    </rPh>
    <rPh sb="5" eb="7">
      <t>セツビ</t>
    </rPh>
    <rPh sb="8" eb="10">
      <t>キカイ</t>
    </rPh>
    <rPh sb="12" eb="14">
      <t>セッチ</t>
    </rPh>
    <rPh sb="19" eb="21">
      <t>メンセキ</t>
    </rPh>
    <phoneticPr fontId="5"/>
  </si>
  <si>
    <t>チェックシート</t>
    <phoneticPr fontId="3"/>
  </si>
  <si>
    <t>直近3期分を提出　※共同申請の場合は全申請者分
（個人事業主の場合は確定申告書類の写し）</t>
    <rPh sb="0" eb="2">
      <t>チョッキン</t>
    </rPh>
    <rPh sb="3" eb="4">
      <t>キ</t>
    </rPh>
    <rPh sb="4" eb="5">
      <t>ブン</t>
    </rPh>
    <rPh sb="6" eb="8">
      <t>テイシュツ</t>
    </rPh>
    <rPh sb="10" eb="12">
      <t>キョウドウ</t>
    </rPh>
    <rPh sb="12" eb="14">
      <t>シンセイ</t>
    </rPh>
    <rPh sb="15" eb="17">
      <t>バアイ</t>
    </rPh>
    <rPh sb="18" eb="19">
      <t>ゼン</t>
    </rPh>
    <rPh sb="19" eb="22">
      <t>シンセイシャ</t>
    </rPh>
    <rPh sb="22" eb="23">
      <t>ブン</t>
    </rPh>
    <rPh sb="25" eb="27">
      <t>コジン</t>
    </rPh>
    <rPh sb="27" eb="30">
      <t>ジギョウヌシ</t>
    </rPh>
    <rPh sb="31" eb="33">
      <t>バアイ</t>
    </rPh>
    <rPh sb="34" eb="36">
      <t>カクテイ</t>
    </rPh>
    <rPh sb="36" eb="38">
      <t>シンコク</t>
    </rPh>
    <rPh sb="38" eb="40">
      <t>ショルイ</t>
    </rPh>
    <rPh sb="41" eb="42">
      <t>ウツ</t>
    </rPh>
    <phoneticPr fontId="3"/>
  </si>
  <si>
    <t>データをSII宛てにメールで提出すること</t>
    <rPh sb="7" eb="8">
      <t>ア</t>
    </rPh>
    <rPh sb="14" eb="16">
      <t>テイシュツ</t>
    </rPh>
    <phoneticPr fontId="8"/>
  </si>
  <si>
    <t>←(注1)、(注2)の内容をよく確認の上、</t>
    <rPh sb="2" eb="3">
      <t>チュウ</t>
    </rPh>
    <rPh sb="7" eb="8">
      <t>チュウ</t>
    </rPh>
    <rPh sb="11" eb="13">
      <t>ナイヨウ</t>
    </rPh>
    <rPh sb="16" eb="18">
      <t>カクニン</t>
    </rPh>
    <rPh sb="19" eb="20">
      <t>ウエ</t>
    </rPh>
    <phoneticPr fontId="3"/>
  </si>
  <si>
    <t>←令和4年度における、蓄電システムの目標価格を表示しています。</t>
    <rPh sb="1" eb="3">
      <t>レイワ</t>
    </rPh>
    <rPh sb="4" eb="6">
      <t>ネンド</t>
    </rPh>
    <rPh sb="11" eb="13">
      <t>チクデン</t>
    </rPh>
    <rPh sb="18" eb="20">
      <t>モクヒョウ</t>
    </rPh>
    <rPh sb="20" eb="22">
      <t>カカク</t>
    </rPh>
    <rPh sb="23" eb="25">
      <t>ヒョウジ</t>
    </rPh>
    <phoneticPr fontId="3"/>
  </si>
  <si>
    <t>事業主から購入者への
引渡し開始予定日（分譲事業のみ入力）</t>
    <rPh sb="0" eb="3">
      <t>ジギョウヌシ</t>
    </rPh>
    <rPh sb="5" eb="8">
      <t>コウニュウシャ</t>
    </rPh>
    <rPh sb="11" eb="13">
      <t>ヒキワタ</t>
    </rPh>
    <rPh sb="14" eb="16">
      <t>カイシ</t>
    </rPh>
    <rPh sb="16" eb="18">
      <t>ヨテイ</t>
    </rPh>
    <rPh sb="18" eb="19">
      <t>ビ</t>
    </rPh>
    <rPh sb="20" eb="22">
      <t>ブンジョウ</t>
    </rPh>
    <rPh sb="22" eb="24">
      <t>ジギョウ</t>
    </rPh>
    <rPh sb="26" eb="28">
      <t>ニュウリョク</t>
    </rPh>
    <phoneticPr fontId="5"/>
  </si>
  <si>
    <r>
      <t>土地登</t>
    </r>
    <r>
      <rPr>
        <sz val="10"/>
        <color theme="1"/>
        <rFont val="Meiryo UI"/>
        <family val="3"/>
        <charset val="128"/>
      </rPr>
      <t>記簿謄本（登記情報提供サービスの出力可）</t>
    </r>
    <rPh sb="8" eb="10">
      <t>トウキ</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</si>
  <si>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</si>
  <si>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発行から3カ月以内の写しが添付されていますか（登記情報提供サービス可）</t>
    <rPh sb="0" eb="2">
      <t>ハッコウ</t>
    </rPh>
    <rPh sb="6" eb="7">
      <t>ゲツ</t>
    </rPh>
    <rPh sb="7" eb="9">
      <t>イナイ</t>
    </rPh>
    <rPh sb="10" eb="11">
      <t>ウツ</t>
    </rPh>
    <rPh sb="23" eb="25">
      <t>トウキ</t>
    </rPh>
    <phoneticPr fontId="114"/>
  </si>
  <si>
    <t>発行から3カ月以内の写しが添付されていますか（登記情報提供サービス可）
個人等の場合は公的機関発行の本人確認ができる書類（運転免許証の写し等）</t>
    <rPh sb="0" eb="2">
      <t>ハッコウ</t>
    </rPh>
    <rPh sb="6" eb="7">
      <t>ゲツ</t>
    </rPh>
    <rPh sb="7" eb="9">
      <t>イナイ</t>
    </rPh>
    <rPh sb="10" eb="11">
      <t>ウツ</t>
    </rPh>
    <rPh sb="23" eb="25">
      <t>トウキ</t>
    </rPh>
    <phoneticPr fontId="114"/>
  </si>
  <si>
    <t>㎡</t>
    <phoneticPr fontId="3"/>
  </si>
  <si>
    <t>・法人申請のみ提出すること
・共同申請の場合は全申請者分を提出</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</si>
  <si>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r>
      <rPr>
        <sz val="10"/>
        <color rgb="FFFF0000"/>
        <rFont val="Meiryo UI"/>
        <family val="3"/>
        <charset val="128"/>
      </rPr>
      <t>・押印不要</t>
    </r>
    <r>
      <rPr>
        <sz val="10"/>
        <color rgb="FF000000"/>
        <rFont val="Meiryo UI"/>
        <family val="3"/>
        <charset val="128"/>
      </rPr>
      <t xml:space="preserve">
・共同申請の場合は全申請者分を記載</t>
    </r>
    <rPh sb="1" eb="3">
      <t>オウイン</t>
    </rPh>
    <rPh sb="3" eb="5">
      <t>フヨウ</t>
    </rPh>
    <rPh sb="7" eb="9">
      <t>キョウドウ</t>
    </rPh>
    <rPh sb="9" eb="11">
      <t>シンセイ</t>
    </rPh>
    <rPh sb="12" eb="14">
      <t>バアイ</t>
    </rPh>
    <rPh sb="15" eb="16">
      <t>ゼン</t>
    </rPh>
    <rPh sb="16" eb="19">
      <t>シンセイシャ</t>
    </rPh>
    <rPh sb="19" eb="20">
      <t>ブン</t>
    </rPh>
    <rPh sb="21" eb="23">
      <t>キサイ</t>
    </rPh>
    <phoneticPr fontId="3"/>
  </si>
  <si>
    <t>・設備タイプごとに作成すること
・指定された別ファイルで作成すること</t>
    <rPh sb="1" eb="3">
      <t>セツビ</t>
    </rPh>
    <rPh sb="9" eb="11">
      <t>サクセイ</t>
    </rPh>
    <rPh sb="17" eb="19">
      <t>シテイ</t>
    </rPh>
    <rPh sb="22" eb="23">
      <t>ベツ</t>
    </rPh>
    <rPh sb="28" eb="30">
      <t>サクセイ</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</si>
  <si>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</si>
  <si>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</si>
  <si>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</si>
  <si>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</si>
  <si>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</si>
  <si>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9"/>
  </si>
  <si>
    <t>補助金申請額</t>
    <rPh sb="0" eb="3">
      <t>ホジョキン</t>
    </rPh>
    <rPh sb="3" eb="6">
      <t>シンセイガク</t>
    </rPh>
    <phoneticPr fontId="39"/>
  </si>
  <si>
    <t>１年目</t>
    <rPh sb="1" eb="3">
      <t>ネンメ</t>
    </rPh>
    <phoneticPr fontId="39"/>
  </si>
  <si>
    <t>円</t>
    <rPh sb="0" eb="1">
      <t>エン</t>
    </rPh>
    <phoneticPr fontId="39"/>
  </si>
  <si>
    <t>２年目</t>
    <rPh sb="1" eb="3">
      <t>ネンメ</t>
    </rPh>
    <phoneticPr fontId="5"/>
  </si>
  <si>
    <t>３年目</t>
    <rPh sb="1" eb="3">
      <t>ネンメ</t>
    </rPh>
    <phoneticPr fontId="39"/>
  </si>
  <si>
    <t>合計</t>
    <rPh sb="0" eb="2">
      <t>ゴウケイ</t>
    </rPh>
    <phoneticPr fontId="39"/>
  </si>
  <si>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</si>
  <si>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</si>
  <si>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9"/>
  </si>
  <si>
    <t>最終事業年度の1月20日以前の日付</t>
    <phoneticPr fontId="3"/>
  </si>
  <si>
    <t>令和４年度
二酸化炭素排出抑制対策事業費等補助金
（集合住宅の省ＣＯ２化促進事業）</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シュウゴウ</t>
    </rPh>
    <rPh sb="28" eb="30">
      <t>ジュウタク</t>
    </rPh>
    <rPh sb="31" eb="32">
      <t>ショウ</t>
    </rPh>
    <rPh sb="35" eb="36">
      <t>カ</t>
    </rPh>
    <rPh sb="36" eb="38">
      <t>ソクシン</t>
    </rPh>
    <rPh sb="38" eb="40">
      <t>ジギョウ</t>
    </rPh>
    <phoneticPr fontId="5"/>
  </si>
  <si>
    <t>令和４年度
二酸化炭素排出抑制対策事業費等補助金
（集合住宅の省ＣＯ２化促進事業）
誓約書</t>
    <rPh sb="42" eb="45">
      <t>セイヤクショ</t>
    </rPh>
    <phoneticPr fontId="5"/>
  </si>
  <si>
    <t>代表理事　　村上　孝　　殿</t>
    <rPh sb="0" eb="1">
      <t>ダイ</t>
    </rPh>
    <rPh sb="1" eb="2">
      <t>ヒョウ</t>
    </rPh>
    <rPh sb="2" eb="3">
      <t>リ</t>
    </rPh>
    <rPh sb="3" eb="4">
      <t>コト</t>
    </rPh>
    <rPh sb="6" eb="8">
      <t>ムラカミ</t>
    </rPh>
    <rPh sb="9" eb="10">
      <t>タカシ</t>
    </rPh>
    <rPh sb="12" eb="13">
      <t>ドノ</t>
    </rPh>
    <phoneticPr fontId="5"/>
  </si>
  <si>
    <t>検査済証取得予定日</t>
    <rPh sb="0" eb="3">
      <t>ケンサズミ</t>
    </rPh>
    <rPh sb="3" eb="4">
      <t>ショウ</t>
    </rPh>
    <rPh sb="4" eb="6">
      <t>シュトク</t>
    </rPh>
    <rPh sb="6" eb="8">
      <t>ヨテイ</t>
    </rPh>
    <rPh sb="8" eb="9">
      <t>ヒ</t>
    </rPh>
    <phoneticPr fontId="5"/>
  </si>
  <si>
    <t>最終事業年度の事業完了前に必ず取得すること</t>
    <rPh sb="0" eb="2">
      <t>サイシュウ</t>
    </rPh>
    <rPh sb="2" eb="4">
      <t>ジギョウ</t>
    </rPh>
    <rPh sb="4" eb="6">
      <t>ネンド</t>
    </rPh>
    <rPh sb="7" eb="9">
      <t>ジギョウ</t>
    </rPh>
    <rPh sb="9" eb="11">
      <t>カンリョウ</t>
    </rPh>
    <rPh sb="11" eb="12">
      <t>マエ</t>
    </rPh>
    <rPh sb="13" eb="14">
      <t>カナラ</t>
    </rPh>
    <rPh sb="15" eb="17">
      <t>シュトク</t>
    </rPh>
    <phoneticPr fontId="3"/>
  </si>
  <si>
    <t>検査済証取得予定日</t>
    <rPh sb="0" eb="2">
      <t>ケンサ</t>
    </rPh>
    <rPh sb="2" eb="3">
      <t>ズミ</t>
    </rPh>
    <rPh sb="3" eb="4">
      <t>ショウ</t>
    </rPh>
    <rPh sb="4" eb="9">
      <t>シュトクヨテイビ</t>
    </rPh>
    <phoneticPr fontId="5"/>
  </si>
  <si>
    <t>※最終年度の完了実績報告書提出までに必ず取得すること</t>
    <rPh sb="1" eb="5">
      <t>サイシュウネンド</t>
    </rPh>
    <phoneticPr fontId="3"/>
  </si>
  <si>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</si>
  <si>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</si>
  <si>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</si>
  <si>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設置する設備</t>
    <rPh sb="0" eb="2">
      <t>セッチ</t>
    </rPh>
    <rPh sb="4" eb="6">
      <t>セツビ</t>
    </rPh>
    <phoneticPr fontId="5"/>
  </si>
  <si>
    <t>Ｖ２Ｈ充電設備（充放電設備）</t>
    <phoneticPr fontId="3"/>
  </si>
  <si>
    <t>住戸番号</t>
    <rPh sb="0" eb="4">
      <t>ジュウコバンゴウ</t>
    </rPh>
    <phoneticPr fontId="5"/>
  </si>
  <si>
    <r>
      <t>Ａ４・黒文字・片面印刷で出力を基本とし、出力方法に指定のあるものは指定に準じていますか
（</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キホン</t>
    </rPh>
    <rPh sb="20" eb="22">
      <t>シュツリョク</t>
    </rPh>
    <rPh sb="33" eb="35">
      <t>シテイ</t>
    </rPh>
    <rPh sb="36" eb="37">
      <t>ジュン</t>
    </rPh>
    <rPh sb="46" eb="48">
      <t>ショルイ</t>
    </rPh>
    <rPh sb="54" eb="56">
      <t>インサツ</t>
    </rPh>
    <rPh sb="59" eb="61">
      <t>インサツ</t>
    </rPh>
    <rPh sb="65" eb="67">
      <t>シテイ</t>
    </rPh>
    <rPh sb="72" eb="74">
      <t>チュウイ</t>
    </rPh>
    <phoneticPr fontId="114"/>
  </si>
  <si>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</si>
  <si>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補助金申請額（上限金額）</t>
    <rPh sb="0" eb="3">
      <t>ホジョキン</t>
    </rPh>
    <rPh sb="3" eb="6">
      <t>シンセイガク</t>
    </rPh>
    <rPh sb="7" eb="11">
      <t>ジョウゲンキンガク</t>
    </rPh>
    <phoneticPr fontId="39"/>
  </si>
  <si>
    <t>※CLTの補助額上限額は１棟あたり１，５００万円</t>
    <rPh sb="10" eb="11">
      <t>ガク</t>
    </rPh>
    <phoneticPr fontId="3"/>
  </si>
  <si>
    <t>BELS評価書取得予定日</t>
    <rPh sb="4" eb="6">
      <t>ヒョウカ</t>
    </rPh>
    <rPh sb="6" eb="7">
      <t>ショ</t>
    </rPh>
    <rPh sb="7" eb="12">
      <t>シュトクヨテイビ</t>
    </rPh>
    <phoneticPr fontId="5"/>
  </si>
  <si>
    <t>BELS評価書取得予定日</t>
    <rPh sb="4" eb="7">
      <t>ヒョウカショ</t>
    </rPh>
    <rPh sb="7" eb="9">
      <t>シュトク</t>
    </rPh>
    <rPh sb="9" eb="11">
      <t>ヨテイ</t>
    </rPh>
    <rPh sb="11" eb="12">
      <t>ヒ</t>
    </rPh>
    <phoneticPr fontId="5"/>
  </si>
  <si>
    <t>※単年度の場合は中間報告までに必ず取得すること
　 複数年度の場合は事業完了前に必ず取得すること</t>
    <phoneticPr fontId="3"/>
  </si>
  <si>
    <t>9．建物情報</t>
    <phoneticPr fontId="5"/>
  </si>
  <si>
    <t>８．事業に係る設計者等情報</t>
    <phoneticPr fontId="5"/>
  </si>
  <si>
    <t>建築工事
施工者</t>
    <rPh sb="0" eb="4">
      <t>ケンチクコウジ</t>
    </rPh>
    <rPh sb="5" eb="8">
      <t>セコウシャ</t>
    </rPh>
    <phoneticPr fontId="3"/>
  </si>
  <si>
    <t>設計者</t>
    <rPh sb="0" eb="3">
      <t>セッケイシャ</t>
    </rPh>
    <phoneticPr fontId="3"/>
  </si>
  <si>
    <t>事業内容</t>
    <rPh sb="0" eb="2">
      <t>ジギョウ</t>
    </rPh>
    <rPh sb="2" eb="4">
      <t>ナイヨウ</t>
    </rPh>
    <phoneticPr fontId="5"/>
  </si>
  <si>
    <t>※入力必須</t>
    <rPh sb="1" eb="5">
      <t>ニュウリョクヒッス</t>
    </rPh>
    <phoneticPr fontId="3"/>
  </si>
  <si>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</si>
  <si>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</si>
  <si>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地中熱ヒートポンプ・システムを導入する場合、提出すること</t>
    <rPh sb="0" eb="2">
      <t>チチュウ</t>
    </rPh>
    <rPh sb="2" eb="3">
      <t>ネツ</t>
    </rPh>
    <rPh sb="15" eb="17">
      <t>ドウニュウ</t>
    </rPh>
    <rPh sb="19" eb="21">
      <t>バアイ</t>
    </rPh>
    <rPh sb="22" eb="24">
      <t>テイシュツ</t>
    </rPh>
    <phoneticPr fontId="3"/>
  </si>
  <si>
    <t>追加補助対象となる設備等（蓄電システムを除く）を導入する場合、提出すること</t>
    <rPh sb="13" eb="15">
      <t>チクデン</t>
    </rPh>
    <rPh sb="20" eb="21">
      <t>ノゾ</t>
    </rPh>
    <rPh sb="24" eb="26">
      <t>ドウニュウ</t>
    </rPh>
    <rPh sb="28" eb="30">
      <t>バアイ</t>
    </rPh>
    <rPh sb="31" eb="33">
      <t>テイシュツ</t>
    </rPh>
    <phoneticPr fontId="3"/>
  </si>
  <si>
    <t>具体的な導入計画がわかりやすく記載されていますか</t>
    <rPh sb="0" eb="3">
      <t>グタイテキ</t>
    </rPh>
    <rPh sb="4" eb="8">
      <t>ドウニュウケイカク</t>
    </rPh>
    <rPh sb="15" eb="17">
      <t>キサイ</t>
    </rPh>
    <phoneticPr fontId="3"/>
  </si>
  <si>
    <t>蓄電システム
（設備費）</t>
    <rPh sb="0" eb="2">
      <t>チクデン</t>
    </rPh>
    <rPh sb="8" eb="11">
      <t>セツビヒ</t>
    </rPh>
    <phoneticPr fontId="3"/>
  </si>
  <si>
    <t>V2H充電設備（充放電設備）</t>
    <rPh sb="3" eb="5">
      <t>ジュウデン</t>
    </rPh>
    <rPh sb="5" eb="7">
      <t>セツビ</t>
    </rPh>
    <rPh sb="8" eb="11">
      <t>ジュウホウデン</t>
    </rPh>
    <rPh sb="11" eb="13">
      <t>セツビ</t>
    </rPh>
    <phoneticPr fontId="3"/>
  </si>
  <si>
    <t>台数</t>
    <rPh sb="0" eb="2">
      <t>ダイスウ</t>
    </rPh>
    <phoneticPr fontId="3"/>
  </si>
  <si>
    <t>台</t>
    <rPh sb="0" eb="1">
      <t>ダイ</t>
    </rPh>
    <phoneticPr fontId="3"/>
  </si>
  <si>
    <t>設置場所</t>
    <rPh sb="0" eb="4">
      <t>セッチバショ</t>
    </rPh>
    <phoneticPr fontId="3"/>
  </si>
  <si>
    <t>EV充電設備</t>
    <rPh sb="2" eb="6">
      <t>ジュウデンセツビ</t>
    </rPh>
    <phoneticPr fontId="3"/>
  </si>
  <si>
    <t>　チェックをすること　</t>
    <phoneticPr fontId="3"/>
  </si>
  <si>
    <t>➐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</si>
  <si>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地中熱ヒートポンプ・システム</t>
    <rPh sb="0" eb="2">
      <t>チチュウ</t>
    </rPh>
    <rPh sb="2" eb="3">
      <t>ネツ</t>
    </rPh>
    <phoneticPr fontId="3"/>
  </si>
  <si>
    <t>補助事業名</t>
    <rPh sb="0" eb="5">
      <t>ホジョジギョウメイ</t>
    </rPh>
    <phoneticPr fontId="5"/>
  </si>
  <si>
    <t>１．補助事業名</t>
    <rPh sb="2" eb="6">
      <t>ホジョジギョウ</t>
    </rPh>
    <rPh sb="6" eb="7">
      <t>メイ</t>
    </rPh>
    <phoneticPr fontId="5"/>
  </si>
  <si>
    <t>台数</t>
    <rPh sb="0" eb="2">
      <t>ダイスウ</t>
    </rPh>
    <phoneticPr fontId="5"/>
  </si>
  <si>
    <t>①</t>
    <phoneticPr fontId="3"/>
  </si>
  <si>
    <t>②</t>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</si>
  <si>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</si>
  <si>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</si>
  <si>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</si>
  <si>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</si>
  <si>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２．建材情報</t>
    <rPh sb="2" eb="4">
      <t>ケンザイ</t>
    </rPh>
    <rPh sb="4" eb="6">
      <t>ジョウホウ</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</si>
  <si>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</si>
  <si>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</si>
  <si>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</si>
  <si>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</si>
  <si>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</si>
  <si>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</si>
  <si>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</si>
  <si>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</si>
  <si>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</si>
  <si>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</si>
  <si>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</si>
  <si>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</si>
  <si>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</si>
  <si>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</si>
  <si>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</si>
  <si>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</si>
  <si>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</si>
  <si>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</si>
  <si>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</si>
  <si>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</si>
  <si>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</si>
  <si>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</si>
  <si>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ＥＶ充電設備</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</si>
  <si>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</si>
  <si>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</si>
  <si>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</si>
  <si>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</si>
  <si>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</si>
  <si>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</si>
  <si>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</si>
  <si>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</si>
  <si>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</si>
  <si>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</si>
  <si>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</si>
  <si>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</si>
  <si>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</si>
  <si>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</si>
  <si>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</si>
  <si>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</si>
  <si>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合計（円）
（ｇ）=（ａ）+（ｂ）+（ｃ）+（ｄ）+（e）+（ｆ）</t>
    <rPh sb="0" eb="2">
      <t>ゴウケイ</t>
    </rPh>
    <rPh sb="3" eb="4">
      <t>エン</t>
    </rPh>
    <phoneticPr fontId="3"/>
  </si>
  <si>
    <t>←補助金額の上限は公募要領P14にあるとおり、3億円/年 とする</t>
    <rPh sb="1" eb="5">
      <t>ホジョキンガク</t>
    </rPh>
    <rPh sb="6" eb="8">
      <t>ジョウゲン</t>
    </rPh>
    <rPh sb="9" eb="13">
      <t>コウボヨウリョウ</t>
    </rPh>
    <rPh sb="24" eb="26">
      <t>オクエン</t>
    </rPh>
    <rPh sb="27" eb="28">
      <t>ネン</t>
    </rPh>
    <phoneticPr fontId="3"/>
  </si>
  <si>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</si>
  <si>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</si>
  <si>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</si>
  <si>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ＰＶＴ
システム</t>
    <phoneticPr fontId="3"/>
  </si>
  <si>
    <t>液体集熱式
太陽熱利用
システム</t>
    <phoneticPr fontId="3"/>
  </si>
  <si>
    <t>V2H充電設備（充放電設備）・
EV充電設備　導入補助金申請額</t>
    <rPh sb="23" eb="25">
      <t>ドウニュウ</t>
    </rPh>
    <rPh sb="25" eb="27">
      <t>ホジョ</t>
    </rPh>
    <rPh sb="27" eb="28">
      <t>キン</t>
    </rPh>
    <rPh sb="28" eb="30">
      <t>シンセイ</t>
    </rPh>
    <rPh sb="30" eb="31">
      <t>ガク</t>
    </rPh>
    <phoneticPr fontId="5"/>
  </si>
  <si>
    <t>V2H充電設備（充放電設備）・
EV充電設備
導入補助金申請額　合計</t>
    <rPh sb="23" eb="25">
      <t>ドウニュウ</t>
    </rPh>
    <rPh sb="25" eb="27">
      <t>ホジョ</t>
    </rPh>
    <rPh sb="27" eb="28">
      <t>キン</t>
    </rPh>
    <rPh sb="28" eb="30">
      <t>シンセイ</t>
    </rPh>
    <rPh sb="30" eb="31">
      <t>ガク</t>
    </rPh>
    <rPh sb="32" eb="34">
      <t>ゴウケイ</t>
    </rPh>
    <phoneticPr fontId="5"/>
  </si>
  <si>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</si>
  <si>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</si>
  <si>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</si>
  <si>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</si>
  <si>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</si>
  <si>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</si>
  <si>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CLT体積</t>
    <rPh sb="3" eb="5">
      <t>タイセキ</t>
    </rPh>
    <phoneticPr fontId="39"/>
  </si>
  <si>
    <t>交付申請書を提出する日</t>
    <rPh sb="0" eb="2">
      <t>コウフ</t>
    </rPh>
    <rPh sb="2" eb="5">
      <t>シンセイショ</t>
    </rPh>
    <rPh sb="6" eb="8">
      <t>テイシュツ</t>
    </rPh>
    <rPh sb="10" eb="11">
      <t>ヒ</t>
    </rPh>
    <phoneticPr fontId="5"/>
  </si>
  <si>
    <t>４．エネルギー計測計画図</t>
    <rPh sb="7" eb="9">
      <t>ケイソク</t>
    </rPh>
    <rPh sb="9" eb="11">
      <t>ケイカク</t>
    </rPh>
    <rPh sb="11" eb="12">
      <t>ズ</t>
    </rPh>
    <phoneticPr fontId="3"/>
  </si>
  <si>
    <t>７．工程表</t>
    <rPh sb="2" eb="5">
      <t>コウテイヒョウ</t>
    </rPh>
    <phoneticPr fontId="3"/>
  </si>
  <si>
    <t>９．蓄電システム明細</t>
    <phoneticPr fontId="3"/>
  </si>
  <si>
    <t>⑧商業登記簿等</t>
    <rPh sb="1" eb="3">
      <t>ショウギョウ</t>
    </rPh>
    <rPh sb="3" eb="6">
      <t>トウキボ</t>
    </rPh>
    <rPh sb="6" eb="7">
      <t>トウ</t>
    </rPh>
    <phoneticPr fontId="3"/>
  </si>
  <si>
    <t>➈その他</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</si>
  <si>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</si>
  <si>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</si>
  <si>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</si>
  <si>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</si>
  <si>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４．エネルギー計測計画図</t>
    <rPh sb="11" eb="12">
      <t>ズ</t>
    </rPh>
    <phoneticPr fontId="5"/>
  </si>
  <si>
    <t>５．事業予定</t>
    <rPh sb="2" eb="4">
      <t>ヨテイ</t>
    </rPh>
    <phoneticPr fontId="5"/>
  </si>
  <si>
    <t>６．定期報告及び設備の保守に関する事項</t>
    <rPh sb="2" eb="4">
      <t>テイキ</t>
    </rPh>
    <rPh sb="4" eb="6">
      <t>ホウコク</t>
    </rPh>
    <rPh sb="6" eb="7">
      <t>オヨ</t>
    </rPh>
    <rPh sb="8" eb="10">
      <t>セツビ</t>
    </rPh>
    <rPh sb="11" eb="13">
      <t>ホシュ</t>
    </rPh>
    <rPh sb="14" eb="15">
      <t>カン</t>
    </rPh>
    <rPh sb="17" eb="19">
      <t>ジコウ</t>
    </rPh>
    <phoneticPr fontId="5"/>
  </si>
  <si>
    <t>７．工程表</t>
    <rPh sb="2" eb="5">
      <t>コウテイヒョウ</t>
    </rPh>
    <phoneticPr fontId="5"/>
  </si>
  <si>
    <t>８-１．補助金額算出表　その１</t>
    <rPh sb="4" eb="6">
      <t>ホジョ</t>
    </rPh>
    <rPh sb="6" eb="8">
      <t>キンガク</t>
    </rPh>
    <rPh sb="8" eb="10">
      <t>サンシュツ</t>
    </rPh>
    <rPh sb="10" eb="11">
      <t>ヒョウ</t>
    </rPh>
    <phoneticPr fontId="5"/>
  </si>
  <si>
    <t>③＝(Ⅲ)×②</t>
    <phoneticPr fontId="5"/>
  </si>
  <si>
    <t>②＝(Ⅱ)の1/3
千円未満切捨 自動表示</t>
    <phoneticPr fontId="3"/>
  </si>
  <si>
    <t>③=②の1/3
千円未満切捨 自動表示</t>
    <phoneticPr fontId="3"/>
  </si>
  <si>
    <t>３．設備情報</t>
    <rPh sb="2" eb="4">
      <t>セツビ</t>
    </rPh>
    <rPh sb="4" eb="6">
      <t>ジョウホウ</t>
    </rPh>
    <phoneticPr fontId="5"/>
  </si>
  <si>
    <t>２．設備選択</t>
    <rPh sb="2" eb="4">
      <t>セツビ</t>
    </rPh>
    <rPh sb="4" eb="6">
      <t>センタク</t>
    </rPh>
    <phoneticPr fontId="5"/>
  </si>
  <si>
    <t>４．補助額上限</t>
    <rPh sb="2" eb="4">
      <t>ホジョ</t>
    </rPh>
    <rPh sb="4" eb="5">
      <t>ガク</t>
    </rPh>
    <rPh sb="5" eb="7">
      <t>ジョウゲン</t>
    </rPh>
    <phoneticPr fontId="5"/>
  </si>
  <si>
    <t>５．補助金の算出</t>
    <rPh sb="2" eb="5">
      <t>ホジョキン</t>
    </rPh>
    <rPh sb="6" eb="8">
      <t>サンシュツ</t>
    </rPh>
    <phoneticPr fontId="5"/>
  </si>
  <si>
    <t>４．エネルギー計測計画図</t>
    <rPh sb="7" eb="9">
      <t>ケイソク</t>
    </rPh>
    <rPh sb="9" eb="11">
      <t>ケイカク</t>
    </rPh>
    <rPh sb="11" eb="12">
      <t>ズ</t>
    </rPh>
    <phoneticPr fontId="113"/>
  </si>
  <si>
    <t>５．事業予定
６．定期報告及び設備の
　　　保守に関する事項</t>
    <rPh sb="9" eb="11">
      <t>テイキ</t>
    </rPh>
    <rPh sb="11" eb="13">
      <t>ホウコク</t>
    </rPh>
    <rPh sb="13" eb="14">
      <t>オヨ</t>
    </rPh>
    <rPh sb="15" eb="17">
      <t>セツビ</t>
    </rPh>
    <rPh sb="22" eb="24">
      <t>ホシュ</t>
    </rPh>
    <rPh sb="25" eb="26">
      <t>カン</t>
    </rPh>
    <rPh sb="28" eb="30">
      <t>ジコウ</t>
    </rPh>
    <phoneticPr fontId="113"/>
  </si>
  <si>
    <t>蓄電システムを導入した場合添付していますか</t>
    <rPh sb="7" eb="9">
      <t>ドウニュウ</t>
    </rPh>
    <rPh sb="11" eb="13">
      <t>バアイ</t>
    </rPh>
    <rPh sb="13" eb="15">
      <t>テンプ</t>
    </rPh>
    <phoneticPr fontId="3"/>
  </si>
  <si>
    <t>地中熱ヒートポンプ・システムを導入した場合添付していますか</t>
    <rPh sb="15" eb="17">
      <t>ドウニュウ</t>
    </rPh>
    <rPh sb="19" eb="21">
      <t>バアイ</t>
    </rPh>
    <rPh sb="21" eb="23">
      <t>テンプ</t>
    </rPh>
    <phoneticPr fontId="3"/>
  </si>
  <si>
    <t>ＰＶＴシステムを導入した場合添付していますか</t>
    <rPh sb="8" eb="10">
      <t>ドウニュウ</t>
    </rPh>
    <rPh sb="12" eb="14">
      <t>バアイ</t>
    </rPh>
    <rPh sb="14" eb="16">
      <t>テンプ</t>
    </rPh>
    <phoneticPr fontId="3"/>
  </si>
  <si>
    <t>液体集熱式太陽熱利用システムを導入した場合添付していますか</t>
    <rPh sb="15" eb="17">
      <t>ドウニュウ</t>
    </rPh>
    <rPh sb="19" eb="21">
      <t>バアイ</t>
    </rPh>
    <rPh sb="21" eb="23">
      <t>テンプ</t>
    </rPh>
    <phoneticPr fontId="3"/>
  </si>
  <si>
    <t>設備費・工事費合計（円）
（ｄ）=（ｂ）+（ｃ）</t>
    <rPh sb="0" eb="3">
      <t>セツビヒ</t>
    </rPh>
    <rPh sb="4" eb="6">
      <t>コウジ</t>
    </rPh>
    <rPh sb="6" eb="7">
      <t>ヒ</t>
    </rPh>
    <rPh sb="7" eb="9">
      <t>ゴウケイ</t>
    </rPh>
    <rPh sb="10" eb="11">
      <t>エン</t>
    </rPh>
    <phoneticPr fontId="3"/>
  </si>
  <si>
    <t>蓄電システムに係る
補助金額（円）　（ｅ）</t>
    <rPh sb="0" eb="2">
      <t>チクデン</t>
    </rPh>
    <rPh sb="7" eb="8">
      <t>カカワ</t>
    </rPh>
    <rPh sb="10" eb="12">
      <t>ホジョ</t>
    </rPh>
    <rPh sb="12" eb="14">
      <t>キンガク</t>
    </rPh>
    <rPh sb="15" eb="16">
      <t>エン</t>
    </rPh>
    <phoneticPr fontId="3"/>
  </si>
  <si>
    <t>合計（円）
（ｇ）=（ａ）+（ｄ）+（ｅ）</t>
    <rPh sb="0" eb="2">
      <t>ゴウケイ</t>
    </rPh>
    <rPh sb="3" eb="4">
      <t>エン</t>
    </rPh>
    <phoneticPr fontId="3"/>
  </si>
  <si>
    <t>コージェネ</t>
    <phoneticPr fontId="3"/>
  </si>
  <si>
    <t>総発電量</t>
    <phoneticPr fontId="3"/>
  </si>
  <si>
    <t>自家消費量</t>
    <phoneticPr fontId="3"/>
  </si>
  <si>
    <t>控除量</t>
    <phoneticPr fontId="3"/>
  </si>
  <si>
    <t>売電量</t>
    <phoneticPr fontId="3"/>
  </si>
  <si>
    <t>逆潮流</t>
    <phoneticPr fontId="3"/>
  </si>
  <si>
    <t>太陽光発電</t>
    <phoneticPr fontId="3"/>
  </si>
  <si>
    <t>再生可能エネルギー等(逆潮流分含む)による削減率</t>
    <rPh sb="0" eb="2">
      <t>サイセイ</t>
    </rPh>
    <rPh sb="2" eb="4">
      <t>カノウ</t>
    </rPh>
    <rPh sb="9" eb="10">
      <t>トウ</t>
    </rPh>
    <rPh sb="11" eb="12">
      <t>ギャク</t>
    </rPh>
    <rPh sb="12" eb="14">
      <t>チョウリュウ</t>
    </rPh>
    <rPh sb="14" eb="15">
      <t>ブン</t>
    </rPh>
    <rPh sb="15" eb="16">
      <t>フク</t>
    </rPh>
    <rPh sb="21" eb="23">
      <t>サクゲン</t>
    </rPh>
    <rPh sb="23" eb="24">
      <t>リツ</t>
    </rPh>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</si>
  <si>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</si>
  <si>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８－１．８－２．補助金額算出表の１年目の金額と整合がとれていますか</t>
    <rPh sb="8" eb="10">
      <t>ホジョ</t>
    </rPh>
    <rPh sb="10" eb="12">
      <t>キンガク</t>
    </rPh>
    <rPh sb="12" eb="14">
      <t>サンシュツ</t>
    </rPh>
    <rPh sb="14" eb="15">
      <t>ヒョウ</t>
    </rPh>
    <rPh sb="17" eb="19">
      <t>ネンメ</t>
    </rPh>
    <rPh sb="20" eb="22">
      <t>キンガク</t>
    </rPh>
    <rPh sb="23" eb="25">
      <t>セイゴウ</t>
    </rPh>
    <phoneticPr fontId="3"/>
  </si>
  <si>
    <t>申請者がＳＩＩへ定期報告を行うスキームになっていますか</t>
    <rPh sb="0" eb="3">
      <t>シンセイシャ</t>
    </rPh>
    <rPh sb="8" eb="10">
      <t>テイキ</t>
    </rPh>
    <rPh sb="10" eb="12">
      <t>ホウコク</t>
    </rPh>
    <rPh sb="13" eb="14">
      <t>オコナ</t>
    </rPh>
    <phoneticPr fontId="3"/>
  </si>
  <si>
    <t>専有部太陽光発電容量の
合計（kW）</t>
    <phoneticPr fontId="3"/>
  </si>
  <si>
    <t>BELS評価書の取得に係る
補助金額
（定額5万円/戸）</t>
    <rPh sb="4" eb="6">
      <t>ヒョウカ</t>
    </rPh>
    <rPh sb="6" eb="7">
      <t>ショ</t>
    </rPh>
    <rPh sb="8" eb="10">
      <t>シュトク</t>
    </rPh>
    <rPh sb="11" eb="12">
      <t>カカ</t>
    </rPh>
    <rPh sb="14" eb="16">
      <t>ホジョ</t>
    </rPh>
    <rPh sb="16" eb="18">
      <t>キンガク</t>
    </rPh>
    <rPh sb="20" eb="22">
      <t>テイガク</t>
    </rPh>
    <rPh sb="23" eb="25">
      <t>マンエン</t>
    </rPh>
    <rPh sb="26" eb="27">
      <t>コ</t>
    </rPh>
    <phoneticPr fontId="3"/>
  </si>
  <si>
    <t>V2H充電設備（充放電設備）・
EV充電設備
に係る補助金額（円）</t>
    <rPh sb="31" eb="32">
      <t>エン</t>
    </rPh>
    <phoneticPr fontId="3"/>
  </si>
  <si>
    <t>最終事業年度事業完了日</t>
    <rPh sb="0" eb="2">
      <t>サイシュウ</t>
    </rPh>
    <rPh sb="2" eb="4">
      <t>ジギョウ</t>
    </rPh>
    <rPh sb="4" eb="6">
      <t>ネンド</t>
    </rPh>
    <rPh sb="6" eb="8">
      <t>ジギョウ</t>
    </rPh>
    <rPh sb="8" eb="11">
      <t>カンリョウビ</t>
    </rPh>
    <phoneticPr fontId="5"/>
  </si>
  <si>
    <t>８-２．補助金額算出表　その２</t>
    <phoneticPr fontId="3"/>
  </si>
  <si>
    <t>水害等の災害対策に対する補助額の加算を受ける場合、提出すること</t>
    <rPh sb="0" eb="3">
      <t>スイガイトウ</t>
    </rPh>
    <rPh sb="9" eb="10">
      <t>タイ</t>
    </rPh>
    <rPh sb="12" eb="14">
      <t>ホジョ</t>
    </rPh>
    <rPh sb="14" eb="15">
      <t>ガク</t>
    </rPh>
    <rPh sb="16" eb="18">
      <t>カサン</t>
    </rPh>
    <rPh sb="25" eb="27">
      <t>テイシュツ</t>
    </rPh>
    <phoneticPr fontId="3"/>
  </si>
  <si>
    <t>⑩データ提出</t>
    <rPh sb="4" eb="6">
      <t>テイシュツ</t>
    </rPh>
    <phoneticPr fontId="3"/>
  </si>
  <si>
    <r>
      <t>事業主から購入者への引渡し開始予定日を入力（分譲のみ入力）　</t>
    </r>
    <r>
      <rPr>
        <sz val="12"/>
        <color rgb="FFFF0000"/>
        <rFont val="Meiryo UI"/>
        <family val="3"/>
        <charset val="128"/>
      </rPr>
      <t>（事業完了から2か月以上空ける）</t>
    </r>
    <rPh sb="0" eb="3">
      <t>ジギョウヌシ</t>
    </rPh>
    <rPh sb="5" eb="8">
      <t>コウニュウシャ</t>
    </rPh>
    <rPh sb="10" eb="11">
      <t>ヒ</t>
    </rPh>
    <rPh sb="11" eb="12">
      <t>ワタ</t>
    </rPh>
    <rPh sb="13" eb="15">
      <t>カイシ</t>
    </rPh>
    <rPh sb="15" eb="18">
      <t>ヨテイビ</t>
    </rPh>
    <rPh sb="19" eb="21">
      <t>ニュウリョク</t>
    </rPh>
    <rPh sb="22" eb="24">
      <t>ブンジョウ</t>
    </rPh>
    <rPh sb="26" eb="28">
      <t>ニュウリョク</t>
    </rPh>
    <phoneticPr fontId="3"/>
  </si>
  <si>
    <t>建設予定地</t>
    <rPh sb="0" eb="5">
      <t>ケンセツヨテイチ</t>
    </rPh>
    <phoneticPr fontId="5"/>
  </si>
  <si>
    <t>補助率
（参考値）</t>
    <phoneticPr fontId="3"/>
  </si>
  <si>
    <t>補助金の額
（参考値）</t>
    <phoneticPr fontId="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</si>
  <si>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</si>
  <si>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１０．水害等の災害時の電源確保に配慮した蓄電システム導入計画の詳細</t>
    <rPh sb="31" eb="33">
      <t>ショウサイ</t>
    </rPh>
    <phoneticPr fontId="3"/>
  </si>
  <si>
    <t>１２．地中熱ヒートポンプ・システム明細</t>
    <phoneticPr fontId="3"/>
  </si>
  <si>
    <t>１３．ＰＶＴシステム明細</t>
    <phoneticPr fontId="3"/>
  </si>
  <si>
    <t>１４．液体集熱式太陽熱利用システム明細</t>
    <phoneticPr fontId="3"/>
  </si>
  <si>
    <t>１０．水害等の災害時の電源確保に
　　　配慮した蓄電システム導入計画の詳細</t>
    <rPh sb="3" eb="5">
      <t>スイガイ</t>
    </rPh>
    <rPh sb="5" eb="6">
      <t>トウ</t>
    </rPh>
    <rPh sb="7" eb="9">
      <t>サイガイ</t>
    </rPh>
    <rPh sb="9" eb="10">
      <t>ジ</t>
    </rPh>
    <rPh sb="11" eb="13">
      <t>デンゲン</t>
    </rPh>
    <rPh sb="13" eb="15">
      <t>カクホ</t>
    </rPh>
    <rPh sb="20" eb="22">
      <t>ハイリョ</t>
    </rPh>
    <rPh sb="24" eb="26">
      <t>チクデン</t>
    </rPh>
    <rPh sb="30" eb="32">
      <t>ドウニュウ</t>
    </rPh>
    <rPh sb="32" eb="34">
      <t>ケイカク</t>
    </rPh>
    <rPh sb="35" eb="37">
      <t>ショウサイ</t>
    </rPh>
    <phoneticPr fontId="3"/>
  </si>
  <si>
    <t>１２．地中熱ヒートポンプ・
　　　システム明細</t>
    <rPh sb="3" eb="5">
      <t>チチュウ</t>
    </rPh>
    <rPh sb="5" eb="6">
      <t>ネツ</t>
    </rPh>
    <rPh sb="21" eb="23">
      <t>メイサイ</t>
    </rPh>
    <phoneticPr fontId="3"/>
  </si>
  <si>
    <t>１３．ＰＶＴシステム明細</t>
    <rPh sb="10" eb="12">
      <t>メイサイ</t>
    </rPh>
    <phoneticPr fontId="3"/>
  </si>
  <si>
    <t>１４．液体集熱式太陽熱利用システム
　　　明細</t>
    <rPh sb="3" eb="5">
      <t>エキタイ</t>
    </rPh>
    <rPh sb="5" eb="7">
      <t>シュウネツ</t>
    </rPh>
    <rPh sb="7" eb="8">
      <t>シキ</t>
    </rPh>
    <rPh sb="8" eb="11">
      <t>タイヨウネツ</t>
    </rPh>
    <rPh sb="11" eb="13">
      <t>リヨウ</t>
    </rPh>
    <rPh sb="21" eb="23">
      <t>メイサイ</t>
    </rPh>
    <phoneticPr fontId="3"/>
  </si>
  <si>
    <t>１５．Ｖ２Ｈ充電設備（充放電設備）・
　　　ＥＶ充電設備明細（専有部）</t>
    <rPh sb="6" eb="8">
      <t>ジュウデン</t>
    </rPh>
    <rPh sb="8" eb="10">
      <t>セツビ</t>
    </rPh>
    <rPh sb="11" eb="14">
      <t>ジュウホウデン</t>
    </rPh>
    <rPh sb="14" eb="16">
      <t>セツビ</t>
    </rPh>
    <rPh sb="24" eb="26">
      <t>ジュウデン</t>
    </rPh>
    <rPh sb="26" eb="28">
      <t>セツビ</t>
    </rPh>
    <rPh sb="28" eb="30">
      <t>メイサイ</t>
    </rPh>
    <rPh sb="31" eb="34">
      <t>センユウブ</t>
    </rPh>
    <phoneticPr fontId="3"/>
  </si>
  <si>
    <t>１６．Ｖ２Ｈ充電設備（充放電設備）・
　　　ＥＶ充電設備明細（共用部）</t>
    <rPh sb="6" eb="8">
      <t>ジュウデン</t>
    </rPh>
    <rPh sb="8" eb="10">
      <t>セツビ</t>
    </rPh>
    <rPh sb="11" eb="14">
      <t>ジュウホウデン</t>
    </rPh>
    <rPh sb="14" eb="16">
      <t>セツビ</t>
    </rPh>
    <rPh sb="24" eb="26">
      <t>ジュウデン</t>
    </rPh>
    <rPh sb="26" eb="28">
      <t>セツビ</t>
    </rPh>
    <rPh sb="28" eb="30">
      <t>メイサイ</t>
    </rPh>
    <rPh sb="31" eb="34">
      <t>キョウヨウブ</t>
    </rPh>
    <phoneticPr fontId="3"/>
  </si>
  <si>
    <t>１０．水害等の災害時の電源確保に配慮した蓄電システム導入計画の詳細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5"/>
  </si>
  <si>
    <t>１２．地中熱ヒートポンプ・システム明細</t>
    <rPh sb="17" eb="19">
      <t>メイサイ</t>
    </rPh>
    <phoneticPr fontId="3"/>
  </si>
  <si>
    <t>１３．ＰＶＴシステム（太陽光発電パネルと太陽熱集熱器が一体となったもの）明細</t>
    <rPh sb="36" eb="38">
      <t>メイサイ</t>
    </rPh>
    <phoneticPr fontId="3"/>
  </si>
  <si>
    <t>１４．液体集熱式太陽熱利用システム明細</t>
    <rPh sb="17" eb="19">
      <t>メイサイ</t>
    </rPh>
    <phoneticPr fontId="3"/>
  </si>
  <si>
    <t>１５．V2H充電設備（充放電設備）・EV充電設備明細　（専有部）</t>
    <rPh sb="28" eb="31">
      <t>センユウブ</t>
    </rPh>
    <phoneticPr fontId="3"/>
  </si>
  <si>
    <t>１６．V2H充電設備（充放電設備）・EV充電設備明細　（共用部）</t>
    <rPh sb="28" eb="31">
      <t>キョウヨウブ</t>
    </rPh>
    <phoneticPr fontId="3"/>
  </si>
  <si>
    <t>追加補助対象となる
設備等
（設備・工事費）</t>
    <phoneticPr fontId="3"/>
  </si>
  <si>
    <t>※補助金の額（補助金算出額の合計に１,０００円未満の端数が生じた場合は、これを切り捨て）</t>
    <phoneticPr fontId="3"/>
  </si>
  <si>
    <t>５．６．事業予定・定期報告及び設備の保守に関する事項</t>
    <phoneticPr fontId="3"/>
  </si>
  <si>
    <t>８-１．補助金額算出表　その１</t>
    <phoneticPr fontId="3"/>
  </si>
  <si>
    <t>８-１．補助金額算出表　その１</t>
    <rPh sb="8" eb="10">
      <t>サンシュツ</t>
    </rPh>
    <rPh sb="10" eb="11">
      <t>ヒョウ</t>
    </rPh>
    <phoneticPr fontId="3"/>
  </si>
  <si>
    <t>８-２．補助金額算出表　その２</t>
    <rPh sb="8" eb="10">
      <t>サンシュツ</t>
    </rPh>
    <rPh sb="10" eb="11">
      <t>ヒョウ</t>
    </rPh>
    <phoneticPr fontId="3"/>
  </si>
  <si>
    <t>最終事業完了予定日は
単年度事業は完了予定日と同日となっていますか
複数年度事業は最終年度の１月２０日以前の日付となっていますか</t>
    <rPh sb="0" eb="2">
      <t>サイシュウ</t>
    </rPh>
    <rPh sb="2" eb="4">
      <t>ジギョウ</t>
    </rPh>
    <rPh sb="4" eb="6">
      <t>カンリョウ</t>
    </rPh>
    <rPh sb="6" eb="8">
      <t>ヨテイ</t>
    </rPh>
    <rPh sb="8" eb="9">
      <t>ビ</t>
    </rPh>
    <rPh sb="11" eb="12">
      <t>タン</t>
    </rPh>
    <rPh sb="12" eb="14">
      <t>ネンド</t>
    </rPh>
    <rPh sb="14" eb="16">
      <t>ジギョウ</t>
    </rPh>
    <rPh sb="17" eb="19">
      <t>カンリョウ</t>
    </rPh>
    <rPh sb="19" eb="21">
      <t>ヨテイ</t>
    </rPh>
    <rPh sb="21" eb="22">
      <t>ビ</t>
    </rPh>
    <rPh sb="23" eb="25">
      <t>ドウジツ</t>
    </rPh>
    <rPh sb="34" eb="36">
      <t>フクスウ</t>
    </rPh>
    <rPh sb="36" eb="38">
      <t>ネンド</t>
    </rPh>
    <rPh sb="38" eb="40">
      <t>ジギョウ</t>
    </rPh>
    <rPh sb="41" eb="43">
      <t>サイシュウ</t>
    </rPh>
    <rPh sb="43" eb="45">
      <t>ネンド</t>
    </rPh>
    <rPh sb="47" eb="48">
      <t>ガツ</t>
    </rPh>
    <rPh sb="50" eb="51">
      <t>ニチ</t>
    </rPh>
    <rPh sb="51" eb="53">
      <t>イゼン</t>
    </rPh>
    <rPh sb="54" eb="56">
      <t>ヒヅケ</t>
    </rPh>
    <phoneticPr fontId="114"/>
  </si>
  <si>
    <r>
      <t xml:space="preserve">定率または定額
</t>
    </r>
    <r>
      <rPr>
        <sz val="10"/>
        <rFont val="ＭＳ 明朝"/>
        <family val="1"/>
        <charset val="128"/>
      </rPr>
      <t>（補助金算出額に
１,０００円未満の
端数が生じた場合は
これを切り捨て）</t>
    </r>
    <phoneticPr fontId="3"/>
  </si>
  <si>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４年４月１日環地温発第２２０３３０１９号）及び交付規程の定めるところに従うことを承知の上、申請します。</t>
    <phoneticPr fontId="39"/>
  </si>
  <si>
    <t>（４）申請実務協力者（公募要領Ｐ３８（３）に該当する場合）</t>
    <rPh sb="11" eb="15">
      <t>コウボヨウリョウ</t>
    </rPh>
    <rPh sb="22" eb="24">
      <t>ガイトウ</t>
    </rPh>
    <phoneticPr fontId="5"/>
  </si>
  <si>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</si>
  <si>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</si>
  <si>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※3　蓄電システムを複数種設置した際は、このシートをコピー、Ⅰ．１）～５）まで入力し、
　　　 自動表示された④蓄電システム導入補助金申請額を当欄に入力すること。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6" eb="58">
      <t>チクデン</t>
    </rPh>
    <rPh sb="62" eb="64">
      <t>ドウニュウ</t>
    </rPh>
    <rPh sb="64" eb="67">
      <t>ホジョキン</t>
    </rPh>
    <rPh sb="67" eb="69">
      <t>シンセイ</t>
    </rPh>
    <rPh sb="69" eb="70">
      <t>ガク</t>
    </rPh>
    <rPh sb="71" eb="72">
      <t>トウ</t>
    </rPh>
    <rPh sb="72" eb="73">
      <t>ラン</t>
    </rPh>
    <rPh sb="74" eb="76">
      <t>ニュウリョク</t>
    </rPh>
    <phoneticPr fontId="3"/>
  </si>
  <si>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3"/>
  </si>
  <si>
    <t>１５．Ｖ２Ｈ充電設備（充放電設備）・ＥＶ充電設備明細（専有部）</t>
    <rPh sb="6" eb="8">
      <t>ジュウデン</t>
    </rPh>
    <rPh sb="8" eb="10">
      <t>セツビ</t>
    </rPh>
    <rPh sb="11" eb="14">
      <t>ジュウホウデン</t>
    </rPh>
    <rPh sb="14" eb="16">
      <t>セツビ</t>
    </rPh>
    <rPh sb="20" eb="22">
      <t>ジュウデン</t>
    </rPh>
    <rPh sb="22" eb="24">
      <t>セツビ</t>
    </rPh>
    <rPh sb="24" eb="26">
      <t>メイサイ</t>
    </rPh>
    <rPh sb="27" eb="30">
      <t>センユウブ</t>
    </rPh>
    <phoneticPr fontId="3"/>
  </si>
  <si>
    <t>１６．Ｖ２Ｈ充電設備（充放電設備）・ＥＶ充電設備明細（共用部）</t>
    <rPh sb="6" eb="8">
      <t>ジュウデン</t>
    </rPh>
    <rPh sb="8" eb="10">
      <t>セツビ</t>
    </rPh>
    <rPh sb="11" eb="14">
      <t>ジュウホウデン</t>
    </rPh>
    <rPh sb="14" eb="16">
      <t>セツビ</t>
    </rPh>
    <rPh sb="20" eb="22">
      <t>ジュウデン</t>
    </rPh>
    <rPh sb="22" eb="24">
      <t>セツビ</t>
    </rPh>
    <rPh sb="24" eb="26">
      <t>メイサイ</t>
    </rPh>
    <rPh sb="27" eb="29">
      <t>キョウヨウ</t>
    </rPh>
    <rPh sb="29" eb="30">
      <t>ブ</t>
    </rPh>
    <phoneticPr fontId="3"/>
  </si>
  <si>
    <t>１１．直交集成板（ＣＬＴ）明細</t>
    <phoneticPr fontId="3"/>
  </si>
  <si>
    <t>直交集成板（ＣＬＴ）を導入する場合、提出すること</t>
    <rPh sb="11" eb="13">
      <t>ドウニュウ</t>
    </rPh>
    <rPh sb="15" eb="17">
      <t>バアイ</t>
    </rPh>
    <rPh sb="18" eb="20">
      <t>テイシュツ</t>
    </rPh>
    <phoneticPr fontId="3"/>
  </si>
  <si>
    <t>１１．直交集成板（ＣＬＴ）明細</t>
    <rPh sb="13" eb="15">
      <t>メイサイ</t>
    </rPh>
    <phoneticPr fontId="3"/>
  </si>
  <si>
    <t>直交集成板（ＣＬＴ）を導入した場合添付していますか</t>
    <rPh sb="11" eb="13">
      <t>ドウニュウ</t>
    </rPh>
    <rPh sb="15" eb="17">
      <t>バアイ</t>
    </rPh>
    <rPh sb="17" eb="19">
      <t>テンプ</t>
    </rPh>
    <phoneticPr fontId="3"/>
  </si>
  <si>
    <t>補助対象建築物の入居者募集広告や不動産物件情報の掲載を行う際に、ＢＥＬＳ評価書等及びＺＥＨ－Ｍマークの表示を行う。
　（社宅等の場合は公募要領Ｐ２０に沿った内容を実施する）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6" eb="39">
      <t>ヒョウカショ</t>
    </rPh>
    <rPh sb="39" eb="40">
      <t>トウ</t>
    </rPh>
    <rPh sb="40" eb="41">
      <t>オヨ</t>
    </rPh>
    <rPh sb="51" eb="53">
      <t>ヒョウジ</t>
    </rPh>
    <rPh sb="54" eb="55">
      <t>オコナ</t>
    </rPh>
    <rPh sb="64" eb="66">
      <t>バアイ</t>
    </rPh>
    <rPh sb="67" eb="71">
      <t>コウボヨウリョウ</t>
    </rPh>
    <rPh sb="75" eb="76">
      <t>ソ</t>
    </rPh>
    <rPh sb="78" eb="80">
      <t>ナイヨウ</t>
    </rPh>
    <rPh sb="81" eb="83">
      <t>ジッシ</t>
    </rPh>
    <phoneticPr fontId="3"/>
  </si>
  <si>
    <t>BELS評価書の取得に係る
補助金額（円）　（ａ）</t>
    <rPh sb="6" eb="7">
      <t>ショ</t>
    </rPh>
    <rPh sb="19" eb="20">
      <t>エン</t>
    </rPh>
    <phoneticPr fontId="3"/>
  </si>
  <si>
    <t>蓄電システム</t>
    <rPh sb="0" eb="2">
      <t>チクデン</t>
    </rPh>
    <phoneticPr fontId="3"/>
  </si>
  <si>
    <t>８-２．補助金額算出表　その２</t>
    <rPh sb="4" eb="6">
      <t>ホジョ</t>
    </rPh>
    <rPh sb="6" eb="8">
      <t>キンガク</t>
    </rPh>
    <rPh sb="8" eb="10">
      <t>サンシュツ</t>
    </rPh>
    <rPh sb="10" eb="11">
      <t>ヒョウ</t>
    </rPh>
    <phoneticPr fontId="5"/>
  </si>
  <si>
    <t>ＣＬＴ（直交集成板） 
に係る補助金額（円） （ａ）</t>
    <phoneticPr fontId="3"/>
  </si>
  <si>
    <t>地中熱ヒートポンプ・
システム
に係る補助金額（円） （ｂ）</t>
    <rPh sb="24" eb="25">
      <t>エン</t>
    </rPh>
    <phoneticPr fontId="3"/>
  </si>
  <si>
    <t>ＰＶＴシステム
に係る補助金額（円） （ｃ）</t>
    <rPh sb="16" eb="17">
      <t>エン</t>
    </rPh>
    <phoneticPr fontId="3"/>
  </si>
  <si>
    <t>液体集熱式太陽熱
利用システム
に係る補助金額（円） （ｄ）</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</si>
  <si>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専有部　（ｅ）</t>
    <rPh sb="0" eb="3">
      <t>センユウブ</t>
    </rPh>
    <phoneticPr fontId="3"/>
  </si>
  <si>
    <t>共用部  （ｆ）</t>
    <rPh sb="0" eb="2">
      <t>キョウヨウ</t>
    </rPh>
    <rPh sb="2" eb="3">
      <t>ブ</t>
    </rPh>
    <phoneticPr fontId="3"/>
  </si>
  <si>
    <t>V2H充電設備（充放電設備）・EV充電設備</t>
    <phoneticPr fontId="3"/>
  </si>
  <si>
    <t>最終事業年度の完了実績報告書の提出前に必ず取得すること</t>
    <rPh sb="0" eb="2">
      <t>サイシュウ</t>
    </rPh>
    <rPh sb="2" eb="4">
      <t>ジギョウ</t>
    </rPh>
    <rPh sb="4" eb="6">
      <t>ネンド</t>
    </rPh>
    <rPh sb="7" eb="14">
      <t>カンリョウジッセキホウコクショ</t>
    </rPh>
    <rPh sb="15" eb="17">
      <t>テイシュツ</t>
    </rPh>
    <rPh sb="17" eb="18">
      <t>マエ</t>
    </rPh>
    <rPh sb="19" eb="20">
      <t>カナラ</t>
    </rPh>
    <rPh sb="21" eb="23">
      <t>シュトク</t>
    </rPh>
    <phoneticPr fontId="3"/>
  </si>
  <si>
    <t>※最終年度の事業完了までに必ず取得すること</t>
    <rPh sb="1" eb="5">
      <t>サイシュウネンド</t>
    </rPh>
    <rPh sb="6" eb="8">
      <t>ジギョウ</t>
    </rPh>
    <phoneticPr fontId="3"/>
  </si>
  <si>
    <t>建物登記事項証明書取得予定日</t>
    <rPh sb="0" eb="4">
      <t>タテモノトウキ</t>
    </rPh>
    <rPh sb="4" eb="6">
      <t>ジコウ</t>
    </rPh>
    <rPh sb="6" eb="9">
      <t>ショウメイショ</t>
    </rPh>
    <rPh sb="9" eb="14">
      <t>シュトクヨテイビ</t>
    </rPh>
    <phoneticPr fontId="5"/>
  </si>
  <si>
    <t>建物登記事項証明書取得予定日</t>
    <rPh sb="0" eb="2">
      <t>タテモノ</t>
    </rPh>
    <rPh sb="2" eb="4">
      <t>トウキ</t>
    </rPh>
    <rPh sb="4" eb="6">
      <t>ジコウ</t>
    </rPh>
    <rPh sb="6" eb="9">
      <t>ショウメイショ</t>
    </rPh>
    <rPh sb="9" eb="11">
      <t>シュトク</t>
    </rPh>
    <rPh sb="11" eb="13">
      <t>ヨテイ</t>
    </rPh>
    <rPh sb="13" eb="14">
      <t>ヒ</t>
    </rPh>
    <phoneticPr fontId="5"/>
  </si>
  <si>
    <t>６）（複数種設置した場合のみ）別機種の蓄電システム補助金申請額　※該当しない場合は「0」と入力すること</t>
    <rPh sb="3" eb="5">
      <t>フクスウ</t>
    </rPh>
    <rPh sb="5" eb="6">
      <t>シュ</t>
    </rPh>
    <rPh sb="6" eb="8">
      <t>セッチ</t>
    </rPh>
    <rPh sb="10" eb="12">
      <t>バアイ</t>
    </rPh>
    <rPh sb="15" eb="16">
      <t>ベツ</t>
    </rPh>
    <rPh sb="16" eb="18">
      <t>キシュ</t>
    </rPh>
    <rPh sb="19" eb="21">
      <t>チクデン</t>
    </rPh>
    <rPh sb="25" eb="27">
      <t>ホジョ</t>
    </rPh>
    <rPh sb="27" eb="28">
      <t>キン</t>
    </rPh>
    <rPh sb="28" eb="31">
      <t>シンセイガク</t>
    </rPh>
    <phoneticPr fontId="3"/>
  </si>
  <si>
    <t>７）蓄電システム導入補助金合計申請額</t>
    <rPh sb="2" eb="4">
      <t>チクデン</t>
    </rPh>
    <rPh sb="8" eb="10">
      <t>ドウニュウ</t>
    </rPh>
    <rPh sb="10" eb="13">
      <t>ホジョキン</t>
    </rPh>
    <rPh sb="13" eb="15">
      <t>ゴウケイ</t>
    </rPh>
    <rPh sb="15" eb="17">
      <t>シンセイ</t>
    </rPh>
    <rPh sb="17" eb="18">
      <t>ガク</t>
    </rPh>
    <phoneticPr fontId="5"/>
  </si>
  <si>
    <r>
      <t>V2H充電設備</t>
    </r>
    <r>
      <rPr>
        <sz val="7"/>
        <color theme="1"/>
        <rFont val="ＭＳ Ｐ明朝"/>
        <family val="1"/>
        <charset val="128"/>
      </rPr>
      <t>（充放電設備）</t>
    </r>
    <r>
      <rPr>
        <sz val="8"/>
        <color theme="1"/>
        <rFont val="ＭＳ Ｐ明朝"/>
        <family val="1"/>
        <charset val="128"/>
      </rPr>
      <t>・
EV充電設備
（台）</t>
    </r>
    <rPh sb="3" eb="5">
      <t>ジュウデン</t>
    </rPh>
    <rPh sb="5" eb="7">
      <t>セツビ</t>
    </rPh>
    <rPh sb="8" eb="11">
      <t>ジュウホウデン</t>
    </rPh>
    <rPh sb="11" eb="13">
      <t>セツビ</t>
    </rPh>
    <rPh sb="18" eb="20">
      <t>ジュウデン</t>
    </rPh>
    <rPh sb="20" eb="22">
      <t>セツビ</t>
    </rPh>
    <phoneticPr fontId="3"/>
  </si>
  <si>
    <t>令和４年度　低層ＺＥＨ－Ｍ促進事業</t>
    <rPh sb="6" eb="7">
      <t>テイ</t>
    </rPh>
    <rPh sb="7" eb="8">
      <t>ソウ</t>
    </rPh>
    <rPh sb="13" eb="15">
      <t>ソクシン</t>
    </rPh>
    <phoneticPr fontId="3"/>
  </si>
  <si>
    <r>
      <rPr>
        <sz val="10"/>
        <rFont val="Meiryo UI"/>
        <family val="3"/>
        <charset val="128"/>
      </rPr>
      <t>低層</t>
    </r>
    <r>
      <rPr>
        <sz val="10"/>
        <color theme="1" tint="0.14999847407452621"/>
        <rFont val="Meiryo UI"/>
        <family val="3"/>
        <charset val="128"/>
      </rPr>
      <t>ZEH－M促進事業</t>
    </r>
    <rPh sb="0" eb="1">
      <t>テイ</t>
    </rPh>
    <rPh sb="1" eb="2">
      <t>ソウ</t>
    </rPh>
    <rPh sb="7" eb="9">
      <t>ソクシン</t>
    </rPh>
    <rPh sb="9" eb="11">
      <t>ジギョウ</t>
    </rPh>
    <phoneticPr fontId="3"/>
  </si>
  <si>
    <t>⑦追加補助設備に係る書類</t>
    <rPh sb="1" eb="7">
      <t>ツイカホジョセツビ</t>
    </rPh>
    <rPh sb="8" eb="9">
      <t>カカワ</t>
    </rPh>
    <rPh sb="10" eb="12">
      <t>ショルイ</t>
    </rPh>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</si>
  <si>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</si>
  <si>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</si>
  <si>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</si>
  <si>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</si>
  <si>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t>・発行日から3か月以内のもの
・交付申請時に未登記の場合は、土地所有者の確認ができる書類
（購入契約書の写し等）を提出すること</t>
    <rPh sb="1" eb="3">
      <t>ハッコウ</t>
    </rPh>
    <rPh sb="3" eb="4">
      <t>ビ</t>
    </rPh>
    <rPh sb="8" eb="9">
      <t>ゲツ</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</si>
  <si>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Ｖ２Ｈ充電設備（充放電設備）または、ＥＶ充電設備を専有部に導入する場合、
提出すること</t>
    <rPh sb="20" eb="22">
      <t>ジュウデン</t>
    </rPh>
    <rPh sb="22" eb="24">
      <t>セツビ</t>
    </rPh>
    <rPh sb="25" eb="28">
      <t>センユウブ</t>
    </rPh>
    <rPh sb="29" eb="31">
      <t>ドウニュウ</t>
    </rPh>
    <rPh sb="33" eb="35">
      <t>バアイ</t>
    </rPh>
    <rPh sb="37" eb="39">
      <t>テイシュツ</t>
    </rPh>
    <phoneticPr fontId="3"/>
  </si>
  <si>
    <t>Ｖ２Ｈ充電設備（充放電設備）または、ＥＶ充電設備を共用部に導入する場合、
提出すること</t>
    <rPh sb="20" eb="22">
      <t>ジュウデン</t>
    </rPh>
    <rPh sb="22" eb="24">
      <t>セツビ</t>
    </rPh>
    <rPh sb="25" eb="28">
      <t>キョウヨウブ</t>
    </rPh>
    <rPh sb="29" eb="31">
      <t>ドウニュウ</t>
    </rPh>
    <rPh sb="33" eb="35">
      <t>バアイ</t>
    </rPh>
    <rPh sb="37" eb="39">
      <t>テイシュツ</t>
    </rPh>
    <phoneticPr fontId="3"/>
  </si>
  <si>
    <t>・直交集成板（ＣＬＴ）、地中熱ヒートポンプ・システム、ＰＶＴシステム、又は
　液体集熱式太陽熱利用システムを導入する場合、提出すること
・補助対象となる建材又は設備について設置場所を記入すること</t>
    <rPh sb="61" eb="63">
      <t>テイシュツ</t>
    </rPh>
    <phoneticPr fontId="3"/>
  </si>
  <si>
    <t>・直交集成板（ＣＬＴ）、地中熱ヒートポンプ・システム、ＰＶＴシステム、又は
　液体集熱式太陽熱利用システムを導入する場合、提出すること
・イラストや構成図等を用いて、システム全体を表現すること</t>
    <phoneticPr fontId="3"/>
  </si>
  <si>
    <t>・直交集成板（ＣＬＴ）、地中熱ヒートポンプ・システム、ＰＶＴシステム、又は
　液体集熱式太陽熱利用システムを導入する場合、提出すること
・導入する建材又は設備の部材名、メーカー、数量、単位を記入すること</t>
    <phoneticPr fontId="3"/>
  </si>
  <si>
    <t>発行日から3か月以内のもの
※個人等の場合は公的機関発行の本人確認ができる書類
（運転免許証の写し等）を提出
※共同申請の場合は全申請者分</t>
    <rPh sb="0" eb="2">
      <t>ハッコウ</t>
    </rPh>
    <rPh sb="2" eb="3">
      <t>ビ</t>
    </rPh>
    <rPh sb="7" eb="8">
      <t>ゲツ</t>
    </rPh>
    <rPh sb="8" eb="10">
      <t>イナイ</t>
    </rPh>
    <rPh sb="15" eb="17">
      <t>コジン</t>
    </rPh>
    <rPh sb="17" eb="18">
      <t>トウ</t>
    </rPh>
    <rPh sb="19" eb="21">
      <t>バアイ</t>
    </rPh>
    <rPh sb="22" eb="24">
      <t>コウテキ</t>
    </rPh>
    <rPh sb="24" eb="26">
      <t>キカン</t>
    </rPh>
    <rPh sb="26" eb="28">
      <t>ハッコウ</t>
    </rPh>
    <rPh sb="29" eb="31">
      <t>ホンニン</t>
    </rPh>
    <rPh sb="31" eb="33">
      <t>カクニン</t>
    </rPh>
    <rPh sb="37" eb="39">
      <t>ショルイ</t>
    </rPh>
    <rPh sb="41" eb="43">
      <t>ウンテン</t>
    </rPh>
    <rPh sb="43" eb="46">
      <t>メンキョショウ</t>
    </rPh>
    <rPh sb="47" eb="48">
      <t>ウツ</t>
    </rPh>
    <rPh sb="49" eb="50">
      <t>トウ</t>
    </rPh>
    <rPh sb="52" eb="54">
      <t>テイシュツ</t>
    </rPh>
    <rPh sb="56" eb="58">
      <t>キョウドウ</t>
    </rPh>
    <rPh sb="58" eb="60">
      <t>シンセイ</t>
    </rPh>
    <rPh sb="61" eb="63">
      <t>バアイ</t>
    </rPh>
    <rPh sb="64" eb="65">
      <t>ゼン</t>
    </rPh>
    <rPh sb="65" eb="68">
      <t>シンセイシャ</t>
    </rPh>
    <rPh sb="68" eb="69">
      <t>ブン</t>
    </rPh>
    <phoneticPr fontId="3"/>
  </si>
  <si>
    <t>Ｖ２Ｈ充電設備（充放電設備）・ＥＶ充電設備カタログ</t>
    <phoneticPr fontId="3"/>
  </si>
  <si>
    <t>Ｖ２Ｈ充電設備（充放電設備）・ＥＶ充電設備見積明細</t>
    <phoneticPr fontId="3"/>
  </si>
  <si>
    <t>・Ｖ２Ｈ充電設備（充放電設備）または、ＥＶ充電設備を導入する場合、提出すること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</si>
  <si>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・蓄電システム、太陽熱利用温水システム、Ｖ２Ｈ充電設備（充放電設備）・
　EV充電設備をリース契約する場合、提出すること
・リースの期間は原則法定耐用年数以上とすること</t>
    <rPh sb="47" eb="49">
      <t>ケイヤク</t>
    </rPh>
    <rPh sb="51" eb="53">
      <t>バアイ</t>
    </rPh>
    <rPh sb="54" eb="56">
      <t>テイシュツ</t>
    </rPh>
    <phoneticPr fontId="3"/>
  </si>
  <si>
    <t>ＰＶＴ（太陽光発電パネルと太陽熱集熱器が一体となったもの）システムを導入する場合、提出すること</t>
    <rPh sb="34" eb="36">
      <t>ドウニュウ</t>
    </rPh>
    <rPh sb="38" eb="40">
      <t>バアイ</t>
    </rPh>
    <rPh sb="41" eb="43">
      <t>テイシュツ</t>
    </rPh>
    <phoneticPr fontId="3"/>
  </si>
  <si>
    <t>液体集熱式太陽熱利用システムを導入する場合、提出すること</t>
    <rPh sb="15" eb="17">
      <t>ドウニュウ</t>
    </rPh>
    <rPh sb="19" eb="21">
      <t>バアイ</t>
    </rPh>
    <rPh sb="22" eb="24">
      <t>テイシュツ</t>
    </rPh>
    <phoneticPr fontId="3"/>
  </si>
  <si>
    <t>・設備工事ごとに編集しカラー印刷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3" eb="55">
      <t>ホジョ</t>
    </rPh>
    <rPh sb="55" eb="57">
      <t>タイショウ</t>
    </rPh>
    <rPh sb="57" eb="59">
      <t>セツビ</t>
    </rPh>
    <rPh sb="60" eb="63">
      <t>ヘイメンズ</t>
    </rPh>
    <rPh sb="64" eb="66">
      <t>メイジ</t>
    </rPh>
    <rPh sb="73" eb="75">
      <t>タテモノ</t>
    </rPh>
    <rPh sb="75" eb="78">
      <t>リツメンズ</t>
    </rPh>
    <phoneticPr fontId="3"/>
  </si>
  <si>
    <t>基準値　(MJ/年)</t>
    <phoneticPr fontId="5"/>
  </si>
  <si>
    <t>充電設備のセンター承認本体価格を記入してください。</t>
  </si>
  <si>
    <t>　　</t>
    <phoneticPr fontId="3"/>
  </si>
  <si>
    <t>各メーカーが定める販売価格とは異なります。</t>
    <phoneticPr fontId="3"/>
  </si>
  <si>
    <t>V2H充電設備（充放電設備）・
EV充電設備
見積金額※1</t>
    <rPh sb="23" eb="25">
      <t>ミツモリ</t>
    </rPh>
    <rPh sb="25" eb="27">
      <t>キンガク</t>
    </rPh>
    <phoneticPr fontId="5"/>
  </si>
  <si>
    <t>V2H充電設備（充放電設備）・
EV充電設備
「センター承認本体価格 ※2」</t>
    <phoneticPr fontId="5"/>
  </si>
  <si>
    <t>※2</t>
    <phoneticPr fontId="3"/>
  </si>
  <si>
    <t>※1　導入する設備１台あたりの設備費（見積金額）を入力すること。</t>
    <rPh sb="3" eb="5">
      <t>ドウニュウ</t>
    </rPh>
    <rPh sb="7" eb="9">
      <t>セツビ</t>
    </rPh>
    <phoneticPr fontId="3"/>
  </si>
  <si>
    <t>④</t>
    <phoneticPr fontId="3"/>
  </si>
  <si>
    <t>⑤=④の1/3
千円未満切捨 自動表示</t>
    <phoneticPr fontId="3"/>
  </si>
  <si>
    <t>⑥</t>
    <phoneticPr fontId="5"/>
  </si>
  <si>
    <t>⑦=③,⑤,⑥のいずれか低い金額</t>
    <phoneticPr fontId="3"/>
  </si>
  <si>
    <t>⑧=⑦×①</t>
    <phoneticPr fontId="3"/>
  </si>
  <si>
    <t>◆公募要領Ｐ５５の記入例を確認すること</t>
    <rPh sb="1" eb="5">
      <t>コウボヨウリョウ</t>
    </rPh>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</si>
  <si>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</si>
  <si>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</si>
  <si>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</si>
  <si>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</si>
  <si>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←必要に応じて16行目以降も直接入力すること</t>
    <rPh sb="1" eb="3">
      <t>ヒツヨウ</t>
    </rPh>
    <rPh sb="4" eb="5">
      <t>オウ</t>
    </rPh>
    <rPh sb="9" eb="11">
      <t>ギョウメ</t>
    </rPh>
    <rPh sb="11" eb="13">
      <t>イコウ</t>
    </rPh>
    <rPh sb="14" eb="16">
      <t>チョクセツ</t>
    </rPh>
    <rPh sb="16" eb="18">
      <t>ニュウリョク</t>
    </rPh>
    <phoneticPr fontId="3"/>
  </si>
  <si>
    <t>◆エネルギー計測記録体制は直接入力すること</t>
    <rPh sb="6" eb="8">
      <t>ケイソク</t>
    </rPh>
    <rPh sb="8" eb="10">
      <t>キロク</t>
    </rPh>
    <rPh sb="10" eb="12">
      <t>タイセイ</t>
    </rPh>
    <rPh sb="13" eb="15">
      <t>チョクセツ</t>
    </rPh>
    <rPh sb="15" eb="17">
      <t>ニュウリョク</t>
    </rPh>
    <phoneticPr fontId="5"/>
  </si>
  <si>
    <t>導入する場合は金額を直接入力すること</t>
    <phoneticPr fontId="5"/>
  </si>
  <si>
    <t>◆「 １）年度ごとの補助金額まとめ」の「V2H充電設備（充放電設備）・EV充電設備に係る補助金額｜共用部」について</t>
    <rPh sb="5" eb="7">
      <t>ネンド</t>
    </rPh>
    <rPh sb="10" eb="12">
      <t>ホジョ</t>
    </rPh>
    <rPh sb="12" eb="14">
      <t>キンガク</t>
    </rPh>
    <rPh sb="49" eb="52">
      <t>キョウヨウブ</t>
    </rPh>
    <phoneticPr fontId="5"/>
  </si>
  <si>
    <t>←導入する設備は「２．全体概要」で導入「有り」を選択すること</t>
    <rPh sb="1" eb="3">
      <t>ドウニュウ</t>
    </rPh>
    <rPh sb="5" eb="7">
      <t>セツビ</t>
    </rPh>
    <rPh sb="11" eb="15">
      <t>ゼンタイガイヨウ</t>
    </rPh>
    <rPh sb="17" eb="19">
      <t>ドウニュウ</t>
    </rPh>
    <rPh sb="20" eb="21">
      <t>ア</t>
    </rPh>
    <rPh sb="24" eb="26">
      <t>センタク</t>
    </rPh>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</si>
  <si>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</si>
  <si>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　に導入計画を記載すること</t>
    <rPh sb="2" eb="4">
      <t>ドウニュウ</t>
    </rPh>
    <phoneticPr fontId="3"/>
  </si>
  <si>
    <t>←加算する場合は「１０．水害等の災害時の電源確保に配慮した蓄電システム導入計画の詳細」</t>
    <rPh sb="1" eb="3">
      <t>カサン</t>
    </rPh>
    <rPh sb="5" eb="7">
      <t>バアイ</t>
    </rPh>
    <phoneticPr fontId="3"/>
  </si>
  <si>
    <t>◆インデックス名に沿ってインデックスを作成し、作成した申請書類を下記に示した順番でファイリングし公募期間内にSIIへ送付すること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5"/>
  </si>
  <si>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</si>
  <si>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◆オレンジ色のセルに必要事項を入力すること（自動反映箇所のセルは白色）※本シートの役員名簿は直接入力　</t>
    <rPh sb="5" eb="6">
      <t>イロ</t>
    </rPh>
    <rPh sb="10" eb="12">
      <t>ヒツヨウ</t>
    </rPh>
    <rPh sb="12" eb="14">
      <t>ジコウ</t>
    </rPh>
    <rPh sb="15" eb="17">
      <t>ニュウリョク</t>
    </rPh>
    <phoneticPr fontId="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</si>
  <si>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5"/>
  </si>
  <si>
    <t>◆オレンジ色のセルに必要事項を入力すること（自動反映箇所のセルは白色※一部除く）　</t>
    <rPh sb="5" eb="6">
      <t>イロ</t>
    </rPh>
    <rPh sb="10" eb="12">
      <t>ヒツヨウ</t>
    </rPh>
    <rPh sb="12" eb="14">
      <t>ジコウ</t>
    </rPh>
    <rPh sb="15" eb="17">
      <t>ニュウリョク</t>
    </rPh>
    <rPh sb="35" eb="37">
      <t>イチブ</t>
    </rPh>
    <rPh sb="37" eb="38">
      <t>ノゾ</t>
    </rPh>
    <phoneticPr fontId="5"/>
  </si>
  <si>
    <t>◆オレンジ色のセルに必要事項を入力すること（15行目以降の白色のセルは必要に応じて入力すること）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</si>
  <si>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◆記入例は公募要領を参照すること</t>
    <rPh sb="1" eb="3">
      <t>キニュウ</t>
    </rPh>
    <rPh sb="3" eb="4">
      <t>レイ</t>
    </rPh>
    <rPh sb="5" eb="7">
      <t>コウボ</t>
    </rPh>
    <rPh sb="7" eb="9">
      <t>ヨウリョウ</t>
    </rPh>
    <rPh sb="10" eb="12">
      <t>サンショウ</t>
    </rPh>
    <phoneticPr fontId="3"/>
  </si>
  <si>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</si>
  <si>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</si>
  <si>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◆地方公共団体等が公表する水害ハザードマップや過去の水害事例の記録など補足資料を
　 別途添付すること</t>
    <rPh sb="43" eb="45">
      <t>ベット</t>
    </rPh>
    <phoneticPr fontId="5"/>
  </si>
  <si>
    <t>◆公募要領Ｐ３５を参照すること</t>
    <rPh sb="1" eb="3">
      <t>コウボ</t>
    </rPh>
    <rPh sb="3" eb="5">
      <t>ヨウリョウ</t>
    </rPh>
    <rPh sb="9" eb="11">
      <t>サンショウ</t>
    </rPh>
    <phoneticPr fontId="5"/>
  </si>
  <si>
    <t>◆複数住戸に導入する場合は、シートをコピーし住戸毎に作成すること</t>
    <rPh sb="1" eb="5">
      <t>フクスウジュウコ</t>
    </rPh>
    <rPh sb="6" eb="8">
      <t>ドウニュウ</t>
    </rPh>
    <rPh sb="10" eb="12">
      <t>バアイ</t>
    </rPh>
    <phoneticPr fontId="3"/>
  </si>
  <si>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</si>
  <si>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←公募要領P１４、２８を確認すること</t>
    <phoneticPr fontId="3"/>
  </si>
  <si>
    <t>公募要領P.38「申請実務協力者」を参照し、対象の場合に限り入力（ZEHデベロッパー登録名称と一致させること）</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rPh sb="42" eb="46">
      <t>トウロクメイショウ</t>
    </rPh>
    <rPh sb="47" eb="49">
      <t>イッチ</t>
    </rPh>
    <phoneticPr fontId="3"/>
  </si>
  <si>
    <t>単年度の場合は中間報告までに必ず取得すること、複数年度の場合は初年度事業完了前に必ず取得すること</t>
    <rPh sb="0" eb="3">
      <t>タンネンド</t>
    </rPh>
    <rPh sb="4" eb="6">
      <t>バアイ</t>
    </rPh>
    <rPh sb="7" eb="11">
      <t>チュウカンホウコク</t>
    </rPh>
    <rPh sb="14" eb="15">
      <t>カナラ</t>
    </rPh>
    <rPh sb="16" eb="18">
      <t>シュトク</t>
    </rPh>
    <rPh sb="23" eb="27">
      <t>フクスウネンド</t>
    </rPh>
    <rPh sb="28" eb="30">
      <t>バアイ</t>
    </rPh>
    <rPh sb="31" eb="34">
      <t>ショネンド</t>
    </rPh>
    <rPh sb="34" eb="39">
      <t>ジギョウカンリョウマエ</t>
    </rPh>
    <rPh sb="40" eb="41">
      <t>カナラ</t>
    </rPh>
    <rPh sb="42" eb="44">
      <t>シュトク</t>
    </rPh>
    <phoneticPr fontId="3"/>
  </si>
  <si>
    <t>←共同申請の場合、左の「＋」ボタンを押下し、入力欄を出現させる（「＋」ボタンを押下しても入力欄が出現しない場合は保護を解除すること）</t>
    <phoneticPr fontId="3"/>
  </si>
  <si>
    <t>申請者１
事業実績
（直近1年）</t>
    <rPh sb="0" eb="3">
      <t>シンセイシャ</t>
    </rPh>
    <rPh sb="5" eb="7">
      <t>ジギョウ</t>
    </rPh>
    <rPh sb="7" eb="9">
      <t>ジッセキ</t>
    </rPh>
    <phoneticPr fontId="3"/>
  </si>
  <si>
    <t>申請者１
事業実績
（直近2年）</t>
    <rPh sb="0" eb="3">
      <t>シンセイシャ</t>
    </rPh>
    <rPh sb="5" eb="7">
      <t>ジギョウ</t>
    </rPh>
    <rPh sb="7" eb="9">
      <t>ジッセキ</t>
    </rPh>
    <phoneticPr fontId="3"/>
  </si>
  <si>
    <t>申請者１
事業実績
（直近3年）</t>
    <rPh sb="0" eb="3">
      <t>シンセイシャ</t>
    </rPh>
    <rPh sb="5" eb="7">
      <t>ジギョウ</t>
    </rPh>
    <rPh sb="7" eb="9">
      <t>ジッセキ</t>
    </rPh>
    <phoneticPr fontId="3"/>
  </si>
  <si>
    <t>直近2年の1年間の事業実績について入力すること</t>
    <rPh sb="0" eb="2">
      <t>チョッキン</t>
    </rPh>
    <rPh sb="3" eb="4">
      <t>ネン</t>
    </rPh>
    <rPh sb="6" eb="8">
      <t>ネンカン</t>
    </rPh>
    <rPh sb="9" eb="11">
      <t>ジギョウ</t>
    </rPh>
    <rPh sb="11" eb="13">
      <t>ジッセキ</t>
    </rPh>
    <rPh sb="17" eb="19">
      <t>ニュウリョク</t>
    </rPh>
    <phoneticPr fontId="3"/>
  </si>
  <si>
    <t>直近3年の1年間の事業実績について入力すること</t>
    <rPh sb="0" eb="2">
      <t>チョッキン</t>
    </rPh>
    <rPh sb="3" eb="4">
      <t>ネン</t>
    </rPh>
    <rPh sb="6" eb="8">
      <t>ネンカン</t>
    </rPh>
    <rPh sb="9" eb="11">
      <t>ジギョウ</t>
    </rPh>
    <rPh sb="11" eb="13">
      <t>ジッセキ</t>
    </rPh>
    <rPh sb="17" eb="19">
      <t>ニュウリョク</t>
    </rPh>
    <phoneticPr fontId="3"/>
  </si>
  <si>
    <t>申請者２
事業実績
（直近2年）</t>
    <rPh sb="0" eb="3">
      <t>シンセイシャ</t>
    </rPh>
    <rPh sb="5" eb="7">
      <t>ジギョウ</t>
    </rPh>
    <rPh sb="7" eb="9">
      <t>ジッセキ</t>
    </rPh>
    <phoneticPr fontId="3"/>
  </si>
  <si>
    <t>申請者２
事業実績
（直近3年）</t>
    <rPh sb="0" eb="3">
      <t>シンセイシャ</t>
    </rPh>
    <rPh sb="5" eb="7">
      <t>ジギョウ</t>
    </rPh>
    <rPh sb="7" eb="9">
      <t>ジッセキ</t>
    </rPh>
    <phoneticPr fontId="3"/>
  </si>
  <si>
    <t>水平投影面積を小数第2位まで入力</t>
    <phoneticPr fontId="3"/>
  </si>
  <si>
    <t>・Ｖ２Ｈ充電設備（充放電設備）または、ＥＶ充電設備を導入する場合、提出すること
・充電設備本体の価格が確認できること
・見積書は宛先、発行元、発行日が確認できること</t>
    <phoneticPr fontId="3"/>
  </si>
  <si>
    <t>記入した情報に誤りはありませんか</t>
    <rPh sb="0" eb="2">
      <t>キニュウ</t>
    </rPh>
    <rPh sb="4" eb="6">
      <t>ジョウホウ</t>
    </rPh>
    <rPh sb="7" eb="8">
      <t>アヤマ</t>
    </rPh>
    <phoneticPr fontId="112"/>
  </si>
  <si>
    <t>別紙２</t>
    <phoneticPr fontId="113"/>
  </si>
  <si>
    <t>添付されていますか</t>
    <rPh sb="0" eb="2">
      <t>テンプ</t>
    </rPh>
    <phoneticPr fontId="3"/>
  </si>
  <si>
    <t>⑧商業
　登記簿等</t>
    <rPh sb="1" eb="3">
      <t>ショウギョウ</t>
    </rPh>
    <rPh sb="5" eb="8">
      <t>トウキボ</t>
    </rPh>
    <rPh sb="8" eb="9">
      <t>トウ</t>
    </rPh>
    <phoneticPr fontId="113"/>
  </si>
  <si>
    <t>システム構成部材一覧</t>
  </si>
  <si>
    <t>システム構成図</t>
  </si>
  <si>
    <t>Ｖ２Ｈ充電設備（充放電設備）・
ＥＶ充電設備カタログ</t>
    <phoneticPr fontId="3"/>
  </si>
  <si>
    <t>Ｖ２Ｈ充電設備（充放電設備）・
ＥＶ充電設備見積明細</t>
    <phoneticPr fontId="3"/>
  </si>
  <si>
    <t>直交集成板（ＣＬＴ）、地中熱ヒートポンプ・システム、ＰＶＴシステム、又は
液体集熱式太陽熱利用システムを導入する場合、添付していますか</t>
    <rPh sb="59" eb="61">
      <t>テンプ</t>
    </rPh>
    <phoneticPr fontId="3"/>
  </si>
  <si>
    <t>直交集成板（ＣＬＴ）、地中熱ヒートポンプ・システム、ＰＶＴシステム、又は
液体集熱式太陽熱利用システムを導入する場合、添付していますか</t>
    <phoneticPr fontId="3"/>
  </si>
  <si>
    <t>蓄電システム、太陽熱利用温水システム、Ｖ２Ｈ充電設備（充放電設備）・
ＥＶ充電設備をリース契約する場合、添付していますか</t>
    <rPh sb="45" eb="47">
      <t>ケイヤク</t>
    </rPh>
    <rPh sb="49" eb="51">
      <t>バアイ</t>
    </rPh>
    <phoneticPr fontId="3"/>
  </si>
  <si>
    <t>Ｖ２Ｈ充電設備（充放電設備）・ＥＶ充電設備明細を専有部に導入した場合
添付していますか</t>
    <rPh sb="28" eb="30">
      <t>ドウニュウ</t>
    </rPh>
    <rPh sb="32" eb="34">
      <t>バアイ</t>
    </rPh>
    <rPh sb="35" eb="37">
      <t>テンプ</t>
    </rPh>
    <phoneticPr fontId="3"/>
  </si>
  <si>
    <t>Ｖ２Ｈ充電設備（充放電設備）・ＥＶ充電設備明細を共用部に導入した場合
添付していますか</t>
    <rPh sb="24" eb="27">
      <t>キョウヨウブ</t>
    </rPh>
    <rPh sb="28" eb="30">
      <t>ドウニュウ</t>
    </rPh>
    <rPh sb="32" eb="34">
      <t>バアイ</t>
    </rPh>
    <rPh sb="35" eb="37">
      <t>テンプ</t>
    </rPh>
    <phoneticPr fontId="3"/>
  </si>
  <si>
    <t>Ｖ２Ｈ充電設備（充放電設備）または、ＥＶ充電設備を導入する場合、
添付していますか</t>
    <phoneticPr fontId="3"/>
  </si>
  <si>
    <t>⑦追加補助
　設備に
　係る書類</t>
    <phoneticPr fontId="3"/>
  </si>
  <si>
    <t>申請者２
事業実績
（直近１年）</t>
    <rPh sb="0" eb="3">
      <t>シンセイシャ</t>
    </rPh>
    <rPh sb="5" eb="7">
      <t>ジギョウ</t>
    </rPh>
    <rPh sb="7" eb="9">
      <t>ジッセキ</t>
    </rPh>
    <rPh sb="11" eb="13">
      <t>チョッキン</t>
    </rPh>
    <rPh sb="14" eb="15">
      <t>ネン</t>
    </rPh>
    <phoneticPr fontId="3"/>
  </si>
  <si>
    <t>流動資産（円）</t>
    <rPh sb="0" eb="4">
      <t>リュウドウシサン</t>
    </rPh>
    <rPh sb="5" eb="6">
      <t>エン</t>
    </rPh>
    <phoneticPr fontId="5"/>
  </si>
  <si>
    <t>流動負債（円）</t>
    <rPh sb="0" eb="2">
      <t>リュウドウ</t>
    </rPh>
    <rPh sb="2" eb="4">
      <t>フサイ</t>
    </rPh>
    <rPh sb="5" eb="6">
      <t>エン</t>
    </rPh>
    <phoneticPr fontId="5"/>
  </si>
  <si>
    <t>←少数点以下を切り捨てた整数で入力すること</t>
    <rPh sb="1" eb="3">
      <t>ショウスウ</t>
    </rPh>
    <rPh sb="3" eb="4">
      <t>テン</t>
    </rPh>
    <rPh sb="4" eb="6">
      <t>イカ</t>
    </rPh>
    <rPh sb="7" eb="8">
      <t>キ</t>
    </rPh>
    <rPh sb="9" eb="10">
      <t>ス</t>
    </rPh>
    <rPh sb="12" eb="14">
      <t>セイスウ</t>
    </rPh>
    <rPh sb="15" eb="17">
      <t>ニュウリョク</t>
    </rPh>
    <phoneticPr fontId="3"/>
  </si>
  <si>
    <t>←少数点第一位以下を切り捨てた数値で入力すること</t>
    <rPh sb="1" eb="3">
      <t>ショウスウ</t>
    </rPh>
    <rPh sb="3" eb="4">
      <t>テン</t>
    </rPh>
    <rPh sb="4" eb="7">
      <t>ダイイチイ</t>
    </rPh>
    <rPh sb="7" eb="9">
      <t>イカ</t>
    </rPh>
    <rPh sb="10" eb="11">
      <t>キ</t>
    </rPh>
    <rPh sb="12" eb="13">
      <t>ス</t>
    </rPh>
    <rPh sb="15" eb="17">
      <t>スウチ</t>
    </rPh>
    <rPh sb="18" eb="20">
      <t>ニュウリョク</t>
    </rPh>
    <phoneticPr fontId="3"/>
  </si>
  <si>
    <t>2023年2月3日以前の日付</t>
    <rPh sb="4" eb="5">
      <t>ネン</t>
    </rPh>
    <rPh sb="6" eb="7">
      <t>ガツ</t>
    </rPh>
    <rPh sb="8" eb="9">
      <t>ニチ</t>
    </rPh>
    <rPh sb="9" eb="11">
      <t>イゼン</t>
    </rPh>
    <rPh sb="12" eb="14">
      <t>ヒヅケ</t>
    </rPh>
    <phoneticPr fontId="3"/>
  </si>
  <si>
    <t>完了予定年月日は
２０２３年２月３日以前の日付となっていますか</t>
    <rPh sb="0" eb="2">
      <t>カンリョウ</t>
    </rPh>
    <rPh sb="2" eb="4">
      <t>ヨテイ</t>
    </rPh>
    <rPh sb="4" eb="7">
      <t>ネンガッピ</t>
    </rPh>
    <rPh sb="13" eb="14">
      <t>ネン</t>
    </rPh>
    <rPh sb="15" eb="16">
      <t>ガツ</t>
    </rPh>
    <rPh sb="17" eb="18">
      <t>ニチ</t>
    </rPh>
    <rPh sb="18" eb="20">
      <t>イゼン</t>
    </rPh>
    <rPh sb="21" eb="23">
      <t>ヒヅケ</t>
    </rPh>
    <phoneticPr fontId="1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</si>
</sst>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DBNum3]0"/>
    <numFmt numFmtId="178" formatCode="0_ "/>
    <numFmt numFmtId="179" formatCode="0_);[Red]\(0\)"/>
    <numFmt numFmtId="180" formatCode="#,##0_ "/>
    <numFmt numFmtId="181" formatCode="yyyy/mm/dd"/>
    <numFmt numFmtId="182" formatCode="hh&quot;時&quot;mm&quot;分&quot;"/>
    <numFmt numFmtId="183" formatCode="[DBNum3]00"/>
    <numFmt numFmtId="184" formatCode="#,##0_ ;[Red]\-#,##0\ "/>
    <numFmt numFmtId="185" formatCode="#,##0.0;[Red]\-#,##0.0"/>
    <numFmt numFmtId="186" formatCode="0.00_ "/>
    <numFmt numFmtId="187" formatCode="#,##0_);[Red]\(#,##0\)"/>
    <numFmt numFmtId="188" formatCode="#,##0.00_ "/>
    <numFmt numFmtId="189" formatCode="0.00_);[Red]\(0.00\)"/>
  </numFmts>
  <fonts count="18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b/>
      <sz val="13"/>
      <name val="ＭＳ Ｐゴシック"/>
      <family val="3"/>
      <charset val="128"/>
    </font>
    <font>
      <sz val="10.5"/>
      <name val="ＭＳ Ｐ明朝"/>
      <family val="1"/>
      <charset val="128"/>
    </font>
    <font>
      <sz val="10"/>
      <name val="ＭＳ Ｐ明朝"/>
      <family val="1"/>
      <charset val="128"/>
    </font>
    <font>
      <sz val="9.5"/>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0"/>
      <color rgb="FF000000"/>
      <name val="Meiryo UI"/>
      <family val="3"/>
      <charset val="128"/>
    </font>
    <font>
      <sz val="10"/>
      <color rgb="FFFF0000"/>
      <name val="Meiryo UI"/>
      <family val="3"/>
      <charset val="128"/>
    </font>
    <font>
      <sz val="10"/>
      <name val="Meiryo UI"/>
      <family val="3"/>
      <charset val="128"/>
    </font>
    <font>
      <sz val="12"/>
      <color theme="1"/>
      <name val="ＭＳ 明朝"/>
      <family val="1"/>
      <charset val="128"/>
    </font>
    <font>
      <sz val="11"/>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0"/>
      <color theme="1"/>
      <name val="HG丸ｺﾞｼｯｸM-PRO"/>
      <family val="3"/>
      <charset val="128"/>
    </font>
    <font>
      <sz val="12"/>
      <color theme="1"/>
      <name val="ＭＳ ゴシック"/>
      <family val="3"/>
      <charset val="128"/>
    </font>
    <font>
      <sz val="17"/>
      <color theme="1"/>
      <name val="ＭＳ Ｐ明朝"/>
      <family val="1"/>
      <charset val="128"/>
    </font>
    <font>
      <b/>
      <sz val="12"/>
      <name val="ＭＳ Ｐ明朝"/>
      <family val="1"/>
      <charset val="128"/>
    </font>
    <font>
      <sz val="11"/>
      <name val="ＭＳ 明朝"/>
      <family val="1"/>
      <charset val="128"/>
    </font>
    <font>
      <b/>
      <sz val="27"/>
      <name val="ＭＳ Ｐ明朝"/>
      <family val="1"/>
      <charset val="128"/>
    </font>
    <font>
      <sz val="20"/>
      <name val="ＭＳ Ｐ明朝"/>
      <family val="1"/>
      <charset val="128"/>
    </font>
    <font>
      <sz val="10"/>
      <color theme="1" tint="0.14999847407452621"/>
      <name val="Meiryo UI"/>
      <family val="3"/>
      <charset val="128"/>
    </font>
    <font>
      <b/>
      <sz val="16"/>
      <color theme="1" tint="0.14999847407452621"/>
      <name val="Meiryo UI"/>
      <family val="3"/>
      <charset val="128"/>
    </font>
    <font>
      <b/>
      <sz val="12"/>
      <color theme="1" tint="0.14999847407452621"/>
      <name val="Meiryo UI"/>
      <family val="3"/>
      <charset val="128"/>
    </font>
    <font>
      <b/>
      <sz val="10"/>
      <color theme="1" tint="0.14999847407452621"/>
      <name val="Meiryo UI"/>
      <family val="3"/>
      <charset val="128"/>
    </font>
    <font>
      <sz val="11"/>
      <color theme="1"/>
      <name val="Yu Gothic UI"/>
      <family val="3"/>
      <charset val="128"/>
    </font>
    <font>
      <b/>
      <sz val="16"/>
      <color rgb="FFFF0000"/>
      <name val="Meiryo UI"/>
      <family val="3"/>
      <charset val="128"/>
    </font>
    <font>
      <b/>
      <sz val="14"/>
      <color rgb="FFFF0000"/>
      <name val="Meiryo UI"/>
      <family val="3"/>
      <charset val="128"/>
    </font>
    <font>
      <b/>
      <sz val="11"/>
      <color theme="1" tint="0.14999847407452621"/>
      <name val="Meiryo UI"/>
      <family val="3"/>
      <charset val="128"/>
    </font>
    <font>
      <b/>
      <sz val="11"/>
      <color theme="9" tint="0.59999389629810485"/>
      <name val="Meiryo UI"/>
      <family val="3"/>
      <charset val="128"/>
    </font>
    <font>
      <b/>
      <sz val="11"/>
      <color rgb="FFFF0000"/>
      <name val="Meiryo UI"/>
      <family val="3"/>
      <charset val="128"/>
    </font>
    <font>
      <sz val="12"/>
      <color theme="1" tint="0.14999847407452621"/>
      <name val="Meiryo UI"/>
      <family val="3"/>
      <charset val="128"/>
    </font>
    <font>
      <b/>
      <sz val="12"/>
      <color theme="0"/>
      <name val="Meiryo UI"/>
      <family val="3"/>
      <charset val="128"/>
    </font>
    <font>
      <sz val="12"/>
      <name val="Meiryo UI"/>
      <family val="3"/>
      <charset val="128"/>
    </font>
    <font>
      <sz val="10.5"/>
      <color theme="1" tint="0.14999847407452621"/>
      <name val="Meiryo UI"/>
      <family val="3"/>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u/>
      <sz val="12"/>
      <name val="ＭＳ 明朝"/>
      <family val="1"/>
      <charset val="128"/>
    </font>
    <font>
      <sz val="13.3"/>
      <name val="ＭＳ 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u/>
      <sz val="11"/>
      <color theme="10"/>
      <name val="游ゴシック"/>
      <family val="2"/>
      <charset val="128"/>
      <scheme val="minor"/>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11"/>
      <color rgb="FFFF0000"/>
      <name val="Meiryo UI"/>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sz val="6"/>
      <name val="ＭＳ 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b/>
      <sz val="12"/>
      <color rgb="FFFF0000"/>
      <name val="Meiryo UI"/>
      <family val="3"/>
      <charset val="128"/>
    </font>
    <font>
      <sz val="10"/>
      <color theme="1"/>
      <name val="游ゴシック"/>
      <family val="2"/>
      <charset val="128"/>
      <scheme val="minor"/>
    </font>
    <font>
      <sz val="8"/>
      <color rgb="FFFF0000"/>
      <name val="ＭＳ Ｐ明朝"/>
      <family val="1"/>
      <charset val="128"/>
    </font>
    <font>
      <u/>
      <sz val="14"/>
      <name val="ＭＳ 明朝"/>
      <family val="1"/>
      <charset val="128"/>
    </font>
    <font>
      <sz val="10"/>
      <color theme="1"/>
      <name val="Meiryo UI"/>
      <family val="3"/>
      <charset val="128"/>
    </font>
    <font>
      <sz val="11"/>
      <color rgb="FF000000"/>
      <name val="游ゴシック"/>
      <family val="2"/>
      <charset val="128"/>
      <scheme val="minor"/>
    </font>
    <font>
      <sz val="10"/>
      <name val="ＭＳ ゴシック"/>
      <family val="3"/>
      <charset val="128"/>
    </font>
    <font>
      <sz val="12"/>
      <color rgb="FFFF0000"/>
      <name val="Meiryo UI"/>
      <family val="3"/>
      <charset val="128"/>
    </font>
    <font>
      <sz val="18"/>
      <color theme="3"/>
      <name val="游ゴシック Light"/>
      <family val="2"/>
      <charset val="128"/>
      <scheme val="major"/>
    </font>
    <font>
      <b/>
      <sz val="15"/>
      <color theme="3"/>
      <name val="游ゴシック"/>
      <family val="2"/>
      <charset val="128"/>
      <scheme val="minor"/>
    </font>
    <font>
      <sz val="11"/>
      <color rgb="FF9C5700"/>
      <name val="游ゴシック"/>
      <family val="2"/>
      <charset val="128"/>
      <scheme val="minor"/>
    </font>
    <font>
      <sz val="8"/>
      <color theme="1"/>
      <name val="ＭＳ 明朝"/>
      <family val="1"/>
      <charset val="128"/>
    </font>
    <font>
      <sz val="8"/>
      <color theme="0" tint="-0.14999847407452621"/>
      <name val="ＭＳ 明朝"/>
      <family val="1"/>
      <charset val="128"/>
    </font>
    <font>
      <sz val="8"/>
      <color rgb="FFFF0000"/>
      <name val="ＭＳ 明朝"/>
      <family val="1"/>
      <charset val="128"/>
    </font>
    <font>
      <sz val="9"/>
      <color theme="1"/>
      <name val="ＭＳ ゴシック"/>
      <family val="3"/>
      <charset val="128"/>
    </font>
    <font>
      <b/>
      <sz val="11"/>
      <color theme="3"/>
      <name val="Yu Gothic UI"/>
      <family val="2"/>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sz val="11"/>
      <color rgb="FF0000FF"/>
      <name val="ＭＳ Ｐ明朝"/>
      <family val="1"/>
      <charset val="128"/>
    </font>
    <font>
      <sz val="14"/>
      <color theme="1"/>
      <name val="Yu Gothic UI"/>
      <family val="3"/>
      <charset val="128"/>
    </font>
    <font>
      <sz val="12"/>
      <color theme="1"/>
      <name val="Meiryo UI"/>
      <family val="3"/>
      <charset val="128"/>
    </font>
    <font>
      <u/>
      <sz val="18"/>
      <color theme="1"/>
      <name val="ＭＳ Ｐ明朝"/>
      <family val="1"/>
      <charset val="128"/>
    </font>
    <font>
      <u/>
      <sz val="20"/>
      <color theme="1"/>
      <name val="ＭＳ Ｐ明朝"/>
      <family val="1"/>
      <charset val="128"/>
    </font>
    <font>
      <sz val="10.5"/>
      <color theme="1" tint="4.9989318521683403E-2"/>
      <name val="ＭＳ Ｐ明朝"/>
      <family val="1"/>
      <charset val="128"/>
    </font>
    <font>
      <sz val="11"/>
      <color theme="1" tint="4.9989318521683403E-2"/>
      <name val="ＭＳ Ｐ明朝"/>
      <family val="1"/>
      <charset val="128"/>
    </font>
    <font>
      <sz val="16"/>
      <name val="ＭＳ Ｐ明朝"/>
      <family val="1"/>
      <charset val="128"/>
    </font>
    <font>
      <sz val="13"/>
      <name val="ＭＳ Ｐゴシック"/>
      <family val="3"/>
      <charset val="128"/>
    </font>
    <font>
      <sz val="10.5"/>
      <color rgb="FFFF0000"/>
      <name val="Meiryo UI"/>
      <family val="3"/>
      <charset val="128"/>
    </font>
    <font>
      <b/>
      <sz val="14"/>
      <name val="ＭＳ 明朝"/>
      <family val="1"/>
      <charset val="128"/>
    </font>
    <font>
      <sz val="14"/>
      <color indexed="8"/>
      <name val="ＭＳ 明朝"/>
      <family val="1"/>
      <charset val="128"/>
    </font>
    <font>
      <sz val="14"/>
      <name val="HGP明朝E"/>
      <family val="1"/>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b/>
      <sz val="16"/>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6"/>
      <name val=" ＭＳ Ｐゴシック"/>
      <family val="3"/>
      <charset val="128"/>
    </font>
    <font>
      <b/>
      <sz val="16"/>
      <color rgb="FFFFFF00"/>
      <name val=" ＭＳ Ｐゴシック"/>
      <family val="3"/>
      <charset val="128"/>
    </font>
    <font>
      <b/>
      <sz val="16"/>
      <name val="Meiryo UI"/>
      <family val="3"/>
      <charset val="128"/>
    </font>
    <font>
      <sz val="11"/>
      <color indexed="8"/>
      <name val="ＭＳ Ｐ明朝"/>
      <family val="1"/>
      <charset val="128"/>
    </font>
    <font>
      <sz val="10"/>
      <color indexed="8"/>
      <name val="ＭＳ Ｐ明朝"/>
      <family val="1"/>
      <charset val="128"/>
    </font>
    <font>
      <sz val="11.5"/>
      <name val="Meiryo UI"/>
      <family val="3"/>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trike/>
      <sz val="10"/>
      <name val="ＭＳ Ｐ明朝"/>
      <family val="1"/>
      <charset val="128"/>
    </font>
    <font>
      <strike/>
      <sz val="11"/>
      <name val="ＭＳ Ｐ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b/>
      <u/>
      <sz val="11"/>
      <name val="ＭＳ Ｐ明朝"/>
      <family val="1"/>
      <charset val="128"/>
    </font>
    <font>
      <b/>
      <u/>
      <sz val="16"/>
      <name val="ＭＳ Ｐ明朝"/>
      <family val="1"/>
      <charset val="128"/>
    </font>
    <font>
      <sz val="8"/>
      <name val="ＭＳ 明朝"/>
      <family val="1"/>
      <charset val="128"/>
    </font>
    <font>
      <sz val="8"/>
      <color theme="1"/>
      <name val="ＭＳ Ｐ明朝"/>
      <family val="1"/>
      <charset val="128"/>
    </font>
    <font>
      <sz val="7"/>
      <color theme="1"/>
      <name val="ＭＳ Ｐ明朝"/>
      <family val="1"/>
      <charset val="128"/>
    </font>
    <font>
      <sz val="13.5"/>
      <name val="ＭＳ Ｐ明朝"/>
      <family val="1"/>
      <charset val="128"/>
    </font>
    <font>
      <b/>
      <sz val="10"/>
      <color rgb="FFFF0000"/>
      <name val="Meiryo UI"/>
      <family val="3"/>
      <charset val="128"/>
    </font>
  </fonts>
  <fills count="2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249977111117893"/>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3399"/>
        <bgColor indexed="64"/>
      </patternFill>
    </fill>
    <fill>
      <patternFill patternType="solid">
        <fgColor rgb="FF3333FF"/>
        <bgColor indexed="64"/>
      </patternFill>
    </fill>
    <fill>
      <patternFill patternType="solid">
        <fgColor rgb="FF002060"/>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s>
  <borders count="193">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right/>
      <top style="thin">
        <color theme="1" tint="0.499984740745262"/>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right/>
      <top/>
      <bottom style="thin">
        <color theme="0"/>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theme="0" tint="-0.14993743705557422"/>
      </bottom>
      <diagonal/>
    </border>
    <border>
      <left/>
      <right/>
      <top style="thin">
        <color theme="0"/>
      </top>
      <bottom style="thin">
        <color theme="0"/>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dotted">
        <color theme="0" tint="-0.14993743705557422"/>
      </top>
      <bottom style="dotted">
        <color theme="0" tint="-0.14993743705557422"/>
      </bottom>
      <diagonal/>
    </border>
    <border>
      <left/>
      <right/>
      <top style="thin">
        <color theme="0"/>
      </top>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tted">
        <color theme="1" tint="0.499984740745262"/>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A498"/>
      </left>
      <right/>
      <top/>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theme="1" tint="0.34998626667073579"/>
      </top>
      <bottom style="thin">
        <color indexed="64"/>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style="dotted">
        <color indexed="64"/>
      </bottom>
      <diagonal/>
    </border>
    <border diagonalUp="1">
      <left style="thin">
        <color rgb="FF595959"/>
      </left>
      <right style="thin">
        <color rgb="FF595959"/>
      </right>
      <top style="thin">
        <color rgb="FF595959"/>
      </top>
      <bottom style="thin">
        <color rgb="FF595959"/>
      </bottom>
      <diagonal style="thin">
        <color rgb="FF595959"/>
      </diagonal>
    </border>
    <border>
      <left style="thin">
        <color theme="1" tint="0.499984740745262"/>
      </left>
      <right/>
      <top/>
      <bottom style="thin">
        <color theme="1" tint="0.499984740745262"/>
      </bottom>
      <diagonal/>
    </border>
    <border>
      <left/>
      <right style="hair">
        <color theme="0"/>
      </right>
      <top/>
      <bottom style="thin">
        <color theme="0"/>
      </bottom>
      <diagonal/>
    </border>
    <border>
      <left/>
      <right style="thin">
        <color theme="2" tint="-0.249977111117893"/>
      </right>
      <top/>
      <bottom/>
      <diagonal/>
    </border>
    <border>
      <left/>
      <right/>
      <top style="dotted">
        <color theme="0" tint="-0.14993743705557422"/>
      </top>
      <bottom style="hair">
        <color theme="2" tint="-9.9978637043366805E-2"/>
      </bottom>
      <diagonal/>
    </border>
    <border>
      <left style="thin">
        <color theme="1" tint="0.499984740745262"/>
      </left>
      <right/>
      <top style="thin">
        <color theme="1" tint="0.499984740745262"/>
      </top>
      <bottom style="thin">
        <color theme="2" tint="-0.499984740745262"/>
      </bottom>
      <diagonal/>
    </border>
    <border>
      <left/>
      <right/>
      <top style="thin">
        <color theme="1" tint="0.499984740745262"/>
      </top>
      <bottom style="thin">
        <color theme="2" tint="-0.499984740745262"/>
      </bottom>
      <diagonal/>
    </border>
    <border>
      <left/>
      <right style="thin">
        <color theme="1" tint="0.499984740745262"/>
      </right>
      <top style="thin">
        <color theme="1" tint="0.499984740745262"/>
      </top>
      <bottom style="thin">
        <color theme="2" tint="-0.499984740745262"/>
      </bottom>
      <diagonal/>
    </border>
    <border>
      <left style="thin">
        <color theme="0"/>
      </left>
      <right style="thin">
        <color theme="2" tint="-0.499984740745262"/>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theme="2" tint="-9.9978637043366805E-2"/>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right style="double">
        <color theme="1" tint="0.34998626667073579"/>
      </right>
      <top style="thin">
        <color theme="1" tint="0.34998626667073579"/>
      </top>
      <bottom style="thin">
        <color theme="1" tint="0.34998626667073579"/>
      </bottom>
      <diagonal/>
    </border>
    <border>
      <left style="thin">
        <color indexed="64"/>
      </left>
      <right/>
      <top style="double">
        <color indexed="64"/>
      </top>
      <bottom style="thin">
        <color indexed="64"/>
      </bottom>
      <diagonal/>
    </border>
    <border>
      <left style="double">
        <color theme="1" tint="0.34998626667073579"/>
      </left>
      <right/>
      <top style="thin">
        <color theme="1" tint="0.34998626667073579"/>
      </top>
      <bottom style="thin">
        <color theme="1" tint="0.34998626667073579"/>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theme="1" tint="0.34998626667073579"/>
      </top>
      <bottom style="thin">
        <color indexed="64"/>
      </bottom>
      <diagonal/>
    </border>
    <border>
      <left style="double">
        <color indexed="64"/>
      </left>
      <right/>
      <top style="thin">
        <color indexed="64"/>
      </top>
      <bottom style="thin">
        <color indexed="64"/>
      </bottom>
      <diagonal/>
    </border>
    <border>
      <left/>
      <right style="double">
        <color indexed="64"/>
      </right>
      <top style="thin">
        <color theme="1" tint="0.34998626667073579"/>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theme="1" tint="0.34998626667073579"/>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bottom style="thin">
        <color rgb="FF595959"/>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bottom style="double">
        <color theme="0"/>
      </bottom>
      <diagonal/>
    </border>
    <border>
      <left/>
      <right/>
      <top style="thin">
        <color theme="0"/>
      </top>
      <bottom style="double">
        <color theme="0"/>
      </bottom>
      <diagonal/>
    </border>
    <border>
      <left/>
      <right style="thin">
        <color theme="0"/>
      </right>
      <top style="thin">
        <color theme="0"/>
      </top>
      <bottom style="double">
        <color theme="0"/>
      </bottom>
      <diagonal/>
    </border>
    <border>
      <left/>
      <right/>
      <top style="double">
        <color theme="0"/>
      </top>
      <bottom/>
      <diagonal/>
    </border>
    <border>
      <left/>
      <right/>
      <top style="double">
        <color theme="0"/>
      </top>
      <bottom style="thin">
        <color theme="0"/>
      </bottom>
      <diagonal/>
    </border>
    <border>
      <left/>
      <right style="thin">
        <color theme="0"/>
      </right>
      <top style="double">
        <color theme="0"/>
      </top>
      <bottom style="thin">
        <color theme="0"/>
      </bottom>
      <diagonal/>
    </border>
    <border>
      <left style="thin">
        <color theme="1" tint="0.499984740745262"/>
      </left>
      <right/>
      <top style="thin">
        <color theme="1" tint="0.499984740745262"/>
      </top>
      <bottom style="thin">
        <color theme="0" tint="-0.249977111117893"/>
      </bottom>
      <diagonal/>
    </border>
    <border>
      <left/>
      <right/>
      <top style="thin">
        <color theme="1" tint="0.499984740745262"/>
      </top>
      <bottom style="thin">
        <color theme="0" tint="-0.249977111117893"/>
      </bottom>
      <diagonal/>
    </border>
    <border>
      <left/>
      <right style="thin">
        <color theme="1" tint="0.499984740745262"/>
      </right>
      <top style="thin">
        <color theme="1" tint="0.499984740745262"/>
      </top>
      <bottom style="thin">
        <color theme="0" tint="-0.249977111117893"/>
      </bottom>
      <diagonal/>
    </border>
    <border>
      <left style="thin">
        <color theme="1" tint="0.499984740745262"/>
      </left>
      <right/>
      <top style="thin">
        <color theme="1" tint="0.499984740745262"/>
      </top>
      <bottom style="double">
        <color theme="0" tint="-0.499984740745262"/>
      </bottom>
      <diagonal/>
    </border>
    <border>
      <left/>
      <right/>
      <top style="thin">
        <color theme="1" tint="0.499984740745262"/>
      </top>
      <bottom style="double">
        <color theme="0" tint="-0.499984740745262"/>
      </bottom>
      <diagonal/>
    </border>
    <border>
      <left/>
      <right style="thin">
        <color theme="1" tint="0.499984740745262"/>
      </right>
      <top style="thin">
        <color theme="1" tint="0.499984740745262"/>
      </top>
      <bottom style="double">
        <color theme="0" tint="-0.499984740745262"/>
      </bottom>
      <diagonal/>
    </border>
    <border>
      <left style="thin">
        <color theme="1" tint="0.499984740745262"/>
      </left>
      <right/>
      <top style="thin">
        <color theme="0" tint="-0.249977111117893"/>
      </top>
      <bottom style="double">
        <color theme="0" tint="-0.499984740745262"/>
      </bottom>
      <diagonal/>
    </border>
    <border>
      <left/>
      <right/>
      <top style="thin">
        <color theme="0" tint="-0.249977111117893"/>
      </top>
      <bottom style="double">
        <color theme="0" tint="-0.499984740745262"/>
      </bottom>
      <diagonal/>
    </border>
    <border>
      <left/>
      <right style="thin">
        <color theme="1" tint="0.499984740745262"/>
      </right>
      <top style="thin">
        <color theme="0" tint="-0.249977111117893"/>
      </top>
      <bottom style="double">
        <color theme="0" tint="-0.499984740745262"/>
      </bottom>
      <diagonal/>
    </border>
  </borders>
  <cellStyleXfs count="1229">
    <xf numFmtId="0" fontId="0" fillId="0" borderId="0">
      <alignment vertical="center"/>
    </xf>
    <xf numFmtId="38" fontId="1" fillId="0" borderId="0" applyFont="0" applyFill="0" applyBorder="0" applyAlignment="0" applyProtection="0">
      <alignment vertical="center"/>
    </xf>
    <xf numFmtId="0" fontId="2" fillId="0" borderId="0"/>
    <xf numFmtId="0" fontId="11" fillId="0" borderId="0" applyNumberFormat="0" applyFill="0" applyBorder="0" applyAlignment="0" applyProtection="0">
      <alignment vertical="top"/>
      <protection locked="0"/>
    </xf>
    <xf numFmtId="0" fontId="12" fillId="0" borderId="0">
      <alignment vertical="center"/>
    </xf>
    <xf numFmtId="38" fontId="2" fillId="0" borderId="0" applyFont="0" applyFill="0" applyBorder="0" applyAlignment="0" applyProtection="0">
      <alignment vertical="center"/>
    </xf>
    <xf numFmtId="0" fontId="12" fillId="0" borderId="0">
      <alignment vertical="center"/>
    </xf>
    <xf numFmtId="0" fontId="1" fillId="0" borderId="0">
      <alignment vertical="center"/>
    </xf>
    <xf numFmtId="0" fontId="17"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2" fillId="0" borderId="0" applyFont="0" applyFill="0" applyBorder="0" applyAlignment="0" applyProtection="0">
      <alignment vertical="center"/>
    </xf>
    <xf numFmtId="0" fontId="12" fillId="0" borderId="0">
      <alignment vertical="center"/>
    </xf>
    <xf numFmtId="0" fontId="17" fillId="0" borderId="0">
      <alignment vertical="center"/>
    </xf>
    <xf numFmtId="0" fontId="12" fillId="0" borderId="0">
      <alignment vertical="center"/>
    </xf>
    <xf numFmtId="0" fontId="80" fillId="0" borderId="0" applyNumberFormat="0" applyFill="0" applyBorder="0" applyAlignment="0" applyProtection="0">
      <alignment vertical="center"/>
    </xf>
    <xf numFmtId="0" fontId="17" fillId="0" borderId="0">
      <alignment vertical="center"/>
    </xf>
    <xf numFmtId="0" fontId="1" fillId="0" borderId="0">
      <alignment vertical="center"/>
    </xf>
    <xf numFmtId="0" fontId="97" fillId="0" borderId="0"/>
    <xf numFmtId="6" fontId="17" fillId="0" borderId="0" applyFont="0" applyFill="0" applyBorder="0" applyAlignment="0" applyProtection="0">
      <alignment vertical="center"/>
    </xf>
    <xf numFmtId="38" fontId="105" fillId="0" borderId="0" applyFont="0" applyFill="0" applyBorder="0" applyAlignment="0" applyProtection="0">
      <alignment vertical="center"/>
    </xf>
    <xf numFmtId="38" fontId="105" fillId="0" borderId="0" applyFont="0" applyFill="0" applyBorder="0" applyAlignment="0" applyProtection="0">
      <alignment vertical="center"/>
    </xf>
    <xf numFmtId="0" fontId="105" fillId="0" borderId="0">
      <alignment vertical="center"/>
    </xf>
    <xf numFmtId="38" fontId="17" fillId="0" borderId="0" applyFont="0" applyFill="0" applyBorder="0" applyAlignment="0" applyProtection="0">
      <alignment vertical="center"/>
    </xf>
    <xf numFmtId="9" fontId="2" fillId="0" borderId="0" applyFont="0" applyFill="0" applyBorder="0" applyAlignment="0" applyProtection="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2" fillId="0" borderId="0">
      <alignment vertical="center"/>
    </xf>
    <xf numFmtId="0" fontId="12" fillId="0" borderId="0">
      <alignment vertical="center"/>
    </xf>
    <xf numFmtId="0" fontId="12" fillId="0" borderId="0">
      <alignment vertical="center"/>
    </xf>
    <xf numFmtId="0" fontId="17" fillId="0" borderId="0">
      <alignment vertical="center"/>
    </xf>
    <xf numFmtId="0" fontId="12" fillId="0" borderId="0">
      <alignment vertical="center"/>
    </xf>
    <xf numFmtId="0" fontId="17"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7" fillId="0" borderId="0" applyFont="0" applyFill="0" applyBorder="0" applyAlignment="0" applyProtection="0">
      <alignment vertical="center"/>
    </xf>
    <xf numFmtId="9" fontId="2" fillId="0" borderId="0" applyFont="0" applyFill="0" applyBorder="0" applyAlignment="0" applyProtection="0">
      <alignment vertical="center"/>
    </xf>
    <xf numFmtId="3" fontId="12" fillId="0" borderId="0" applyFont="0" applyFill="0" applyBorder="0" applyAlignment="0" applyProtection="0">
      <alignment vertical="center"/>
    </xf>
    <xf numFmtId="38" fontId="17" fillId="0" borderId="0" applyFont="0" applyFill="0" applyBorder="0" applyAlignment="0" applyProtection="0">
      <alignment vertical="center"/>
    </xf>
    <xf numFmtId="3" fontId="12" fillId="0" borderId="0" applyFont="0" applyFill="0" applyBorder="0" applyAlignment="0" applyProtection="0">
      <alignment vertical="center"/>
    </xf>
    <xf numFmtId="0" fontId="2" fillId="0" borderId="0"/>
    <xf numFmtId="0" fontId="17" fillId="0" borderId="0"/>
    <xf numFmtId="0" fontId="1" fillId="0" borderId="0">
      <alignment vertical="center"/>
    </xf>
    <xf numFmtId="0" fontId="1" fillId="0" borderId="0">
      <alignment vertical="center"/>
    </xf>
    <xf numFmtId="0" fontId="109"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0" borderId="0"/>
    <xf numFmtId="9" fontId="2" fillId="0" borderId="0" applyFont="0" applyFill="0" applyBorder="0" applyAlignment="0" applyProtection="0">
      <alignment vertical="center"/>
    </xf>
    <xf numFmtId="9" fontId="17"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7"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cellStyleXfs>
  <cellXfs count="1951">
    <xf numFmtId="0" fontId="0" fillId="0" borderId="0" xfId="0">
      <alignment vertical="center"/>
    </xf>
    <xf numFmtId="0" fontId="4" fillId="0" borderId="0" xfId="2" applyFont="1"/>
    <xf numFmtId="0" fontId="10" fillId="0" borderId="0" xfId="2" applyFont="1" applyAlignment="1">
      <alignment vertical="center"/>
    </xf>
    <xf numFmtId="0" fontId="22" fillId="0" borderId="0" xfId="2" applyFont="1" applyAlignment="1">
      <alignment vertical="center"/>
    </xf>
    <xf numFmtId="0" fontId="4" fillId="0" borderId="61" xfId="2" applyFont="1" applyBorder="1" applyAlignment="1" applyProtection="1">
      <alignment horizontal="center" vertical="center"/>
      <protection locked="0"/>
    </xf>
    <xf numFmtId="0" fontId="4" fillId="0" borderId="62" xfId="2" applyFont="1" applyBorder="1" applyAlignment="1" applyProtection="1">
      <alignment horizontal="center" vertical="center"/>
      <protection locked="0"/>
    </xf>
    <xf numFmtId="0" fontId="4" fillId="0" borderId="63" xfId="2" applyFont="1" applyBorder="1" applyAlignment="1" applyProtection="1">
      <alignment horizontal="center" vertical="center"/>
      <protection locked="0"/>
    </xf>
    <xf numFmtId="0" fontId="4" fillId="0" borderId="64" xfId="2" applyFont="1" applyBorder="1" applyAlignment="1" applyProtection="1">
      <alignment horizontal="center" vertical="center"/>
      <protection locked="0"/>
    </xf>
    <xf numFmtId="0" fontId="23" fillId="0" borderId="0" xfId="2" applyFont="1" applyAlignment="1" applyProtection="1">
      <alignment vertical="center"/>
      <protection locked="0"/>
    </xf>
    <xf numFmtId="0" fontId="23" fillId="0" borderId="0" xfId="2" applyFont="1" applyAlignment="1" applyProtection="1">
      <alignment horizontal="center" vertical="center"/>
      <protection locked="0"/>
    </xf>
    <xf numFmtId="0" fontId="4" fillId="0" borderId="65" xfId="2" applyFont="1" applyBorder="1" applyAlignment="1" applyProtection="1">
      <alignment horizontal="center" vertical="center"/>
      <protection locked="0"/>
    </xf>
    <xf numFmtId="0" fontId="23" fillId="0" borderId="0" xfId="2" applyFont="1" applyAlignment="1" applyProtection="1">
      <alignment vertical="center" wrapText="1"/>
      <protection locked="0"/>
    </xf>
    <xf numFmtId="0" fontId="4" fillId="0" borderId="0" xfId="2" applyFont="1" applyAlignment="1" applyProtection="1">
      <alignment horizontal="center" vertical="center"/>
      <protection locked="0"/>
    </xf>
    <xf numFmtId="0" fontId="4" fillId="0" borderId="66" xfId="2" applyFont="1" applyBorder="1" applyAlignment="1" applyProtection="1">
      <alignment horizontal="center" vertical="center"/>
      <protection locked="0"/>
    </xf>
    <xf numFmtId="0" fontId="23" fillId="0" borderId="67" xfId="2" applyFont="1" applyBorder="1" applyAlignment="1" applyProtection="1">
      <alignment horizontal="center" vertical="center"/>
      <protection locked="0"/>
    </xf>
    <xf numFmtId="0" fontId="23" fillId="0" borderId="67" xfId="2" applyFont="1" applyBorder="1" applyAlignment="1" applyProtection="1">
      <alignment vertical="center"/>
      <protection locked="0"/>
    </xf>
    <xf numFmtId="0" fontId="4" fillId="0" borderId="68" xfId="2" applyFont="1" applyBorder="1" applyAlignment="1" applyProtection="1">
      <alignment horizontal="center" vertical="center"/>
      <protection locked="0"/>
    </xf>
    <xf numFmtId="49" fontId="8" fillId="0" borderId="0" xfId="2" applyNumberFormat="1" applyFont="1" applyAlignment="1">
      <alignment horizontal="center" vertical="center"/>
    </xf>
    <xf numFmtId="0" fontId="24" fillId="0" borderId="0" xfId="2" applyFont="1" applyAlignment="1">
      <alignment horizontal="left" vertical="center"/>
    </xf>
    <xf numFmtId="0" fontId="10" fillId="0" borderId="0" xfId="2" applyFont="1" applyAlignment="1">
      <alignment horizontal="left" vertical="center"/>
    </xf>
    <xf numFmtId="0" fontId="4" fillId="0" borderId="0" xfId="2" applyFont="1" applyProtection="1">
      <protection hidden="1"/>
    </xf>
    <xf numFmtId="0" fontId="4" fillId="2" borderId="0" xfId="2" applyFont="1" applyFill="1" applyProtection="1">
      <protection hidden="1"/>
    </xf>
    <xf numFmtId="0" fontId="4" fillId="0" borderId="0" xfId="2" applyFont="1" applyAlignment="1" applyProtection="1">
      <alignment vertical="center"/>
      <protection hidden="1"/>
    </xf>
    <xf numFmtId="0" fontId="16"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58" fontId="8" fillId="0" borderId="0" xfId="2" applyNumberFormat="1" applyFont="1" applyAlignment="1" applyProtection="1">
      <alignment horizontal="center" vertical="center" wrapText="1"/>
      <protection hidden="1"/>
    </xf>
    <xf numFmtId="49" fontId="10" fillId="0" borderId="0" xfId="2" applyNumberFormat="1" applyFont="1" applyAlignment="1" applyProtection="1">
      <alignment vertical="center"/>
      <protection hidden="1"/>
    </xf>
    <xf numFmtId="0" fontId="4" fillId="0" borderId="0" xfId="2" applyFont="1" applyAlignment="1" applyProtection="1">
      <alignment horizontal="center" vertical="center"/>
      <protection hidden="1"/>
    </xf>
    <xf numFmtId="38" fontId="4" fillId="0" borderId="0" xfId="5" applyFont="1" applyAlignment="1" applyProtection="1">
      <alignment horizontal="center" vertical="center"/>
      <protection hidden="1"/>
    </xf>
    <xf numFmtId="0" fontId="25" fillId="0" borderId="0" xfId="2" applyFont="1" applyAlignment="1">
      <alignment vertical="center"/>
    </xf>
    <xf numFmtId="0" fontId="2" fillId="0" borderId="0" xfId="2"/>
    <xf numFmtId="0" fontId="26" fillId="0" borderId="0" xfId="2" applyFont="1"/>
    <xf numFmtId="0" fontId="29" fillId="0" borderId="69" xfId="0" applyFont="1" applyBorder="1" applyAlignment="1">
      <alignment vertical="center" wrapText="1"/>
    </xf>
    <xf numFmtId="0" fontId="33" fillId="0" borderId="0" xfId="12" applyFont="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179" fontId="30" fillId="4" borderId="0" xfId="12" applyNumberFormat="1" applyFont="1" applyFill="1" applyProtection="1">
      <alignment vertical="center"/>
      <protection hidden="1"/>
    </xf>
    <xf numFmtId="0" fontId="32" fillId="0" borderId="0" xfId="12" applyFont="1" applyProtection="1">
      <alignment vertical="center"/>
      <protection hidden="1"/>
    </xf>
    <xf numFmtId="0" fontId="40" fillId="0" borderId="0" xfId="12" applyFont="1" applyProtection="1">
      <alignment vertical="center"/>
      <protection hidden="1"/>
    </xf>
    <xf numFmtId="0" fontId="32" fillId="4" borderId="0" xfId="12" applyFont="1" applyFill="1" applyProtection="1">
      <alignment vertical="center"/>
      <protection hidden="1"/>
    </xf>
    <xf numFmtId="0" fontId="32" fillId="4" borderId="0" xfId="12" applyFont="1" applyFill="1" applyAlignment="1" applyProtection="1">
      <alignment horizontal="center" vertical="center"/>
      <protection hidden="1"/>
    </xf>
    <xf numFmtId="38" fontId="32" fillId="4" borderId="0" xfId="11" applyFont="1" applyFill="1" applyProtection="1">
      <alignment vertical="center"/>
      <protection hidden="1"/>
    </xf>
    <xf numFmtId="0" fontId="37" fillId="4" borderId="0" xfId="12" applyFont="1" applyFill="1" applyProtection="1">
      <alignment vertical="center"/>
      <protection hidden="1"/>
    </xf>
    <xf numFmtId="49" fontId="37" fillId="4" borderId="0" xfId="12" applyNumberFormat="1" applyFont="1" applyFill="1" applyProtection="1">
      <alignment vertical="center"/>
      <protection hidden="1"/>
    </xf>
    <xf numFmtId="0" fontId="34" fillId="0" borderId="0" xfId="12" applyFont="1" applyProtection="1">
      <alignment vertical="center"/>
      <protection hidden="1"/>
    </xf>
    <xf numFmtId="0" fontId="34" fillId="4" borderId="0" xfId="12" applyFont="1" applyFill="1" applyProtection="1">
      <alignment vertical="center"/>
      <protection hidden="1"/>
    </xf>
    <xf numFmtId="0" fontId="34" fillId="4" borderId="0" xfId="12" applyFont="1" applyFill="1" applyAlignment="1" applyProtection="1">
      <alignment horizontal="left" vertical="center" wrapText="1" shrinkToFit="1"/>
      <protection hidden="1"/>
    </xf>
    <xf numFmtId="0" fontId="34" fillId="4" borderId="0" xfId="12" applyFont="1" applyFill="1" applyAlignment="1" applyProtection="1">
      <alignment vertical="center" wrapText="1" shrinkToFit="1"/>
      <protection hidden="1"/>
    </xf>
    <xf numFmtId="0" fontId="34" fillId="0" borderId="0" xfId="12" applyFont="1" applyAlignment="1" applyProtection="1">
      <alignment horizontal="left" vertical="center"/>
      <protection hidden="1"/>
    </xf>
    <xf numFmtId="0" fontId="37" fillId="4" borderId="0" xfId="12" applyFont="1" applyFill="1" applyAlignment="1" applyProtection="1">
      <alignment horizontal="center" vertical="center" shrinkToFit="1"/>
      <protection hidden="1"/>
    </xf>
    <xf numFmtId="0" fontId="33" fillId="0" borderId="0" xfId="12" applyFont="1" applyAlignment="1" applyProtection="1">
      <alignment horizontal="center" vertical="center"/>
      <protection hidden="1"/>
    </xf>
    <xf numFmtId="38" fontId="33" fillId="0" borderId="0" xfId="11" applyFont="1" applyProtection="1">
      <alignment vertical="center"/>
      <protection hidden="1"/>
    </xf>
    <xf numFmtId="49" fontId="30" fillId="4" borderId="0" xfId="13" applyNumberFormat="1" applyFont="1" applyFill="1" applyAlignment="1" applyProtection="1">
      <alignment vertical="top"/>
      <protection hidden="1"/>
    </xf>
    <xf numFmtId="49" fontId="45" fillId="4" borderId="0" xfId="13" applyNumberFormat="1" applyFont="1" applyFill="1" applyAlignment="1" applyProtection="1">
      <alignment vertical="top"/>
      <protection hidden="1"/>
    </xf>
    <xf numFmtId="0" fontId="29" fillId="0" borderId="69" xfId="0" applyFont="1" applyFill="1" applyBorder="1" applyAlignment="1">
      <alignment horizontal="left" vertical="center" wrapText="1" readingOrder="1"/>
    </xf>
    <xf numFmtId="0" fontId="29" fillId="0" borderId="69" xfId="0" applyFont="1" applyFill="1" applyBorder="1" applyAlignment="1">
      <alignment vertical="center" wrapText="1"/>
    </xf>
    <xf numFmtId="49" fontId="37" fillId="4" borderId="0" xfId="13" applyNumberFormat="1" applyFont="1" applyFill="1" applyAlignment="1" applyProtection="1">
      <alignment vertical="top"/>
      <protection hidden="1"/>
    </xf>
    <xf numFmtId="0" fontId="36" fillId="4" borderId="0" xfId="13" applyFont="1" applyFill="1" applyProtection="1">
      <alignment vertical="center"/>
      <protection hidden="1"/>
    </xf>
    <xf numFmtId="0" fontId="47" fillId="0" borderId="0" xfId="2" applyFont="1" applyAlignment="1" applyProtection="1">
      <alignment vertical="center"/>
      <protection hidden="1"/>
    </xf>
    <xf numFmtId="0" fontId="51" fillId="4" borderId="0" xfId="0" applyFont="1" applyFill="1" applyAlignment="1" applyProtection="1">
      <alignment horizontal="left" vertical="center"/>
      <protection hidden="1"/>
    </xf>
    <xf numFmtId="0" fontId="52" fillId="4" borderId="0" xfId="0" applyFont="1" applyFill="1" applyProtection="1">
      <alignment vertical="center"/>
      <protection hidden="1"/>
    </xf>
    <xf numFmtId="0" fontId="57" fillId="4" borderId="0" xfId="0" applyFont="1" applyFill="1" applyAlignment="1" applyProtection="1">
      <alignment vertical="center" wrapText="1"/>
      <protection hidden="1"/>
    </xf>
    <xf numFmtId="0" fontId="60" fillId="4" borderId="0" xfId="0" applyFont="1" applyFill="1" applyAlignment="1" applyProtection="1">
      <alignment vertical="center" wrapText="1"/>
      <protection hidden="1"/>
    </xf>
    <xf numFmtId="0" fontId="51" fillId="4" borderId="72" xfId="0" applyFont="1" applyFill="1" applyBorder="1" applyAlignment="1" applyProtection="1">
      <alignment horizontal="left" vertical="center"/>
      <protection hidden="1"/>
    </xf>
    <xf numFmtId="0" fontId="51" fillId="4" borderId="72" xfId="0" applyFont="1" applyFill="1" applyBorder="1" applyAlignment="1" applyProtection="1">
      <alignment horizontal="right" vertical="center"/>
      <protection hidden="1"/>
    </xf>
    <xf numFmtId="0" fontId="51" fillId="4" borderId="72" xfId="0" applyFont="1" applyFill="1" applyBorder="1" applyAlignment="1" applyProtection="1">
      <alignment horizontal="center" vertical="center" shrinkToFit="1"/>
      <protection hidden="1"/>
    </xf>
    <xf numFmtId="0" fontId="51" fillId="4" borderId="72" xfId="0" applyFont="1" applyFill="1" applyBorder="1" applyAlignment="1" applyProtection="1">
      <alignment horizontal="left" vertical="center" shrinkToFit="1"/>
      <protection hidden="1"/>
    </xf>
    <xf numFmtId="0" fontId="54" fillId="4" borderId="72" xfId="0" applyFont="1" applyFill="1" applyBorder="1" applyAlignment="1" applyProtection="1">
      <alignment horizontal="left" vertical="center"/>
      <protection hidden="1"/>
    </xf>
    <xf numFmtId="0" fontId="51" fillId="4" borderId="73" xfId="0" applyFont="1" applyFill="1" applyBorder="1" applyAlignment="1" applyProtection="1">
      <alignment horizontal="left" vertical="center"/>
      <protection hidden="1"/>
    </xf>
    <xf numFmtId="0" fontId="61" fillId="4" borderId="0" xfId="0" applyFont="1" applyFill="1" applyAlignment="1" applyProtection="1">
      <alignment horizontal="left" vertical="center"/>
      <protection hidden="1"/>
    </xf>
    <xf numFmtId="0" fontId="61" fillId="4" borderId="74" xfId="0" applyFont="1" applyFill="1" applyBorder="1" applyAlignment="1" applyProtection="1">
      <alignment horizontal="left" vertical="center"/>
      <protection hidden="1"/>
    </xf>
    <xf numFmtId="0" fontId="53" fillId="11" borderId="0" xfId="0" applyFont="1" applyFill="1" applyAlignment="1" applyProtection="1">
      <alignment horizontal="left" vertical="center"/>
      <protection hidden="1"/>
    </xf>
    <xf numFmtId="0" fontId="53" fillId="4" borderId="0" xfId="0" applyFont="1" applyFill="1" applyAlignment="1" applyProtection="1">
      <alignment horizontal="left" vertical="center"/>
      <protection hidden="1"/>
    </xf>
    <xf numFmtId="0" fontId="62" fillId="13" borderId="0" xfId="0" applyFont="1" applyFill="1" applyAlignment="1" applyProtection="1">
      <alignment horizontal="left" vertical="center"/>
      <protection hidden="1"/>
    </xf>
    <xf numFmtId="0" fontId="61" fillId="4" borderId="75" xfId="0" applyFont="1" applyFill="1" applyBorder="1" applyAlignment="1" applyProtection="1">
      <alignment horizontal="left" vertical="center"/>
      <protection hidden="1"/>
    </xf>
    <xf numFmtId="0" fontId="51" fillId="4" borderId="74" xfId="0" applyFont="1" applyFill="1" applyBorder="1" applyAlignment="1" applyProtection="1">
      <alignment horizontal="left" vertical="center"/>
      <protection hidden="1"/>
    </xf>
    <xf numFmtId="0" fontId="58" fillId="4" borderId="0" xfId="0" applyFont="1" applyFill="1" applyAlignment="1" applyProtection="1">
      <alignment horizontal="left" vertical="center"/>
      <protection hidden="1"/>
    </xf>
    <xf numFmtId="0" fontId="54" fillId="4" borderId="0" xfId="0" applyFont="1" applyFill="1" applyAlignment="1" applyProtection="1">
      <alignment horizontal="center" vertical="center" shrinkToFit="1"/>
      <protection hidden="1"/>
    </xf>
    <xf numFmtId="0" fontId="58" fillId="4" borderId="0" xfId="0" applyFont="1" applyFill="1" applyAlignment="1" applyProtection="1">
      <alignment horizontal="left" vertical="center" shrinkToFit="1"/>
      <protection hidden="1"/>
    </xf>
    <xf numFmtId="0" fontId="51" fillId="4" borderId="75" xfId="0" applyFont="1" applyFill="1" applyBorder="1" applyAlignment="1" applyProtection="1">
      <alignment horizontal="left" vertical="center"/>
      <protection hidden="1"/>
    </xf>
    <xf numFmtId="0" fontId="61" fillId="4" borderId="0" xfId="0" applyFont="1" applyFill="1" applyAlignment="1" applyProtection="1">
      <alignment horizontal="right" vertical="center"/>
      <protection hidden="1"/>
    </xf>
    <xf numFmtId="0" fontId="51" fillId="4" borderId="0" xfId="0" applyFont="1" applyFill="1" applyAlignment="1" applyProtection="1">
      <alignment horizontal="right" vertical="center"/>
      <protection hidden="1"/>
    </xf>
    <xf numFmtId="0" fontId="51" fillId="4" borderId="0" xfId="0" applyFont="1" applyFill="1" applyAlignment="1" applyProtection="1">
      <alignment horizontal="center" vertical="center" shrinkToFit="1"/>
      <protection hidden="1"/>
    </xf>
    <xf numFmtId="0" fontId="51" fillId="4" borderId="0" xfId="0" applyFont="1" applyFill="1" applyAlignment="1" applyProtection="1">
      <alignment horizontal="left" vertical="center" shrinkToFit="1"/>
      <protection hidden="1"/>
    </xf>
    <xf numFmtId="0" fontId="61" fillId="14" borderId="88" xfId="0" applyFont="1" applyFill="1" applyBorder="1" applyAlignment="1" applyProtection="1">
      <alignment horizontal="center" vertical="center" shrinkToFit="1"/>
      <protection hidden="1"/>
    </xf>
    <xf numFmtId="0" fontId="61" fillId="4" borderId="91" xfId="0" applyFont="1" applyFill="1" applyBorder="1" applyProtection="1">
      <alignment vertical="center"/>
      <protection hidden="1"/>
    </xf>
    <xf numFmtId="0" fontId="64" fillId="4" borderId="0" xfId="0" applyFont="1" applyFill="1" applyAlignment="1" applyProtection="1">
      <alignment horizontal="left" vertical="center"/>
      <protection hidden="1"/>
    </xf>
    <xf numFmtId="0" fontId="64" fillId="4" borderId="74" xfId="0" applyFont="1" applyFill="1" applyBorder="1" applyAlignment="1" applyProtection="1">
      <alignment horizontal="left" vertical="center"/>
      <protection hidden="1"/>
    </xf>
    <xf numFmtId="0" fontId="64" fillId="4" borderId="75" xfId="0" applyFont="1" applyFill="1" applyBorder="1" applyAlignment="1" applyProtection="1">
      <alignment horizontal="left" vertical="center"/>
      <protection hidden="1"/>
    </xf>
    <xf numFmtId="0" fontId="64" fillId="4" borderId="0" xfId="0" applyFont="1" applyFill="1" applyAlignment="1" applyProtection="1">
      <alignment horizontal="right" vertical="center"/>
      <protection hidden="1"/>
    </xf>
    <xf numFmtId="0" fontId="64" fillId="4" borderId="0" xfId="0" applyFont="1" applyFill="1" applyAlignment="1" applyProtection="1">
      <alignment horizontal="left" vertical="center" shrinkToFit="1"/>
      <protection hidden="1"/>
    </xf>
    <xf numFmtId="0" fontId="64" fillId="4" borderId="92" xfId="0" applyFont="1" applyFill="1" applyBorder="1" applyAlignment="1" applyProtection="1">
      <alignment horizontal="left" vertical="center"/>
      <protection hidden="1"/>
    </xf>
    <xf numFmtId="0" fontId="64" fillId="4" borderId="93" xfId="0" applyFont="1" applyFill="1" applyBorder="1" applyAlignment="1" applyProtection="1">
      <alignment horizontal="left" vertical="center"/>
      <protection hidden="1"/>
    </xf>
    <xf numFmtId="0" fontId="64" fillId="4" borderId="93" xfId="0" applyFont="1" applyFill="1" applyBorder="1" applyAlignment="1" applyProtection="1">
      <alignment horizontal="right" vertical="center"/>
      <protection hidden="1"/>
    </xf>
    <xf numFmtId="0" fontId="51" fillId="4" borderId="93" xfId="0" applyFont="1" applyFill="1" applyBorder="1" applyAlignment="1" applyProtection="1">
      <alignment horizontal="center" vertical="center" shrinkToFit="1"/>
      <protection hidden="1"/>
    </xf>
    <xf numFmtId="0" fontId="64" fillId="4" borderId="93" xfId="0" applyFont="1" applyFill="1" applyBorder="1" applyAlignment="1" applyProtection="1">
      <alignment horizontal="left" vertical="center" shrinkToFit="1"/>
      <protection hidden="1"/>
    </xf>
    <xf numFmtId="0" fontId="54" fillId="4" borderId="93" xfId="0" applyFont="1" applyFill="1" applyBorder="1" applyAlignment="1" applyProtection="1">
      <alignment horizontal="left" vertical="center"/>
      <protection hidden="1"/>
    </xf>
    <xf numFmtId="0" fontId="64" fillId="4" borderId="94" xfId="0" applyFont="1" applyFill="1" applyBorder="1" applyAlignment="1" applyProtection="1">
      <alignment horizontal="left" vertical="center"/>
      <protection hidden="1"/>
    </xf>
    <xf numFmtId="0" fontId="51" fillId="0" borderId="0" xfId="0" applyFont="1" applyAlignment="1" applyProtection="1">
      <alignment horizontal="left" vertical="center"/>
      <protection hidden="1"/>
    </xf>
    <xf numFmtId="0" fontId="51" fillId="9" borderId="0" xfId="0" applyFont="1" applyFill="1" applyAlignment="1" applyProtection="1">
      <alignment horizontal="left" vertical="center"/>
      <protection hidden="1"/>
    </xf>
    <xf numFmtId="0" fontId="51" fillId="9" borderId="0" xfId="0" applyFont="1" applyFill="1" applyAlignment="1" applyProtection="1">
      <alignment horizontal="right" vertical="center"/>
      <protection hidden="1"/>
    </xf>
    <xf numFmtId="0" fontId="51" fillId="9" borderId="0" xfId="0" applyFont="1" applyFill="1" applyAlignment="1" applyProtection="1">
      <alignment horizontal="center" vertical="center" shrinkToFit="1"/>
      <protection hidden="1"/>
    </xf>
    <xf numFmtId="0" fontId="51" fillId="9" borderId="0" xfId="0" applyFont="1" applyFill="1" applyAlignment="1" applyProtection="1">
      <alignment horizontal="left" vertical="center" shrinkToFit="1"/>
      <protection hidden="1"/>
    </xf>
    <xf numFmtId="0" fontId="54" fillId="9" borderId="0" xfId="0" applyFont="1" applyFill="1" applyAlignment="1" applyProtection="1">
      <alignment horizontal="left" vertical="center"/>
      <protection hidden="1"/>
    </xf>
    <xf numFmtId="58" fontId="8" fillId="0" borderId="12" xfId="2" applyNumberFormat="1" applyFont="1" applyFill="1" applyBorder="1" applyAlignment="1" applyProtection="1">
      <alignment horizontal="center" vertical="center" shrinkToFit="1"/>
      <protection hidden="1"/>
    </xf>
    <xf numFmtId="58" fontId="8" fillId="0" borderId="13" xfId="2" applyNumberFormat="1" applyFont="1" applyFill="1" applyBorder="1" applyAlignment="1" applyProtection="1">
      <alignment horizontal="center" vertical="center" shrinkToFit="1"/>
      <protection hidden="1"/>
    </xf>
    <xf numFmtId="49" fontId="63" fillId="0" borderId="90" xfId="0" quotePrefix="1" applyNumberFormat="1" applyFont="1" applyFill="1" applyBorder="1" applyAlignment="1" applyProtection="1">
      <alignment horizontal="center" vertical="center" shrinkToFit="1"/>
      <protection hidden="1"/>
    </xf>
    <xf numFmtId="0" fontId="25" fillId="0" borderId="0" xfId="2" applyFont="1"/>
    <xf numFmtId="0" fontId="61" fillId="4" borderId="80" xfId="0" applyFont="1" applyFill="1" applyBorder="1" applyAlignment="1" applyProtection="1">
      <alignment horizontal="left" vertical="center"/>
      <protection hidden="1"/>
    </xf>
    <xf numFmtId="0" fontId="61" fillId="4" borderId="80" xfId="0" applyFont="1" applyFill="1" applyBorder="1" applyAlignment="1" applyProtection="1">
      <alignment horizontal="left" vertical="center" wrapText="1"/>
      <protection hidden="1"/>
    </xf>
    <xf numFmtId="0" fontId="61" fillId="4" borderId="84" xfId="0" applyFont="1" applyFill="1" applyBorder="1" applyAlignment="1" applyProtection="1">
      <alignment horizontal="left" vertical="center"/>
      <protection hidden="1"/>
    </xf>
    <xf numFmtId="49" fontId="51" fillId="4" borderId="0" xfId="0" applyNumberFormat="1" applyFont="1" applyFill="1" applyAlignment="1" applyProtection="1">
      <alignment horizontal="left" vertical="center"/>
      <protection hidden="1"/>
    </xf>
    <xf numFmtId="49" fontId="51" fillId="4" borderId="74" xfId="0" applyNumberFormat="1" applyFont="1" applyFill="1" applyBorder="1" applyAlignment="1" applyProtection="1">
      <alignment horizontal="left" vertical="center"/>
      <protection hidden="1"/>
    </xf>
    <xf numFmtId="49" fontId="51" fillId="4" borderId="0" xfId="0" applyNumberFormat="1" applyFont="1" applyFill="1" applyAlignment="1" applyProtection="1">
      <alignment horizontal="right" vertical="center"/>
      <protection hidden="1"/>
    </xf>
    <xf numFmtId="49" fontId="51" fillId="4" borderId="0" xfId="0" applyNumberFormat="1" applyFont="1" applyFill="1" applyAlignment="1" applyProtection="1">
      <alignment horizontal="center" vertical="center" shrinkToFit="1"/>
      <protection hidden="1"/>
    </xf>
    <xf numFmtId="49" fontId="51" fillId="4" borderId="0" xfId="0" applyNumberFormat="1" applyFont="1" applyFill="1" applyAlignment="1" applyProtection="1">
      <alignment horizontal="left" vertical="center" shrinkToFit="1"/>
      <protection hidden="1"/>
    </xf>
    <xf numFmtId="49" fontId="54" fillId="4" borderId="0" xfId="0" applyNumberFormat="1" applyFont="1" applyFill="1" applyAlignment="1" applyProtection="1">
      <alignment horizontal="left" vertical="center"/>
      <protection hidden="1"/>
    </xf>
    <xf numFmtId="49" fontId="51" fillId="4" borderId="75" xfId="0" applyNumberFormat="1" applyFont="1" applyFill="1" applyBorder="1" applyAlignment="1" applyProtection="1">
      <alignment horizontal="left" vertical="center"/>
      <protection hidden="1"/>
    </xf>
    <xf numFmtId="0" fontId="4" fillId="9" borderId="0" xfId="2" applyFont="1" applyFill="1" applyAlignment="1" applyProtection="1">
      <alignment vertical="center"/>
      <protection hidden="1"/>
    </xf>
    <xf numFmtId="0" fontId="66" fillId="9" borderId="0" xfId="2" applyFont="1" applyFill="1" applyAlignment="1" applyProtection="1">
      <alignment vertical="center" wrapText="1"/>
      <protection hidden="1"/>
    </xf>
    <xf numFmtId="0" fontId="67" fillId="0" borderId="0" xfId="2" applyFont="1" applyAlignment="1" applyProtection="1">
      <alignment vertical="center"/>
      <protection hidden="1"/>
    </xf>
    <xf numFmtId="0" fontId="19" fillId="9" borderId="0" xfId="2" applyFont="1" applyFill="1" applyAlignment="1" applyProtection="1">
      <alignment vertical="center"/>
      <protection hidden="1"/>
    </xf>
    <xf numFmtId="0" fontId="65" fillId="9" borderId="0" xfId="2" applyFont="1" applyFill="1" applyAlignment="1" applyProtection="1">
      <alignment vertical="center" wrapText="1"/>
      <protection hidden="1"/>
    </xf>
    <xf numFmtId="0" fontId="19" fillId="0" borderId="0" xfId="2" applyFont="1" applyAlignment="1" applyProtection="1">
      <alignment vertical="center"/>
      <protection hidden="1"/>
    </xf>
    <xf numFmtId="0" fontId="61" fillId="14" borderId="95" xfId="0" applyFont="1" applyFill="1" applyBorder="1" applyAlignment="1" applyProtection="1">
      <alignment horizontal="center" vertical="center" shrinkToFit="1"/>
      <protection hidden="1"/>
    </xf>
    <xf numFmtId="0" fontId="61" fillId="14" borderId="97" xfId="0" applyFont="1" applyFill="1" applyBorder="1" applyAlignment="1" applyProtection="1">
      <alignment horizontal="center" vertical="center" shrinkToFit="1"/>
      <protection hidden="1"/>
    </xf>
    <xf numFmtId="0" fontId="4" fillId="0" borderId="0" xfId="2" applyFont="1" applyProtection="1"/>
    <xf numFmtId="0" fontId="10" fillId="0" borderId="0" xfId="2" applyFont="1" applyAlignment="1" applyProtection="1">
      <alignment horizontal="right" vertical="center"/>
    </xf>
    <xf numFmtId="0" fontId="41" fillId="4" borderId="0" xfId="12" applyFont="1" applyFill="1" applyProtection="1">
      <alignment vertical="center"/>
      <protection hidden="1"/>
    </xf>
    <xf numFmtId="0" fontId="41" fillId="0" borderId="0" xfId="12" applyFont="1" applyAlignment="1" applyProtection="1">
      <alignment horizontal="right" vertical="center"/>
      <protection hidden="1"/>
    </xf>
    <xf numFmtId="0" fontId="34" fillId="4" borderId="0" xfId="14" applyFont="1" applyFill="1" applyProtection="1">
      <alignment vertical="center"/>
      <protection hidden="1"/>
    </xf>
    <xf numFmtId="0" fontId="37" fillId="4" borderId="0" xfId="14" applyFont="1" applyFill="1" applyProtection="1">
      <alignment vertical="center"/>
      <protection hidden="1"/>
    </xf>
    <xf numFmtId="179" fontId="37" fillId="4" borderId="0" xfId="14" applyNumberFormat="1" applyFont="1" applyFill="1" applyProtection="1">
      <alignment vertical="center"/>
      <protection hidden="1"/>
    </xf>
    <xf numFmtId="0" fontId="32" fillId="0" borderId="0" xfId="14" applyFont="1" applyProtection="1">
      <alignment vertical="center"/>
      <protection hidden="1"/>
    </xf>
    <xf numFmtId="0" fontId="70" fillId="4" borderId="0" xfId="14" applyFont="1" applyFill="1" applyProtection="1">
      <alignment vertical="center"/>
      <protection hidden="1"/>
    </xf>
    <xf numFmtId="0" fontId="69" fillId="4" borderId="0" xfId="14" applyFont="1" applyFill="1" applyAlignment="1" applyProtection="1">
      <alignment horizontal="center" vertical="center"/>
      <protection hidden="1"/>
    </xf>
    <xf numFmtId="49" fontId="34" fillId="4" borderId="0" xfId="14" applyNumberFormat="1" applyFont="1" applyFill="1" applyProtection="1">
      <alignment vertical="center"/>
      <protection hidden="1"/>
    </xf>
    <xf numFmtId="0" fontId="37" fillId="4" borderId="0" xfId="14" applyFont="1" applyFill="1" applyAlignment="1" applyProtection="1">
      <alignment horizontal="left" vertical="center" wrapText="1"/>
      <protection hidden="1"/>
    </xf>
    <xf numFmtId="0" fontId="32" fillId="4" borderId="0" xfId="14" applyFont="1" applyFill="1" applyAlignment="1" applyProtection="1">
      <alignment horizontal="center" vertical="center"/>
      <protection hidden="1"/>
    </xf>
    <xf numFmtId="0" fontId="34" fillId="4" borderId="0" xfId="14" applyFont="1" applyFill="1" applyAlignment="1" applyProtection="1">
      <alignment vertical="center" shrinkToFit="1"/>
      <protection hidden="1"/>
    </xf>
    <xf numFmtId="0" fontId="37" fillId="4" borderId="0" xfId="14" applyFont="1" applyFill="1" applyAlignment="1" applyProtection="1">
      <alignment horizontal="left" vertical="center"/>
      <protection hidden="1"/>
    </xf>
    <xf numFmtId="0" fontId="32" fillId="4" borderId="0" xfId="14" applyFont="1" applyFill="1" applyProtection="1">
      <alignment vertical="center"/>
      <protection hidden="1"/>
    </xf>
    <xf numFmtId="0" fontId="41" fillId="4" borderId="0" xfId="14" applyFont="1" applyFill="1" applyAlignment="1" applyProtection="1">
      <alignment vertical="center" shrinkToFit="1"/>
      <protection hidden="1"/>
    </xf>
    <xf numFmtId="0" fontId="37" fillId="4" borderId="0" xfId="14" applyFont="1" applyFill="1" applyAlignment="1" applyProtection="1">
      <alignment vertical="center" shrinkToFit="1"/>
      <protection hidden="1"/>
    </xf>
    <xf numFmtId="0" fontId="8" fillId="4" borderId="0" xfId="13" applyFont="1" applyFill="1" applyAlignment="1" applyProtection="1">
      <alignment vertical="center" textRotation="255"/>
      <protection hidden="1"/>
    </xf>
    <xf numFmtId="0" fontId="37" fillId="4" borderId="0" xfId="12" applyFont="1" applyFill="1" applyAlignment="1" applyProtection="1">
      <alignment horizontal="left" vertical="center"/>
      <protection hidden="1"/>
    </xf>
    <xf numFmtId="0" fontId="37" fillId="4" borderId="0" xfId="12" applyFont="1" applyFill="1" applyAlignment="1" applyProtection="1">
      <alignment vertical="center" shrinkToFit="1"/>
      <protection hidden="1"/>
    </xf>
    <xf numFmtId="0" fontId="41" fillId="4" borderId="0" xfId="12" applyFont="1" applyFill="1" applyAlignment="1" applyProtection="1">
      <alignment vertical="center" shrinkToFit="1"/>
      <protection hidden="1"/>
    </xf>
    <xf numFmtId="0" fontId="42" fillId="4" borderId="0" xfId="12" applyFont="1" applyFill="1" applyAlignment="1" applyProtection="1">
      <alignment vertical="center" wrapText="1"/>
      <protection hidden="1"/>
    </xf>
    <xf numFmtId="0" fontId="34" fillId="4" borderId="0" xfId="12" applyFont="1" applyFill="1" applyAlignment="1" applyProtection="1">
      <alignment vertical="center" wrapText="1"/>
      <protection hidden="1"/>
    </xf>
    <xf numFmtId="0" fontId="37"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protection hidden="1"/>
    </xf>
    <xf numFmtId="0" fontId="34" fillId="4" borderId="0" xfId="12" applyFont="1" applyFill="1" applyAlignment="1" applyProtection="1">
      <alignment horizontal="center" vertical="center"/>
      <protection hidden="1"/>
    </xf>
    <xf numFmtId="38" fontId="34" fillId="4" borderId="0" xfId="11" applyFont="1" applyFill="1" applyProtection="1">
      <alignment vertical="center"/>
      <protection hidden="1"/>
    </xf>
    <xf numFmtId="0" fontId="34" fillId="4" borderId="0" xfId="12" applyFont="1" applyFill="1" applyAlignment="1" applyProtection="1">
      <alignment horizontal="left" vertical="center" wrapText="1"/>
      <protection hidden="1"/>
    </xf>
    <xf numFmtId="0" fontId="34" fillId="4" borderId="0" xfId="14" applyFont="1" applyFill="1" applyAlignment="1" applyProtection="1">
      <alignment horizontal="center" vertical="center"/>
      <protection hidden="1"/>
    </xf>
    <xf numFmtId="0" fontId="34" fillId="4" borderId="0" xfId="12" applyFont="1" applyFill="1" applyAlignment="1" applyProtection="1">
      <alignment horizontal="right" vertical="center"/>
      <protection hidden="1"/>
    </xf>
    <xf numFmtId="0" fontId="43" fillId="4" borderId="0" xfId="12" applyFont="1" applyFill="1" applyProtection="1">
      <alignment vertical="center"/>
      <protection hidden="1"/>
    </xf>
    <xf numFmtId="0" fontId="37" fillId="0" borderId="0" xfId="12" applyFont="1" applyProtection="1">
      <alignment vertical="center"/>
      <protection hidden="1"/>
    </xf>
    <xf numFmtId="0" fontId="72" fillId="4" borderId="0" xfId="12" applyFont="1" applyFill="1" applyProtection="1">
      <alignment vertical="center"/>
      <protection hidden="1"/>
    </xf>
    <xf numFmtId="0" fontId="42" fillId="4" borderId="0" xfId="13" applyFont="1" applyFill="1" applyAlignment="1" applyProtection="1">
      <alignment vertical="center" wrapText="1"/>
      <protection hidden="1"/>
    </xf>
    <xf numFmtId="0" fontId="14" fillId="0" borderId="0" xfId="13" applyFont="1" applyAlignment="1" applyProtection="1">
      <alignment vertical="center" wrapText="1"/>
      <protection hidden="1"/>
    </xf>
    <xf numFmtId="0" fontId="73" fillId="4" borderId="0" xfId="13" applyFont="1" applyFill="1" applyProtection="1">
      <alignment vertical="center"/>
      <protection hidden="1"/>
    </xf>
    <xf numFmtId="0" fontId="73" fillId="4" borderId="0" xfId="13" applyFont="1" applyFill="1" applyAlignment="1" applyProtection="1">
      <alignment vertical="center" wrapText="1"/>
      <protection hidden="1"/>
    </xf>
    <xf numFmtId="0" fontId="18" fillId="4" borderId="0" xfId="13" applyFont="1" applyFill="1" applyAlignment="1" applyProtection="1">
      <alignment vertical="center" wrapText="1"/>
      <protection hidden="1"/>
    </xf>
    <xf numFmtId="0" fontId="14" fillId="2" borderId="0" xfId="13" applyFont="1" applyFill="1" applyAlignment="1" applyProtection="1">
      <alignment vertical="center" wrapText="1"/>
      <protection hidden="1"/>
    </xf>
    <xf numFmtId="0" fontId="14" fillId="4" borderId="0" xfId="13" applyFont="1" applyFill="1" applyAlignment="1" applyProtection="1">
      <alignment vertical="center" wrapText="1"/>
      <protection hidden="1"/>
    </xf>
    <xf numFmtId="0" fontId="73" fillId="4" borderId="0" xfId="13" applyFont="1" applyFill="1" applyAlignment="1" applyProtection="1">
      <alignment vertical="top" wrapText="1"/>
      <protection hidden="1"/>
    </xf>
    <xf numFmtId="0" fontId="74" fillId="9" borderId="0" xfId="2" applyFont="1" applyFill="1" applyAlignment="1" applyProtection="1">
      <alignment vertical="center" wrapText="1"/>
      <protection hidden="1"/>
    </xf>
    <xf numFmtId="0" fontId="75" fillId="0" borderId="0" xfId="2" applyFont="1" applyAlignment="1" applyProtection="1">
      <alignment vertical="center"/>
      <protection hidden="1"/>
    </xf>
    <xf numFmtId="0" fontId="77" fillId="9" borderId="0" xfId="2" applyFont="1" applyFill="1" applyAlignment="1" applyProtection="1">
      <alignment vertical="center"/>
      <protection hidden="1"/>
    </xf>
    <xf numFmtId="0" fontId="78" fillId="9" borderId="0" xfId="2" applyFont="1" applyFill="1" applyAlignment="1" applyProtection="1">
      <alignment vertical="center" wrapText="1"/>
      <protection hidden="1"/>
    </xf>
    <xf numFmtId="0" fontId="77" fillId="0" borderId="0" xfId="2" applyFont="1" applyAlignment="1" applyProtection="1">
      <alignment vertical="center"/>
      <protection hidden="1"/>
    </xf>
    <xf numFmtId="0" fontId="79" fillId="0" borderId="0" xfId="2" applyFont="1" applyAlignment="1" applyProtection="1">
      <alignment vertical="center"/>
      <protection hidden="1"/>
    </xf>
    <xf numFmtId="0" fontId="34" fillId="4" borderId="0" xfId="14" applyFont="1" applyFill="1" applyAlignment="1" applyProtection="1">
      <alignment horizontal="left" vertical="center"/>
      <protection hidden="1"/>
    </xf>
    <xf numFmtId="0" fontId="2" fillId="0" borderId="0" xfId="2" applyBorder="1"/>
    <xf numFmtId="0" fontId="26" fillId="0" borderId="0" xfId="2" applyFont="1" applyBorder="1"/>
    <xf numFmtId="0" fontId="27" fillId="8" borderId="69" xfId="0" applyFont="1" applyFill="1" applyBorder="1" applyAlignment="1">
      <alignment horizontal="center" vertical="center" wrapText="1" readingOrder="1"/>
    </xf>
    <xf numFmtId="0" fontId="29" fillId="0" borderId="69" xfId="0" applyFont="1" applyBorder="1" applyAlignment="1">
      <alignment horizontal="center" vertical="center" wrapText="1" readingOrder="1"/>
    </xf>
    <xf numFmtId="0" fontId="67" fillId="9" borderId="0" xfId="2" applyFont="1" applyFill="1" applyAlignment="1" applyProtection="1">
      <alignment vertical="center"/>
      <protection hidden="1"/>
    </xf>
    <xf numFmtId="0" fontId="68" fillId="0" borderId="0" xfId="2" applyFont="1" applyProtection="1">
      <protection hidden="1"/>
    </xf>
    <xf numFmtId="0" fontId="68" fillId="9" borderId="0" xfId="2" applyFont="1" applyFill="1" applyAlignment="1" applyProtection="1">
      <alignment vertical="center" wrapText="1"/>
      <protection hidden="1"/>
    </xf>
    <xf numFmtId="0" fontId="14" fillId="0" borderId="0" xfId="2" applyFont="1" applyAlignment="1" applyProtection="1">
      <alignment vertical="center"/>
      <protection hidden="1"/>
    </xf>
    <xf numFmtId="0" fontId="4"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51" fillId="4" borderId="89" xfId="0" applyFont="1" applyFill="1" applyBorder="1" applyAlignment="1" applyProtection="1">
      <alignment horizontal="center" vertical="center" shrinkToFit="1"/>
      <protection hidden="1"/>
    </xf>
    <xf numFmtId="0" fontId="61" fillId="4" borderId="0" xfId="0" applyFont="1" applyFill="1" applyBorder="1" applyProtection="1">
      <alignment vertical="center"/>
      <protection hidden="1"/>
    </xf>
    <xf numFmtId="0" fontId="55" fillId="0" borderId="0" xfId="0" applyFont="1" applyProtection="1">
      <alignment vertical="center"/>
      <protection hidden="1"/>
    </xf>
    <xf numFmtId="49" fontId="55" fillId="0" borderId="0" xfId="0" applyNumberFormat="1" applyFont="1" applyProtection="1">
      <alignment vertical="center"/>
      <protection hidden="1"/>
    </xf>
    <xf numFmtId="49" fontId="63" fillId="0" borderId="90" xfId="0" quotePrefix="1" applyNumberFormat="1" applyFont="1" applyFill="1" applyBorder="1" applyAlignment="1" applyProtection="1">
      <alignment vertical="center" shrinkToFit="1"/>
      <protection locked="0"/>
    </xf>
    <xf numFmtId="49" fontId="63" fillId="0" borderId="90" xfId="0" quotePrefix="1" applyNumberFormat="1" applyFont="1" applyFill="1" applyBorder="1" applyAlignment="1" applyProtection="1">
      <alignment horizontal="center" vertical="center" shrinkToFit="1"/>
      <protection locked="0"/>
    </xf>
    <xf numFmtId="0" fontId="10" fillId="0" borderId="0" xfId="2" applyFont="1" applyAlignment="1" applyProtection="1">
      <alignment vertical="center" wrapText="1"/>
    </xf>
    <xf numFmtId="0" fontId="13" fillId="2" borderId="0" xfId="2" applyFont="1" applyFill="1" applyAlignment="1" applyProtection="1">
      <alignment vertical="center" wrapText="1"/>
    </xf>
    <xf numFmtId="0" fontId="4" fillId="0" borderId="0" xfId="2" applyFont="1" applyProtection="1">
      <protection locked="0"/>
    </xf>
    <xf numFmtId="0" fontId="10" fillId="0" borderId="0" xfId="2" applyFont="1" applyAlignment="1" applyProtection="1">
      <alignment horizontal="right" vertical="center"/>
      <protection hidden="1"/>
    </xf>
    <xf numFmtId="0" fontId="68" fillId="0" borderId="0" xfId="2" applyFont="1" applyAlignment="1" applyProtection="1">
      <alignment vertical="center"/>
      <protection locked="0" hidden="1"/>
    </xf>
    <xf numFmtId="0" fontId="34" fillId="0" borderId="0" xfId="12" applyFont="1" applyBorder="1" applyAlignment="1" applyProtection="1">
      <alignment horizontal="center" vertical="center" shrinkToFit="1"/>
      <protection hidden="1"/>
    </xf>
    <xf numFmtId="0" fontId="34" fillId="0" borderId="0" xfId="12" applyFont="1" applyBorder="1" applyProtection="1">
      <alignment vertical="center"/>
      <protection hidden="1"/>
    </xf>
    <xf numFmtId="0" fontId="34" fillId="0" borderId="0" xfId="12" applyFont="1" applyBorder="1" applyAlignment="1" applyProtection="1">
      <alignment vertical="center" shrinkToFit="1"/>
      <protection hidden="1"/>
    </xf>
    <xf numFmtId="0" fontId="27" fillId="0" borderId="69" xfId="0" applyFont="1" applyBorder="1" applyAlignment="1">
      <alignment vertical="center" wrapText="1" readingOrder="1"/>
    </xf>
    <xf numFmtId="0" fontId="27" fillId="0" borderId="69" xfId="0" applyFont="1" applyBorder="1" applyAlignment="1">
      <alignment horizontal="left" vertical="center" wrapText="1" readingOrder="1"/>
    </xf>
    <xf numFmtId="0" fontId="28" fillId="0" borderId="69" xfId="0" applyFont="1" applyBorder="1" applyAlignment="1">
      <alignment vertical="center" wrapText="1"/>
    </xf>
    <xf numFmtId="0" fontId="27" fillId="0" borderId="69" xfId="0" applyFont="1" applyBorder="1" applyAlignment="1">
      <alignment horizontal="center" vertical="center" wrapText="1" readingOrder="1"/>
    </xf>
    <xf numFmtId="0" fontId="29" fillId="0" borderId="69" xfId="0" applyFont="1" applyBorder="1" applyAlignment="1">
      <alignment horizontal="center" vertical="center" wrapText="1"/>
    </xf>
    <xf numFmtId="0" fontId="4" fillId="2" borderId="0" xfId="2" applyFont="1" applyFill="1"/>
    <xf numFmtId="0" fontId="4" fillId="0" borderId="0" xfId="2" applyFont="1" applyAlignment="1">
      <alignment vertical="center"/>
    </xf>
    <xf numFmtId="0" fontId="7" fillId="0" borderId="0" xfId="2" applyFont="1" applyAlignment="1">
      <alignment vertical="center"/>
    </xf>
    <xf numFmtId="0" fontId="27" fillId="0" borderId="69" xfId="0" applyFont="1" applyFill="1" applyBorder="1" applyAlignment="1">
      <alignment horizontal="left" vertical="center" wrapText="1" readingOrder="1"/>
    </xf>
    <xf numFmtId="0" fontId="29" fillId="0" borderId="69" xfId="0" applyFont="1" applyFill="1" applyBorder="1" applyAlignment="1">
      <alignment horizontal="center" vertical="center" wrapText="1"/>
    </xf>
    <xf numFmtId="0" fontId="27" fillId="0" borderId="69" xfId="0" applyFont="1" applyFill="1" applyBorder="1" applyAlignment="1">
      <alignment horizontal="center" vertical="center" wrapText="1" readingOrder="1"/>
    </xf>
    <xf numFmtId="0" fontId="28" fillId="0" borderId="69" xfId="0" applyFont="1" applyFill="1" applyBorder="1" applyAlignment="1">
      <alignment horizontal="left" vertical="center" wrapText="1" readingOrder="1"/>
    </xf>
    <xf numFmtId="0" fontId="51" fillId="4" borderId="71" xfId="0" applyFont="1" applyFill="1" applyBorder="1" applyAlignment="1" applyProtection="1">
      <alignment vertical="top" wrapText="1"/>
      <protection hidden="1"/>
    </xf>
    <xf numFmtId="0" fontId="83" fillId="0" borderId="0" xfId="2" applyFont="1" applyAlignment="1" applyProtection="1">
      <alignment vertical="center"/>
      <protection hidden="1"/>
    </xf>
    <xf numFmtId="0" fontId="28" fillId="0" borderId="69" xfId="0" applyFont="1" applyFill="1" applyBorder="1" applyAlignment="1">
      <alignment horizontal="center" vertical="center" wrapText="1" readingOrder="1"/>
    </xf>
    <xf numFmtId="182" fontId="84" fillId="0" borderId="0" xfId="12" applyNumberFormat="1" applyFont="1" applyFill="1" applyAlignment="1" applyProtection="1">
      <alignment horizontal="center" vertical="center"/>
      <protection hidden="1"/>
    </xf>
    <xf numFmtId="0" fontId="84" fillId="0" borderId="0" xfId="12" applyFont="1" applyFill="1" applyProtection="1">
      <alignment vertical="center"/>
      <protection hidden="1"/>
    </xf>
    <xf numFmtId="0" fontId="54" fillId="4" borderId="0" xfId="0" applyFont="1" applyFill="1" applyAlignment="1" applyProtection="1">
      <alignment horizontal="left" vertical="center"/>
      <protection hidden="1"/>
    </xf>
    <xf numFmtId="0" fontId="83" fillId="0" borderId="0" xfId="2" applyFont="1"/>
    <xf numFmtId="0" fontId="8" fillId="3" borderId="23" xfId="2" applyFont="1" applyFill="1" applyBorder="1" applyAlignment="1" applyProtection="1">
      <alignment horizontal="center" vertical="center" shrinkToFit="1"/>
      <protection hidden="1"/>
    </xf>
    <xf numFmtId="0" fontId="8"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Border="1" applyProtection="1">
      <protection hidden="1"/>
    </xf>
    <xf numFmtId="0" fontId="31" fillId="0" borderId="0" xfId="16" applyFont="1" applyBorder="1" applyProtection="1">
      <alignment vertical="center"/>
    </xf>
    <xf numFmtId="0" fontId="8" fillId="0" borderId="0" xfId="2" applyFont="1" applyBorder="1" applyAlignment="1" applyProtection="1">
      <alignment vertical="center"/>
      <protection hidden="1"/>
    </xf>
    <xf numFmtId="0" fontId="32" fillId="0" borderId="0" xfId="16" applyFont="1" applyProtection="1">
      <alignment vertical="center"/>
    </xf>
    <xf numFmtId="0" fontId="31" fillId="0" borderId="0" xfId="16" applyFont="1" applyProtection="1">
      <alignment vertical="center"/>
    </xf>
    <xf numFmtId="0" fontId="48" fillId="0" borderId="0" xfId="16" applyFont="1" applyProtection="1">
      <alignment vertical="center"/>
    </xf>
    <xf numFmtId="0" fontId="4" fillId="0" borderId="0" xfId="2" applyFont="1" applyAlignment="1" applyProtection="1">
      <alignment horizontal="left"/>
      <protection hidden="1"/>
    </xf>
    <xf numFmtId="0" fontId="53" fillId="4" borderId="0" xfId="0" applyFont="1" applyFill="1" applyAlignment="1" applyProtection="1">
      <alignment vertical="center"/>
      <protection hidden="1"/>
    </xf>
    <xf numFmtId="0" fontId="86" fillId="4" borderId="0" xfId="0" applyFont="1" applyFill="1" applyAlignment="1" applyProtection="1">
      <alignment horizontal="left" vertical="center"/>
      <protection hidden="1"/>
    </xf>
    <xf numFmtId="0" fontId="27" fillId="0" borderId="69" xfId="0" applyFont="1" applyBorder="1" applyAlignment="1">
      <alignment horizontal="left" vertical="center" wrapText="1" readingOrder="1"/>
    </xf>
    <xf numFmtId="0" fontId="63" fillId="4" borderId="84" xfId="0" applyFont="1" applyFill="1" applyBorder="1" applyAlignment="1" applyProtection="1">
      <alignment horizontal="left" vertical="center"/>
      <protection hidden="1"/>
    </xf>
    <xf numFmtId="0" fontId="47" fillId="0" borderId="0" xfId="2" applyFont="1"/>
    <xf numFmtId="0" fontId="7" fillId="0" borderId="0" xfId="2" applyFont="1" applyAlignment="1">
      <alignment horizontal="right" vertical="center"/>
    </xf>
    <xf numFmtId="49" fontId="7" fillId="0" borderId="0" xfId="2" applyNumberFormat="1" applyFont="1" applyAlignment="1">
      <alignment horizontal="left" vertical="center"/>
    </xf>
    <xf numFmtId="0" fontId="15" fillId="0" borderId="0" xfId="2" applyFont="1" applyAlignment="1">
      <alignment horizontal="left" vertical="center" shrinkToFit="1"/>
    </xf>
    <xf numFmtId="0" fontId="15" fillId="0" borderId="0" xfId="2" applyFont="1" applyAlignment="1">
      <alignment vertical="center" shrinkToFit="1"/>
    </xf>
    <xf numFmtId="0" fontId="15" fillId="0" borderId="0" xfId="2" applyFont="1" applyAlignment="1">
      <alignment vertical="center"/>
    </xf>
    <xf numFmtId="0" fontId="8" fillId="0" borderId="0" xfId="2" applyFont="1" applyAlignment="1">
      <alignment vertical="center" wrapText="1"/>
    </xf>
    <xf numFmtId="0" fontId="76" fillId="0" borderId="0" xfId="2" applyFont="1" applyAlignment="1">
      <alignment horizontal="left" vertical="center" indent="1" shrinkToFit="1"/>
    </xf>
    <xf numFmtId="0" fontId="7" fillId="0" borderId="0" xfId="2" applyFont="1" applyAlignment="1">
      <alignment horizontal="center" vertical="center"/>
    </xf>
    <xf numFmtId="0" fontId="8" fillId="0" borderId="0" xfId="4" applyFont="1" applyAlignment="1">
      <alignment horizontal="left" vertical="center" shrinkToFit="1"/>
    </xf>
    <xf numFmtId="0" fontId="87" fillId="0" borderId="0" xfId="0" applyFont="1" applyProtection="1">
      <alignment vertical="center"/>
    </xf>
    <xf numFmtId="0" fontId="88" fillId="0" borderId="0" xfId="0" applyFont="1" applyProtection="1">
      <alignment vertical="center"/>
    </xf>
    <xf numFmtId="0" fontId="89" fillId="0" borderId="0" xfId="0" applyFont="1" applyProtection="1">
      <alignment vertical="center"/>
    </xf>
    <xf numFmtId="0" fontId="50" fillId="2" borderId="0" xfId="2" applyFont="1" applyFill="1" applyAlignment="1" applyProtection="1">
      <alignment vertical="center"/>
    </xf>
    <xf numFmtId="0" fontId="91" fillId="0" borderId="0" xfId="0" applyFont="1" applyProtection="1">
      <alignment vertical="center"/>
    </xf>
    <xf numFmtId="0" fontId="50" fillId="0" borderId="12" xfId="2" applyFont="1" applyBorder="1" applyAlignment="1" applyProtection="1">
      <alignment vertical="center"/>
    </xf>
    <xf numFmtId="0" fontId="50" fillId="0" borderId="13" xfId="2" applyFont="1" applyBorder="1" applyAlignment="1" applyProtection="1">
      <alignment vertical="center"/>
    </xf>
    <xf numFmtId="0" fontId="90" fillId="2" borderId="12" xfId="2" applyFont="1" applyFill="1" applyBorder="1" applyAlignment="1" applyProtection="1">
      <alignment vertical="center"/>
    </xf>
    <xf numFmtId="0" fontId="50" fillId="4" borderId="30" xfId="2" applyFont="1" applyFill="1" applyBorder="1" applyAlignment="1" applyProtection="1">
      <alignment vertical="center"/>
    </xf>
    <xf numFmtId="0" fontId="90" fillId="0" borderId="12" xfId="2" applyFont="1" applyBorder="1" applyAlignment="1" applyProtection="1">
      <alignment vertical="center"/>
    </xf>
    <xf numFmtId="0" fontId="90" fillId="0" borderId="30" xfId="2" applyFont="1" applyBorder="1" applyAlignment="1" applyProtection="1">
      <alignment vertical="center"/>
    </xf>
    <xf numFmtId="0" fontId="90" fillId="2" borderId="30" xfId="2" applyFont="1" applyFill="1" applyBorder="1" applyAlignment="1" applyProtection="1">
      <alignment vertical="center"/>
    </xf>
    <xf numFmtId="0" fontId="90" fillId="2" borderId="0" xfId="2" applyFont="1" applyFill="1" applyAlignment="1" applyProtection="1">
      <alignment vertical="center"/>
    </xf>
    <xf numFmtId="0" fontId="90" fillId="2" borderId="3" xfId="2" applyFont="1" applyFill="1" applyBorder="1" applyAlignment="1" applyProtection="1">
      <alignment vertical="center"/>
    </xf>
    <xf numFmtId="0" fontId="50" fillId="0" borderId="4" xfId="2" applyFont="1" applyBorder="1" applyAlignment="1" applyProtection="1">
      <alignment vertical="center"/>
    </xf>
    <xf numFmtId="0" fontId="50" fillId="0" borderId="10" xfId="2" applyFont="1" applyBorder="1" applyAlignment="1" applyProtection="1">
      <alignment vertical="center"/>
    </xf>
    <xf numFmtId="0" fontId="50" fillId="0" borderId="0" xfId="2" applyFont="1" applyAlignment="1" applyProtection="1">
      <alignment horizontal="center" vertical="center"/>
    </xf>
    <xf numFmtId="0" fontId="50" fillId="0" borderId="3" xfId="2" applyFont="1" applyBorder="1" applyProtection="1"/>
    <xf numFmtId="0" fontId="50" fillId="0" borderId="0" xfId="2" applyFont="1" applyProtection="1"/>
    <xf numFmtId="0" fontId="50" fillId="0" borderId="3" xfId="2" applyFont="1" applyBorder="1" applyAlignment="1" applyProtection="1">
      <alignment vertical="center"/>
    </xf>
    <xf numFmtId="0" fontId="89" fillId="0" borderId="12" xfId="0" applyFont="1" applyBorder="1" applyProtection="1">
      <alignment vertical="center"/>
    </xf>
    <xf numFmtId="0" fontId="91" fillId="0" borderId="3" xfId="0" applyFont="1" applyBorder="1" applyProtection="1">
      <alignment vertical="center"/>
    </xf>
    <xf numFmtId="0" fontId="91" fillId="0" borderId="4" xfId="0" applyFont="1" applyBorder="1" applyProtection="1">
      <alignment vertical="center"/>
    </xf>
    <xf numFmtId="0" fontId="91" fillId="4" borderId="0" xfId="0" applyFont="1" applyFill="1" applyProtection="1">
      <alignment vertical="center"/>
    </xf>
    <xf numFmtId="49" fontId="50" fillId="0" borderId="59" xfId="2" applyNumberFormat="1" applyFont="1" applyBorder="1" applyAlignment="1" applyProtection="1">
      <alignment vertical="center" shrinkToFit="1"/>
    </xf>
    <xf numFmtId="49" fontId="50" fillId="0" borderId="46" xfId="2" applyNumberFormat="1" applyFont="1" applyBorder="1" applyAlignment="1" applyProtection="1">
      <alignment vertical="center" shrinkToFit="1"/>
    </xf>
    <xf numFmtId="38" fontId="92" fillId="0" borderId="0" xfId="1" applyFont="1" applyFill="1" applyBorder="1" applyAlignment="1" applyProtection="1">
      <alignment vertical="center"/>
    </xf>
    <xf numFmtId="0" fontId="50" fillId="0" borderId="0" xfId="2" applyFont="1" applyFill="1" applyBorder="1" applyAlignment="1" applyProtection="1">
      <alignment vertical="center"/>
    </xf>
    <xf numFmtId="0" fontId="89" fillId="0" borderId="0" xfId="0" applyFont="1" applyBorder="1" applyProtection="1">
      <alignment vertical="center"/>
    </xf>
    <xf numFmtId="0" fontId="50" fillId="0" borderId="0" xfId="0" applyFont="1" applyProtection="1">
      <alignment vertical="center"/>
    </xf>
    <xf numFmtId="0" fontId="50" fillId="0" borderId="0" xfId="0" applyFont="1" applyBorder="1" applyAlignment="1" applyProtection="1">
      <alignment vertical="center" wrapText="1"/>
    </xf>
    <xf numFmtId="0" fontId="96" fillId="0" borderId="0" xfId="7" applyFont="1">
      <alignment vertical="center"/>
    </xf>
    <xf numFmtId="0" fontId="1" fillId="0" borderId="0" xfId="7">
      <alignment vertical="center"/>
    </xf>
    <xf numFmtId="0" fontId="98" fillId="0" borderId="0" xfId="18" applyFont="1" applyAlignment="1">
      <alignment horizontal="center" vertical="center"/>
    </xf>
    <xf numFmtId="0" fontId="8" fillId="0" borderId="32" xfId="7" applyFont="1" applyBorder="1" applyAlignment="1" applyProtection="1">
      <alignment horizontal="left" vertical="center"/>
      <protection locked="0"/>
    </xf>
    <xf numFmtId="0" fontId="8" fillId="0" borderId="0" xfId="7" applyFont="1" applyAlignment="1" applyProtection="1">
      <alignment horizontal="left" vertical="center"/>
      <protection locked="0"/>
    </xf>
    <xf numFmtId="0" fontId="8" fillId="0" borderId="3" xfId="7" applyFont="1" applyBorder="1" applyAlignment="1" applyProtection="1">
      <alignment horizontal="left" vertical="center"/>
      <protection locked="0"/>
    </xf>
    <xf numFmtId="0" fontId="15" fillId="0" borderId="0" xfId="18" applyFont="1" applyAlignment="1" applyProtection="1">
      <alignment horizontal="left" vertical="center"/>
      <protection locked="0"/>
    </xf>
    <xf numFmtId="0" fontId="8" fillId="0" borderId="1" xfId="7" applyFont="1" applyBorder="1" applyAlignment="1" applyProtection="1">
      <alignment horizontal="left" vertical="center"/>
      <protection locked="0"/>
    </xf>
    <xf numFmtId="0" fontId="1" fillId="0" borderId="0" xfId="7" applyProtection="1">
      <alignment vertical="center"/>
      <protection locked="0"/>
    </xf>
    <xf numFmtId="0" fontId="8" fillId="0" borderId="29" xfId="7" applyFont="1" applyBorder="1" applyAlignment="1" applyProtection="1">
      <alignment horizontal="left" vertical="center"/>
      <protection locked="0"/>
    </xf>
    <xf numFmtId="0" fontId="8" fillId="0" borderId="30" xfId="7" applyFont="1" applyBorder="1" applyAlignment="1" applyProtection="1">
      <alignment horizontal="left" vertical="center"/>
      <protection locked="0"/>
    </xf>
    <xf numFmtId="0" fontId="8" fillId="0" borderId="31" xfId="7" applyFont="1" applyBorder="1" applyAlignment="1" applyProtection="1">
      <alignment horizontal="left" vertical="center"/>
      <protection locked="0"/>
    </xf>
    <xf numFmtId="0" fontId="30" fillId="0" borderId="0" xfId="12" applyFont="1" applyProtection="1">
      <alignment vertical="center"/>
      <protection hidden="1"/>
    </xf>
    <xf numFmtId="0" fontId="30" fillId="4" borderId="0" xfId="12" applyFont="1" applyFill="1" applyAlignment="1" applyProtection="1">
      <alignment horizontal="center" vertical="center"/>
      <protection hidden="1"/>
    </xf>
    <xf numFmtId="38" fontId="30" fillId="4" borderId="0" xfId="11" applyFont="1" applyFill="1" applyProtection="1">
      <alignment vertical="center"/>
      <protection hidden="1"/>
    </xf>
    <xf numFmtId="49" fontId="30" fillId="4" borderId="0" xfId="13" applyNumberFormat="1" applyFont="1" applyFill="1" applyProtection="1">
      <alignment vertical="center"/>
      <protection hidden="1"/>
    </xf>
    <xf numFmtId="0" fontId="102" fillId="4" borderId="0" xfId="12" applyFont="1" applyFill="1" applyProtection="1">
      <alignment vertical="center"/>
      <protection hidden="1"/>
    </xf>
    <xf numFmtId="0" fontId="103" fillId="4" borderId="0" xfId="13" applyFont="1" applyFill="1" applyProtection="1">
      <alignment vertical="center"/>
      <protection hidden="1"/>
    </xf>
    <xf numFmtId="0" fontId="36" fillId="4" borderId="0" xfId="13" applyFont="1" applyFill="1" applyAlignment="1" applyProtection="1">
      <alignment vertical="center" wrapText="1"/>
      <protection hidden="1"/>
    </xf>
    <xf numFmtId="0" fontId="36" fillId="4" borderId="0" xfId="13" applyFont="1" applyFill="1" applyAlignment="1" applyProtection="1">
      <alignment vertical="center" shrinkToFit="1"/>
      <protection hidden="1"/>
    </xf>
    <xf numFmtId="0" fontId="36" fillId="4" borderId="12" xfId="13" applyFont="1" applyFill="1" applyBorder="1" applyAlignment="1" applyProtection="1">
      <alignment shrinkToFit="1"/>
      <protection hidden="1"/>
    </xf>
    <xf numFmtId="0" fontId="30" fillId="0" borderId="0" xfId="12" applyFont="1" applyAlignment="1" applyProtection="1">
      <alignment horizontal="center" vertical="center"/>
      <protection hidden="1"/>
    </xf>
    <xf numFmtId="38" fontId="30" fillId="0" borderId="0" xfId="11" applyFont="1" applyProtection="1">
      <alignment vertical="center"/>
      <protection hidden="1"/>
    </xf>
    <xf numFmtId="0" fontId="61" fillId="0" borderId="0" xfId="0" applyFont="1" applyFill="1" applyBorder="1" applyAlignment="1" applyProtection="1">
      <alignment horizontal="left" vertical="center"/>
      <protection hidden="1"/>
    </xf>
    <xf numFmtId="0" fontId="81" fillId="0" borderId="0" xfId="13" applyFont="1" applyProtection="1">
      <alignment vertical="center"/>
      <protection hidden="1"/>
    </xf>
    <xf numFmtId="0" fontId="16" fillId="4" borderId="0" xfId="13" applyFont="1" applyFill="1" applyProtection="1">
      <alignment vertical="center"/>
      <protection hidden="1"/>
    </xf>
    <xf numFmtId="0" fontId="81" fillId="4" borderId="0" xfId="13" applyFont="1" applyFill="1" applyProtection="1">
      <alignment vertical="center"/>
      <protection hidden="1"/>
    </xf>
    <xf numFmtId="0" fontId="20" fillId="0" borderId="0" xfId="13" applyFont="1" applyProtection="1">
      <alignment vertical="center"/>
      <protection hidden="1"/>
    </xf>
    <xf numFmtId="0" fontId="20" fillId="4" borderId="0" xfId="13" applyFont="1" applyFill="1" applyProtection="1">
      <alignment vertical="center"/>
      <protection hidden="1"/>
    </xf>
    <xf numFmtId="0" fontId="20"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8"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8"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8" fillId="4" borderId="0" xfId="13" applyFont="1" applyFill="1" applyAlignment="1" applyProtection="1">
      <alignment horizontal="center" vertical="center"/>
      <protection hidden="1"/>
    </xf>
    <xf numFmtId="0" fontId="8" fillId="0" borderId="0" xfId="13" applyFont="1" applyAlignment="1" applyProtection="1">
      <protection hidden="1"/>
    </xf>
    <xf numFmtId="0" fontId="4" fillId="0" borderId="0" xfId="13" applyFont="1" applyBorder="1" applyProtection="1">
      <alignment vertical="center"/>
      <protection hidden="1"/>
    </xf>
    <xf numFmtId="0" fontId="8" fillId="4" borderId="0" xfId="13" applyFont="1" applyFill="1" applyAlignment="1" applyProtection="1">
      <alignment vertical="center"/>
      <protection hidden="1"/>
    </xf>
    <xf numFmtId="0" fontId="83" fillId="0" borderId="0" xfId="2" applyFont="1" applyProtection="1">
      <protection hidden="1"/>
    </xf>
    <xf numFmtId="49" fontId="4" fillId="0" borderId="0" xfId="2" applyNumberFormat="1" applyFont="1" applyAlignment="1" applyProtection="1">
      <alignment vertical="center"/>
      <protection hidden="1"/>
    </xf>
    <xf numFmtId="0" fontId="7" fillId="0" borderId="0" xfId="2" applyFont="1" applyAlignment="1" applyProtection="1">
      <alignment vertical="center"/>
      <protection hidden="1"/>
    </xf>
    <xf numFmtId="0" fontId="47" fillId="0" borderId="0" xfId="2" applyFont="1" applyAlignment="1" applyProtection="1">
      <alignment horizontal="left" vertical="center"/>
      <protection hidden="1"/>
    </xf>
    <xf numFmtId="0" fontId="111" fillId="4" borderId="84" xfId="0" applyFont="1" applyFill="1" applyBorder="1" applyAlignment="1" applyProtection="1">
      <alignment horizontal="left" vertical="center"/>
      <protection hidden="1"/>
    </xf>
    <xf numFmtId="0" fontId="4" fillId="3" borderId="11"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3" borderId="11" xfId="2" applyFont="1" applyFill="1" applyBorder="1" applyAlignment="1">
      <alignment vertical="center" wrapText="1"/>
    </xf>
    <xf numFmtId="0" fontId="4" fillId="3" borderId="12" xfId="2" applyFont="1" applyFill="1" applyBorder="1" applyAlignment="1">
      <alignment vertical="center" wrapText="1"/>
    </xf>
    <xf numFmtId="0" fontId="4" fillId="3" borderId="13" xfId="2" applyFont="1" applyFill="1" applyBorder="1" applyAlignment="1">
      <alignment vertical="center" wrapText="1"/>
    </xf>
    <xf numFmtId="0" fontId="4" fillId="4" borderId="30" xfId="2" applyFont="1" applyFill="1" applyBorder="1" applyAlignment="1">
      <alignment horizontal="center" vertical="center" wrapText="1"/>
    </xf>
    <xf numFmtId="0" fontId="4" fillId="0" borderId="12" xfId="2" applyFont="1" applyBorder="1" applyAlignment="1">
      <alignment vertical="center"/>
    </xf>
    <xf numFmtId="0" fontId="4" fillId="0" borderId="30" xfId="2" applyFont="1" applyBorder="1" applyAlignment="1">
      <alignment vertical="center" wrapText="1"/>
    </xf>
    <xf numFmtId="0" fontId="4" fillId="0" borderId="30" xfId="2" applyFont="1" applyBorder="1" applyAlignment="1">
      <alignment horizontal="center" vertical="center" wrapText="1"/>
    </xf>
    <xf numFmtId="0" fontId="4" fillId="0" borderId="12" xfId="2" applyFont="1" applyBorder="1" applyAlignment="1">
      <alignment vertical="center" wrapText="1"/>
    </xf>
    <xf numFmtId="0" fontId="4" fillId="0" borderId="13" xfId="2" applyFont="1" applyBorder="1" applyAlignment="1">
      <alignment vertical="center" wrapText="1"/>
    </xf>
    <xf numFmtId="0" fontId="4" fillId="0" borderId="12" xfId="4" applyFont="1" applyBorder="1" applyAlignment="1">
      <alignment vertical="center" shrinkToFit="1"/>
    </xf>
    <xf numFmtId="0" fontId="27" fillId="0" borderId="69" xfId="0" applyFont="1" applyFill="1" applyBorder="1" applyAlignment="1">
      <alignment horizontal="left" vertical="center" wrapText="1" readingOrder="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78" fontId="34" fillId="4" borderId="0" xfId="14" applyNumberFormat="1" applyFont="1" applyFill="1" applyAlignment="1" applyProtection="1">
      <alignment horizontal="center" vertical="center" shrinkToFit="1"/>
    </xf>
    <xf numFmtId="0" fontId="115" fillId="0" borderId="0" xfId="0" applyFont="1">
      <alignment vertical="center"/>
    </xf>
    <xf numFmtId="0" fontId="115" fillId="3" borderId="23" xfId="0" applyFont="1" applyFill="1" applyBorder="1" applyAlignment="1">
      <alignment horizontal="center" vertical="center"/>
    </xf>
    <xf numFmtId="0" fontId="115" fillId="0" borderId="0" xfId="0" applyFont="1" applyAlignment="1">
      <alignment vertical="center" wrapText="1"/>
    </xf>
    <xf numFmtId="0" fontId="115" fillId="0" borderId="0" xfId="0" applyFont="1" applyAlignment="1">
      <alignment horizontal="center" vertical="center"/>
    </xf>
    <xf numFmtId="0" fontId="115" fillId="3" borderId="23" xfId="0" applyFont="1" applyFill="1" applyBorder="1" applyAlignment="1">
      <alignment horizontal="center" vertical="center" wrapText="1"/>
    </xf>
    <xf numFmtId="0" fontId="115" fillId="0" borderId="23" xfId="0" applyFont="1" applyBorder="1" applyAlignment="1">
      <alignment horizontal="left" vertical="center"/>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0" xfId="0" applyFont="1" applyAlignment="1">
      <alignment horizontal="left" vertical="center"/>
    </xf>
    <xf numFmtId="0" fontId="116" fillId="0" borderId="23" xfId="0" applyFont="1" applyBorder="1" applyAlignment="1" applyProtection="1">
      <alignment horizontal="center" vertical="center"/>
      <protection locked="0"/>
    </xf>
    <xf numFmtId="0" fontId="104" fillId="4" borderId="0" xfId="0" applyFont="1" applyFill="1" applyAlignment="1" applyProtection="1">
      <alignment horizontal="left" vertical="center"/>
      <protection hidden="1"/>
    </xf>
    <xf numFmtId="0" fontId="83" fillId="0" borderId="0" xfId="2" applyFont="1" applyProtection="1"/>
    <xf numFmtId="0" fontId="4" fillId="0" borderId="0" xfId="2" applyFont="1" applyAlignment="1" applyProtection="1">
      <alignment vertical="center"/>
    </xf>
    <xf numFmtId="0" fontId="7" fillId="0" borderId="0" xfId="2" applyFont="1" applyAlignment="1" applyProtection="1">
      <alignment vertical="center"/>
    </xf>
    <xf numFmtId="0" fontId="83" fillId="0" borderId="0" xfId="2" applyFont="1" applyAlignment="1" applyProtection="1">
      <alignment vertical="center"/>
    </xf>
    <xf numFmtId="0" fontId="4" fillId="0" borderId="12" xfId="2" applyFont="1" applyBorder="1" applyAlignment="1">
      <alignment vertical="center" shrinkToFit="1"/>
    </xf>
    <xf numFmtId="0" fontId="4" fillId="0" borderId="13" xfId="2" applyFont="1" applyBorder="1" applyAlignment="1">
      <alignment vertical="center" shrinkToFit="1"/>
    </xf>
    <xf numFmtId="0" fontId="4" fillId="0" borderId="13" xfId="4" applyFont="1" applyBorder="1" applyAlignment="1">
      <alignment vertical="center" shrinkToFit="1"/>
    </xf>
    <xf numFmtId="0" fontId="4" fillId="0" borderId="2" xfId="4" applyFont="1" applyBorder="1" applyAlignment="1">
      <alignment vertical="center" shrinkToFit="1"/>
    </xf>
    <xf numFmtId="0" fontId="4" fillId="0" borderId="3" xfId="4" applyFont="1" applyBorder="1" applyAlignment="1">
      <alignment vertical="center" shrinkToFit="1"/>
    </xf>
    <xf numFmtId="0" fontId="4" fillId="0" borderId="32" xfId="4" applyFont="1" applyBorder="1" applyAlignment="1">
      <alignment vertical="center" shrinkToFit="1"/>
    </xf>
    <xf numFmtId="0" fontId="4" fillId="0" borderId="0" xfId="4" applyFont="1" applyBorder="1" applyAlignment="1">
      <alignment vertical="center" shrinkToFit="1"/>
    </xf>
    <xf numFmtId="0" fontId="68" fillId="0" borderId="0" xfId="2" applyFont="1" applyProtection="1"/>
    <xf numFmtId="49" fontId="30" fillId="4" borderId="0" xfId="13" applyNumberFormat="1" applyFont="1" applyFill="1" applyAlignment="1" applyProtection="1">
      <alignment vertical="center" wrapText="1"/>
      <protection hidden="1"/>
    </xf>
    <xf numFmtId="49" fontId="30" fillId="4" borderId="0" xfId="13" applyNumberFormat="1" applyFont="1" applyFill="1" applyAlignment="1" applyProtection="1">
      <alignment horizontal="left" vertical="center"/>
      <protection hidden="1"/>
    </xf>
    <xf numFmtId="0" fontId="121" fillId="0" borderId="0" xfId="2" applyFont="1" applyProtection="1">
      <protection hidden="1"/>
    </xf>
    <xf numFmtId="0" fontId="120" fillId="0" borderId="0" xfId="2" applyFont="1" applyProtection="1">
      <protection hidden="1"/>
    </xf>
    <xf numFmtId="0" fontId="122" fillId="0" borderId="0" xfId="2" applyFont="1" applyProtection="1">
      <protection hidden="1"/>
    </xf>
    <xf numFmtId="0" fontId="123" fillId="0" borderId="0" xfId="2" applyFont="1" applyProtection="1">
      <protection hidden="1"/>
    </xf>
    <xf numFmtId="0" fontId="121" fillId="0" borderId="0" xfId="2" applyFont="1" applyAlignment="1" applyProtection="1">
      <alignment vertical="center"/>
      <protection hidden="1"/>
    </xf>
    <xf numFmtId="0" fontId="124" fillId="0" borderId="0" xfId="2" applyFont="1" applyProtection="1">
      <protection hidden="1"/>
    </xf>
    <xf numFmtId="0" fontId="18" fillId="0" borderId="0" xfId="2" applyFont="1"/>
    <xf numFmtId="0" fontId="6" fillId="0" borderId="0" xfId="2" applyFont="1" applyAlignment="1" applyProtection="1">
      <alignment vertical="center"/>
    </xf>
    <xf numFmtId="0" fontId="47" fillId="0" borderId="0" xfId="2" applyFont="1" applyProtection="1"/>
    <xf numFmtId="0" fontId="4" fillId="0" borderId="0" xfId="2" applyFont="1" applyAlignment="1" applyProtection="1">
      <alignment horizontal="right" indent="1"/>
      <protection hidden="1"/>
    </xf>
    <xf numFmtId="0" fontId="121" fillId="0" borderId="0" xfId="2" applyFont="1"/>
    <xf numFmtId="0" fontId="64" fillId="0" borderId="0" xfId="0" applyFont="1" applyFill="1" applyAlignment="1" applyProtection="1">
      <alignment horizontal="left" vertical="center" shrinkToFit="1"/>
      <protection hidden="1"/>
    </xf>
    <xf numFmtId="0" fontId="4" fillId="0" borderId="2" xfId="2" applyFont="1" applyBorder="1" applyAlignment="1" applyProtection="1">
      <alignment horizontal="center" vertical="center"/>
      <protection locked="0"/>
    </xf>
    <xf numFmtId="0" fontId="23"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32"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29" xfId="2" applyFont="1" applyBorder="1" applyAlignment="1" applyProtection="1">
      <alignment horizontal="center" vertical="center"/>
      <protection locked="0"/>
    </xf>
    <xf numFmtId="0" fontId="23" fillId="0" borderId="30" xfId="2" applyFont="1" applyBorder="1" applyAlignment="1" applyProtection="1">
      <alignment horizontal="center" vertical="center"/>
      <protection locked="0"/>
    </xf>
    <xf numFmtId="0" fontId="23" fillId="0" borderId="30" xfId="2" applyFont="1" applyBorder="1" applyAlignment="1" applyProtection="1">
      <alignment vertical="center"/>
      <protection locked="0"/>
    </xf>
    <xf numFmtId="0" fontId="4" fillId="0" borderId="31" xfId="2" applyFont="1" applyBorder="1" applyAlignment="1" applyProtection="1">
      <alignment horizontal="center" vertical="center"/>
      <protection locked="0"/>
    </xf>
    <xf numFmtId="0" fontId="35" fillId="0" borderId="0" xfId="2" applyFont="1" applyAlignment="1">
      <alignment horizontal="left" vertical="center"/>
    </xf>
    <xf numFmtId="0" fontId="111" fillId="4" borderId="80" xfId="0" applyFont="1" applyFill="1" applyBorder="1" applyAlignment="1" applyProtection="1">
      <alignment horizontal="left" vertical="center"/>
      <protection hidden="1"/>
    </xf>
    <xf numFmtId="0" fontId="127" fillId="4" borderId="84" xfId="0" applyFont="1" applyFill="1" applyBorder="1" applyAlignment="1" applyProtection="1">
      <alignment horizontal="left" vertical="center"/>
      <protection hidden="1"/>
    </xf>
    <xf numFmtId="0" fontId="130" fillId="0" borderId="0" xfId="2" applyFont="1" applyAlignment="1">
      <alignment horizontal="left" vertical="center"/>
    </xf>
    <xf numFmtId="0" fontId="130" fillId="0" borderId="0" xfId="2" applyFont="1" applyAlignment="1">
      <alignment vertical="center"/>
    </xf>
    <xf numFmtId="0" fontId="130" fillId="0" borderId="0" xfId="2" applyFont="1" applyAlignment="1">
      <alignment horizontal="right" vertical="center"/>
    </xf>
    <xf numFmtId="0" fontId="131" fillId="0" borderId="0" xfId="2" applyFont="1" applyAlignment="1">
      <alignment vertical="center"/>
    </xf>
    <xf numFmtId="0" fontId="131" fillId="0" borderId="0" xfId="2" applyFont="1" applyAlignment="1">
      <alignment horizontal="right" vertical="center"/>
    </xf>
    <xf numFmtId="0" fontId="115" fillId="0" borderId="23" xfId="0" applyFont="1" applyBorder="1" applyAlignment="1">
      <alignment vertical="center" wrapText="1"/>
    </xf>
    <xf numFmtId="0" fontId="35" fillId="0" borderId="0" xfId="2" applyFont="1" applyAlignment="1">
      <alignment horizontal="left" vertical="center"/>
    </xf>
    <xf numFmtId="0" fontId="96" fillId="0" borderId="0" xfId="7" applyFont="1" applyProtection="1">
      <alignment vertical="center"/>
    </xf>
    <xf numFmtId="0" fontId="1" fillId="0" borderId="0" xfId="7" applyProtection="1">
      <alignment vertical="center"/>
    </xf>
    <xf numFmtId="0" fontId="1" fillId="0" borderId="32" xfId="7" applyBorder="1" applyProtection="1">
      <alignment vertical="center"/>
    </xf>
    <xf numFmtId="0" fontId="1" fillId="0" borderId="60" xfId="7" applyBorder="1" applyProtection="1">
      <alignment vertical="center"/>
    </xf>
    <xf numFmtId="0" fontId="131" fillId="0" borderId="0" xfId="2" applyFont="1" applyProtection="1"/>
    <xf numFmtId="0" fontId="125" fillId="0" borderId="0" xfId="2" applyFont="1" applyProtection="1"/>
    <xf numFmtId="0" fontId="106" fillId="0" borderId="0" xfId="2" applyFont="1" applyProtection="1"/>
    <xf numFmtId="0" fontId="7" fillId="10" borderId="23" xfId="2" applyFont="1" applyFill="1" applyBorder="1" applyAlignment="1" applyProtection="1">
      <alignment horizontal="center" vertical="center"/>
    </xf>
    <xf numFmtId="0" fontId="7" fillId="0" borderId="23" xfId="2" applyFont="1" applyBorder="1" applyAlignment="1" applyProtection="1">
      <alignment horizontal="center" vertical="center"/>
    </xf>
    <xf numFmtId="0" fontId="4" fillId="0" borderId="0" xfId="2" applyFont="1" applyAlignment="1" applyProtection="1">
      <alignment horizontal="center" vertical="center"/>
    </xf>
    <xf numFmtId="0" fontId="23" fillId="0" borderId="0" xfId="2" applyFont="1" applyAlignment="1" applyProtection="1">
      <alignment horizontal="center" vertical="center"/>
    </xf>
    <xf numFmtId="0" fontId="29" fillId="0" borderId="117" xfId="0" applyFont="1" applyBorder="1" applyAlignment="1">
      <alignment horizontal="center" vertical="center" wrapText="1"/>
    </xf>
    <xf numFmtId="0" fontId="61" fillId="0" borderId="0" xfId="0" applyFont="1" applyFill="1" applyBorder="1" applyAlignment="1" applyProtection="1">
      <alignment vertical="center" shrinkToFit="1"/>
      <protection hidden="1"/>
    </xf>
    <xf numFmtId="0" fontId="32" fillId="4" borderId="0" xfId="12" applyFont="1" applyFill="1" applyAlignment="1" applyProtection="1">
      <alignment horizontal="center" vertical="center" wrapText="1"/>
      <protection hidden="1"/>
    </xf>
    <xf numFmtId="0" fontId="60" fillId="4" borderId="76" xfId="0" applyFont="1" applyFill="1" applyBorder="1" applyAlignment="1" applyProtection="1">
      <alignment vertical="center" wrapText="1"/>
      <protection hidden="1"/>
    </xf>
    <xf numFmtId="0" fontId="34" fillId="4" borderId="0" xfId="13" applyFont="1" applyFill="1" applyAlignment="1" applyProtection="1">
      <alignment horizontal="left" vertical="top" wrapText="1"/>
      <protection hidden="1"/>
    </xf>
    <xf numFmtId="0" fontId="34" fillId="4" borderId="0" xfId="12" applyFont="1" applyFill="1" applyAlignment="1" applyProtection="1">
      <alignment horizontal="center" vertical="center"/>
      <protection hidden="1"/>
    </xf>
    <xf numFmtId="0" fontId="34" fillId="0" borderId="0" xfId="12" applyFont="1" applyAlignment="1" applyProtection="1">
      <alignment horizontal="right" vertical="center" shrinkToFit="1"/>
      <protection hidden="1"/>
    </xf>
    <xf numFmtId="178" fontId="34" fillId="4" borderId="0" xfId="12" applyNumberFormat="1" applyFont="1" applyFill="1" applyAlignment="1" applyProtection="1">
      <alignment horizontal="right" vertical="center" shrinkToFit="1"/>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49" fontId="41"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4" borderId="0" xfId="12" applyFont="1" applyFill="1" applyAlignment="1" applyProtection="1">
      <alignment horizontal="left" vertical="center" wrapText="1"/>
      <protection hidden="1"/>
    </xf>
    <xf numFmtId="0" fontId="82" fillId="0" borderId="0" xfId="2" applyFont="1" applyFill="1" applyBorder="1" applyAlignment="1" applyProtection="1">
      <alignment vertical="top" wrapText="1"/>
      <protection locked="0"/>
    </xf>
    <xf numFmtId="0" fontId="2" fillId="0" borderId="0" xfId="13" applyFont="1" applyProtection="1">
      <alignment vertical="center"/>
      <protection hidden="1"/>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23" xfId="0" applyFont="1" applyBorder="1" applyAlignment="1">
      <alignment horizontal="left" vertical="center"/>
    </xf>
    <xf numFmtId="0" fontId="115" fillId="0" borderId="27" xfId="0" applyFont="1" applyBorder="1" applyAlignment="1">
      <alignment horizontal="left" vertical="center" wrapText="1"/>
    </xf>
    <xf numFmtId="0" fontId="34"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wrapText="1"/>
      <protection hidden="1"/>
    </xf>
    <xf numFmtId="49" fontId="30" fillId="4" borderId="0" xfId="13" applyNumberFormat="1" applyFont="1" applyFill="1" applyAlignment="1" applyProtection="1">
      <alignment vertical="center" wrapText="1"/>
      <protection hidden="1"/>
    </xf>
    <xf numFmtId="0" fontId="134" fillId="4" borderId="0" xfId="0" applyFont="1" applyFill="1" applyAlignment="1" applyProtection="1">
      <alignment horizontal="left" vertical="center"/>
      <protection hidden="1"/>
    </xf>
    <xf numFmtId="49" fontId="63" fillId="0" borderId="77" xfId="0" quotePrefix="1" applyNumberFormat="1" applyFont="1" applyFill="1" applyBorder="1" applyAlignment="1" applyProtection="1">
      <alignment vertical="center" shrinkToFit="1"/>
      <protection locked="0"/>
    </xf>
    <xf numFmtId="0" fontId="61" fillId="12"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right" vertical="center" shrinkToFit="1"/>
      <protection locked="0"/>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shrinkToFit="1"/>
      <protection locked="0"/>
    </xf>
    <xf numFmtId="0" fontId="61" fillId="12" borderId="0" xfId="0" applyFont="1" applyFill="1" applyBorder="1" applyAlignment="1" applyProtection="1">
      <alignment horizontal="right" vertical="center"/>
      <protection hidden="1"/>
    </xf>
    <xf numFmtId="0" fontId="8" fillId="4" borderId="0" xfId="13" applyFont="1" applyFill="1" applyAlignment="1" applyProtection="1">
      <alignment horizontal="lef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35" fillId="4" borderId="0" xfId="12" applyFont="1" applyFill="1" applyProtection="1">
      <alignment vertical="center"/>
      <protection hidden="1"/>
    </xf>
    <xf numFmtId="0" fontId="136" fillId="0" borderId="0" xfId="12" applyFont="1" applyProtection="1">
      <alignment vertical="center"/>
      <protection hidden="1"/>
    </xf>
    <xf numFmtId="0" fontId="34" fillId="0" borderId="0" xfId="12" applyFont="1" applyAlignment="1" applyProtection="1">
      <alignment horizontal="center" vertical="center"/>
      <protection hidden="1"/>
    </xf>
    <xf numFmtId="38" fontId="34" fillId="0" borderId="0" xfId="11" applyFont="1" applyProtection="1">
      <alignment vertical="center"/>
      <protection hidden="1"/>
    </xf>
    <xf numFmtId="0" fontId="34" fillId="0" borderId="0" xfId="12" applyFont="1" applyAlignment="1" applyProtection="1">
      <alignment horizontal="center" vertical="center" shrinkToFit="1"/>
      <protection hidden="1"/>
    </xf>
    <xf numFmtId="0" fontId="135" fillId="0" borderId="0" xfId="12" applyFont="1" applyAlignment="1" applyProtection="1">
      <alignment horizontal="center" vertical="center"/>
      <protection hidden="1"/>
    </xf>
    <xf numFmtId="180" fontId="137" fillId="0" borderId="0" xfId="12" applyNumberFormat="1" applyFont="1" applyAlignment="1" applyProtection="1">
      <alignment horizontal="center" vertical="center"/>
      <protection hidden="1"/>
    </xf>
    <xf numFmtId="0" fontId="34" fillId="4" borderId="0" xfId="12" applyFont="1" applyFill="1" applyAlignment="1" applyProtection="1">
      <alignment horizontal="center" vertical="center" shrinkToFit="1"/>
      <protection hidden="1"/>
    </xf>
    <xf numFmtId="0" fontId="135" fillId="4" borderId="0" xfId="12" applyFont="1" applyFill="1" applyAlignment="1" applyProtection="1">
      <alignment horizontal="left" vertical="center" wrapText="1"/>
      <protection hidden="1"/>
    </xf>
    <xf numFmtId="0" fontId="135" fillId="4" borderId="0" xfId="12" applyFont="1" applyFill="1" applyAlignment="1" applyProtection="1">
      <alignment vertical="center" wrapText="1"/>
      <protection hidden="1"/>
    </xf>
    <xf numFmtId="0" fontId="135" fillId="0" borderId="0" xfId="12" applyFont="1" applyProtection="1">
      <alignment vertical="center"/>
      <protection hidden="1"/>
    </xf>
    <xf numFmtId="0" fontId="34" fillId="4" borderId="0" xfId="12" applyFont="1" applyFill="1" applyAlignment="1" applyProtection="1">
      <alignment horizontal="left" vertical="distributed" wrapText="1"/>
      <protection hidden="1"/>
    </xf>
    <xf numFmtId="49" fontId="34" fillId="4" borderId="0" xfId="12" applyNumberFormat="1" applyFont="1" applyFill="1" applyProtection="1">
      <alignment vertical="center"/>
      <protection hidden="1"/>
    </xf>
    <xf numFmtId="49" fontId="34" fillId="4" borderId="0" xfId="12" applyNumberFormat="1" applyFont="1" applyFill="1" applyAlignment="1" applyProtection="1">
      <alignment horizontal="center" vertical="center"/>
      <protection hidden="1"/>
    </xf>
    <xf numFmtId="0" fontId="34" fillId="4" borderId="0" xfId="12" applyFont="1" applyFill="1" applyAlignment="1" applyProtection="1">
      <alignment horizontal="center" vertical="center" wrapText="1" shrinkToFit="1"/>
      <protection hidden="1"/>
    </xf>
    <xf numFmtId="0" fontId="34" fillId="0" borderId="0" xfId="12" applyFont="1" applyAlignment="1" applyProtection="1">
      <alignment vertical="center" shrinkToFit="1"/>
      <protection hidden="1"/>
    </xf>
    <xf numFmtId="0" fontId="8" fillId="0" borderId="0" xfId="13" applyFont="1" applyProtection="1">
      <alignment vertical="center"/>
      <protection hidden="1"/>
    </xf>
    <xf numFmtId="0" fontId="138" fillId="0" borderId="0" xfId="13" applyFont="1" applyProtection="1">
      <alignment vertical="center"/>
      <protection hidden="1"/>
    </xf>
    <xf numFmtId="0" fontId="133" fillId="0" borderId="0" xfId="13" applyFont="1" applyProtection="1">
      <alignment vertical="center"/>
      <protection hidden="1"/>
    </xf>
    <xf numFmtId="0" fontId="8" fillId="4" borderId="0" xfId="13" applyFont="1" applyFill="1" applyAlignment="1" applyProtection="1">
      <alignment vertical="top" wrapText="1"/>
      <protection hidden="1"/>
    </xf>
    <xf numFmtId="0" fontId="139" fillId="0" borderId="0" xfId="13" applyFont="1" applyProtection="1">
      <alignment vertical="center"/>
      <protection hidden="1"/>
    </xf>
    <xf numFmtId="0" fontId="141" fillId="0" borderId="0" xfId="2" applyFont="1" applyAlignment="1">
      <alignment vertical="center"/>
    </xf>
    <xf numFmtId="49" fontId="63" fillId="0" borderId="90" xfId="0" quotePrefix="1" applyNumberFormat="1" applyFont="1" applyFill="1" applyBorder="1" applyAlignment="1" applyProtection="1">
      <alignment horizontal="center" vertical="center" shrinkToFit="1"/>
    </xf>
    <xf numFmtId="0" fontId="61" fillId="12" borderId="0" xfId="0" applyFont="1" applyFill="1" applyAlignment="1" applyProtection="1">
      <alignment vertical="center"/>
      <protection hidden="1"/>
    </xf>
    <xf numFmtId="0" fontId="81" fillId="0" borderId="0" xfId="12" applyFont="1" applyAlignment="1" applyProtection="1">
      <alignment horizontal="right" vertical="center"/>
      <protection hidden="1"/>
    </xf>
    <xf numFmtId="0" fontId="35" fillId="4" borderId="0" xfId="13" applyFont="1" applyFill="1" applyAlignment="1" applyProtection="1">
      <alignment vertical="center"/>
      <protection hidden="1"/>
    </xf>
    <xf numFmtId="0" fontId="10" fillId="4" borderId="0" xfId="13" applyFont="1" applyFill="1" applyAlignment="1" applyProtection="1">
      <alignment horizontal="left" vertical="top"/>
      <protection hidden="1"/>
    </xf>
    <xf numFmtId="0" fontId="8" fillId="4" borderId="0" xfId="13" applyFont="1" applyFill="1" applyAlignment="1" applyProtection="1">
      <alignment horizontal="right" vertical="center"/>
      <protection hidden="1"/>
    </xf>
    <xf numFmtId="0" fontId="10" fillId="0" borderId="0" xfId="13" applyFont="1" applyAlignment="1" applyProtection="1">
      <alignment vertical="center" wrapText="1"/>
      <protection hidden="1"/>
    </xf>
    <xf numFmtId="0" fontId="8" fillId="4" borderId="0" xfId="13" applyFont="1" applyFill="1" applyAlignment="1" applyProtection="1">
      <alignment vertical="center" wrapText="1"/>
      <protection hidden="1"/>
    </xf>
    <xf numFmtId="49" fontId="8" fillId="4" borderId="0" xfId="13" applyNumberFormat="1" applyFont="1" applyFill="1" applyAlignment="1" applyProtection="1">
      <alignment vertical="center" wrapText="1"/>
      <protection hidden="1"/>
    </xf>
    <xf numFmtId="0" fontId="16" fillId="4" borderId="0" xfId="13" applyFont="1" applyFill="1" applyAlignment="1" applyProtection="1">
      <alignment horizontal="center" vertical="center" wrapText="1"/>
      <protection hidden="1"/>
    </xf>
    <xf numFmtId="38" fontId="140" fillId="0" borderId="0" xfId="11" applyFont="1" applyFill="1" applyBorder="1" applyAlignment="1" applyProtection="1">
      <alignment horizontal="center" vertical="center" shrinkToFit="1"/>
      <protection hidden="1"/>
    </xf>
    <xf numFmtId="0" fontId="81" fillId="0" borderId="0" xfId="12" applyFont="1" applyAlignment="1" applyProtection="1">
      <alignment vertical="center" shrinkToFit="1"/>
      <protection hidden="1"/>
    </xf>
    <xf numFmtId="0" fontId="10" fillId="0" borderId="0" xfId="13" applyFont="1" applyAlignment="1" applyProtection="1">
      <alignment horizontal="right" vertical="center"/>
      <protection hidden="1"/>
    </xf>
    <xf numFmtId="0" fontId="10" fillId="0" borderId="32" xfId="13" applyFont="1" applyBorder="1" applyAlignment="1" applyProtection="1">
      <alignment horizontal="center" vertical="center"/>
      <protection hidden="1"/>
    </xf>
    <xf numFmtId="0" fontId="10" fillId="0" borderId="0" xfId="13" applyFont="1" applyProtection="1">
      <alignment vertical="center"/>
      <protection hidden="1"/>
    </xf>
    <xf numFmtId="0" fontId="10" fillId="4" borderId="0" xfId="13" applyFont="1" applyFill="1" applyAlignment="1" applyProtection="1">
      <alignment horizontal="left" vertical="center" indent="1"/>
      <protection hidden="1"/>
    </xf>
    <xf numFmtId="0" fontId="10" fillId="4" borderId="0" xfId="13" applyFont="1" applyFill="1" applyProtection="1">
      <alignment vertical="center"/>
      <protection hidden="1"/>
    </xf>
    <xf numFmtId="0" fontId="10" fillId="0" borderId="0" xfId="13" applyFont="1" applyAlignment="1" applyProtection="1">
      <alignment horizontal="center" vertical="center"/>
      <protection hidden="1"/>
    </xf>
    <xf numFmtId="0" fontId="10" fillId="4" borderId="0" xfId="13" applyFont="1" applyFill="1" applyAlignment="1" applyProtection="1">
      <protection hidden="1"/>
    </xf>
    <xf numFmtId="0" fontId="10" fillId="4" borderId="0" xfId="13" applyFont="1" applyFill="1" applyAlignment="1" applyProtection="1">
      <alignment horizontal="center" vertical="center"/>
      <protection hidden="1"/>
    </xf>
    <xf numFmtId="0" fontId="10" fillId="4" borderId="0" xfId="13" applyFont="1" applyFill="1" applyBorder="1" applyAlignment="1" applyProtection="1">
      <alignment vertical="center" wrapText="1"/>
      <protection hidden="1"/>
    </xf>
    <xf numFmtId="0" fontId="8" fillId="4" borderId="0" xfId="13" applyFont="1" applyFill="1" applyProtection="1">
      <alignment vertical="center"/>
    </xf>
    <xf numFmtId="0" fontId="8" fillId="4" borderId="0" xfId="13" applyFont="1" applyFill="1" applyAlignment="1" applyProtection="1"/>
    <xf numFmtId="0" fontId="8" fillId="0" borderId="0" xfId="13" applyFont="1" applyAlignment="1" applyProtection="1"/>
    <xf numFmtId="0" fontId="8" fillId="4" borderId="0" xfId="13" applyFont="1" applyFill="1" applyAlignment="1" applyProtection="1">
      <alignment vertical="center" wrapText="1"/>
    </xf>
    <xf numFmtId="0" fontId="20" fillId="4" borderId="30" xfId="13" applyFont="1" applyFill="1" applyBorder="1" applyProtection="1">
      <alignment vertical="center"/>
      <protection hidden="1"/>
    </xf>
    <xf numFmtId="0" fontId="8" fillId="4" borderId="0" xfId="13" applyFont="1" applyFill="1" applyAlignment="1" applyProtection="1">
      <protection hidden="1"/>
    </xf>
    <xf numFmtId="0" fontId="64" fillId="4" borderId="118" xfId="0" applyFont="1" applyFill="1" applyBorder="1" applyAlignment="1" applyProtection="1">
      <alignment horizontal="left" vertical="center" shrinkToFit="1"/>
      <protection hidden="1"/>
    </xf>
    <xf numFmtId="0" fontId="63" fillId="4" borderId="0" xfId="0" applyFont="1" applyFill="1" applyAlignment="1" applyProtection="1">
      <alignment horizontal="left" vertical="center" wrapText="1"/>
      <protection hidden="1"/>
    </xf>
    <xf numFmtId="0" fontId="10" fillId="4" borderId="0" xfId="13" applyFont="1" applyFill="1" applyAlignment="1" applyProtection="1">
      <alignment vertical="center"/>
      <protection hidden="1"/>
    </xf>
    <xf numFmtId="0" fontId="10" fillId="0" borderId="0" xfId="13" applyFont="1" applyFill="1" applyBorder="1" applyAlignment="1" applyProtection="1">
      <alignment vertical="center" wrapText="1"/>
      <protection hidden="1"/>
    </xf>
    <xf numFmtId="49" fontId="4" fillId="0" borderId="0" xfId="2" applyNumberFormat="1" applyFont="1" applyAlignment="1" applyProtection="1">
      <alignment horizontal="center" vertical="center"/>
      <protection hidden="1"/>
    </xf>
    <xf numFmtId="0" fontId="37" fillId="4" borderId="0" xfId="12" applyFont="1" applyFill="1" applyAlignment="1" applyProtection="1">
      <alignment horizontal="right" vertical="distributed" wrapText="1"/>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center" vertical="center"/>
      <protection hidden="1"/>
    </xf>
    <xf numFmtId="0" fontId="34" fillId="4" borderId="0" xfId="14" applyFont="1" applyFill="1" applyAlignment="1" applyProtection="1">
      <alignment horizontal="left" vertical="center" wrapText="1"/>
      <protection hidden="1"/>
    </xf>
    <xf numFmtId="0" fontId="18" fillId="0" borderId="0" xfId="2" applyFont="1" applyAlignment="1" applyProtection="1">
      <alignment horizontal="center"/>
    </xf>
    <xf numFmtId="0" fontId="34" fillId="4" borderId="0" xfId="12" applyFont="1" applyFill="1" applyAlignment="1" applyProtection="1">
      <alignment horizontal="center" vertical="center" wrapText="1"/>
      <protection hidden="1"/>
    </xf>
    <xf numFmtId="0" fontId="34" fillId="4" borderId="0" xfId="12" applyFont="1" applyFill="1" applyAlignment="1" applyProtection="1">
      <alignment vertical="center" wrapText="1"/>
      <protection hidden="1"/>
    </xf>
    <xf numFmtId="0" fontId="144" fillId="9" borderId="0" xfId="2" applyFont="1" applyFill="1" applyAlignment="1" applyProtection="1">
      <alignment vertical="center"/>
    </xf>
    <xf numFmtId="0" fontId="145" fillId="9" borderId="0" xfId="2" applyFont="1" applyFill="1" applyAlignment="1" applyProtection="1">
      <alignment vertical="center"/>
      <protection locked="0" hidden="1"/>
    </xf>
    <xf numFmtId="0" fontId="145" fillId="0" borderId="0" xfId="2" applyFont="1" applyProtection="1">
      <protection locked="0"/>
    </xf>
    <xf numFmtId="0" fontId="145" fillId="0" borderId="0" xfId="12" applyFont="1" applyProtection="1">
      <alignment vertical="center"/>
      <protection locked="0" hidden="1"/>
    </xf>
    <xf numFmtId="181" fontId="25" fillId="0" borderId="0" xfId="12" applyNumberFormat="1" applyFont="1" applyFill="1" applyProtection="1">
      <alignment vertical="center"/>
      <protection hidden="1"/>
    </xf>
    <xf numFmtId="0" fontId="146" fillId="0" borderId="0" xfId="12" applyFont="1" applyProtection="1">
      <alignment vertical="center"/>
      <protection hidden="1"/>
    </xf>
    <xf numFmtId="181" fontId="144" fillId="0" borderId="0" xfId="12" applyNumberFormat="1" applyFont="1" applyFill="1" applyProtection="1">
      <alignment vertical="center"/>
      <protection hidden="1"/>
    </xf>
    <xf numFmtId="0" fontId="99" fillId="0" borderId="0" xfId="2" applyFont="1" applyAlignment="1" applyProtection="1">
      <alignment vertical="center"/>
      <protection hidden="1"/>
    </xf>
    <xf numFmtId="0" fontId="22" fillId="0" borderId="0" xfId="12" applyFont="1" applyProtection="1">
      <alignment vertical="center"/>
      <protection hidden="1"/>
    </xf>
    <xf numFmtId="0" fontId="25" fillId="0" borderId="0" xfId="2" applyFont="1" applyAlignment="1" applyProtection="1">
      <alignment vertical="center"/>
    </xf>
    <xf numFmtId="0" fontId="145" fillId="0" borderId="0" xfId="2" applyFont="1" applyAlignment="1" applyProtection="1">
      <alignment vertical="center"/>
    </xf>
    <xf numFmtId="0" fontId="145" fillId="0" borderId="0" xfId="2" applyFont="1" applyAlignment="1">
      <alignment vertical="center"/>
    </xf>
    <xf numFmtId="0" fontId="145" fillId="0" borderId="0" xfId="2" applyFont="1" applyAlignment="1" applyProtection="1">
      <alignment vertical="center"/>
      <protection hidden="1"/>
    </xf>
    <xf numFmtId="0" fontId="147" fillId="0" borderId="0" xfId="2" applyFont="1" applyAlignment="1" applyProtection="1">
      <alignment vertical="center"/>
    </xf>
    <xf numFmtId="0" fontId="145" fillId="0" borderId="0" xfId="2" applyFont="1" applyProtection="1"/>
    <xf numFmtId="0" fontId="141" fillId="0" borderId="0" xfId="2" applyFont="1" applyAlignment="1" applyProtection="1">
      <alignment vertical="center"/>
    </xf>
    <xf numFmtId="0" fontId="148" fillId="0" borderId="0" xfId="0" applyFont="1" applyProtection="1">
      <alignment vertical="center"/>
    </xf>
    <xf numFmtId="0" fontId="149" fillId="0" borderId="0" xfId="2" applyFont="1" applyAlignment="1" applyProtection="1">
      <alignment vertical="center"/>
      <protection hidden="1"/>
    </xf>
    <xf numFmtId="0" fontId="150" fillId="0" borderId="0" xfId="0" applyFont="1" applyProtection="1">
      <alignment vertical="center"/>
    </xf>
    <xf numFmtId="0" fontId="151" fillId="0" borderId="0" xfId="0" applyFont="1" applyProtection="1">
      <alignment vertical="center"/>
    </xf>
    <xf numFmtId="0" fontId="152" fillId="0" borderId="0" xfId="0" applyFont="1" applyProtection="1">
      <alignment vertical="center"/>
    </xf>
    <xf numFmtId="0" fontId="154" fillId="0" borderId="0" xfId="2" applyFont="1"/>
    <xf numFmtId="0" fontId="153" fillId="0" borderId="0" xfId="13" applyFont="1" applyProtection="1">
      <alignment vertical="center"/>
      <protection hidden="1"/>
    </xf>
    <xf numFmtId="0" fontId="25" fillId="0" borderId="0" xfId="13" applyFont="1" applyProtection="1">
      <alignment vertical="center"/>
      <protection hidden="1"/>
    </xf>
    <xf numFmtId="0" fontId="155" fillId="0" borderId="0" xfId="2" applyFont="1" applyAlignment="1" applyProtection="1">
      <alignment vertical="center"/>
      <protection hidden="1"/>
    </xf>
    <xf numFmtId="0" fontId="155" fillId="0" borderId="0" xfId="2" applyFont="1" applyProtection="1">
      <protection hidden="1"/>
    </xf>
    <xf numFmtId="0" fontId="156" fillId="0" borderId="0" xfId="2" applyFont="1" applyProtection="1">
      <protection hidden="1"/>
    </xf>
    <xf numFmtId="0" fontId="156" fillId="0" borderId="0" xfId="2" applyFont="1" applyAlignment="1" applyProtection="1">
      <alignment vertical="center"/>
      <protection hidden="1"/>
    </xf>
    <xf numFmtId="0" fontId="156" fillId="0" borderId="0" xfId="2" applyFont="1" applyAlignment="1" applyProtection="1">
      <alignment vertical="top"/>
      <protection hidden="1"/>
    </xf>
    <xf numFmtId="0" fontId="145" fillId="0" borderId="0" xfId="7" applyFont="1">
      <alignment vertical="center"/>
    </xf>
    <xf numFmtId="0" fontId="115" fillId="0" borderId="23" xfId="0" applyFont="1" applyBorder="1" applyAlignment="1">
      <alignment vertical="center" wrapText="1"/>
    </xf>
    <xf numFmtId="0" fontId="29" fillId="0" borderId="69" xfId="0" applyFont="1" applyFill="1" applyBorder="1" applyAlignment="1">
      <alignment horizontal="center" vertical="center" wrapText="1" readingOrder="1"/>
    </xf>
    <xf numFmtId="0" fontId="61" fillId="12" borderId="0" xfId="0" applyFont="1" applyFill="1" applyAlignment="1" applyProtection="1">
      <alignment horizontal="right" vertical="center"/>
      <protection hidden="1"/>
    </xf>
    <xf numFmtId="0" fontId="61" fillId="4" borderId="0" xfId="0" applyFont="1" applyFill="1" applyBorder="1" applyAlignment="1" applyProtection="1">
      <alignment horizontal="left" vertical="center"/>
      <protection hidden="1"/>
    </xf>
    <xf numFmtId="0" fontId="61" fillId="4" borderId="120" xfId="0" applyFont="1" applyFill="1" applyBorder="1" applyAlignment="1" applyProtection="1">
      <alignment horizontal="left" vertical="center"/>
      <protection hidden="1"/>
    </xf>
    <xf numFmtId="0" fontId="61" fillId="4" borderId="121" xfId="0" applyFont="1" applyFill="1" applyBorder="1" applyAlignment="1" applyProtection="1">
      <alignment horizontal="left" vertical="center"/>
      <protection hidden="1"/>
    </xf>
    <xf numFmtId="0" fontId="61" fillId="4" borderId="125" xfId="0" applyFont="1" applyFill="1" applyBorder="1" applyAlignment="1" applyProtection="1">
      <alignment horizontal="left" vertical="center"/>
      <protection hidden="1"/>
    </xf>
    <xf numFmtId="0" fontId="27" fillId="4" borderId="69" xfId="0" applyFont="1" applyFill="1" applyBorder="1" applyAlignment="1">
      <alignment horizontal="left" vertical="center" wrapText="1" readingOrder="1"/>
    </xf>
    <xf numFmtId="0" fontId="115" fillId="4" borderId="0" xfId="0" applyFont="1" applyFill="1">
      <alignment vertical="center"/>
    </xf>
    <xf numFmtId="0" fontId="118" fillId="4" borderId="0" xfId="0" applyFont="1" applyFill="1" applyAlignment="1">
      <alignment horizontal="left" vertical="center"/>
    </xf>
    <xf numFmtId="0" fontId="115" fillId="4" borderId="0" xfId="0" applyFont="1" applyFill="1" applyAlignment="1">
      <alignment vertical="center" wrapText="1"/>
    </xf>
    <xf numFmtId="0" fontId="115" fillId="4" borderId="0" xfId="0" applyFont="1" applyFill="1" applyAlignment="1">
      <alignment horizontal="center" vertical="center"/>
    </xf>
    <xf numFmtId="0" fontId="115" fillId="4" borderId="0" xfId="0" applyFont="1" applyFill="1" applyAlignment="1">
      <alignment horizontal="left" vertical="center"/>
    </xf>
    <xf numFmtId="181" fontId="144" fillId="0" borderId="0" xfId="12" applyNumberFormat="1" applyFont="1" applyProtection="1">
      <alignment vertical="center"/>
      <protection hidden="1"/>
    </xf>
    <xf numFmtId="49" fontId="4" fillId="0" borderId="0" xfId="2" applyNumberFormat="1" applyFont="1" applyAlignment="1" applyProtection="1">
      <alignment vertical="center"/>
    </xf>
    <xf numFmtId="0" fontId="90" fillId="2" borderId="0" xfId="2" applyFont="1" applyFill="1" applyBorder="1" applyAlignment="1" applyProtection="1">
      <alignment vertical="center"/>
    </xf>
    <xf numFmtId="0" fontId="50" fillId="2" borderId="0" xfId="2" applyFont="1" applyFill="1" applyBorder="1" applyAlignment="1" applyProtection="1">
      <alignment vertical="center"/>
    </xf>
    <xf numFmtId="0" fontId="91" fillId="0" borderId="0" xfId="0" applyFont="1" applyBorder="1" applyProtection="1">
      <alignment vertical="center"/>
    </xf>
    <xf numFmtId="0" fontId="145" fillId="0" borderId="0" xfId="12" applyFont="1" applyProtection="1">
      <alignment vertical="center"/>
      <protection hidden="1"/>
    </xf>
    <xf numFmtId="0" fontId="126" fillId="0" borderId="133" xfId="0" applyFont="1" applyBorder="1" applyAlignment="1" applyProtection="1">
      <alignment vertical="center" wrapText="1"/>
    </xf>
    <xf numFmtId="0" fontId="55" fillId="0" borderId="0" xfId="0" applyFont="1" applyBorder="1" applyProtection="1">
      <alignment vertical="center"/>
      <protection hidden="1"/>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58" fontId="8" fillId="0" borderId="12" xfId="2" applyNumberFormat="1" applyFont="1" applyFill="1" applyBorder="1" applyAlignment="1" applyProtection="1">
      <alignment horizontal="center" vertical="center" shrinkToFit="1"/>
    </xf>
    <xf numFmtId="58" fontId="8" fillId="0" borderId="13" xfId="2" applyNumberFormat="1" applyFont="1" applyFill="1" applyBorder="1" applyAlignment="1" applyProtection="1">
      <alignment horizontal="center" vertical="center" shrinkToFit="1"/>
    </xf>
    <xf numFmtId="179" fontId="63" fillId="0" borderId="78" xfId="0" quotePrefix="1" applyNumberFormat="1" applyFont="1" applyFill="1" applyBorder="1" applyAlignment="1" applyProtection="1">
      <alignment horizontal="right" vertical="center" shrinkToFit="1"/>
      <protection locked="0"/>
    </xf>
    <xf numFmtId="0" fontId="37" fillId="4" borderId="0" xfId="14" applyFont="1" applyFill="1" applyAlignment="1" applyProtection="1">
      <alignment vertical="center"/>
      <protection hidden="1"/>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76" fillId="0" borderId="0" xfId="2" applyNumberFormat="1" applyFont="1" applyBorder="1" applyAlignment="1" applyProtection="1">
      <alignment vertical="center" shrinkToFit="1"/>
      <protection hidden="1"/>
    </xf>
    <xf numFmtId="0" fontId="111" fillId="4" borderId="80" xfId="0" applyFont="1" applyFill="1" applyBorder="1" applyAlignment="1" applyProtection="1">
      <alignment horizontal="left" vertical="center" wrapText="1"/>
      <protection hidden="1"/>
    </xf>
    <xf numFmtId="0" fontId="161" fillId="0" borderId="0" xfId="12" applyFont="1" applyAlignment="1" applyProtection="1">
      <alignment horizontal="right" vertical="center"/>
      <protection hidden="1"/>
    </xf>
    <xf numFmtId="0" fontId="33" fillId="0" borderId="0" xfId="12" applyFont="1" applyAlignment="1" applyProtection="1">
      <alignment horizontal="right" vertical="center"/>
      <protection hidden="1"/>
    </xf>
    <xf numFmtId="38" fontId="162" fillId="0" borderId="0" xfId="20" applyFont="1" applyProtection="1">
      <alignment vertical="center"/>
      <protection hidden="1"/>
    </xf>
    <xf numFmtId="0" fontId="33" fillId="4" borderId="0" xfId="12" applyFont="1" applyFill="1" applyProtection="1">
      <alignment vertical="center"/>
      <protection hidden="1"/>
    </xf>
    <xf numFmtId="0" fontId="163" fillId="4" borderId="0" xfId="12" applyFont="1" applyFill="1" applyAlignment="1" applyProtection="1">
      <alignment vertical="center" wrapText="1"/>
      <protection hidden="1"/>
    </xf>
    <xf numFmtId="181" fontId="33" fillId="0" borderId="0" xfId="12" applyNumberFormat="1" applyFont="1" applyProtection="1">
      <alignment vertical="center"/>
      <protection hidden="1"/>
    </xf>
    <xf numFmtId="182" fontId="33" fillId="0" borderId="0" xfId="12" applyNumberFormat="1" applyFont="1" applyAlignment="1" applyProtection="1">
      <alignment horizontal="center" vertical="center"/>
      <protection hidden="1"/>
    </xf>
    <xf numFmtId="181" fontId="36" fillId="0" borderId="0" xfId="13" applyNumberFormat="1" applyFont="1" applyAlignment="1" applyProtection="1">
      <alignment vertical="center" wrapText="1"/>
      <protection hidden="1"/>
    </xf>
    <xf numFmtId="182" fontId="36" fillId="0" borderId="0" xfId="13" applyNumberFormat="1" applyFont="1" applyAlignment="1" applyProtection="1">
      <alignment horizontal="center" vertical="center" wrapText="1"/>
      <protection hidden="1"/>
    </xf>
    <xf numFmtId="181" fontId="36" fillId="2" borderId="0" xfId="13" applyNumberFormat="1" applyFont="1" applyFill="1" applyAlignment="1" applyProtection="1">
      <alignment vertical="center" wrapText="1"/>
      <protection hidden="1"/>
    </xf>
    <xf numFmtId="182" fontId="36" fillId="2" borderId="0" xfId="13" applyNumberFormat="1" applyFont="1" applyFill="1" applyAlignment="1" applyProtection="1">
      <alignment horizontal="center" vertical="center" wrapText="1"/>
      <protection hidden="1"/>
    </xf>
    <xf numFmtId="0" fontId="138" fillId="0" borderId="0" xfId="13" applyFont="1" applyProtection="1">
      <alignment vertical="center"/>
    </xf>
    <xf numFmtId="0" fontId="133" fillId="0" borderId="0" xfId="13" applyFont="1" applyProtection="1">
      <alignment vertical="center"/>
    </xf>
    <xf numFmtId="0" fontId="97" fillId="4" borderId="0" xfId="13" applyFont="1" applyFill="1" applyProtection="1">
      <alignment vertical="center"/>
    </xf>
    <xf numFmtId="0" fontId="99" fillId="4" borderId="0" xfId="13" applyFont="1" applyFill="1" applyAlignment="1" applyProtection="1"/>
    <xf numFmtId="0" fontId="133" fillId="4" borderId="0" xfId="13" applyFont="1" applyFill="1" applyProtection="1">
      <alignment vertical="center"/>
    </xf>
    <xf numFmtId="0" fontId="133" fillId="4" borderId="0" xfId="13" applyFont="1" applyFill="1" applyAlignment="1" applyProtection="1">
      <alignment horizontal="left" vertical="center" indent="1"/>
    </xf>
    <xf numFmtId="0" fontId="8" fillId="4" borderId="0" xfId="13" applyFont="1" applyFill="1" applyAlignment="1" applyProtection="1">
      <alignment vertical="top" wrapText="1"/>
    </xf>
    <xf numFmtId="49" fontId="63" fillId="0" borderId="77" xfId="0" quotePrefix="1" applyNumberFormat="1" applyFont="1" applyFill="1" applyBorder="1" applyAlignment="1" applyProtection="1">
      <alignment vertical="center" shrinkToFit="1"/>
      <protection locked="0"/>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15" fillId="0" borderId="23" xfId="0" applyFont="1" applyBorder="1" applyAlignment="1">
      <alignment vertical="center" wrapText="1"/>
    </xf>
    <xf numFmtId="0" fontId="115" fillId="0" borderId="23" xfId="0" applyFont="1" applyBorder="1" applyAlignment="1">
      <alignment vertical="center" wrapText="1"/>
    </xf>
    <xf numFmtId="0" fontId="34" fillId="4" borderId="0" xfId="12" applyFont="1" applyFill="1" applyAlignment="1" applyProtection="1">
      <alignment vertical="center" wrapText="1"/>
      <protection hidden="1"/>
    </xf>
    <xf numFmtId="0" fontId="35" fillId="0" borderId="0" xfId="2" applyFont="1" applyAlignment="1">
      <alignment horizontal="left" vertical="center"/>
    </xf>
    <xf numFmtId="0" fontId="4" fillId="0" borderId="0" xfId="2" applyFont="1" applyAlignment="1" applyProtection="1">
      <alignment horizontal="left" vertical="center"/>
    </xf>
    <xf numFmtId="0" fontId="47" fillId="0" borderId="0" xfId="2" applyFont="1" applyAlignment="1" applyProtection="1">
      <alignment horizontal="left" vertical="center"/>
      <protection hidden="1"/>
    </xf>
    <xf numFmtId="0" fontId="10" fillId="0" borderId="12" xfId="12" applyFont="1" applyBorder="1" applyAlignment="1">
      <alignment vertical="center" wrapText="1"/>
    </xf>
    <xf numFmtId="0" fontId="167" fillId="0" borderId="12" xfId="12" applyFont="1" applyBorder="1">
      <alignment vertical="center"/>
    </xf>
    <xf numFmtId="0" fontId="10" fillId="4" borderId="12" xfId="8" applyFont="1" applyFill="1" applyBorder="1">
      <alignment vertical="center"/>
    </xf>
    <xf numFmtId="0" fontId="10" fillId="0" borderId="12" xfId="12" applyFont="1" applyBorder="1">
      <alignment vertical="center"/>
    </xf>
    <xf numFmtId="0" fontId="10" fillId="16" borderId="11" xfId="8" applyFont="1" applyFill="1" applyBorder="1" applyAlignment="1" applyProtection="1">
      <alignment horizontal="center" vertical="center"/>
      <protection locked="0"/>
    </xf>
    <xf numFmtId="0" fontId="10" fillId="16" borderId="12" xfId="8" applyFont="1" applyFill="1" applyBorder="1" applyAlignment="1" applyProtection="1">
      <alignment horizontal="center" vertical="center"/>
      <protection locked="0"/>
    </xf>
    <xf numFmtId="0" fontId="17" fillId="0" borderId="0" xfId="8">
      <alignment vertical="center"/>
    </xf>
    <xf numFmtId="49" fontId="73" fillId="0" borderId="0" xfId="12" applyNumberFormat="1" applyFont="1" applyAlignment="1">
      <alignment vertical="center" shrinkToFit="1"/>
    </xf>
    <xf numFmtId="49" fontId="20" fillId="0" borderId="0" xfId="12" applyNumberFormat="1" applyFont="1" applyAlignment="1">
      <alignment horizontal="left" vertical="center" shrinkToFit="1"/>
    </xf>
    <xf numFmtId="49" fontId="20" fillId="0" borderId="0" xfId="12" applyNumberFormat="1" applyFont="1" applyAlignment="1">
      <alignment vertical="center" shrinkToFit="1"/>
    </xf>
    <xf numFmtId="0" fontId="14" fillId="0" borderId="0" xfId="0" applyFont="1">
      <alignment vertical="center"/>
    </xf>
    <xf numFmtId="49" fontId="20" fillId="0" borderId="0" xfId="12" applyNumberFormat="1" applyFont="1" applyAlignment="1">
      <alignment horizontal="center" vertical="center" shrinkToFit="1"/>
    </xf>
    <xf numFmtId="0" fontId="20" fillId="0" borderId="0" xfId="12" applyFont="1" applyAlignment="1">
      <alignment vertical="center" wrapText="1"/>
    </xf>
    <xf numFmtId="0" fontId="20" fillId="0" borderId="0" xfId="12" applyFont="1">
      <alignment vertical="center"/>
    </xf>
    <xf numFmtId="0" fontId="20" fillId="0" borderId="0" xfId="8" applyFont="1" applyAlignment="1">
      <alignment horizontal="center" vertical="center"/>
    </xf>
    <xf numFmtId="0" fontId="159" fillId="0" borderId="0" xfId="12" applyFont="1">
      <alignment vertical="center"/>
    </xf>
    <xf numFmtId="0" fontId="4" fillId="0" borderId="0" xfId="12" applyFont="1" applyAlignment="1">
      <alignment horizontal="center" vertical="center" wrapText="1" shrinkToFit="1"/>
    </xf>
    <xf numFmtId="0" fontId="158" fillId="0" borderId="0" xfId="12" applyFont="1" applyAlignment="1">
      <alignment vertical="center" textRotation="255"/>
    </xf>
    <xf numFmtId="0" fontId="73" fillId="0" borderId="0" xfId="12" applyFont="1" applyAlignment="1">
      <alignment vertical="center" shrinkToFit="1"/>
    </xf>
    <xf numFmtId="49" fontId="14" fillId="0" borderId="0" xfId="12" applyNumberFormat="1" applyFont="1" applyAlignment="1">
      <alignment horizontal="center" vertical="center" shrinkToFit="1"/>
    </xf>
    <xf numFmtId="49" fontId="73" fillId="0" borderId="0" xfId="12" applyNumberFormat="1" applyFont="1" applyAlignment="1">
      <alignment horizontal="center" vertical="center" shrinkToFit="1"/>
    </xf>
    <xf numFmtId="0" fontId="14" fillId="0" borderId="0" xfId="8" applyFont="1" applyAlignment="1">
      <alignment horizontal="center" vertical="center"/>
    </xf>
    <xf numFmtId="0" fontId="14" fillId="0" borderId="0" xfId="8" applyFont="1" applyAlignment="1">
      <alignment horizontal="center" vertical="center" wrapText="1"/>
    </xf>
    <xf numFmtId="0" fontId="20" fillId="0" borderId="0" xfId="8" applyFont="1">
      <alignment vertical="center"/>
    </xf>
    <xf numFmtId="0" fontId="14" fillId="0" borderId="0" xfId="12" applyFont="1" applyAlignment="1">
      <alignment horizontal="center" vertical="center" wrapText="1" shrinkToFit="1"/>
    </xf>
    <xf numFmtId="0" fontId="14" fillId="0" borderId="0" xfId="12" applyFont="1" applyFill="1" applyBorder="1" applyAlignment="1">
      <alignment vertical="center" shrinkToFit="1"/>
    </xf>
    <xf numFmtId="49" fontId="10" fillId="0" borderId="13" xfId="12" applyNumberFormat="1" applyFont="1" applyBorder="1" applyAlignment="1">
      <alignment vertical="center" shrinkToFit="1"/>
    </xf>
    <xf numFmtId="49" fontId="10" fillId="0" borderId="132" xfId="12" applyNumberFormat="1" applyFont="1" applyBorder="1" applyAlignment="1">
      <alignment vertical="center" shrinkToFit="1"/>
    </xf>
    <xf numFmtId="49" fontId="10" fillId="0" borderId="135" xfId="12" applyNumberFormat="1" applyFont="1" applyBorder="1" applyAlignment="1">
      <alignment vertical="center" shrinkToFit="1"/>
    </xf>
    <xf numFmtId="0" fontId="10" fillId="0" borderId="132" xfId="12" applyFont="1" applyBorder="1" applyAlignment="1">
      <alignment vertical="center" shrinkToFit="1"/>
    </xf>
    <xf numFmtId="0" fontId="10" fillId="0" borderId="13" xfId="12" applyFont="1" applyBorder="1" applyAlignment="1">
      <alignment vertical="center" shrinkToFit="1"/>
    </xf>
    <xf numFmtId="49" fontId="10" fillId="0" borderId="0" xfId="12" applyNumberFormat="1" applyFont="1" applyFill="1" applyBorder="1" applyAlignment="1">
      <alignment vertical="center" shrinkToFit="1"/>
    </xf>
    <xf numFmtId="38" fontId="142" fillId="0" borderId="0" xfId="1" applyFont="1" applyFill="1" applyBorder="1" applyAlignment="1" applyProtection="1">
      <alignment vertical="center" shrinkToFit="1"/>
    </xf>
    <xf numFmtId="0" fontId="10" fillId="0" borderId="0" xfId="12" applyFont="1" applyFill="1" applyBorder="1" applyAlignment="1">
      <alignment vertical="center" shrinkToFit="1"/>
    </xf>
    <xf numFmtId="49" fontId="20" fillId="0" borderId="0" xfId="12" applyNumberFormat="1" applyFont="1" applyFill="1" applyBorder="1" applyAlignment="1">
      <alignment horizontal="center" vertical="center" shrinkToFit="1"/>
    </xf>
    <xf numFmtId="0" fontId="10" fillId="0" borderId="135" xfId="12" applyFont="1" applyBorder="1" applyAlignment="1">
      <alignment vertical="center" shrinkToFit="1"/>
    </xf>
    <xf numFmtId="0" fontId="10" fillId="0" borderId="0" xfId="0" applyFont="1">
      <alignment vertical="center"/>
    </xf>
    <xf numFmtId="49" fontId="8" fillId="4" borderId="0" xfId="8" applyNumberFormat="1" applyFont="1" applyFill="1">
      <alignment vertical="center"/>
    </xf>
    <xf numFmtId="0" fontId="24" fillId="0" borderId="0" xfId="12" applyFont="1" applyProtection="1">
      <alignment vertical="center"/>
      <protection hidden="1"/>
    </xf>
    <xf numFmtId="0" fontId="81" fillId="0" borderId="0" xfId="13" applyFont="1" applyProtection="1">
      <alignment vertical="center"/>
    </xf>
    <xf numFmtId="0" fontId="81" fillId="0" borderId="0" xfId="12" applyFont="1" applyAlignment="1" applyProtection="1">
      <alignment vertical="center" shrinkToFit="1"/>
    </xf>
    <xf numFmtId="0" fontId="10" fillId="0" borderId="0" xfId="13" applyFont="1" applyAlignment="1" applyProtection="1">
      <alignment horizontal="right" vertical="center"/>
    </xf>
    <xf numFmtId="0" fontId="16" fillId="4" borderId="0" xfId="13" applyFont="1" applyFill="1" applyProtection="1">
      <alignment vertical="center"/>
    </xf>
    <xf numFmtId="0" fontId="81" fillId="4" borderId="0" xfId="13" applyFont="1" applyFill="1" applyProtection="1">
      <alignment vertical="center"/>
    </xf>
    <xf numFmtId="0" fontId="81" fillId="0" borderId="0" xfId="13" applyFont="1" applyAlignment="1" applyProtection="1">
      <alignment horizontal="right" vertical="center"/>
    </xf>
    <xf numFmtId="0" fontId="4" fillId="4" borderId="0" xfId="13" applyFont="1" applyFill="1" applyProtection="1">
      <alignment vertical="center"/>
    </xf>
    <xf numFmtId="0" fontId="81" fillId="4" borderId="0" xfId="13" applyFont="1" applyFill="1" applyAlignment="1" applyProtection="1">
      <alignment horizontal="center" vertical="center"/>
    </xf>
    <xf numFmtId="0" fontId="20" fillId="0" borderId="0" xfId="13" applyFont="1" applyProtection="1">
      <alignment vertical="center"/>
    </xf>
    <xf numFmtId="0" fontId="14" fillId="4" borderId="0" xfId="13" applyFont="1" applyFill="1" applyAlignment="1" applyProtection="1"/>
    <xf numFmtId="0" fontId="20" fillId="4" borderId="0" xfId="13" applyFont="1" applyFill="1" applyProtection="1">
      <alignment vertical="center"/>
    </xf>
    <xf numFmtId="0" fontId="20" fillId="4" borderId="0" xfId="13" applyFont="1" applyFill="1" applyAlignment="1" applyProtection="1">
      <alignment horizontal="left" vertical="center" indent="1"/>
    </xf>
    <xf numFmtId="0" fontId="168" fillId="0" borderId="0" xfId="12" applyFont="1" applyAlignment="1" applyProtection="1">
      <alignment horizontal="right" vertical="center"/>
      <protection hidden="1"/>
    </xf>
    <xf numFmtId="0" fontId="4" fillId="0" borderId="0" xfId="13" applyFont="1" applyProtection="1">
      <alignment vertical="center"/>
    </xf>
    <xf numFmtId="0" fontId="8" fillId="0" borderId="0" xfId="13" applyFont="1" applyBorder="1" applyAlignment="1" applyProtection="1">
      <alignment horizontal="left" vertical="center" shrinkToFit="1"/>
    </xf>
    <xf numFmtId="0" fontId="8" fillId="0" borderId="12" xfId="13" applyFont="1" applyFill="1" applyBorder="1" applyAlignment="1" applyProtection="1">
      <alignment vertical="center"/>
    </xf>
    <xf numFmtId="0" fontId="8" fillId="0" borderId="13" xfId="13" applyFont="1" applyFill="1" applyBorder="1" applyAlignment="1" applyProtection="1">
      <alignment vertical="center"/>
    </xf>
    <xf numFmtId="0" fontId="8" fillId="4" borderId="0" xfId="13" applyFont="1" applyFill="1" applyAlignment="1" applyProtection="1">
      <alignment horizontal="center" vertical="center" wrapText="1"/>
    </xf>
    <xf numFmtId="0" fontId="4" fillId="4" borderId="0" xfId="13" applyFont="1" applyFill="1" applyAlignment="1" applyProtection="1">
      <alignment horizontal="right" vertical="center"/>
    </xf>
    <xf numFmtId="0" fontId="10" fillId="4" borderId="0" xfId="13" applyFont="1" applyFill="1" applyAlignment="1" applyProtection="1">
      <alignment horizontal="left" vertical="top"/>
    </xf>
    <xf numFmtId="0" fontId="8" fillId="4" borderId="0" xfId="13" applyFont="1" applyFill="1" applyAlignment="1" applyProtection="1">
      <alignment horizontal="right" vertical="center"/>
    </xf>
    <xf numFmtId="0" fontId="4" fillId="0" borderId="0" xfId="13" applyFont="1" applyAlignment="1" applyProtection="1">
      <alignment horizontal="center" vertical="center"/>
    </xf>
    <xf numFmtId="0" fontId="10" fillId="4" borderId="0" xfId="13" applyFont="1" applyFill="1" applyBorder="1" applyAlignment="1" applyProtection="1">
      <alignment vertical="top"/>
    </xf>
    <xf numFmtId="0" fontId="10" fillId="4" borderId="0" xfId="13" applyFont="1" applyFill="1" applyProtection="1">
      <alignment vertical="center"/>
    </xf>
    <xf numFmtId="0" fontId="10" fillId="0" borderId="0" xfId="13" applyFont="1" applyProtection="1">
      <alignment vertical="center"/>
    </xf>
    <xf numFmtId="0" fontId="10" fillId="4" borderId="3" xfId="13" applyFont="1" applyFill="1" applyBorder="1" applyAlignment="1" applyProtection="1">
      <alignment vertical="top"/>
    </xf>
    <xf numFmtId="0" fontId="8" fillId="4" borderId="0" xfId="13" applyFont="1" applyFill="1" applyAlignment="1" applyProtection="1">
      <alignment horizontal="left" vertical="center"/>
    </xf>
    <xf numFmtId="0" fontId="10" fillId="4" borderId="0" xfId="13" applyFont="1" applyFill="1" applyAlignment="1" applyProtection="1">
      <alignment vertical="top"/>
    </xf>
    <xf numFmtId="0" fontId="4" fillId="4" borderId="0" xfId="13" applyFont="1" applyFill="1" applyAlignment="1" applyProtection="1">
      <alignment horizontal="center" vertical="center"/>
    </xf>
    <xf numFmtId="0" fontId="4" fillId="0" borderId="0" xfId="13" applyFont="1" applyFill="1" applyBorder="1" applyProtection="1">
      <alignment vertical="center"/>
    </xf>
    <xf numFmtId="0" fontId="10" fillId="0" borderId="0" xfId="13" applyFont="1" applyFill="1" applyBorder="1" applyAlignment="1" applyProtection="1">
      <alignment horizontal="center" vertical="center" wrapText="1"/>
    </xf>
    <xf numFmtId="38" fontId="140" fillId="0" borderId="0" xfId="11" applyFont="1" applyFill="1" applyBorder="1" applyAlignment="1" applyProtection="1">
      <alignment horizontal="center" vertical="center" shrinkToFit="1"/>
    </xf>
    <xf numFmtId="0" fontId="4" fillId="0" borderId="0" xfId="13" applyFont="1" applyFill="1" applyBorder="1" applyAlignment="1" applyProtection="1">
      <alignment horizontal="center" vertical="center"/>
    </xf>
    <xf numFmtId="49" fontId="8" fillId="0" borderId="0" xfId="13" applyNumberFormat="1" applyFont="1" applyFill="1" applyBorder="1" applyAlignment="1" applyProtection="1">
      <alignment horizontal="left" vertical="center" wrapText="1"/>
    </xf>
    <xf numFmtId="0" fontId="159" fillId="0" borderId="0" xfId="12" applyFont="1" applyProtection="1">
      <alignment vertical="center"/>
      <protection hidden="1"/>
    </xf>
    <xf numFmtId="38" fontId="21" fillId="0" borderId="0" xfId="20" applyFont="1" applyProtection="1">
      <alignment vertical="center"/>
      <protection hidden="1"/>
    </xf>
    <xf numFmtId="0" fontId="8" fillId="0" borderId="0" xfId="12" applyFont="1" applyProtection="1">
      <alignment vertical="center"/>
      <protection hidden="1"/>
    </xf>
    <xf numFmtId="0" fontId="24" fillId="4" borderId="0" xfId="12" applyFont="1" applyFill="1" applyProtection="1">
      <alignment vertical="center"/>
      <protection hidden="1"/>
    </xf>
    <xf numFmtId="0" fontId="169" fillId="4" borderId="0" xfId="12" applyFont="1" applyFill="1" applyAlignment="1" applyProtection="1">
      <alignment vertical="center" wrapText="1"/>
      <protection hidden="1"/>
    </xf>
    <xf numFmtId="182" fontId="24" fillId="0" borderId="0" xfId="12" applyNumberFormat="1" applyFont="1" applyAlignment="1" applyProtection="1">
      <alignment horizontal="center" vertical="center"/>
      <protection hidden="1"/>
    </xf>
    <xf numFmtId="0" fontId="10" fillId="0" borderId="12" xfId="13" applyFont="1" applyFill="1" applyBorder="1" applyAlignment="1" applyProtection="1">
      <alignment vertical="center"/>
    </xf>
    <xf numFmtId="0" fontId="10" fillId="0" borderId="13" xfId="13" applyFont="1" applyFill="1" applyBorder="1" applyAlignment="1" applyProtection="1">
      <alignment vertical="center"/>
    </xf>
    <xf numFmtId="0" fontId="21" fillId="0" borderId="0" xfId="8" applyFont="1">
      <alignment vertical="center"/>
    </xf>
    <xf numFmtId="0" fontId="146" fillId="0" borderId="0" xfId="12" applyFont="1" applyAlignment="1" applyProtection="1">
      <alignment horizontal="right" vertical="center"/>
      <protection hidden="1"/>
    </xf>
    <xf numFmtId="0" fontId="170" fillId="0" borderId="0" xfId="12" applyFont="1" applyProtection="1">
      <alignment vertical="center"/>
      <protection hidden="1"/>
    </xf>
    <xf numFmtId="0" fontId="97" fillId="0" borderId="0" xfId="12" applyFont="1" applyProtection="1">
      <alignment vertical="center"/>
      <protection hidden="1"/>
    </xf>
    <xf numFmtId="181" fontId="146" fillId="0" borderId="0" xfId="12" applyNumberFormat="1" applyFont="1" applyProtection="1">
      <alignment vertical="center"/>
      <protection hidden="1"/>
    </xf>
    <xf numFmtId="181" fontId="103" fillId="0" borderId="0" xfId="13" applyNumberFormat="1" applyFont="1" applyAlignment="1" applyProtection="1">
      <alignment vertical="center" wrapText="1"/>
      <protection hidden="1"/>
    </xf>
    <xf numFmtId="181" fontId="103" fillId="2" borderId="0" xfId="13" applyNumberFormat="1" applyFont="1" applyFill="1" applyAlignment="1" applyProtection="1">
      <alignment vertical="center" wrapText="1"/>
      <protection hidden="1"/>
    </xf>
    <xf numFmtId="49" fontId="171" fillId="0" borderId="0" xfId="12" applyNumberFormat="1" applyFont="1" applyAlignment="1">
      <alignment horizontal="center" vertical="center" shrinkToFit="1"/>
    </xf>
    <xf numFmtId="49" fontId="26" fillId="0" borderId="0" xfId="12" applyNumberFormat="1" applyFont="1" applyFill="1" applyBorder="1" applyAlignment="1">
      <alignment vertical="center" shrinkToFit="1"/>
    </xf>
    <xf numFmtId="38" fontId="172" fillId="0" borderId="0" xfId="1" applyFont="1" applyFill="1" applyBorder="1" applyAlignment="1" applyProtection="1">
      <alignment vertical="center" shrinkToFit="1"/>
    </xf>
    <xf numFmtId="0" fontId="26" fillId="0" borderId="0" xfId="12" applyFont="1" applyFill="1" applyBorder="1" applyAlignment="1">
      <alignment vertical="center" shrinkToFit="1"/>
    </xf>
    <xf numFmtId="49" fontId="133" fillId="0" borderId="0" xfId="12" applyNumberFormat="1" applyFont="1" applyFill="1" applyBorder="1" applyAlignment="1">
      <alignment horizontal="center" vertical="center" shrinkToFit="1"/>
    </xf>
    <xf numFmtId="0" fontId="8" fillId="0" borderId="0" xfId="13" applyFont="1" applyFill="1" applyBorder="1" applyAlignment="1" applyProtection="1">
      <alignment horizontal="center" vertical="center"/>
    </xf>
    <xf numFmtId="0" fontId="8" fillId="0" borderId="0" xfId="13" applyFont="1" applyFill="1" applyBorder="1" applyAlignment="1" applyProtection="1">
      <alignment vertical="center"/>
    </xf>
    <xf numFmtId="0" fontId="8" fillId="4" borderId="0" xfId="13" applyFont="1" applyFill="1" applyBorder="1" applyAlignment="1" applyProtection="1">
      <alignment horizontal="center" vertical="center" wrapText="1"/>
    </xf>
    <xf numFmtId="0" fontId="10" fillId="0" borderId="0" xfId="13" applyFont="1" applyFill="1" applyBorder="1" applyAlignment="1" applyProtection="1">
      <alignment horizontal="center" vertical="center"/>
    </xf>
    <xf numFmtId="0" fontId="8" fillId="0" borderId="0" xfId="13" applyFont="1" applyFill="1" applyBorder="1" applyAlignment="1" applyProtection="1">
      <alignment horizontal="left" vertical="center" shrinkToFit="1"/>
    </xf>
    <xf numFmtId="0" fontId="10" fillId="0" borderId="13" xfId="13" applyFont="1" applyFill="1" applyBorder="1" applyAlignment="1" applyProtection="1">
      <alignment horizontal="center" vertical="center"/>
    </xf>
    <xf numFmtId="0" fontId="8" fillId="16" borderId="11" xfId="8" applyFont="1" applyFill="1" applyBorder="1" applyAlignment="1" applyProtection="1">
      <alignment horizontal="center" vertical="center"/>
      <protection locked="0"/>
    </xf>
    <xf numFmtId="0" fontId="8" fillId="16" borderId="12" xfId="8" applyFont="1" applyFill="1" applyBorder="1" applyAlignment="1" applyProtection="1">
      <alignment horizontal="center" vertical="center"/>
      <protection locked="0"/>
    </xf>
    <xf numFmtId="0" fontId="10" fillId="0" borderId="12" xfId="12" applyFont="1" applyBorder="1" applyAlignment="1">
      <alignment vertical="center"/>
    </xf>
    <xf numFmtId="0" fontId="20" fillId="4" borderId="12" xfId="13" applyFont="1" applyFill="1" applyBorder="1" applyProtection="1">
      <alignment vertical="center"/>
    </xf>
    <xf numFmtId="0" fontId="8" fillId="0" borderId="12" xfId="8" applyFont="1" applyFill="1" applyBorder="1" applyAlignment="1" applyProtection="1">
      <alignment horizontal="center" vertical="center"/>
      <protection locked="0"/>
    </xf>
    <xf numFmtId="0" fontId="8" fillId="0" borderId="11" xfId="8" applyFont="1" applyFill="1" applyBorder="1" applyAlignment="1" applyProtection="1">
      <alignment horizontal="center" vertical="center"/>
      <protection locked="0"/>
    </xf>
    <xf numFmtId="0" fontId="7" fillId="0" borderId="0" xfId="2" applyFont="1" applyBorder="1" applyAlignment="1" applyProtection="1">
      <alignment vertical="center"/>
      <protection hidden="1"/>
    </xf>
    <xf numFmtId="0" fontId="76" fillId="0" borderId="32" xfId="2" applyNumberFormat="1" applyFont="1" applyBorder="1" applyAlignment="1" applyProtection="1">
      <alignment vertical="center" shrinkToFit="1"/>
      <protection hidden="1"/>
    </xf>
    <xf numFmtId="0" fontId="173" fillId="0" borderId="0" xfId="2" applyFont="1" applyProtection="1"/>
    <xf numFmtId="0" fontId="10" fillId="0" borderId="0" xfId="2" applyFont="1" applyProtection="1"/>
    <xf numFmtId="0" fontId="10" fillId="0" borderId="0" xfId="2" applyFont="1"/>
    <xf numFmtId="0" fontId="10" fillId="0" borderId="0" xfId="2" applyFont="1" applyAlignment="1"/>
    <xf numFmtId="0" fontId="173" fillId="0" borderId="13" xfId="2" applyFont="1" applyBorder="1" applyAlignment="1" applyProtection="1">
      <alignment vertical="center"/>
    </xf>
    <xf numFmtId="0" fontId="173" fillId="0" borderId="0" xfId="2" applyFont="1" applyFill="1" applyBorder="1" applyAlignment="1" applyProtection="1">
      <alignment vertical="center"/>
    </xf>
    <xf numFmtId="0" fontId="115" fillId="0" borderId="23" xfId="0" applyFont="1" applyBorder="1" applyAlignment="1">
      <alignment vertical="center" wrapText="1"/>
    </xf>
    <xf numFmtId="0" fontId="34" fillId="4" borderId="0" xfId="12" applyFont="1" applyFill="1" applyAlignment="1" applyProtection="1">
      <alignment vertical="center" wrapText="1"/>
      <protection hidden="1"/>
    </xf>
    <xf numFmtId="0" fontId="10" fillId="0" borderId="13" xfId="13" applyFont="1" applyFill="1" applyBorder="1" applyAlignment="1" applyProtection="1">
      <alignment horizontal="center" vertical="center"/>
    </xf>
    <xf numFmtId="0" fontId="90" fillId="2" borderId="47" xfId="2" applyFont="1" applyFill="1" applyBorder="1" applyAlignment="1" applyProtection="1">
      <alignment vertical="center"/>
    </xf>
    <xf numFmtId="0" fontId="146" fillId="0" borderId="0" xfId="12" applyFont="1" applyProtection="1">
      <alignment vertical="center"/>
    </xf>
    <xf numFmtId="0" fontId="24" fillId="0" borderId="0" xfId="12" applyFont="1" applyProtection="1">
      <alignment vertical="center"/>
    </xf>
    <xf numFmtId="0" fontId="168" fillId="0" borderId="0" xfId="12" applyFont="1" applyAlignment="1" applyProtection="1">
      <alignment horizontal="right" vertical="center"/>
    </xf>
    <xf numFmtId="0" fontId="2" fillId="0" borderId="0" xfId="13" applyFont="1" applyProtection="1">
      <alignment vertical="center"/>
    </xf>
    <xf numFmtId="0" fontId="10" fillId="0" borderId="12" xfId="12" applyFont="1" applyBorder="1" applyAlignment="1" applyProtection="1">
      <alignment vertical="center"/>
    </xf>
    <xf numFmtId="0" fontId="167" fillId="0" borderId="12" xfId="12" applyFont="1" applyBorder="1" applyProtection="1">
      <alignment vertical="center"/>
    </xf>
    <xf numFmtId="0" fontId="146" fillId="0" borderId="0" xfId="12" applyFont="1" applyAlignment="1" applyProtection="1">
      <alignment horizontal="right" vertical="center"/>
    </xf>
    <xf numFmtId="0" fontId="158" fillId="0" borderId="0" xfId="12" applyFont="1" applyAlignment="1" applyProtection="1">
      <alignment vertical="center" textRotation="255"/>
    </xf>
    <xf numFmtId="49" fontId="8" fillId="4" borderId="0" xfId="8" applyNumberFormat="1" applyFont="1" applyFill="1" applyProtection="1">
      <alignment vertical="center"/>
    </xf>
    <xf numFmtId="0" fontId="14" fillId="0" borderId="0" xfId="12" applyFont="1" applyAlignment="1" applyProtection="1">
      <alignment horizontal="center" vertical="center" wrapText="1" shrinkToFit="1"/>
    </xf>
    <xf numFmtId="0" fontId="20" fillId="0" borderId="0" xfId="8" applyFont="1" applyProtection="1">
      <alignment vertical="center"/>
    </xf>
    <xf numFmtId="0" fontId="20" fillId="0" borderId="0" xfId="12" applyFont="1" applyAlignment="1" applyProtection="1">
      <alignment vertical="center" wrapText="1"/>
    </xf>
    <xf numFmtId="0" fontId="159" fillId="0" borderId="0" xfId="12" applyFont="1" applyProtection="1">
      <alignment vertical="center"/>
    </xf>
    <xf numFmtId="0" fontId="20" fillId="0" borderId="0" xfId="12" applyFont="1" applyProtection="1">
      <alignment vertical="center"/>
    </xf>
    <xf numFmtId="0" fontId="14" fillId="0" borderId="0" xfId="8" applyFont="1" applyAlignment="1" applyProtection="1">
      <alignment horizontal="center" vertical="center" wrapText="1"/>
    </xf>
    <xf numFmtId="0" fontId="14" fillId="0" borderId="0" xfId="8" applyFont="1" applyAlignment="1" applyProtection="1">
      <alignment horizontal="center" vertical="center"/>
    </xf>
    <xf numFmtId="49" fontId="73" fillId="0" borderId="0" xfId="12" applyNumberFormat="1" applyFont="1" applyAlignment="1" applyProtection="1">
      <alignment horizontal="center" vertical="center" shrinkToFit="1"/>
    </xf>
    <xf numFmtId="49" fontId="171" fillId="0" borderId="0" xfId="12" applyNumberFormat="1" applyFont="1" applyAlignment="1" applyProtection="1">
      <alignment horizontal="center" vertical="center" shrinkToFit="1"/>
    </xf>
    <xf numFmtId="0" fontId="14" fillId="0" borderId="0" xfId="0" applyFont="1" applyProtection="1">
      <alignment vertical="center"/>
    </xf>
    <xf numFmtId="49" fontId="14" fillId="0" borderId="0" xfId="12" applyNumberFormat="1" applyFont="1" applyAlignment="1" applyProtection="1">
      <alignment horizontal="center" vertical="center" shrinkToFit="1"/>
    </xf>
    <xf numFmtId="0" fontId="73" fillId="0" borderId="0" xfId="12" applyFont="1" applyAlignment="1" applyProtection="1">
      <alignment vertical="center" shrinkToFit="1"/>
    </xf>
    <xf numFmtId="49" fontId="20" fillId="0" borderId="0" xfId="12" applyNumberFormat="1" applyFont="1" applyAlignment="1" applyProtection="1">
      <alignment horizontal="center" vertical="center" shrinkToFit="1"/>
    </xf>
    <xf numFmtId="49" fontId="73" fillId="0" borderId="0" xfId="12" applyNumberFormat="1" applyFont="1" applyAlignment="1" applyProtection="1">
      <alignment vertical="center" shrinkToFit="1"/>
    </xf>
    <xf numFmtId="0" fontId="21" fillId="0" borderId="0" xfId="8" applyFont="1" applyProtection="1">
      <alignment vertical="center"/>
    </xf>
    <xf numFmtId="0" fontId="14" fillId="0" borderId="0" xfId="12" applyFont="1" applyFill="1" applyBorder="1" applyAlignment="1" applyProtection="1">
      <alignment vertical="center" shrinkToFit="1"/>
    </xf>
    <xf numFmtId="49" fontId="10" fillId="0" borderId="0" xfId="12" applyNumberFormat="1" applyFont="1" applyFill="1" applyBorder="1" applyAlignment="1" applyProtection="1">
      <alignment vertical="center" shrinkToFit="1"/>
    </xf>
    <xf numFmtId="49" fontId="26" fillId="0" borderId="0" xfId="12" applyNumberFormat="1" applyFont="1" applyFill="1" applyBorder="1" applyAlignment="1" applyProtection="1">
      <alignment vertical="center" shrinkToFit="1"/>
    </xf>
    <xf numFmtId="49" fontId="10" fillId="0" borderId="13" xfId="12" applyNumberFormat="1" applyFont="1" applyBorder="1" applyAlignment="1" applyProtection="1">
      <alignment vertical="center" shrinkToFit="1"/>
    </xf>
    <xf numFmtId="0" fontId="10" fillId="0" borderId="13" xfId="12" applyFont="1" applyBorder="1" applyAlignment="1" applyProtection="1">
      <alignment vertical="center" shrinkToFit="1"/>
    </xf>
    <xf numFmtId="0" fontId="10" fillId="0" borderId="0" xfId="12" applyFont="1" applyFill="1" applyBorder="1" applyAlignment="1" applyProtection="1">
      <alignment vertical="center" shrinkToFit="1"/>
    </xf>
    <xf numFmtId="0" fontId="26" fillId="0" borderId="0" xfId="12" applyFont="1" applyFill="1" applyBorder="1" applyAlignment="1" applyProtection="1">
      <alignment vertical="center" shrinkToFit="1"/>
    </xf>
    <xf numFmtId="49" fontId="10" fillId="0" borderId="132" xfId="12" applyNumberFormat="1" applyFont="1" applyBorder="1" applyAlignment="1" applyProtection="1">
      <alignment vertical="center" shrinkToFit="1"/>
    </xf>
    <xf numFmtId="0" fontId="10" fillId="0" borderId="132" xfId="12" applyFont="1" applyBorder="1" applyAlignment="1" applyProtection="1">
      <alignment vertical="center" shrinkToFit="1"/>
    </xf>
    <xf numFmtId="49" fontId="10" fillId="0" borderId="135" xfId="12" applyNumberFormat="1" applyFont="1" applyBorder="1" applyAlignment="1" applyProtection="1">
      <alignment vertical="center" shrinkToFit="1"/>
    </xf>
    <xf numFmtId="0" fontId="10" fillId="0" borderId="135" xfId="12" applyFont="1" applyBorder="1" applyAlignment="1" applyProtection="1">
      <alignment vertical="center" shrinkToFit="1"/>
    </xf>
    <xf numFmtId="0" fontId="10" fillId="0" borderId="0" xfId="0" applyFont="1" applyProtection="1">
      <alignment vertical="center"/>
    </xf>
    <xf numFmtId="0" fontId="4" fillId="0" borderId="0" xfId="12" applyFont="1" applyAlignment="1" applyProtection="1">
      <alignment horizontal="center" vertical="center" wrapText="1" shrinkToFit="1"/>
    </xf>
    <xf numFmtId="0" fontId="20" fillId="0" borderId="0" xfId="8" applyFont="1" applyAlignment="1" applyProtection="1">
      <alignment horizontal="center" vertical="center"/>
    </xf>
    <xf numFmtId="49" fontId="20" fillId="0" borderId="0" xfId="12" applyNumberFormat="1" applyFont="1" applyFill="1" applyBorder="1" applyAlignment="1" applyProtection="1">
      <alignment horizontal="center" vertical="center" shrinkToFit="1"/>
    </xf>
    <xf numFmtId="49" fontId="133" fillId="0" borderId="0" xfId="12" applyNumberFormat="1" applyFont="1" applyFill="1" applyBorder="1" applyAlignment="1" applyProtection="1">
      <alignment horizontal="center" vertical="center" shrinkToFit="1"/>
    </xf>
    <xf numFmtId="49" fontId="20" fillId="0" borderId="0" xfId="12" applyNumberFormat="1" applyFont="1" applyAlignment="1" applyProtection="1">
      <alignment vertical="center" shrinkToFit="1"/>
    </xf>
    <xf numFmtId="49" fontId="20" fillId="0" borderId="0" xfId="12" applyNumberFormat="1" applyFont="1" applyAlignment="1" applyProtection="1">
      <alignment horizontal="left" vertical="center" shrinkToFit="1"/>
    </xf>
    <xf numFmtId="0" fontId="170" fillId="0" borderId="0" xfId="12" applyFont="1" applyProtection="1">
      <alignment vertical="center"/>
    </xf>
    <xf numFmtId="38" fontId="21" fillId="0" borderId="0" xfId="20" applyFont="1" applyProtection="1">
      <alignment vertical="center"/>
    </xf>
    <xf numFmtId="0" fontId="97" fillId="0" borderId="0" xfId="12" applyFont="1" applyProtection="1">
      <alignment vertical="center"/>
    </xf>
    <xf numFmtId="0" fontId="8" fillId="0" borderId="0" xfId="12" applyFont="1" applyProtection="1">
      <alignment vertical="center"/>
    </xf>
    <xf numFmtId="0" fontId="24" fillId="4" borderId="0" xfId="12" applyFont="1" applyFill="1" applyProtection="1">
      <alignment vertical="center"/>
    </xf>
    <xf numFmtId="0" fontId="169" fillId="4" borderId="0" xfId="12" applyFont="1" applyFill="1" applyAlignment="1" applyProtection="1">
      <alignment vertical="center" wrapText="1"/>
    </xf>
    <xf numFmtId="181" fontId="146" fillId="0" borderId="0" xfId="12" applyNumberFormat="1" applyFont="1" applyProtection="1">
      <alignment vertical="center"/>
    </xf>
    <xf numFmtId="182" fontId="24" fillId="0" borderId="0" xfId="12" applyNumberFormat="1" applyFont="1" applyAlignment="1" applyProtection="1">
      <alignment horizontal="center" vertical="center"/>
    </xf>
    <xf numFmtId="181" fontId="103" fillId="0" borderId="0" xfId="13" applyNumberFormat="1" applyFont="1" applyAlignment="1" applyProtection="1">
      <alignment vertical="center" wrapText="1"/>
    </xf>
    <xf numFmtId="182" fontId="36" fillId="0" borderId="0" xfId="13" applyNumberFormat="1" applyFont="1" applyAlignment="1" applyProtection="1">
      <alignment horizontal="center" vertical="center" wrapText="1"/>
    </xf>
    <xf numFmtId="181" fontId="103" fillId="2" borderId="0" xfId="13" applyNumberFormat="1" applyFont="1" applyFill="1" applyAlignment="1" applyProtection="1">
      <alignment vertical="center" wrapText="1"/>
    </xf>
    <xf numFmtId="182" fontId="36" fillId="2" borderId="0" xfId="13" applyNumberFormat="1" applyFont="1" applyFill="1" applyAlignment="1" applyProtection="1">
      <alignment horizontal="center" vertical="center" wrapText="1"/>
    </xf>
    <xf numFmtId="0" fontId="27" fillId="0" borderId="100" xfId="0" applyFont="1" applyBorder="1" applyAlignment="1">
      <alignment horizontal="left" vertical="center" wrapText="1" readingOrder="1"/>
    </xf>
    <xf numFmtId="0" fontId="27" fillId="0" borderId="100" xfId="0" applyFont="1" applyBorder="1" applyAlignment="1">
      <alignment horizontal="center" vertical="center" wrapText="1" readingOrder="1"/>
    </xf>
    <xf numFmtId="0" fontId="4" fillId="0" borderId="61" xfId="2" applyFont="1" applyBorder="1" applyAlignment="1" applyProtection="1">
      <alignment vertical="center"/>
      <protection locked="0"/>
    </xf>
    <xf numFmtId="0" fontId="4" fillId="0" borderId="62" xfId="2" applyFont="1" applyBorder="1" applyAlignment="1" applyProtection="1">
      <alignment vertical="center"/>
      <protection locked="0"/>
    </xf>
    <xf numFmtId="0" fontId="4" fillId="0" borderId="63" xfId="2" applyFont="1" applyBorder="1" applyAlignment="1" applyProtection="1">
      <alignment vertical="center"/>
      <protection locked="0"/>
    </xf>
    <xf numFmtId="0" fontId="4" fillId="0" borderId="64" xfId="2" applyFont="1" applyBorder="1" applyAlignment="1" applyProtection="1">
      <alignment vertical="center"/>
      <protection locked="0"/>
    </xf>
    <xf numFmtId="0" fontId="4" fillId="0" borderId="65" xfId="2" applyFont="1" applyBorder="1" applyAlignment="1" applyProtection="1">
      <alignment vertical="center"/>
      <protection locked="0"/>
    </xf>
    <xf numFmtId="0" fontId="4" fillId="0" borderId="0" xfId="2" applyFont="1" applyAlignment="1" applyProtection="1">
      <alignment vertical="center"/>
      <protection locked="0"/>
    </xf>
    <xf numFmtId="0" fontId="4" fillId="0" borderId="140" xfId="2" applyFont="1" applyBorder="1" applyAlignment="1" applyProtection="1">
      <alignment vertical="center"/>
      <protection locked="0"/>
    </xf>
    <xf numFmtId="0" fontId="4" fillId="0" borderId="141" xfId="2" applyFont="1" applyBorder="1" applyAlignment="1" applyProtection="1">
      <alignment vertical="center"/>
      <protection locked="0"/>
    </xf>
    <xf numFmtId="0" fontId="20" fillId="0" borderId="0" xfId="2" applyFont="1" applyFill="1" applyBorder="1" applyAlignment="1" applyProtection="1">
      <alignment vertical="center" shrinkToFit="1"/>
    </xf>
    <xf numFmtId="0" fontId="160" fillId="4" borderId="80" xfId="0" applyFont="1" applyFill="1" applyBorder="1" applyAlignment="1" applyProtection="1">
      <alignment horizontal="left" vertical="center" wrapText="1"/>
      <protection hidden="1"/>
    </xf>
    <xf numFmtId="0" fontId="63" fillId="4" borderId="80" xfId="0" applyFont="1" applyFill="1" applyBorder="1" applyAlignment="1" applyProtection="1">
      <alignment horizontal="left" vertical="center" wrapText="1"/>
      <protection hidden="1"/>
    </xf>
    <xf numFmtId="0" fontId="63" fillId="12" borderId="0" xfId="0" applyFont="1" applyFill="1" applyAlignment="1" applyProtection="1">
      <alignment horizontal="right" vertical="center"/>
      <protection hidden="1"/>
    </xf>
    <xf numFmtId="0" fontId="29" fillId="0" borderId="69" xfId="0" applyFont="1" applyBorder="1" applyAlignment="1">
      <alignment horizontal="left" vertical="center" wrapText="1" readingOrder="1"/>
    </xf>
    <xf numFmtId="0" fontId="176" fillId="0" borderId="27" xfId="0" applyFont="1" applyBorder="1" applyAlignment="1">
      <alignment horizontal="left" vertical="center" wrapText="1"/>
    </xf>
    <xf numFmtId="0" fontId="176" fillId="0" borderId="23" xfId="0" applyFont="1" applyBorder="1" applyAlignment="1">
      <alignment vertical="center" wrapText="1"/>
    </xf>
    <xf numFmtId="0" fontId="176" fillId="0" borderId="23" xfId="0" applyFont="1" applyBorder="1" applyAlignment="1">
      <alignment horizontal="left" vertical="center" wrapText="1"/>
    </xf>
    <xf numFmtId="0" fontId="7" fillId="0" borderId="0" xfId="2" applyFont="1" applyAlignment="1">
      <alignment horizontal="left" vertical="center"/>
    </xf>
    <xf numFmtId="0" fontId="90" fillId="0" borderId="0" xfId="2" applyFont="1" applyAlignment="1" applyProtection="1">
      <alignment vertical="center"/>
    </xf>
    <xf numFmtId="0" fontId="50" fillId="0" borderId="0" xfId="2" applyFont="1" applyAlignment="1" applyProtection="1">
      <alignment vertical="center"/>
    </xf>
    <xf numFmtId="0" fontId="90" fillId="0" borderId="0" xfId="2" applyFont="1" applyBorder="1" applyAlignment="1" applyProtection="1">
      <alignment vertical="center"/>
    </xf>
    <xf numFmtId="0" fontId="8" fillId="4" borderId="0" xfId="7" applyFont="1" applyFill="1" applyAlignment="1">
      <alignment horizontal="left" vertical="center"/>
    </xf>
    <xf numFmtId="49" fontId="63" fillId="0" borderId="78" xfId="0" quotePrefix="1" applyNumberFormat="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left" vertical="center" shrinkToFit="1"/>
      <protection locked="0"/>
    </xf>
    <xf numFmtId="0" fontId="27" fillId="0" borderId="69" xfId="0" applyFont="1" applyFill="1" applyBorder="1" applyAlignment="1">
      <alignment horizontal="left" vertical="center" wrapText="1" readingOrder="1"/>
    </xf>
    <xf numFmtId="0" fontId="8" fillId="4" borderId="0" xfId="13" applyFont="1" applyFill="1" applyAlignment="1" applyProtection="1">
      <alignment horizontal="left" vertical="center"/>
    </xf>
    <xf numFmtId="0" fontId="10" fillId="4" borderId="0" xfId="13" applyFont="1" applyFill="1" applyAlignment="1" applyProtection="1">
      <alignment vertical="top" wrapText="1"/>
    </xf>
    <xf numFmtId="0" fontId="8" fillId="4" borderId="0" xfId="13" applyFont="1" applyFill="1" applyAlignment="1" applyProtection="1">
      <alignment vertical="center" wrapText="1"/>
    </xf>
    <xf numFmtId="38" fontId="14" fillId="0" borderId="0" xfId="1" applyFont="1" applyBorder="1" applyAlignment="1" applyProtection="1">
      <alignment vertical="center"/>
      <protection locked="0"/>
    </xf>
    <xf numFmtId="38" fontId="76" fillId="0" borderId="0" xfId="1" applyFont="1" applyBorder="1" applyAlignment="1" applyProtection="1">
      <alignment vertical="center"/>
      <protection hidden="1"/>
    </xf>
    <xf numFmtId="0" fontId="47" fillId="0" borderId="0" xfId="2" applyFont="1" applyAlignment="1" applyProtection="1">
      <alignment horizontal="left" vertical="center"/>
      <protection hidden="1"/>
    </xf>
    <xf numFmtId="49" fontId="8" fillId="4" borderId="0" xfId="13" applyNumberFormat="1" applyFont="1" applyFill="1" applyAlignment="1" applyProtection="1">
      <alignment vertical="center" wrapText="1"/>
    </xf>
    <xf numFmtId="0" fontId="78" fillId="19" borderId="0" xfId="2" applyFont="1" applyFill="1" applyAlignment="1" applyProtection="1">
      <alignment vertical="center" wrapText="1"/>
      <protection hidden="1"/>
    </xf>
    <xf numFmtId="0" fontId="141" fillId="0" borderId="0" xfId="2" applyFont="1" applyFill="1" applyAlignment="1" applyProtection="1">
      <alignment vertical="center"/>
    </xf>
    <xf numFmtId="38" fontId="76" fillId="0" borderId="0" xfId="1" applyFont="1" applyFill="1" applyBorder="1" applyAlignment="1" applyProtection="1">
      <alignment vertical="center"/>
      <protection hidden="1"/>
    </xf>
    <xf numFmtId="0" fontId="7" fillId="3" borderId="0" xfId="2" applyFont="1" applyFill="1" applyBorder="1" applyAlignment="1" applyProtection="1">
      <alignment vertical="center" wrapText="1"/>
      <protection hidden="1"/>
    </xf>
    <xf numFmtId="38" fontId="76" fillId="17" borderId="0" xfId="1" applyFont="1" applyFill="1" applyBorder="1" applyAlignment="1" applyProtection="1">
      <alignment vertical="center"/>
      <protection hidden="1"/>
    </xf>
    <xf numFmtId="0" fontId="4" fillId="0" borderId="0" xfId="2" applyFont="1" applyFill="1" applyBorder="1" applyAlignment="1" applyProtection="1">
      <alignment vertical="center" wrapText="1"/>
      <protection hidden="1"/>
    </xf>
    <xf numFmtId="0" fontId="4" fillId="3" borderId="0" xfId="2" applyFont="1" applyFill="1" applyBorder="1" applyAlignment="1" applyProtection="1">
      <alignment vertical="center" wrapText="1"/>
      <protection hidden="1"/>
    </xf>
    <xf numFmtId="38" fontId="14" fillId="0" borderId="0" xfId="1" applyFont="1" applyFill="1" applyBorder="1" applyAlignment="1" applyProtection="1">
      <alignment vertical="center"/>
      <protection hidden="1"/>
    </xf>
    <xf numFmtId="38" fontId="14" fillId="0" borderId="0" xfId="1" applyFont="1" applyBorder="1" applyAlignment="1" applyProtection="1">
      <alignment vertical="center"/>
      <protection hidden="1"/>
    </xf>
    <xf numFmtId="0" fontId="14" fillId="0" borderId="0" xfId="2" applyNumberFormat="1" applyFont="1" applyBorder="1" applyAlignment="1" applyProtection="1">
      <alignment vertical="center" shrinkToFit="1"/>
      <protection hidden="1"/>
    </xf>
    <xf numFmtId="0" fontId="22" fillId="0" borderId="0" xfId="2" applyFont="1" applyAlignment="1" applyProtection="1">
      <alignment vertical="center"/>
    </xf>
    <xf numFmtId="0" fontId="22" fillId="0" borderId="0" xfId="13" applyFont="1" applyProtection="1">
      <alignment vertical="center"/>
      <protection hidden="1"/>
    </xf>
    <xf numFmtId="0" fontId="99" fillId="0" borderId="0" xfId="13" applyFont="1" applyProtection="1">
      <alignment vertical="center"/>
      <protection hidden="1"/>
    </xf>
    <xf numFmtId="0" fontId="50" fillId="0" borderId="13" xfId="2" applyFont="1" applyFill="1" applyBorder="1" applyAlignment="1" applyProtection="1">
      <alignment vertical="center" wrapText="1"/>
    </xf>
    <xf numFmtId="49" fontId="63" fillId="0" borderId="78" xfId="0" quotePrefix="1" applyNumberFormat="1" applyFont="1" applyFill="1" applyBorder="1" applyAlignment="1" applyProtection="1">
      <alignment horizontal="right" vertical="center" shrinkToFit="1"/>
      <protection locked="0"/>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27" xfId="0" applyFont="1" applyBorder="1" applyAlignment="1">
      <alignment vertical="center" wrapText="1"/>
    </xf>
    <xf numFmtId="49" fontId="63" fillId="0" borderId="176" xfId="0" quotePrefix="1" applyNumberFormat="1" applyFont="1" applyFill="1" applyBorder="1" applyAlignment="1" applyProtection="1">
      <alignment horizontal="center" vertical="center"/>
      <protection hidden="1"/>
    </xf>
    <xf numFmtId="49" fontId="63" fillId="0" borderId="176" xfId="0" quotePrefix="1" applyNumberFormat="1" applyFont="1" applyFill="1" applyBorder="1" applyAlignment="1" applyProtection="1">
      <alignment horizontal="right" vertical="center" shrinkToFit="1"/>
      <protection locked="0"/>
    </xf>
    <xf numFmtId="49" fontId="63" fillId="0" borderId="177" xfId="0" quotePrefix="1" applyNumberFormat="1" applyFont="1" applyFill="1" applyBorder="1" applyAlignment="1" applyProtection="1">
      <alignment horizontal="center" vertical="center"/>
      <protection hidden="1"/>
    </xf>
    <xf numFmtId="0" fontId="61" fillId="4" borderId="178" xfId="0" applyFont="1" applyFill="1" applyBorder="1" applyAlignment="1" applyProtection="1">
      <alignment horizontal="left" vertical="center"/>
      <protection hidden="1"/>
    </xf>
    <xf numFmtId="0" fontId="115" fillId="0" borderId="58" xfId="0" applyFont="1" applyBorder="1" applyAlignment="1">
      <alignment vertical="center" wrapText="1"/>
    </xf>
    <xf numFmtId="0" fontId="61" fillId="14" borderId="81" xfId="0" applyFont="1" applyFill="1" applyBorder="1" applyAlignment="1" applyProtection="1">
      <alignment horizontal="center" vertical="center" shrinkToFit="1"/>
      <protection hidden="1"/>
    </xf>
    <xf numFmtId="0" fontId="61" fillId="14" borderId="96" xfId="0" applyFont="1" applyFill="1" applyBorder="1" applyAlignment="1" applyProtection="1">
      <alignment horizontal="center" vertical="center" shrinkToFit="1"/>
      <protection hidden="1"/>
    </xf>
    <xf numFmtId="38" fontId="63" fillId="0" borderId="77" xfId="1" quotePrefix="1" applyFont="1" applyFill="1" applyBorder="1" applyAlignment="1" applyProtection="1">
      <alignment horizontal="right" vertical="center" shrinkToFit="1"/>
      <protection locked="0"/>
    </xf>
    <xf numFmtId="38" fontId="63" fillId="0" borderId="78" xfId="1" quotePrefix="1" applyFont="1" applyFill="1" applyBorder="1" applyAlignment="1" applyProtection="1">
      <alignment horizontal="right" vertical="center" shrinkToFit="1"/>
      <protection locked="0"/>
    </xf>
    <xf numFmtId="38" fontId="63" fillId="0" borderId="79" xfId="1" quotePrefix="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right" vertical="center" shrinkToFit="1"/>
      <protection locked="0"/>
    </xf>
    <xf numFmtId="49" fontId="63" fillId="0" borderId="78" xfId="0" quotePrefix="1" applyNumberFormat="1" applyFont="1" applyFill="1" applyBorder="1" applyAlignment="1" applyProtection="1">
      <alignment horizontal="right" vertical="center" shrinkToFit="1"/>
      <protection locked="0"/>
    </xf>
    <xf numFmtId="0" fontId="61" fillId="7" borderId="181" xfId="0" applyFont="1" applyFill="1" applyBorder="1" applyAlignment="1" applyProtection="1">
      <alignment horizontal="center" vertical="center" wrapText="1"/>
      <protection hidden="1"/>
    </xf>
    <xf numFmtId="0" fontId="61" fillId="7" borderId="0" xfId="0" applyFont="1" applyFill="1" applyBorder="1" applyAlignment="1" applyProtection="1">
      <alignment horizontal="center" vertical="center" wrapText="1"/>
      <protection hidden="1"/>
    </xf>
    <xf numFmtId="0" fontId="61" fillId="7" borderId="178" xfId="0" applyFont="1" applyFill="1" applyBorder="1" applyAlignment="1" applyProtection="1">
      <alignment horizontal="center" vertical="center" wrapText="1"/>
      <protection hidden="1"/>
    </xf>
    <xf numFmtId="0" fontId="61" fillId="12" borderId="181" xfId="0" applyFont="1" applyFill="1" applyBorder="1" applyAlignment="1" applyProtection="1">
      <alignment horizontal="right" vertical="center"/>
      <protection hidden="1"/>
    </xf>
    <xf numFmtId="0" fontId="61" fillId="12" borderId="0" xfId="0" applyFont="1" applyFill="1" applyBorder="1" applyAlignment="1" applyProtection="1">
      <alignment horizontal="right" vertical="center"/>
      <protection hidden="1"/>
    </xf>
    <xf numFmtId="0" fontId="61" fillId="12" borderId="178" xfId="0" applyFont="1" applyFill="1" applyBorder="1" applyAlignment="1" applyProtection="1">
      <alignment horizontal="right" vertical="center"/>
      <protection hidden="1"/>
    </xf>
    <xf numFmtId="0" fontId="61" fillId="14" borderId="182" xfId="0" applyFont="1" applyFill="1" applyBorder="1" applyAlignment="1" applyProtection="1">
      <alignment horizontal="center" vertical="center" shrinkToFit="1"/>
      <protection hidden="1"/>
    </xf>
    <xf numFmtId="0" fontId="61" fillId="14" borderId="183" xfId="0" applyFont="1" applyFill="1" applyBorder="1" applyAlignment="1" applyProtection="1">
      <alignment horizontal="center" vertical="center" shrinkToFit="1"/>
      <protection hidden="1"/>
    </xf>
    <xf numFmtId="49" fontId="63" fillId="0" borderId="118" xfId="0" quotePrefix="1" applyNumberFormat="1" applyFont="1" applyFill="1" applyBorder="1" applyAlignment="1" applyProtection="1">
      <alignment horizontal="right" vertical="center" shrinkToFit="1"/>
      <protection locked="0"/>
    </xf>
    <xf numFmtId="49" fontId="63" fillId="0" borderId="176" xfId="0" quotePrefix="1" applyNumberFormat="1" applyFont="1" applyFill="1" applyBorder="1" applyAlignment="1" applyProtection="1">
      <alignment horizontal="right" vertical="center" shrinkToFit="1"/>
      <protection locked="0"/>
    </xf>
    <xf numFmtId="0" fontId="61" fillId="14" borderId="76" xfId="0" applyFont="1" applyFill="1" applyBorder="1" applyAlignment="1" applyProtection="1">
      <alignment horizontal="center" vertical="center" shrinkToFit="1"/>
      <protection hidden="1"/>
    </xf>
    <xf numFmtId="0" fontId="61" fillId="14" borderId="86" xfId="0" applyFont="1" applyFill="1" applyBorder="1" applyAlignment="1" applyProtection="1">
      <alignment horizontal="center" vertical="center" shrinkToFit="1"/>
      <protection hidden="1"/>
    </xf>
    <xf numFmtId="38" fontId="63" fillId="0" borderId="184" xfId="1" quotePrefix="1" applyFont="1" applyFill="1" applyBorder="1" applyAlignment="1" applyProtection="1">
      <alignment horizontal="right" vertical="center" shrinkToFit="1"/>
      <protection locked="0"/>
    </xf>
    <xf numFmtId="38" fontId="63" fillId="0" borderId="185" xfId="1" quotePrefix="1" applyFont="1" applyFill="1" applyBorder="1" applyAlignment="1" applyProtection="1">
      <alignment horizontal="right" vertical="center" shrinkToFit="1"/>
      <protection locked="0"/>
    </xf>
    <xf numFmtId="38" fontId="63" fillId="0" borderId="186" xfId="1" quotePrefix="1" applyFont="1" applyFill="1" applyBorder="1" applyAlignment="1" applyProtection="1">
      <alignment horizontal="right" vertical="center" shrinkToFit="1"/>
      <protection locked="0"/>
    </xf>
    <xf numFmtId="0" fontId="61" fillId="14" borderId="179" xfId="0" applyFont="1" applyFill="1" applyBorder="1" applyAlignment="1" applyProtection="1">
      <alignment horizontal="center" vertical="center" shrinkToFit="1"/>
      <protection hidden="1"/>
    </xf>
    <xf numFmtId="0" fontId="61" fillId="14" borderId="180" xfId="0" applyFont="1" applyFill="1" applyBorder="1" applyAlignment="1" applyProtection="1">
      <alignment horizontal="center" vertical="center" shrinkToFit="1"/>
      <protection hidden="1"/>
    </xf>
    <xf numFmtId="38" fontId="63" fillId="0" borderId="190" xfId="1" quotePrefix="1" applyFont="1" applyFill="1" applyBorder="1" applyAlignment="1" applyProtection="1">
      <alignment horizontal="right" vertical="center" shrinkToFit="1"/>
      <protection locked="0"/>
    </xf>
    <xf numFmtId="38" fontId="63" fillId="0" borderId="191" xfId="1" quotePrefix="1" applyFont="1" applyFill="1" applyBorder="1" applyAlignment="1" applyProtection="1">
      <alignment horizontal="right" vertical="center" shrinkToFit="1"/>
      <protection locked="0"/>
    </xf>
    <xf numFmtId="38" fontId="63" fillId="0" borderId="192" xfId="1" quotePrefix="1" applyFont="1" applyFill="1" applyBorder="1" applyAlignment="1" applyProtection="1">
      <alignment horizontal="right" vertical="center" shrinkToFit="1"/>
      <protection locked="0"/>
    </xf>
    <xf numFmtId="0" fontId="61" fillId="7" borderId="0" xfId="0" applyFont="1" applyFill="1" applyAlignment="1" applyProtection="1">
      <alignment horizontal="center" vertical="center" wrapText="1"/>
      <protection hidden="1"/>
    </xf>
    <xf numFmtId="0" fontId="61" fillId="12" borderId="0" xfId="0" applyFont="1" applyFill="1" applyAlignment="1" applyProtection="1">
      <alignment horizontal="right" vertical="center"/>
      <protection hidden="1"/>
    </xf>
    <xf numFmtId="0" fontId="180" fillId="0" borderId="0" xfId="0" applyFont="1" applyFill="1" applyBorder="1" applyAlignment="1" applyProtection="1">
      <alignment horizontal="left" vertical="center" wrapText="1"/>
      <protection hidden="1"/>
    </xf>
    <xf numFmtId="49" fontId="63" fillId="0" borderId="78" xfId="0" quotePrefix="1" applyNumberFormat="1" applyFont="1" applyFill="1" applyBorder="1" applyAlignment="1" applyProtection="1">
      <alignment horizontal="left" vertical="center" shrinkToFit="1"/>
      <protection locked="0"/>
    </xf>
    <xf numFmtId="49" fontId="63" fillId="0" borderId="79" xfId="0" quotePrefix="1" applyNumberFormat="1" applyFont="1" applyFill="1" applyBorder="1" applyAlignment="1" applyProtection="1">
      <alignment horizontal="left" vertical="center" shrinkToFit="1"/>
      <protection locked="0"/>
    </xf>
    <xf numFmtId="49" fontId="63" fillId="0" borderId="77" xfId="0" quotePrefix="1" applyNumberFormat="1" applyFont="1" applyFill="1" applyBorder="1" applyAlignment="1" applyProtection="1">
      <alignment vertical="center" shrinkToFit="1"/>
      <protection locked="0"/>
    </xf>
    <xf numFmtId="49" fontId="63" fillId="0" borderId="78" xfId="0" quotePrefix="1" applyNumberFormat="1" applyFont="1" applyFill="1" applyBorder="1" applyAlignment="1" applyProtection="1">
      <alignment vertical="center" shrinkToFit="1"/>
      <protection locked="0"/>
    </xf>
    <xf numFmtId="49" fontId="63" fillId="0" borderId="79" xfId="0" quotePrefix="1" applyNumberFormat="1" applyFont="1" applyFill="1" applyBorder="1" applyAlignment="1" applyProtection="1">
      <alignment vertical="center" shrinkToFit="1"/>
      <protection locked="0"/>
    </xf>
    <xf numFmtId="0" fontId="63" fillId="14" borderId="81" xfId="0" applyFont="1" applyFill="1" applyBorder="1" applyAlignment="1" applyProtection="1">
      <alignment horizontal="center" vertical="center" shrinkToFit="1"/>
      <protection hidden="1"/>
    </xf>
    <xf numFmtId="0" fontId="63" fillId="14" borderId="96" xfId="0" applyFont="1" applyFill="1" applyBorder="1" applyAlignment="1" applyProtection="1">
      <alignment horizontal="center" vertical="center" shrinkToFit="1"/>
      <protection hidden="1"/>
    </xf>
    <xf numFmtId="0" fontId="63" fillId="7" borderId="0" xfId="0" applyFont="1" applyFill="1" applyAlignment="1" applyProtection="1">
      <alignment horizontal="center" vertical="center" wrapText="1"/>
      <protection hidden="1"/>
    </xf>
    <xf numFmtId="0" fontId="63" fillId="7" borderId="76"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wrapText="1" shrinkToFit="1"/>
      <protection hidden="1"/>
    </xf>
    <xf numFmtId="0" fontId="63" fillId="14" borderId="119" xfId="0" applyFont="1" applyFill="1" applyBorder="1" applyAlignment="1" applyProtection="1">
      <alignment horizontal="center" vertical="center" wrapText="1" shrinkToFit="1"/>
      <protection hidden="1"/>
    </xf>
    <xf numFmtId="0" fontId="63" fillId="7" borderId="85" xfId="0" applyFont="1" applyFill="1" applyBorder="1" applyAlignment="1" applyProtection="1">
      <alignment horizontal="center" vertical="center" wrapText="1"/>
      <protection hidden="1"/>
    </xf>
    <xf numFmtId="0" fontId="63" fillId="7" borderId="0"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shrinkToFit="1"/>
      <protection hidden="1"/>
    </xf>
    <xf numFmtId="0" fontId="63" fillId="14" borderId="119" xfId="0" applyFont="1" applyFill="1" applyBorder="1" applyAlignment="1" applyProtection="1">
      <alignment horizontal="center" vertical="center" shrinkToFit="1"/>
      <protection hidden="1"/>
    </xf>
    <xf numFmtId="0" fontId="60" fillId="0" borderId="0" xfId="0" applyFont="1" applyFill="1" applyBorder="1" applyAlignment="1" applyProtection="1">
      <alignment horizontal="left" vertical="center" wrapText="1"/>
      <protection hidden="1"/>
    </xf>
    <xf numFmtId="0" fontId="63" fillId="14" borderId="85" xfId="0" applyFont="1" applyFill="1" applyBorder="1" applyAlignment="1" applyProtection="1">
      <alignment horizontal="center" vertical="center" shrinkToFit="1"/>
      <protection hidden="1"/>
    </xf>
    <xf numFmtId="0" fontId="62" fillId="12" borderId="0" xfId="0" applyFont="1" applyFill="1" applyAlignment="1" applyProtection="1">
      <alignment horizontal="left" vertical="center"/>
      <protection hidden="1"/>
    </xf>
    <xf numFmtId="49" fontId="63" fillId="0" borderId="77" xfId="15" quotePrefix="1" applyNumberFormat="1" applyFont="1" applyFill="1" applyBorder="1" applyAlignment="1" applyProtection="1">
      <alignment vertical="center" shrinkToFit="1"/>
      <protection locked="0"/>
    </xf>
    <xf numFmtId="0" fontId="61" fillId="14" borderId="85" xfId="0" applyFont="1" applyFill="1" applyBorder="1" applyAlignment="1" applyProtection="1">
      <alignment horizontal="center" vertical="center" shrinkToFit="1"/>
      <protection hidden="1"/>
    </xf>
    <xf numFmtId="0" fontId="61" fillId="14" borderId="87" xfId="0" applyFont="1" applyFill="1" applyBorder="1" applyAlignment="1" applyProtection="1">
      <alignment horizontal="center" vertical="center" shrinkToFit="1"/>
      <protection hidden="1"/>
    </xf>
    <xf numFmtId="0" fontId="61" fillId="14" borderId="0" xfId="0" applyFont="1" applyFill="1" applyAlignment="1" applyProtection="1">
      <alignment horizontal="center" vertical="center" shrinkToFit="1"/>
      <protection hidden="1"/>
    </xf>
    <xf numFmtId="0" fontId="61" fillId="14" borderId="89" xfId="0" applyFont="1" applyFill="1" applyBorder="1" applyAlignment="1" applyProtection="1">
      <alignment horizontal="center" vertical="center" shrinkToFit="1"/>
      <protection hidden="1"/>
    </xf>
    <xf numFmtId="49" fontId="63" fillId="0" borderId="77" xfId="0" quotePrefix="1" applyNumberFormat="1" applyFont="1" applyFill="1" applyBorder="1" applyAlignment="1" applyProtection="1">
      <alignment horizontal="center" vertical="center" shrinkToFit="1"/>
      <protection locked="0"/>
    </xf>
    <xf numFmtId="49" fontId="63" fillId="0" borderId="78" xfId="0" quotePrefix="1" applyNumberFormat="1" applyFont="1" applyFill="1" applyBorder="1" applyAlignment="1" applyProtection="1">
      <alignment horizontal="center" vertical="center" shrinkToFit="1"/>
      <protection locked="0"/>
    </xf>
    <xf numFmtId="49" fontId="63" fillId="0" borderId="79" xfId="0" quotePrefix="1" applyNumberFormat="1" applyFont="1" applyFill="1" applyBorder="1" applyAlignment="1" applyProtection="1">
      <alignment horizontal="center" vertical="center" shrinkToFit="1"/>
      <protection locked="0"/>
    </xf>
    <xf numFmtId="0" fontId="61" fillId="9" borderId="78" xfId="0" applyFont="1" applyFill="1" applyBorder="1" applyAlignment="1" applyProtection="1">
      <alignment horizontal="center" vertical="center" shrinkToFit="1"/>
      <protection hidden="1"/>
    </xf>
    <xf numFmtId="0" fontId="61" fillId="9" borderId="79" xfId="0" applyFont="1" applyFill="1" applyBorder="1" applyAlignment="1" applyProtection="1">
      <alignment horizontal="center" vertical="center" shrinkToFit="1"/>
      <protection hidden="1"/>
    </xf>
    <xf numFmtId="0" fontId="61" fillId="14" borderId="0" xfId="0" applyFont="1" applyFill="1" applyBorder="1" applyAlignment="1" applyProtection="1">
      <alignment horizontal="center" vertical="center" shrinkToFit="1"/>
      <protection hidden="1"/>
    </xf>
    <xf numFmtId="0" fontId="61" fillId="7" borderId="85" xfId="0" applyFont="1" applyFill="1" applyBorder="1" applyAlignment="1" applyProtection="1">
      <alignment horizontal="center" vertical="center" wrapText="1"/>
      <protection hidden="1"/>
    </xf>
    <xf numFmtId="0" fontId="61" fillId="14" borderId="76" xfId="0" applyFont="1" applyFill="1" applyBorder="1" applyAlignment="1" applyProtection="1">
      <alignment horizontal="center" vertical="center" wrapText="1" shrinkToFit="1"/>
      <protection hidden="1"/>
    </xf>
    <xf numFmtId="38" fontId="63" fillId="0" borderId="187" xfId="1" quotePrefix="1" applyFont="1" applyFill="1" applyBorder="1" applyAlignment="1" applyProtection="1">
      <alignment horizontal="right" vertical="center" shrinkToFit="1"/>
      <protection locked="0"/>
    </xf>
    <xf numFmtId="38" fontId="63" fillId="0" borderId="188" xfId="1" quotePrefix="1" applyFont="1" applyFill="1" applyBorder="1" applyAlignment="1" applyProtection="1">
      <alignment horizontal="right" vertical="center" shrinkToFit="1"/>
      <protection locked="0"/>
    </xf>
    <xf numFmtId="38" fontId="63" fillId="0" borderId="189" xfId="1" quotePrefix="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center"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61" fillId="9" borderId="78" xfId="0" applyFont="1" applyFill="1" applyBorder="1" applyAlignment="1" applyProtection="1">
      <alignment horizontal="center" vertical="center" shrinkToFit="1"/>
    </xf>
    <xf numFmtId="0" fontId="61" fillId="9" borderId="79" xfId="0" applyFont="1" applyFill="1" applyBorder="1" applyAlignment="1" applyProtection="1">
      <alignment horizontal="center" vertical="center" shrinkToFit="1"/>
    </xf>
    <xf numFmtId="0" fontId="61" fillId="12" borderId="85" xfId="0" applyFont="1" applyFill="1" applyBorder="1" applyAlignment="1" applyProtection="1">
      <alignment horizontal="right" vertical="center"/>
      <protection hidden="1"/>
    </xf>
    <xf numFmtId="0" fontId="56" fillId="5" borderId="0" xfId="0" applyFont="1" applyFill="1" applyAlignment="1" applyProtection="1">
      <alignment vertical="center" wrapText="1"/>
      <protection hidden="1"/>
    </xf>
    <xf numFmtId="0" fontId="56" fillId="4" borderId="0" xfId="0" applyFont="1" applyFill="1" applyAlignment="1" applyProtection="1">
      <alignment vertical="top" wrapText="1"/>
      <protection hidden="1"/>
    </xf>
    <xf numFmtId="0" fontId="58" fillId="10" borderId="98" xfId="0" applyFont="1" applyFill="1" applyBorder="1" applyAlignment="1" applyProtection="1">
      <alignment horizontal="left" vertical="center" wrapText="1"/>
      <protection hidden="1"/>
    </xf>
    <xf numFmtId="0" fontId="58" fillId="10" borderId="0" xfId="0" applyFont="1" applyFill="1" applyBorder="1" applyAlignment="1" applyProtection="1">
      <alignment horizontal="left" vertical="center" wrapText="1"/>
      <protection hidden="1"/>
    </xf>
    <xf numFmtId="0" fontId="61" fillId="7" borderId="0" xfId="0" applyFont="1" applyFill="1" applyAlignment="1" applyProtection="1">
      <alignment horizontal="right" vertical="center"/>
      <protection hidden="1"/>
    </xf>
    <xf numFmtId="49" fontId="61" fillId="0" borderId="77" xfId="0" applyNumberFormat="1" applyFont="1" applyFill="1" applyBorder="1" applyAlignment="1" applyProtection="1">
      <alignment horizontal="left" vertical="center" wrapText="1" shrinkToFit="1"/>
      <protection locked="0"/>
    </xf>
    <xf numFmtId="49" fontId="61" fillId="0" borderId="78" xfId="0" applyNumberFormat="1" applyFont="1" applyFill="1" applyBorder="1" applyAlignment="1" applyProtection="1">
      <alignment horizontal="left" vertical="center" wrapText="1" shrinkToFit="1"/>
      <protection locked="0"/>
    </xf>
    <xf numFmtId="49" fontId="51" fillId="0" borderId="78" xfId="0" applyNumberFormat="1" applyFont="1" applyFill="1" applyBorder="1" applyAlignment="1" applyProtection="1">
      <alignment horizontal="left" vertical="center" shrinkToFit="1"/>
      <protection hidden="1"/>
    </xf>
    <xf numFmtId="49" fontId="51" fillId="0" borderId="79" xfId="0" applyNumberFormat="1" applyFont="1" applyFill="1" applyBorder="1" applyAlignment="1" applyProtection="1">
      <alignment horizontal="left" vertical="center" shrinkToFit="1"/>
      <protection hidden="1"/>
    </xf>
    <xf numFmtId="49" fontId="61" fillId="0" borderId="82" xfId="0" applyNumberFormat="1" applyFont="1" applyFill="1" applyBorder="1" applyAlignment="1" applyProtection="1">
      <alignment horizontal="left" vertical="center" shrinkToFit="1"/>
      <protection locked="0"/>
    </xf>
    <xf numFmtId="49" fontId="61" fillId="0" borderId="70" xfId="0" applyNumberFormat="1" applyFont="1" applyFill="1" applyBorder="1" applyAlignment="1" applyProtection="1">
      <alignment horizontal="left" vertical="center" shrinkToFit="1"/>
      <protection locked="0"/>
    </xf>
    <xf numFmtId="49" fontId="61" fillId="0" borderId="83" xfId="0" applyNumberFormat="1" applyFont="1" applyFill="1" applyBorder="1" applyAlignment="1" applyProtection="1">
      <alignment horizontal="left" vertical="center" shrinkToFit="1"/>
      <protection locked="0"/>
    </xf>
    <xf numFmtId="179" fontId="63" fillId="0" borderId="77" xfId="0" quotePrefix="1" applyNumberFormat="1" applyFont="1" applyFill="1" applyBorder="1" applyAlignment="1" applyProtection="1">
      <alignment horizontal="right" vertical="center" shrinkToFit="1"/>
      <protection locked="0"/>
    </xf>
    <xf numFmtId="179" fontId="63" fillId="0" borderId="78" xfId="0" quotePrefix="1" applyNumberFormat="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left" vertical="center" shrinkToFit="1"/>
      <protection locked="0"/>
    </xf>
    <xf numFmtId="49" fontId="63" fillId="0" borderId="126" xfId="0" quotePrefix="1" applyNumberFormat="1" applyFont="1" applyFill="1" applyBorder="1" applyAlignment="1" applyProtection="1">
      <alignment vertical="center" shrinkToFit="1"/>
      <protection locked="0"/>
    </xf>
    <xf numFmtId="49" fontId="63" fillId="0" borderId="127" xfId="0" quotePrefix="1" applyNumberFormat="1" applyFont="1" applyFill="1" applyBorder="1" applyAlignment="1" applyProtection="1">
      <alignment vertical="center" shrinkToFit="1"/>
      <protection locked="0"/>
    </xf>
    <xf numFmtId="49" fontId="63" fillId="0" borderId="128" xfId="0" quotePrefix="1" applyNumberFormat="1" applyFont="1" applyFill="1" applyBorder="1" applyAlignment="1" applyProtection="1">
      <alignment vertical="center" shrinkToFit="1"/>
      <protection locked="0"/>
    </xf>
    <xf numFmtId="49" fontId="63" fillId="0" borderId="122" xfId="0" quotePrefix="1" applyNumberFormat="1" applyFont="1" applyFill="1" applyBorder="1" applyAlignment="1" applyProtection="1">
      <alignment vertical="center" shrinkToFit="1"/>
      <protection locked="0"/>
    </xf>
    <xf numFmtId="49" fontId="63" fillId="0" borderId="123" xfId="0" quotePrefix="1" applyNumberFormat="1" applyFont="1" applyFill="1" applyBorder="1" applyAlignment="1" applyProtection="1">
      <alignment vertical="center" shrinkToFit="1"/>
      <protection locked="0"/>
    </xf>
    <xf numFmtId="49" fontId="63" fillId="0" borderId="124" xfId="0" quotePrefix="1" applyNumberFormat="1" applyFont="1" applyFill="1" applyBorder="1" applyAlignment="1" applyProtection="1">
      <alignment vertical="center" shrinkToFit="1"/>
      <protection locked="0"/>
    </xf>
    <xf numFmtId="0" fontId="61" fillId="7" borderId="0" xfId="0" applyFont="1" applyFill="1" applyAlignment="1" applyProtection="1">
      <alignment horizontal="center" vertical="center"/>
      <protection hidden="1"/>
    </xf>
    <xf numFmtId="186" fontId="63" fillId="0" borderId="78" xfId="0" quotePrefix="1" applyNumberFormat="1" applyFont="1" applyBorder="1" applyAlignment="1" applyProtection="1">
      <alignment horizontal="left" vertical="center" shrinkToFit="1"/>
    </xf>
    <xf numFmtId="186" fontId="63" fillId="0" borderId="79" xfId="0" quotePrefix="1" applyNumberFormat="1" applyFont="1" applyBorder="1" applyAlignment="1" applyProtection="1">
      <alignment horizontal="left" vertical="center" shrinkToFit="1"/>
    </xf>
    <xf numFmtId="186" fontId="63" fillId="0" borderId="77" xfId="0" quotePrefix="1" applyNumberFormat="1" applyFont="1" applyBorder="1" applyAlignment="1" applyProtection="1">
      <alignment horizontal="right" vertical="center" shrinkToFit="1"/>
      <protection locked="0"/>
    </xf>
    <xf numFmtId="186" fontId="63" fillId="0" borderId="78" xfId="0" quotePrefix="1" applyNumberFormat="1" applyFont="1" applyBorder="1" applyAlignment="1" applyProtection="1">
      <alignment horizontal="right" vertical="center" shrinkToFit="1"/>
      <protection locked="0"/>
    </xf>
    <xf numFmtId="0" fontId="61" fillId="14" borderId="119" xfId="0" applyFont="1" applyFill="1" applyBorder="1" applyAlignment="1" applyProtection="1">
      <alignment horizontal="center" vertical="center" shrinkToFit="1"/>
      <protection hidden="1"/>
    </xf>
    <xf numFmtId="0" fontId="61" fillId="14" borderId="119" xfId="0" applyFont="1" applyFill="1" applyBorder="1" applyAlignment="1" applyProtection="1">
      <alignment horizontal="center" vertical="center" wrapText="1" shrinkToFit="1"/>
      <protection hidden="1"/>
    </xf>
    <xf numFmtId="0" fontId="29" fillId="0" borderId="99" xfId="0" applyFont="1" applyFill="1" applyBorder="1" applyAlignment="1">
      <alignment vertical="center" wrapText="1" readingOrder="1"/>
    </xf>
    <xf numFmtId="0" fontId="29" fillId="0" borderId="100" xfId="0" applyFont="1" applyFill="1" applyBorder="1" applyAlignment="1">
      <alignment vertical="center" wrapText="1" readingOrder="1"/>
    </xf>
    <xf numFmtId="0" fontId="29" fillId="0" borderId="175" xfId="0" applyFont="1" applyFill="1" applyBorder="1" applyAlignment="1">
      <alignment vertical="center" wrapText="1" readingOrder="1"/>
    </xf>
    <xf numFmtId="0" fontId="28" fillId="0" borderId="69" xfId="0" applyFont="1" applyFill="1" applyBorder="1" applyAlignment="1">
      <alignment vertical="center" wrapText="1"/>
    </xf>
    <xf numFmtId="0" fontId="27" fillId="0" borderId="69" xfId="0" applyFont="1" applyBorder="1" applyAlignment="1">
      <alignment vertical="center" wrapText="1" readingOrder="1"/>
    </xf>
    <xf numFmtId="0" fontId="27" fillId="0" borderId="69" xfId="0" applyFont="1" applyFill="1" applyBorder="1" applyAlignment="1">
      <alignment horizontal="left" vertical="center" wrapText="1" readingOrder="1"/>
    </xf>
    <xf numFmtId="0" fontId="27" fillId="0" borderId="99" xfId="0" applyFont="1" applyBorder="1" applyAlignment="1">
      <alignment horizontal="left" vertical="center" wrapText="1" readingOrder="1"/>
    </xf>
    <xf numFmtId="0" fontId="27" fillId="0" borderId="100" xfId="0" applyFont="1" applyBorder="1" applyAlignment="1">
      <alignment horizontal="left" vertical="center" wrapText="1" readingOrder="1"/>
    </xf>
    <xf numFmtId="0" fontId="27" fillId="0" borderId="99" xfId="0" applyFont="1" applyBorder="1" applyAlignment="1">
      <alignment horizontal="center" vertical="center" wrapText="1" readingOrder="1"/>
    </xf>
    <xf numFmtId="0" fontId="27" fillId="0" borderId="100" xfId="0" applyFont="1" applyBorder="1" applyAlignment="1">
      <alignment horizontal="center" vertical="center" wrapText="1" readingOrder="1"/>
    </xf>
    <xf numFmtId="0" fontId="30" fillId="0" borderId="30" xfId="0" applyFont="1" applyBorder="1" applyAlignment="1">
      <alignment horizontal="left" vertical="center" wrapText="1"/>
    </xf>
    <xf numFmtId="0" fontId="115" fillId="3" borderId="23" xfId="0" applyFont="1" applyFill="1" applyBorder="1" applyAlignment="1">
      <alignment horizontal="left" vertical="center" wrapText="1"/>
    </xf>
    <xf numFmtId="0" fontId="115" fillId="0" borderId="23" xfId="0" applyFont="1" applyBorder="1" applyAlignment="1">
      <alignment vertical="center" wrapText="1"/>
    </xf>
    <xf numFmtId="0" fontId="115" fillId="0" borderId="27" xfId="0" applyFont="1" applyBorder="1" applyAlignment="1">
      <alignment horizontal="left" vertical="center" wrapText="1"/>
    </xf>
    <xf numFmtId="0" fontId="115" fillId="0" borderId="58" xfId="0" applyFont="1" applyBorder="1" applyAlignment="1">
      <alignment horizontal="left" vertical="center" wrapText="1"/>
    </xf>
    <xf numFmtId="0" fontId="115" fillId="0" borderId="27" xfId="0" applyFont="1" applyBorder="1" applyAlignment="1">
      <alignment vertical="center" wrapText="1"/>
    </xf>
    <xf numFmtId="0" fontId="115" fillId="0" borderId="60" xfId="0" applyFont="1" applyBorder="1" applyAlignment="1">
      <alignment vertical="center" wrapText="1"/>
    </xf>
    <xf numFmtId="0" fontId="115" fillId="0" borderId="11" xfId="0" applyFont="1" applyBorder="1" applyAlignment="1">
      <alignment horizontal="left" vertical="center"/>
    </xf>
    <xf numFmtId="0" fontId="115" fillId="0" borderId="13" xfId="0" applyFont="1" applyBorder="1" applyAlignment="1">
      <alignment horizontal="left" vertical="center"/>
    </xf>
    <xf numFmtId="0" fontId="115" fillId="0" borderId="23" xfId="0" applyFont="1" applyBorder="1" applyAlignment="1">
      <alignment horizontal="left" vertical="center" wrapText="1"/>
    </xf>
    <xf numFmtId="0" fontId="115" fillId="0" borderId="23" xfId="0" applyFont="1" applyBorder="1" applyAlignment="1">
      <alignment horizontal="left" vertical="center"/>
    </xf>
    <xf numFmtId="0" fontId="115" fillId="3" borderId="11" xfId="0" applyFont="1" applyFill="1" applyBorder="1" applyAlignment="1">
      <alignment horizontal="center" vertical="center" wrapText="1"/>
    </xf>
    <xf numFmtId="0" fontId="115" fillId="3" borderId="13" xfId="0" applyFont="1" applyFill="1" applyBorder="1" applyAlignment="1">
      <alignment horizontal="center" vertical="center" wrapText="1"/>
    </xf>
    <xf numFmtId="178" fontId="34" fillId="4" borderId="0" xfId="12" applyNumberFormat="1" applyFont="1" applyFill="1" applyAlignment="1" applyProtection="1">
      <alignment horizontal="right" vertical="center" shrinkToFit="1"/>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wrapText="1"/>
      <protection hidden="1"/>
    </xf>
    <xf numFmtId="0" fontId="34" fillId="0" borderId="0" xfId="12" applyFont="1" applyBorder="1" applyAlignment="1" applyProtection="1">
      <alignment horizontal="left" vertical="center" indent="4"/>
      <protection hidden="1"/>
    </xf>
    <xf numFmtId="38" fontId="34" fillId="0" borderId="0" xfId="12" applyNumberFormat="1" applyFont="1" applyBorder="1" applyAlignment="1" applyProtection="1">
      <alignment horizontal="right" vertical="center" shrinkToFit="1"/>
      <protection hidden="1"/>
    </xf>
    <xf numFmtId="0" fontId="34" fillId="0" borderId="0" xfId="12" applyFont="1" applyBorder="1" applyAlignment="1" applyProtection="1">
      <alignment horizontal="center" vertical="center" wrapText="1"/>
      <protection hidden="1"/>
    </xf>
    <xf numFmtId="0" fontId="34" fillId="0" borderId="0" xfId="12" applyFont="1" applyBorder="1" applyAlignment="1" applyProtection="1">
      <alignment horizontal="center" vertical="center"/>
      <protection hidden="1"/>
    </xf>
    <xf numFmtId="0" fontId="34" fillId="0" borderId="0" xfId="12" applyFont="1" applyBorder="1" applyAlignment="1" applyProtection="1">
      <alignment horizontal="left" vertical="center" indent="4" shrinkToFit="1"/>
      <protection hidden="1"/>
    </xf>
    <xf numFmtId="0" fontId="34" fillId="0" borderId="58" xfId="12" applyFont="1" applyFill="1" applyBorder="1" applyAlignment="1" applyProtection="1">
      <alignment horizontal="center" vertical="center" wrapText="1"/>
      <protection hidden="1"/>
    </xf>
    <xf numFmtId="184" fontId="34" fillId="4" borderId="58" xfId="1" applyNumberFormat="1" applyFont="1" applyFill="1" applyBorder="1" applyAlignment="1" applyProtection="1">
      <alignment horizontal="center" vertical="center" wrapText="1"/>
    </xf>
    <xf numFmtId="184" fontId="34" fillId="4" borderId="58" xfId="1" applyNumberFormat="1" applyFont="1" applyFill="1" applyBorder="1" applyAlignment="1" applyProtection="1">
      <alignment horizontal="center" vertical="center" wrapText="1"/>
      <protection hidden="1"/>
    </xf>
    <xf numFmtId="38" fontId="107" fillId="4" borderId="29" xfId="1" applyFont="1" applyFill="1" applyBorder="1" applyAlignment="1" applyProtection="1">
      <alignment horizontal="right" vertical="center" wrapText="1"/>
      <protection hidden="1"/>
    </xf>
    <xf numFmtId="38" fontId="107" fillId="4" borderId="30" xfId="1" applyFont="1" applyFill="1" applyBorder="1" applyAlignment="1" applyProtection="1">
      <alignment horizontal="right" vertical="center" wrapText="1"/>
      <protection hidden="1"/>
    </xf>
    <xf numFmtId="38" fontId="107" fillId="4" borderId="31" xfId="1" applyFont="1" applyFill="1" applyBorder="1" applyAlignment="1" applyProtection="1">
      <alignment horizontal="right" vertical="center" wrapText="1"/>
      <protection hidden="1"/>
    </xf>
    <xf numFmtId="12" fontId="34" fillId="4" borderId="2" xfId="12" applyNumberFormat="1" applyFont="1" applyFill="1" applyBorder="1" applyAlignment="1" applyProtection="1">
      <alignment horizontal="center" vertical="center" wrapText="1"/>
      <protection hidden="1"/>
    </xf>
    <xf numFmtId="12" fontId="34" fillId="4" borderId="3" xfId="12" applyNumberFormat="1" applyFont="1" applyFill="1" applyBorder="1" applyAlignment="1" applyProtection="1">
      <alignment horizontal="center" vertical="center" wrapText="1"/>
      <protection hidden="1"/>
    </xf>
    <xf numFmtId="12" fontId="34" fillId="4" borderId="4" xfId="12" applyNumberFormat="1" applyFont="1" applyFill="1" applyBorder="1" applyAlignment="1" applyProtection="1">
      <alignment horizontal="center" vertical="center" wrapText="1"/>
      <protection hidden="1"/>
    </xf>
    <xf numFmtId="12" fontId="34" fillId="4" borderId="29" xfId="12" applyNumberFormat="1" applyFont="1" applyFill="1" applyBorder="1" applyAlignment="1" applyProtection="1">
      <alignment horizontal="center" vertical="center" wrapText="1"/>
      <protection hidden="1"/>
    </xf>
    <xf numFmtId="12" fontId="34" fillId="4" borderId="30" xfId="12" applyNumberFormat="1" applyFont="1" applyFill="1" applyBorder="1" applyAlignment="1" applyProtection="1">
      <alignment horizontal="center" vertical="center" wrapText="1"/>
      <protection hidden="1"/>
    </xf>
    <xf numFmtId="12" fontId="34" fillId="4" borderId="31" xfId="12" applyNumberFormat="1" applyFont="1" applyFill="1" applyBorder="1" applyAlignment="1" applyProtection="1">
      <alignment horizontal="center" vertical="center" wrapText="1"/>
      <protection hidden="1"/>
    </xf>
    <xf numFmtId="0" fontId="71" fillId="4" borderId="0" xfId="12" applyFont="1" applyFill="1" applyAlignment="1" applyProtection="1">
      <alignment horizontal="left" vertical="center"/>
      <protection hidden="1"/>
    </xf>
    <xf numFmtId="0" fontId="43" fillId="0" borderId="0" xfId="12" applyFont="1" applyAlignment="1" applyProtection="1">
      <alignment horizontal="center" vertical="center" shrinkToFit="1"/>
      <protection hidden="1"/>
    </xf>
    <xf numFmtId="0" fontId="37" fillId="4" borderId="0" xfId="12" applyFont="1" applyFill="1" applyAlignment="1" applyProtection="1">
      <alignment horizontal="right" vertical="distributed" wrapText="1"/>
      <protection hidden="1"/>
    </xf>
    <xf numFmtId="49" fontId="37" fillId="4" borderId="0" xfId="12" applyNumberFormat="1" applyFont="1" applyFill="1" applyAlignment="1" applyProtection="1">
      <alignment horizontal="center" vertical="center"/>
      <protection hidden="1"/>
    </xf>
    <xf numFmtId="0" fontId="34" fillId="4" borderId="58" xfId="12" applyFont="1" applyFill="1" applyBorder="1" applyAlignment="1" applyProtection="1">
      <alignment horizontal="center" vertical="center"/>
      <protection hidden="1"/>
    </xf>
    <xf numFmtId="0" fontId="34" fillId="4" borderId="29" xfId="12" applyFont="1" applyFill="1" applyBorder="1" applyAlignment="1" applyProtection="1">
      <alignment horizontal="center" vertical="center"/>
      <protection hidden="1"/>
    </xf>
    <xf numFmtId="12" fontId="34" fillId="4" borderId="23" xfId="12" applyNumberFormat="1" applyFont="1" applyFill="1" applyBorder="1" applyAlignment="1" applyProtection="1">
      <alignment horizontal="center" vertical="center" wrapText="1"/>
      <protection hidden="1"/>
    </xf>
    <xf numFmtId="38" fontId="107" fillId="4" borderId="11" xfId="1" applyFont="1" applyFill="1" applyBorder="1" applyAlignment="1" applyProtection="1">
      <alignment horizontal="right" vertical="center" wrapText="1"/>
      <protection hidden="1"/>
    </xf>
    <xf numFmtId="38" fontId="107" fillId="4" borderId="12" xfId="1" applyFont="1" applyFill="1" applyBorder="1" applyAlignment="1" applyProtection="1">
      <alignment horizontal="right" vertical="center" wrapText="1"/>
      <protection hidden="1"/>
    </xf>
    <xf numFmtId="38" fontId="107" fillId="4" borderId="13" xfId="1" applyFont="1" applyFill="1" applyBorder="1" applyAlignment="1" applyProtection="1">
      <alignment horizontal="right" vertical="center" wrapText="1"/>
      <protection hidden="1"/>
    </xf>
    <xf numFmtId="0" fontId="34" fillId="4" borderId="27" xfId="12" applyFont="1" applyFill="1" applyBorder="1" applyAlignment="1" applyProtection="1">
      <alignment horizontal="center" vertical="center"/>
      <protection hidden="1"/>
    </xf>
    <xf numFmtId="0" fontId="34" fillId="4" borderId="2" xfId="12" applyFont="1" applyFill="1" applyBorder="1" applyAlignment="1" applyProtection="1">
      <alignment horizontal="center" vertical="center"/>
      <protection hidden="1"/>
    </xf>
    <xf numFmtId="0" fontId="34" fillId="0" borderId="0" xfId="12" applyFont="1" applyAlignment="1" applyProtection="1">
      <alignment horizontal="right" vertical="center" shrinkToFit="1"/>
      <protection hidden="1"/>
    </xf>
    <xf numFmtId="0" fontId="34" fillId="4" borderId="2" xfId="12" applyFont="1" applyFill="1" applyBorder="1" applyAlignment="1" applyProtection="1">
      <alignment horizontal="center" vertical="center" wrapText="1"/>
      <protection hidden="1"/>
    </xf>
    <xf numFmtId="0" fontId="34" fillId="4" borderId="3" xfId="12" applyFont="1" applyFill="1" applyBorder="1" applyAlignment="1" applyProtection="1">
      <alignment horizontal="center" vertical="center"/>
      <protection hidden="1"/>
    </xf>
    <xf numFmtId="0" fontId="34" fillId="4" borderId="4" xfId="12" applyFont="1" applyFill="1" applyBorder="1" applyAlignment="1" applyProtection="1">
      <alignment horizontal="center" vertical="center"/>
      <protection hidden="1"/>
    </xf>
    <xf numFmtId="0" fontId="34" fillId="4" borderId="30" xfId="12" applyFont="1" applyFill="1" applyBorder="1" applyAlignment="1" applyProtection="1">
      <alignment horizontal="center" vertical="center"/>
      <protection hidden="1"/>
    </xf>
    <xf numFmtId="0" fontId="34" fillId="4" borderId="31" xfId="12" applyFont="1" applyFill="1" applyBorder="1" applyAlignment="1" applyProtection="1">
      <alignment horizontal="center" vertical="center"/>
      <protection hidden="1"/>
    </xf>
    <xf numFmtId="0" fontId="34" fillId="0" borderId="29" xfId="12" applyFont="1" applyFill="1" applyBorder="1" applyAlignment="1" applyProtection="1">
      <alignment horizontal="center" vertical="center" wrapText="1"/>
      <protection hidden="1"/>
    </xf>
    <xf numFmtId="0" fontId="34" fillId="0" borderId="30" xfId="12" applyFont="1" applyFill="1" applyBorder="1" applyAlignment="1" applyProtection="1">
      <alignment horizontal="center" vertical="center" wrapText="1"/>
      <protection hidden="1"/>
    </xf>
    <xf numFmtId="0" fontId="34" fillId="0" borderId="31" xfId="12" applyFont="1" applyFill="1" applyBorder="1" applyAlignment="1" applyProtection="1">
      <alignment horizontal="center" vertical="center" wrapText="1"/>
      <protection hidden="1"/>
    </xf>
    <xf numFmtId="184" fontId="34" fillId="4" borderId="29" xfId="1" applyNumberFormat="1" applyFont="1" applyFill="1" applyBorder="1" applyAlignment="1" applyProtection="1">
      <alignment horizontal="center" vertical="center" wrapText="1"/>
    </xf>
    <xf numFmtId="184" fontId="34" fillId="4" borderId="30" xfId="1" applyNumberFormat="1" applyFont="1" applyFill="1" applyBorder="1" applyAlignment="1" applyProtection="1">
      <alignment horizontal="center" vertical="center" wrapText="1"/>
    </xf>
    <xf numFmtId="184" fontId="34" fillId="4" borderId="31" xfId="1" applyNumberFormat="1" applyFont="1" applyFill="1" applyBorder="1" applyAlignment="1" applyProtection="1">
      <alignment horizontal="center" vertical="center" wrapText="1"/>
    </xf>
    <xf numFmtId="184" fontId="34" fillId="4" borderId="29" xfId="1" applyNumberFormat="1" applyFont="1" applyFill="1" applyBorder="1" applyAlignment="1" applyProtection="1">
      <alignment horizontal="center" vertical="center" wrapText="1"/>
      <protection hidden="1"/>
    </xf>
    <xf numFmtId="184" fontId="34" fillId="4" borderId="30" xfId="1" applyNumberFormat="1" applyFont="1" applyFill="1" applyBorder="1" applyAlignment="1" applyProtection="1">
      <alignment horizontal="center" vertical="center" wrapText="1"/>
      <protection hidden="1"/>
    </xf>
    <xf numFmtId="184" fontId="34" fillId="4" borderId="31" xfId="1" applyNumberFormat="1" applyFont="1" applyFill="1" applyBorder="1" applyAlignment="1" applyProtection="1">
      <alignment horizontal="center" vertical="center" wrapText="1"/>
      <protection hidden="1"/>
    </xf>
    <xf numFmtId="179" fontId="34" fillId="0" borderId="0" xfId="12" applyNumberFormat="1" applyFont="1" applyAlignment="1" applyProtection="1">
      <alignment horizontal="right" vertical="center" shrinkToFit="1"/>
    </xf>
    <xf numFmtId="178" fontId="34" fillId="4" borderId="0" xfId="12" applyNumberFormat="1" applyFont="1" applyFill="1" applyAlignment="1" applyProtection="1">
      <alignment horizontal="right" vertical="center" shrinkToFit="1"/>
    </xf>
    <xf numFmtId="0" fontId="34" fillId="4" borderId="0" xfId="14" applyNumberFormat="1" applyFont="1" applyFill="1" applyAlignment="1" applyProtection="1">
      <alignment horizontal="left" vertical="center"/>
      <protection hidden="1"/>
    </xf>
    <xf numFmtId="0" fontId="34" fillId="4" borderId="0" xfId="14" applyFont="1" applyFill="1" applyAlignment="1" applyProtection="1">
      <alignment horizontal="left" vertical="center" wrapText="1"/>
      <protection hidden="1"/>
    </xf>
    <xf numFmtId="0" fontId="34" fillId="4" borderId="0" xfId="14" applyFont="1" applyFill="1" applyAlignment="1" applyProtection="1">
      <alignment horizontal="left" vertical="center" shrinkToFit="1"/>
      <protection hidden="1"/>
    </xf>
    <xf numFmtId="49" fontId="41"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0" borderId="0" xfId="12" applyFont="1" applyBorder="1" applyAlignment="1" applyProtection="1">
      <alignment horizontal="left" vertical="center" wrapText="1" indent="4"/>
      <protection hidden="1"/>
    </xf>
    <xf numFmtId="0" fontId="34" fillId="0" borderId="0" xfId="12" applyFont="1" applyFill="1" applyBorder="1" applyAlignment="1" applyProtection="1">
      <alignment horizontal="center" vertical="center" shrinkToFit="1"/>
    </xf>
    <xf numFmtId="0" fontId="34" fillId="0" borderId="0" xfId="12" applyFont="1" applyAlignment="1" applyProtection="1">
      <alignment horizontal="center" vertical="center" shrinkToFit="1"/>
      <protection hidden="1"/>
    </xf>
    <xf numFmtId="49" fontId="34" fillId="4" borderId="0" xfId="12" applyNumberFormat="1" applyFont="1" applyFill="1" applyAlignment="1" applyProtection="1">
      <alignment horizontal="center" vertical="center"/>
      <protection hidden="1"/>
    </xf>
    <xf numFmtId="49" fontId="38" fillId="4" borderId="11" xfId="12" applyNumberFormat="1" applyFont="1" applyFill="1" applyBorder="1" applyAlignment="1" applyProtection="1">
      <alignment vertical="center" shrinkToFit="1"/>
      <protection locked="0"/>
    </xf>
    <xf numFmtId="49" fontId="38" fillId="4" borderId="12" xfId="12" applyNumberFormat="1" applyFont="1" applyFill="1" applyBorder="1" applyAlignment="1" applyProtection="1">
      <alignment vertical="center" shrinkToFit="1"/>
      <protection locked="0"/>
    </xf>
    <xf numFmtId="49" fontId="38" fillId="4" borderId="13" xfId="12" applyNumberFormat="1" applyFont="1" applyFill="1" applyBorder="1" applyAlignment="1" applyProtection="1">
      <alignment vertical="center" shrinkToFit="1"/>
      <protection locked="0"/>
    </xf>
    <xf numFmtId="49" fontId="38" fillId="4" borderId="23" xfId="12" applyNumberFormat="1" applyFont="1" applyFill="1" applyBorder="1" applyAlignment="1" applyProtection="1">
      <alignment horizontal="center" vertical="center" shrinkToFit="1"/>
      <protection locked="0"/>
    </xf>
    <xf numFmtId="183" fontId="38" fillId="4" borderId="23" xfId="12" applyNumberFormat="1" applyFont="1" applyFill="1" applyBorder="1" applyAlignment="1" applyProtection="1">
      <alignment horizontal="center" vertical="center" shrinkToFit="1"/>
      <protection locked="0"/>
    </xf>
    <xf numFmtId="0" fontId="34" fillId="3" borderId="2" xfId="12" applyFont="1" applyFill="1" applyBorder="1" applyAlignment="1" applyProtection="1">
      <alignment horizontal="center" vertical="center"/>
      <protection hidden="1"/>
    </xf>
    <xf numFmtId="0" fontId="34" fillId="3" borderId="3" xfId="12" applyFont="1" applyFill="1" applyBorder="1" applyAlignment="1" applyProtection="1">
      <alignment horizontal="center" vertical="center"/>
      <protection hidden="1"/>
    </xf>
    <xf numFmtId="0" fontId="34" fillId="3" borderId="4" xfId="12" applyFont="1" applyFill="1" applyBorder="1" applyAlignment="1" applyProtection="1">
      <alignment horizontal="center" vertical="center"/>
      <protection hidden="1"/>
    </xf>
    <xf numFmtId="0" fontId="34" fillId="3" borderId="29" xfId="12" applyFont="1" applyFill="1" applyBorder="1" applyAlignment="1" applyProtection="1">
      <alignment horizontal="center" vertical="center"/>
      <protection hidden="1"/>
    </xf>
    <xf numFmtId="0" fontId="34" fillId="3" borderId="30" xfId="12" applyFont="1" applyFill="1" applyBorder="1" applyAlignment="1" applyProtection="1">
      <alignment horizontal="center" vertical="center"/>
      <protection hidden="1"/>
    </xf>
    <xf numFmtId="0" fontId="34" fillId="3" borderId="31" xfId="12" applyFont="1" applyFill="1" applyBorder="1" applyAlignment="1" applyProtection="1">
      <alignment horizontal="center" vertical="center"/>
      <protection hidden="1"/>
    </xf>
    <xf numFmtId="0" fontId="34" fillId="3" borderId="23" xfId="12" applyFont="1" applyFill="1" applyBorder="1" applyAlignment="1" applyProtection="1">
      <alignment horizontal="center" vertical="center"/>
      <protection hidden="1"/>
    </xf>
    <xf numFmtId="0" fontId="18" fillId="0" borderId="0" xfId="2" applyFont="1" applyAlignment="1" applyProtection="1">
      <alignment horizontal="center"/>
    </xf>
    <xf numFmtId="38" fontId="34" fillId="4" borderId="29" xfId="1" applyFont="1" applyFill="1" applyBorder="1" applyAlignment="1" applyProtection="1">
      <alignment horizontal="center" vertical="center"/>
      <protection hidden="1"/>
    </xf>
    <xf numFmtId="38" fontId="34" fillId="4" borderId="30" xfId="1" applyFont="1" applyFill="1" applyBorder="1" applyAlignment="1" applyProtection="1">
      <alignment horizontal="center" vertical="center"/>
      <protection hidden="1"/>
    </xf>
    <xf numFmtId="38" fontId="34" fillId="4" borderId="31" xfId="1" applyFont="1" applyFill="1" applyBorder="1" applyAlignment="1" applyProtection="1">
      <alignment horizontal="center" vertical="center"/>
      <protection hidden="1"/>
    </xf>
    <xf numFmtId="38" fontId="34" fillId="4" borderId="58" xfId="1" applyFont="1" applyFill="1" applyBorder="1" applyAlignment="1" applyProtection="1">
      <alignment horizontal="center" vertical="center"/>
      <protection hidden="1"/>
    </xf>
    <xf numFmtId="38" fontId="107" fillId="4" borderId="29" xfId="1" applyFont="1" applyFill="1" applyBorder="1" applyAlignment="1" applyProtection="1">
      <alignment horizontal="right" vertical="center"/>
      <protection hidden="1"/>
    </xf>
    <xf numFmtId="38" fontId="107" fillId="4" borderId="30" xfId="1" applyFont="1" applyFill="1" applyBorder="1" applyAlignment="1" applyProtection="1">
      <alignment horizontal="right" vertical="center"/>
      <protection hidden="1"/>
    </xf>
    <xf numFmtId="38" fontId="107" fillId="4" borderId="31" xfId="1" applyFont="1" applyFill="1" applyBorder="1" applyAlignment="1" applyProtection="1">
      <alignment horizontal="right" vertical="center"/>
      <protection hidden="1"/>
    </xf>
    <xf numFmtId="178" fontId="34" fillId="4" borderId="0" xfId="14" applyNumberFormat="1" applyFont="1" applyFill="1" applyAlignment="1" applyProtection="1">
      <alignment horizontal="center" vertical="center" shrinkToFit="1"/>
    </xf>
    <xf numFmtId="0" fontId="34" fillId="4" borderId="0" xfId="14" applyFont="1" applyFill="1" applyAlignment="1" applyProtection="1">
      <alignment horizontal="right" vertical="center" shrinkToFit="1"/>
      <protection hidden="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0" fontId="34" fillId="4" borderId="0" xfId="12" applyFont="1" applyFill="1" applyAlignment="1" applyProtection="1">
      <alignment horizontal="center" vertical="center" wrapText="1"/>
      <protection hidden="1"/>
    </xf>
    <xf numFmtId="0" fontId="34" fillId="4" borderId="0" xfId="12" applyFont="1" applyFill="1" applyAlignment="1" applyProtection="1">
      <alignment vertical="center" wrapText="1"/>
      <protection hidden="1"/>
    </xf>
    <xf numFmtId="0" fontId="34" fillId="0" borderId="11" xfId="12" applyFont="1" applyFill="1" applyBorder="1" applyAlignment="1" applyProtection="1">
      <alignment horizontal="center" vertical="center" wrapText="1"/>
      <protection hidden="1"/>
    </xf>
    <xf numFmtId="0" fontId="34" fillId="0" borderId="12" xfId="12" applyFont="1" applyFill="1" applyBorder="1" applyAlignment="1" applyProtection="1">
      <alignment horizontal="center" vertical="center" wrapText="1"/>
      <protection hidden="1"/>
    </xf>
    <xf numFmtId="0" fontId="34" fillId="0" borderId="13" xfId="12" applyFont="1" applyFill="1" applyBorder="1" applyAlignment="1" applyProtection="1">
      <alignment horizontal="center" vertical="center" wrapText="1"/>
      <protection hidden="1"/>
    </xf>
    <xf numFmtId="0" fontId="34" fillId="0" borderId="23" xfId="12" applyFont="1" applyFill="1" applyBorder="1" applyAlignment="1" applyProtection="1">
      <alignment horizontal="center" vertical="center" wrapText="1"/>
      <protection hidden="1"/>
    </xf>
    <xf numFmtId="184" fontId="34" fillId="4" borderId="11" xfId="1" applyNumberFormat="1" applyFont="1" applyFill="1" applyBorder="1" applyAlignment="1" applyProtection="1">
      <alignment horizontal="center" vertical="center" wrapText="1"/>
    </xf>
    <xf numFmtId="184" fontId="34" fillId="4" borderId="12" xfId="1" applyNumberFormat="1" applyFont="1" applyFill="1" applyBorder="1" applyAlignment="1" applyProtection="1">
      <alignment horizontal="center" vertical="center" wrapText="1"/>
    </xf>
    <xf numFmtId="184" fontId="34" fillId="4" borderId="13" xfId="1" applyNumberFormat="1" applyFont="1" applyFill="1" applyBorder="1" applyAlignment="1" applyProtection="1">
      <alignment horizontal="center" vertical="center" wrapText="1"/>
    </xf>
    <xf numFmtId="184" fontId="34" fillId="4" borderId="23" xfId="1" applyNumberFormat="1" applyFont="1" applyFill="1" applyBorder="1" applyAlignment="1" applyProtection="1">
      <alignment horizontal="center" vertical="center" wrapText="1"/>
    </xf>
    <xf numFmtId="184" fontId="34" fillId="4" borderId="11" xfId="1" applyNumberFormat="1" applyFont="1" applyFill="1" applyBorder="1" applyAlignment="1" applyProtection="1">
      <alignment horizontal="center" vertical="center" wrapText="1"/>
      <protection hidden="1"/>
    </xf>
    <xf numFmtId="184" fontId="34" fillId="4" borderId="12" xfId="1" applyNumberFormat="1" applyFont="1" applyFill="1" applyBorder="1" applyAlignment="1" applyProtection="1">
      <alignment horizontal="center" vertical="center" wrapText="1"/>
      <protection hidden="1"/>
    </xf>
    <xf numFmtId="184" fontId="34" fillId="4" borderId="13" xfId="1" applyNumberFormat="1" applyFont="1" applyFill="1" applyBorder="1" applyAlignment="1" applyProtection="1">
      <alignment horizontal="center" vertical="center" wrapText="1"/>
      <protection hidden="1"/>
    </xf>
    <xf numFmtId="184" fontId="34" fillId="4" borderId="23" xfId="1" applyNumberFormat="1" applyFont="1" applyFill="1" applyBorder="1" applyAlignment="1" applyProtection="1">
      <alignment horizontal="center" vertical="center" wrapText="1"/>
      <protection hidden="1"/>
    </xf>
    <xf numFmtId="0" fontId="18" fillId="4" borderId="0" xfId="13" applyFont="1" applyFill="1" applyAlignment="1" applyProtection="1">
      <alignment horizontal="center" vertical="top"/>
      <protection hidden="1"/>
    </xf>
    <xf numFmtId="0" fontId="34" fillId="4" borderId="0" xfId="13" applyFont="1" applyFill="1" applyAlignment="1" applyProtection="1">
      <alignment horizontal="left" vertical="top" wrapText="1"/>
      <protection hidden="1"/>
    </xf>
    <xf numFmtId="49" fontId="34" fillId="4" borderId="11" xfId="12" applyNumberFormat="1" applyFont="1" applyFill="1" applyBorder="1" applyAlignment="1" applyProtection="1">
      <alignment vertical="center" shrinkToFit="1"/>
      <protection locked="0"/>
    </xf>
    <xf numFmtId="49" fontId="34" fillId="4" borderId="12" xfId="12" applyNumberFormat="1" applyFont="1" applyFill="1" applyBorder="1" applyAlignment="1" applyProtection="1">
      <alignment vertical="center" shrinkToFit="1"/>
      <protection locked="0"/>
    </xf>
    <xf numFmtId="49" fontId="34" fillId="4" borderId="13" xfId="12" applyNumberFormat="1" applyFont="1" applyFill="1" applyBorder="1" applyAlignment="1" applyProtection="1">
      <alignment vertical="center" shrinkToFit="1"/>
      <protection locked="0"/>
    </xf>
    <xf numFmtId="49" fontId="34" fillId="4" borderId="23" xfId="12" applyNumberFormat="1" applyFont="1" applyFill="1" applyBorder="1" applyAlignment="1" applyProtection="1">
      <alignment horizontal="center" vertical="center" shrinkToFit="1"/>
      <protection locked="0"/>
    </xf>
    <xf numFmtId="183" fontId="34" fillId="4" borderId="23" xfId="12" applyNumberFormat="1" applyFont="1" applyFill="1" applyBorder="1" applyAlignment="1" applyProtection="1">
      <alignment horizontal="center" vertical="center" shrinkToFit="1"/>
      <protection locked="0"/>
    </xf>
    <xf numFmtId="0" fontId="34" fillId="4" borderId="0" xfId="14" applyFont="1" applyFill="1" applyAlignment="1" applyProtection="1">
      <alignment horizontal="distributed" vertical="center"/>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0" fontId="34" fillId="4" borderId="0" xfId="12" applyFont="1" applyFill="1" applyAlignment="1" applyProtection="1">
      <alignment horizontal="left" vertical="center" indent="4"/>
      <protection hidden="1"/>
    </xf>
    <xf numFmtId="0" fontId="34" fillId="0" borderId="0" xfId="12" applyFont="1" applyFill="1" applyBorder="1" applyAlignment="1" applyProtection="1">
      <alignment horizontal="left" vertical="center" indent="2" shrinkToFit="1"/>
    </xf>
    <xf numFmtId="0" fontId="34" fillId="0" borderId="0" xfId="12" applyFont="1" applyFill="1" applyBorder="1" applyAlignment="1" applyProtection="1">
      <alignment horizontal="left" vertical="center" wrapText="1" indent="4" shrinkToFit="1"/>
    </xf>
    <xf numFmtId="0" fontId="36" fillId="4" borderId="12" xfId="13" applyFont="1" applyFill="1" applyBorder="1" applyAlignment="1" applyProtection="1">
      <alignment horizontal="left" vertical="center" shrinkToFit="1"/>
      <protection hidden="1"/>
    </xf>
    <xf numFmtId="0" fontId="36" fillId="4" borderId="30" xfId="13" applyFont="1" applyFill="1" applyBorder="1" applyAlignment="1" applyProtection="1">
      <alignment horizontal="left" vertical="center" indent="1" shrinkToFit="1"/>
      <protection hidden="1"/>
    </xf>
    <xf numFmtId="0" fontId="36" fillId="4" borderId="0" xfId="13" applyFont="1" applyFill="1" applyAlignment="1" applyProtection="1">
      <alignment horizontal="left" vertical="center"/>
      <protection hidden="1"/>
    </xf>
    <xf numFmtId="0" fontId="36" fillId="4" borderId="12" xfId="13" applyFont="1" applyFill="1" applyBorder="1" applyAlignment="1" applyProtection="1">
      <alignment horizontal="left" vertical="center" indent="1" shrinkToFit="1"/>
      <protection hidden="1"/>
    </xf>
    <xf numFmtId="0" fontId="36" fillId="4" borderId="30" xfId="13" applyFont="1" applyFill="1" applyBorder="1" applyAlignment="1" applyProtection="1">
      <alignment horizontal="center" vertical="center" textRotation="255"/>
      <protection hidden="1"/>
    </xf>
    <xf numFmtId="0" fontId="37" fillId="4" borderId="0" xfId="14" applyFont="1" applyFill="1" applyAlignment="1" applyProtection="1">
      <alignment horizontal="distributed" vertical="center"/>
      <protection hidden="1"/>
    </xf>
    <xf numFmtId="0" fontId="30" fillId="4" borderId="0" xfId="12" applyFont="1" applyFill="1" applyAlignment="1" applyProtection="1">
      <alignment horizontal="right" vertical="distributed" wrapText="1"/>
      <protection hidden="1"/>
    </xf>
    <xf numFmtId="0" fontId="36" fillId="4" borderId="0" xfId="12" applyFont="1" applyFill="1" applyAlignment="1" applyProtection="1">
      <alignment horizontal="right" vertical="center"/>
      <protection hidden="1"/>
    </xf>
    <xf numFmtId="0" fontId="37" fillId="4" borderId="0" xfId="13" applyFont="1" applyFill="1" applyAlignment="1" applyProtection="1">
      <alignment horizontal="center" vertical="center" wrapText="1"/>
      <protection hidden="1"/>
    </xf>
    <xf numFmtId="49" fontId="30" fillId="4" borderId="0" xfId="13" applyNumberFormat="1" applyFont="1" applyFill="1" applyAlignment="1" applyProtection="1">
      <alignment vertical="center" wrapText="1"/>
      <protection hidden="1"/>
    </xf>
    <xf numFmtId="178" fontId="30" fillId="4" borderId="0" xfId="12" applyNumberFormat="1" applyFont="1" applyFill="1" applyAlignment="1" applyProtection="1">
      <alignment horizontal="right" vertical="center" shrinkToFit="1"/>
    </xf>
    <xf numFmtId="49" fontId="30" fillId="4" borderId="0" xfId="13" applyNumberFormat="1" applyFont="1" applyFill="1" applyAlignment="1" applyProtection="1">
      <alignment horizontal="left" vertical="top" shrinkToFit="1"/>
      <protection hidden="1"/>
    </xf>
    <xf numFmtId="49" fontId="30" fillId="4" borderId="0" xfId="13" applyNumberFormat="1" applyFont="1" applyFill="1" applyAlignment="1" applyProtection="1">
      <alignment horizontal="left" vertical="center"/>
      <protection hidden="1"/>
    </xf>
    <xf numFmtId="0" fontId="7" fillId="3" borderId="23" xfId="2" applyFont="1" applyFill="1" applyBorder="1" applyAlignment="1">
      <alignment horizontal="center" vertical="center"/>
    </xf>
    <xf numFmtId="0" fontId="4" fillId="0" borderId="23" xfId="2" applyFont="1" applyBorder="1" applyAlignment="1">
      <alignment horizontal="center" vertical="center"/>
    </xf>
    <xf numFmtId="0" fontId="8" fillId="3" borderId="20" xfId="2" applyFont="1" applyFill="1" applyBorder="1" applyAlignment="1">
      <alignment horizontal="center" vertical="center"/>
    </xf>
    <xf numFmtId="0" fontId="8" fillId="3" borderId="21" xfId="2" applyFont="1" applyFill="1" applyBorder="1" applyAlignment="1">
      <alignment horizontal="center" vertical="center"/>
    </xf>
    <xf numFmtId="0" fontId="8" fillId="3" borderId="28" xfId="2" applyFont="1" applyFill="1" applyBorder="1" applyAlignment="1">
      <alignment horizontal="center" vertical="center"/>
    </xf>
    <xf numFmtId="0" fontId="4" fillId="0" borderId="23" xfId="2" applyFont="1" applyBorder="1" applyAlignment="1">
      <alignment horizontal="left" vertical="center" indent="1" shrinkToFit="1"/>
    </xf>
    <xf numFmtId="0" fontId="4" fillId="0" borderId="11" xfId="2" applyFont="1" applyBorder="1" applyAlignment="1" applyProtection="1">
      <alignment horizontal="center" vertical="center"/>
      <protection locked="0"/>
    </xf>
    <xf numFmtId="0" fontId="4" fillId="0" borderId="13" xfId="2" applyFont="1" applyBorder="1" applyAlignment="1" applyProtection="1">
      <alignment horizontal="center" vertical="center"/>
      <protection locked="0"/>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4" fillId="0" borderId="13" xfId="2" applyFont="1" applyBorder="1" applyAlignment="1">
      <alignment horizontal="left" vertical="center"/>
    </xf>
    <xf numFmtId="0" fontId="4" fillId="0" borderId="29" xfId="2" applyFont="1" applyBorder="1" applyAlignment="1">
      <alignment horizontal="left" vertical="center" indent="1" shrinkToFit="1"/>
    </xf>
    <xf numFmtId="0" fontId="4" fillId="0" borderId="30" xfId="2" applyFont="1" applyBorder="1" applyAlignment="1">
      <alignment horizontal="left" vertical="center" indent="1" shrinkToFit="1"/>
    </xf>
    <xf numFmtId="0" fontId="4" fillId="0" borderId="30" xfId="2" applyFont="1" applyBorder="1" applyAlignment="1">
      <alignment horizontal="center" vertical="center" shrinkToFi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1"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2" xfId="2" applyFont="1" applyBorder="1" applyAlignment="1">
      <alignment horizontal="center" vertical="center" shrinkToFit="1"/>
    </xf>
    <xf numFmtId="0" fontId="8" fillId="3" borderId="17" xfId="2" applyFont="1" applyFill="1" applyBorder="1" applyAlignment="1">
      <alignment horizontal="center" vertical="center"/>
    </xf>
    <xf numFmtId="0" fontId="8" fillId="3" borderId="18"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22" xfId="2" applyFont="1" applyFill="1" applyBorder="1" applyAlignment="1">
      <alignment horizontal="center" vertical="center"/>
    </xf>
    <xf numFmtId="0" fontId="4" fillId="0" borderId="11" xfId="2" applyFont="1" applyBorder="1" applyAlignment="1">
      <alignment horizontal="left" vertical="center" wrapText="1" indent="1" shrinkToFit="1"/>
    </xf>
    <xf numFmtId="0" fontId="4" fillId="0" borderId="12" xfId="2" applyFont="1" applyBorder="1" applyAlignment="1">
      <alignment horizontal="left" vertical="center" wrapText="1" indent="1" shrinkToFit="1"/>
    </xf>
    <xf numFmtId="0" fontId="4" fillId="0" borderId="13" xfId="2" applyFont="1" applyBorder="1" applyAlignment="1">
      <alignment horizontal="left" vertical="center" wrapText="1" indent="1" shrinkToFit="1"/>
    </xf>
    <xf numFmtId="0" fontId="4" fillId="0" borderId="13" xfId="2" applyFont="1" applyBorder="1" applyAlignment="1">
      <alignment horizontal="center" vertical="center" shrinkToFit="1"/>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4" fillId="0" borderId="13" xfId="2" applyFont="1" applyBorder="1" applyAlignment="1">
      <alignment horizontal="left" vertical="center" indent="1" shrinkToFit="1"/>
    </xf>
    <xf numFmtId="0" fontId="8" fillId="3" borderId="11"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3" xfId="2" applyFont="1" applyFill="1" applyBorder="1" applyAlignment="1">
      <alignment horizontal="center" vertical="center" wrapText="1"/>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4" fillId="0" borderId="5" xfId="2" applyFont="1" applyBorder="1" applyAlignment="1">
      <alignment horizontal="left" vertical="center" indent="1"/>
    </xf>
    <xf numFmtId="0" fontId="4" fillId="0" borderId="6" xfId="2" applyFont="1" applyBorder="1" applyAlignment="1">
      <alignment horizontal="left" vertical="center" indent="1"/>
    </xf>
    <xf numFmtId="0" fontId="4" fillId="0" borderId="7" xfId="2" applyFont="1" applyBorder="1" applyAlignment="1">
      <alignment horizontal="left" vertical="center" indent="1"/>
    </xf>
    <xf numFmtId="0" fontId="8" fillId="3" borderId="14"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8" fillId="3" borderId="16" xfId="2" applyFont="1" applyFill="1" applyBorder="1" applyAlignment="1">
      <alignment horizontal="center" vertical="center" wrapText="1"/>
    </xf>
    <xf numFmtId="0" fontId="4" fillId="0" borderId="8" xfId="2" applyFont="1" applyBorder="1" applyAlignment="1">
      <alignment horizontal="left" vertical="center" indent="1"/>
    </xf>
    <xf numFmtId="0" fontId="4" fillId="0" borderId="9" xfId="2" applyFont="1" applyBorder="1" applyAlignment="1">
      <alignment horizontal="left" vertical="center" indent="1"/>
    </xf>
    <xf numFmtId="0" fontId="4" fillId="0" borderId="10" xfId="2" applyFont="1" applyBorder="1" applyAlignment="1">
      <alignment horizontal="left" vertical="center" indent="1"/>
    </xf>
    <xf numFmtId="0" fontId="4" fillId="0" borderId="5" xfId="2" applyNumberFormat="1" applyFont="1" applyBorder="1" applyAlignment="1">
      <alignment horizontal="left" vertical="center" indent="1" shrinkToFit="1"/>
    </xf>
    <xf numFmtId="0" fontId="4" fillId="0" borderId="6" xfId="2" applyNumberFormat="1" applyFont="1" applyBorder="1" applyAlignment="1">
      <alignment horizontal="left" vertical="center" indent="1" shrinkToFit="1"/>
    </xf>
    <xf numFmtId="0" fontId="4" fillId="0" borderId="7" xfId="2" applyNumberFormat="1" applyFont="1" applyBorder="1" applyAlignment="1">
      <alignment horizontal="left" vertical="center" indent="1" shrinkToFi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4" fillId="0" borderId="8" xfId="2" applyFont="1" applyBorder="1" applyAlignment="1">
      <alignment horizontal="left" vertical="center" indent="1" shrinkToFit="1"/>
    </xf>
    <xf numFmtId="0" fontId="4" fillId="0" borderId="9" xfId="2" applyFont="1" applyBorder="1" applyAlignment="1">
      <alignment horizontal="left" vertical="center" indent="1" shrinkToFit="1"/>
    </xf>
    <xf numFmtId="0" fontId="4" fillId="0" borderId="10" xfId="2" applyFont="1" applyBorder="1" applyAlignment="1">
      <alignment horizontal="left" vertical="center" indent="1" shrinkToFit="1"/>
    </xf>
    <xf numFmtId="0" fontId="6" fillId="0" borderId="0" xfId="2" applyFont="1" applyAlignment="1" applyProtection="1">
      <alignment horizontal="center" vertical="center"/>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4" fillId="0" borderId="27" xfId="2" applyFont="1" applyBorder="1" applyAlignment="1">
      <alignment horizontal="left" vertical="center" indent="1" shrinkToFit="1"/>
    </xf>
    <xf numFmtId="0" fontId="8" fillId="3" borderId="24" xfId="2" applyFont="1" applyFill="1" applyBorder="1" applyAlignment="1">
      <alignment horizontal="center" vertical="center"/>
    </xf>
    <xf numFmtId="0" fontId="8" fillId="3" borderId="25" xfId="2" applyFont="1" applyFill="1" applyBorder="1" applyAlignment="1">
      <alignment horizontal="center" vertical="center"/>
    </xf>
    <xf numFmtId="0" fontId="8" fillId="3" borderId="26" xfId="2" applyFont="1" applyFill="1" applyBorder="1" applyAlignment="1">
      <alignment horizontal="center" vertical="center"/>
    </xf>
    <xf numFmtId="0" fontId="4" fillId="0" borderId="116" xfId="2" applyFont="1" applyBorder="1" applyAlignment="1">
      <alignment horizontal="left" vertical="center" indent="1" shrinkToFit="1"/>
    </xf>
    <xf numFmtId="0" fontId="8" fillId="3" borderId="11" xfId="4" applyFont="1" applyFill="1" applyBorder="1" applyAlignment="1">
      <alignment horizontal="center" vertical="center" shrinkToFit="1"/>
    </xf>
    <xf numFmtId="0" fontId="8" fillId="3" borderId="12" xfId="4" applyFont="1" applyFill="1" applyBorder="1" applyAlignment="1">
      <alignment horizontal="center" vertical="center" shrinkToFit="1"/>
    </xf>
    <xf numFmtId="0" fontId="8" fillId="3" borderId="13" xfId="4" applyFont="1" applyFill="1" applyBorder="1" applyAlignment="1">
      <alignment horizontal="center" vertical="center" shrinkToFit="1"/>
    </xf>
    <xf numFmtId="38" fontId="4" fillId="0" borderId="23" xfId="1" applyFont="1" applyBorder="1" applyAlignment="1">
      <alignment horizontal="right" vertical="center" shrinkToFit="1"/>
    </xf>
    <xf numFmtId="0" fontId="4" fillId="0" borderId="11" xfId="4" applyFont="1" applyBorder="1" applyAlignment="1">
      <alignment horizontal="left" vertical="center" indent="1" shrinkToFit="1"/>
    </xf>
    <xf numFmtId="0" fontId="4" fillId="0" borderId="12" xfId="4" applyFont="1" applyBorder="1" applyAlignment="1">
      <alignment horizontal="left" vertical="center" indent="1" shrinkToFit="1"/>
    </xf>
    <xf numFmtId="0" fontId="4" fillId="0" borderId="13" xfId="4" applyFont="1" applyBorder="1" applyAlignment="1">
      <alignment horizontal="left" vertical="center" indent="1" shrinkToFit="1"/>
    </xf>
    <xf numFmtId="0" fontId="4" fillId="0" borderId="11" xfId="4" applyFont="1" applyBorder="1" applyAlignment="1">
      <alignment horizontal="center" vertical="center" shrinkToFit="1"/>
    </xf>
    <xf numFmtId="0" fontId="4" fillId="0" borderId="12" xfId="4" applyFont="1" applyBorder="1" applyAlignment="1">
      <alignment horizontal="center" vertical="center" shrinkToFit="1"/>
    </xf>
    <xf numFmtId="0" fontId="4" fillId="0" borderId="60" xfId="2" applyFont="1" applyBorder="1" applyAlignment="1">
      <alignment horizontal="left" vertical="center" indent="1" shrinkToFit="1"/>
    </xf>
    <xf numFmtId="38" fontId="50" fillId="17" borderId="23" xfId="1" applyFont="1" applyFill="1" applyBorder="1" applyAlignment="1" applyProtection="1">
      <alignment horizontal="right" vertical="center" shrinkToFit="1"/>
      <protection locked="0"/>
    </xf>
    <xf numFmtId="38" fontId="92" fillId="17" borderId="11" xfId="1" applyFont="1" applyFill="1" applyBorder="1" applyAlignment="1" applyProtection="1">
      <alignment horizontal="right" vertical="center" shrinkToFit="1"/>
      <protection hidden="1"/>
    </xf>
    <xf numFmtId="38" fontId="92" fillId="17" borderId="12" xfId="1" applyFont="1" applyFill="1" applyBorder="1" applyAlignment="1" applyProtection="1">
      <alignment horizontal="right" vertical="center" shrinkToFit="1"/>
      <protection hidden="1"/>
    </xf>
    <xf numFmtId="38" fontId="92" fillId="17" borderId="46" xfId="1" applyFont="1" applyFill="1" applyBorder="1" applyAlignment="1" applyProtection="1">
      <alignment horizontal="right" vertical="center" shrinkToFit="1"/>
      <protection hidden="1"/>
    </xf>
    <xf numFmtId="0" fontId="50" fillId="3" borderId="12" xfId="2" applyFont="1" applyFill="1" applyBorder="1" applyAlignment="1" applyProtection="1">
      <alignment horizontal="center" vertical="center"/>
    </xf>
    <xf numFmtId="0" fontId="50" fillId="3" borderId="13" xfId="2" applyFont="1" applyFill="1" applyBorder="1" applyAlignment="1" applyProtection="1">
      <alignment horizontal="center" vertical="center"/>
    </xf>
    <xf numFmtId="38" fontId="91" fillId="17" borderId="11" xfId="1" applyFont="1" applyFill="1" applyBorder="1" applyAlignment="1" applyProtection="1">
      <alignment horizontal="right" vertical="center" shrinkToFit="1"/>
      <protection locked="0"/>
    </xf>
    <xf numFmtId="38" fontId="91" fillId="17" borderId="12" xfId="1" applyFont="1" applyFill="1" applyBorder="1" applyAlignment="1" applyProtection="1">
      <alignment horizontal="right" vertical="center" shrinkToFit="1"/>
      <protection locked="0"/>
    </xf>
    <xf numFmtId="38" fontId="91" fillId="17" borderId="13" xfId="1" applyFont="1" applyFill="1" applyBorder="1" applyAlignment="1" applyProtection="1">
      <alignment horizontal="right" vertical="center" shrinkToFit="1"/>
      <protection locked="0"/>
    </xf>
    <xf numFmtId="0" fontId="50" fillId="3" borderId="38" xfId="2" applyFont="1" applyFill="1" applyBorder="1" applyAlignment="1" applyProtection="1">
      <alignment horizontal="center" vertical="center" wrapText="1"/>
    </xf>
    <xf numFmtId="0" fontId="50" fillId="3" borderId="33" xfId="2" applyFont="1" applyFill="1" applyBorder="1" applyAlignment="1" applyProtection="1">
      <alignment horizontal="center" vertical="center" wrapText="1"/>
    </xf>
    <xf numFmtId="0" fontId="50" fillId="3" borderId="37" xfId="2" applyFont="1" applyFill="1" applyBorder="1" applyAlignment="1" applyProtection="1">
      <alignment horizontal="center" vertical="center" wrapText="1"/>
    </xf>
    <xf numFmtId="0" fontId="50" fillId="3" borderId="32" xfId="2" applyFont="1" applyFill="1" applyBorder="1" applyAlignment="1" applyProtection="1">
      <alignment horizontal="center" vertical="center" wrapText="1"/>
    </xf>
    <xf numFmtId="0" fontId="50" fillId="3" borderId="0" xfId="2" applyFont="1" applyFill="1" applyBorder="1" applyAlignment="1" applyProtection="1">
      <alignment horizontal="center" vertical="center" wrapText="1"/>
    </xf>
    <xf numFmtId="0" fontId="50" fillId="3" borderId="1" xfId="2" applyFont="1" applyFill="1" applyBorder="1" applyAlignment="1" applyProtection="1">
      <alignment horizontal="center" vertical="center" wrapText="1"/>
    </xf>
    <xf numFmtId="0" fontId="50" fillId="3" borderId="29" xfId="2" applyFont="1" applyFill="1" applyBorder="1" applyAlignment="1" applyProtection="1">
      <alignment horizontal="center" vertical="center" wrapText="1"/>
    </xf>
    <xf numFmtId="0" fontId="50" fillId="3" borderId="30" xfId="2" applyFont="1" applyFill="1" applyBorder="1" applyAlignment="1" applyProtection="1">
      <alignment horizontal="center" vertical="center" wrapText="1"/>
    </xf>
    <xf numFmtId="0" fontId="50" fillId="3" borderId="31" xfId="2" applyFont="1" applyFill="1" applyBorder="1" applyAlignment="1" applyProtection="1">
      <alignment horizontal="center" vertical="center" wrapText="1"/>
    </xf>
    <xf numFmtId="0" fontId="50" fillId="3" borderId="49" xfId="2" applyFont="1" applyFill="1" applyBorder="1" applyAlignment="1" applyProtection="1">
      <alignment horizontal="center" vertical="center" wrapText="1"/>
    </xf>
    <xf numFmtId="0" fontId="50" fillId="3" borderId="47" xfId="2" applyFont="1" applyFill="1" applyBorder="1" applyAlignment="1" applyProtection="1">
      <alignment horizontal="center" vertical="center" wrapText="1"/>
    </xf>
    <xf numFmtId="0" fontId="50" fillId="3" borderId="48" xfId="2" applyFont="1" applyFill="1" applyBorder="1" applyAlignment="1" applyProtection="1">
      <alignment horizontal="center" vertical="center" wrapText="1"/>
    </xf>
    <xf numFmtId="0" fontId="95" fillId="3" borderId="170" xfId="2" applyFont="1" applyFill="1" applyBorder="1" applyAlignment="1" applyProtection="1">
      <alignment horizontal="center" vertical="center" wrapText="1"/>
    </xf>
    <xf numFmtId="0" fontId="95" fillId="3" borderId="23" xfId="2" applyFont="1" applyFill="1" applyBorder="1" applyAlignment="1" applyProtection="1">
      <alignment horizontal="center" vertical="center" wrapText="1"/>
    </xf>
    <xf numFmtId="1" fontId="50" fillId="4" borderId="11" xfId="2" applyNumberFormat="1" applyFont="1" applyFill="1" applyBorder="1" applyAlignment="1" applyProtection="1">
      <alignment horizontal="right" vertical="center" shrinkToFit="1"/>
      <protection locked="0"/>
    </xf>
    <xf numFmtId="1" fontId="50" fillId="4" borderId="12" xfId="2" applyNumberFormat="1" applyFont="1" applyFill="1" applyBorder="1" applyAlignment="1" applyProtection="1">
      <alignment horizontal="right" vertical="center" shrinkToFit="1"/>
      <protection locked="0"/>
    </xf>
    <xf numFmtId="49" fontId="50" fillId="0" borderId="12" xfId="2" applyNumberFormat="1" applyFont="1" applyBorder="1" applyAlignment="1" applyProtection="1">
      <alignment horizontal="center" vertical="center" shrinkToFit="1"/>
    </xf>
    <xf numFmtId="38" fontId="91" fillId="17" borderId="44" xfId="1" applyFont="1" applyFill="1" applyBorder="1" applyAlignment="1" applyProtection="1">
      <alignment horizontal="right" vertical="center" shrinkToFit="1"/>
      <protection locked="0"/>
    </xf>
    <xf numFmtId="38" fontId="50" fillId="17" borderId="44" xfId="1" applyFont="1" applyFill="1" applyBorder="1" applyAlignment="1" applyProtection="1">
      <alignment horizontal="right" vertical="center" shrinkToFit="1"/>
      <protection locked="0"/>
    </xf>
    <xf numFmtId="38" fontId="92" fillId="17" borderId="42" xfId="1" applyFont="1" applyFill="1" applyBorder="1" applyAlignment="1" applyProtection="1">
      <alignment horizontal="right" vertical="center" shrinkToFit="1"/>
      <protection hidden="1"/>
    </xf>
    <xf numFmtId="38" fontId="92" fillId="17" borderId="34" xfId="1" applyFont="1" applyFill="1" applyBorder="1" applyAlignment="1" applyProtection="1">
      <alignment horizontal="right" vertical="center" shrinkToFit="1"/>
      <protection hidden="1"/>
    </xf>
    <xf numFmtId="38" fontId="92" fillId="17" borderId="35" xfId="1" applyFont="1" applyFill="1" applyBorder="1" applyAlignment="1" applyProtection="1">
      <alignment horizontal="right" vertical="center" shrinkToFit="1"/>
      <protection hidden="1"/>
    </xf>
    <xf numFmtId="38" fontId="91" fillId="17" borderId="48" xfId="1" applyFont="1" applyFill="1" applyBorder="1" applyAlignment="1" applyProtection="1">
      <alignment horizontal="right" vertical="center" shrinkToFit="1"/>
      <protection locked="0"/>
    </xf>
    <xf numFmtId="38" fontId="91" fillId="17" borderId="163" xfId="1" applyFont="1" applyFill="1" applyBorder="1" applyAlignment="1" applyProtection="1">
      <alignment horizontal="right" vertical="center" shrinkToFit="1"/>
      <protection locked="0"/>
    </xf>
    <xf numFmtId="38" fontId="50" fillId="17" borderId="163" xfId="1" applyFont="1" applyFill="1" applyBorder="1" applyAlignment="1" applyProtection="1">
      <alignment horizontal="right" vertical="center" shrinkToFit="1"/>
      <protection locked="0"/>
    </xf>
    <xf numFmtId="0" fontId="50" fillId="3" borderId="165" xfId="2" applyFont="1" applyFill="1" applyBorder="1" applyAlignment="1" applyProtection="1">
      <alignment horizontal="center" vertical="center" wrapText="1"/>
    </xf>
    <xf numFmtId="0" fontId="50" fillId="3" borderId="166" xfId="2" applyFont="1" applyFill="1" applyBorder="1" applyAlignment="1" applyProtection="1">
      <alignment horizontal="center" vertical="center" wrapText="1"/>
    </xf>
    <xf numFmtId="0" fontId="50" fillId="3" borderId="167" xfId="2" applyFont="1" applyFill="1" applyBorder="1" applyAlignment="1" applyProtection="1">
      <alignment horizontal="center" vertical="center" wrapText="1"/>
    </xf>
    <xf numFmtId="0" fontId="50" fillId="3" borderId="34" xfId="2" applyFont="1" applyFill="1" applyBorder="1" applyAlignment="1" applyProtection="1">
      <alignment horizontal="center" vertical="center"/>
    </xf>
    <xf numFmtId="0" fontId="50" fillId="3" borderId="43" xfId="2" applyFont="1" applyFill="1" applyBorder="1" applyAlignment="1" applyProtection="1">
      <alignment horizontal="center" vertical="center"/>
    </xf>
    <xf numFmtId="0" fontId="50" fillId="3" borderId="11" xfId="2" applyFont="1" applyFill="1" applyBorder="1" applyAlignment="1" applyProtection="1">
      <alignment horizontal="center" vertical="center"/>
    </xf>
    <xf numFmtId="0" fontId="73" fillId="3" borderId="11" xfId="2" applyFont="1" applyFill="1" applyBorder="1" applyAlignment="1" applyProtection="1">
      <alignment vertical="center"/>
    </xf>
    <xf numFmtId="0" fontId="73" fillId="3" borderId="12" xfId="2" applyFont="1" applyFill="1" applyBorder="1" applyAlignment="1" applyProtection="1">
      <alignment vertical="center"/>
    </xf>
    <xf numFmtId="0" fontId="73" fillId="3" borderId="13" xfId="2" applyFont="1" applyFill="1" applyBorder="1" applyAlignment="1" applyProtection="1">
      <alignment vertical="center"/>
    </xf>
    <xf numFmtId="0" fontId="179" fillId="3" borderId="11" xfId="0" applyFont="1" applyFill="1" applyBorder="1" applyAlignment="1" applyProtection="1">
      <alignment horizontal="center" vertical="center"/>
    </xf>
    <xf numFmtId="0" fontId="179" fillId="3" borderId="12" xfId="0" applyFont="1" applyFill="1" applyBorder="1" applyAlignment="1" applyProtection="1">
      <alignment horizontal="center" vertical="center"/>
    </xf>
    <xf numFmtId="0" fontId="50" fillId="2" borderId="11" xfId="2" applyFont="1" applyFill="1" applyBorder="1" applyAlignment="1" applyProtection="1">
      <alignment horizontal="center" vertical="center"/>
      <protection locked="0"/>
    </xf>
    <xf numFmtId="0" fontId="50" fillId="2" borderId="12" xfId="2" applyFont="1" applyFill="1" applyBorder="1" applyAlignment="1" applyProtection="1">
      <alignment horizontal="center" vertical="center"/>
      <protection locked="0"/>
    </xf>
    <xf numFmtId="0" fontId="50" fillId="2" borderId="13" xfId="2" applyFont="1" applyFill="1" applyBorder="1" applyAlignment="1" applyProtection="1">
      <alignment horizontal="center" vertical="center"/>
      <protection locked="0"/>
    </xf>
    <xf numFmtId="2" fontId="129" fillId="0" borderId="11" xfId="2" applyNumberFormat="1" applyFont="1" applyBorder="1" applyAlignment="1" applyProtection="1">
      <alignment vertical="center" shrinkToFit="1"/>
      <protection hidden="1"/>
    </xf>
    <xf numFmtId="2" fontId="129" fillId="0" borderId="12" xfId="2" applyNumberFormat="1" applyFont="1" applyBorder="1" applyAlignment="1" applyProtection="1">
      <alignment vertical="center" shrinkToFit="1"/>
      <protection hidden="1"/>
    </xf>
    <xf numFmtId="2" fontId="129" fillId="0" borderId="13" xfId="2" applyNumberFormat="1" applyFont="1" applyBorder="1" applyAlignment="1" applyProtection="1">
      <alignment vertical="center" shrinkToFit="1"/>
      <protection hidden="1"/>
    </xf>
    <xf numFmtId="0" fontId="50" fillId="0" borderId="11" xfId="2" applyFont="1" applyFill="1" applyBorder="1" applyAlignment="1" applyProtection="1">
      <alignment horizontal="center" vertical="center" wrapText="1"/>
      <protection locked="0"/>
    </xf>
    <xf numFmtId="0" fontId="50" fillId="0" borderId="12" xfId="2" applyFont="1" applyFill="1" applyBorder="1" applyAlignment="1" applyProtection="1">
      <alignment horizontal="center" vertical="center" wrapText="1"/>
      <protection locked="0"/>
    </xf>
    <xf numFmtId="0" fontId="50" fillId="0" borderId="13" xfId="2" applyFont="1" applyFill="1" applyBorder="1" applyAlignment="1" applyProtection="1">
      <alignment horizontal="center" vertical="center" wrapText="1"/>
      <protection locked="0"/>
    </xf>
    <xf numFmtId="1" fontId="92" fillId="0" borderId="2" xfId="2" applyNumberFormat="1" applyFont="1" applyBorder="1" applyAlignment="1" applyProtection="1">
      <alignment horizontal="right" vertical="center" shrinkToFit="1"/>
    </xf>
    <xf numFmtId="1" fontId="92" fillId="0" borderId="3" xfId="2" applyNumberFormat="1" applyFont="1" applyBorder="1" applyAlignment="1" applyProtection="1">
      <alignment horizontal="right" vertical="center" shrinkToFit="1"/>
    </xf>
    <xf numFmtId="0" fontId="19" fillId="3" borderId="2" xfId="2" applyFont="1" applyFill="1" applyBorder="1" applyAlignment="1" applyProtection="1">
      <alignment horizontal="center" vertical="center"/>
    </xf>
    <xf numFmtId="0" fontId="19" fillId="3" borderId="3" xfId="2" applyFont="1" applyFill="1" applyBorder="1" applyAlignment="1" applyProtection="1">
      <alignment horizontal="center" vertical="center"/>
    </xf>
    <xf numFmtId="0" fontId="19" fillId="3" borderId="4" xfId="2" applyFont="1" applyFill="1" applyBorder="1" applyAlignment="1" applyProtection="1">
      <alignment horizontal="center" vertical="center"/>
    </xf>
    <xf numFmtId="2" fontId="50" fillId="0" borderId="2" xfId="2" applyNumberFormat="1" applyFont="1" applyBorder="1" applyAlignment="1" applyProtection="1">
      <alignment horizontal="right" vertical="center" shrinkToFit="1"/>
      <protection locked="0"/>
    </xf>
    <xf numFmtId="2" fontId="50" fillId="0" borderId="3" xfId="2" applyNumberFormat="1" applyFont="1" applyBorder="1" applyAlignment="1" applyProtection="1">
      <alignment horizontal="right" vertical="center" shrinkToFit="1"/>
      <protection locked="0"/>
    </xf>
    <xf numFmtId="0" fontId="50" fillId="3" borderId="2" xfId="2" applyFont="1" applyFill="1" applyBorder="1" applyAlignment="1" applyProtection="1">
      <alignment horizontal="center" vertical="center"/>
    </xf>
    <xf numFmtId="0" fontId="50" fillId="3" borderId="3" xfId="2" applyFont="1" applyFill="1" applyBorder="1" applyAlignment="1" applyProtection="1">
      <alignment horizontal="center" vertical="center"/>
    </xf>
    <xf numFmtId="0" fontId="50" fillId="3" borderId="4" xfId="2" applyFont="1" applyFill="1" applyBorder="1" applyAlignment="1" applyProtection="1">
      <alignment horizontal="center" vertical="center"/>
    </xf>
    <xf numFmtId="0" fontId="50" fillId="3" borderId="29" xfId="2" applyFont="1" applyFill="1" applyBorder="1" applyAlignment="1" applyProtection="1">
      <alignment horizontal="center" vertical="center"/>
    </xf>
    <xf numFmtId="0" fontId="50" fillId="3" borderId="30" xfId="2" applyFont="1" applyFill="1" applyBorder="1" applyAlignment="1" applyProtection="1">
      <alignment horizontal="center" vertical="center"/>
    </xf>
    <xf numFmtId="0" fontId="50" fillId="3" borderId="31" xfId="2" applyFont="1" applyFill="1" applyBorder="1" applyAlignment="1" applyProtection="1">
      <alignment horizontal="center" vertical="center"/>
    </xf>
    <xf numFmtId="0" fontId="50" fillId="0" borderId="11" xfId="2" applyFont="1" applyFill="1" applyBorder="1" applyAlignment="1" applyProtection="1">
      <alignment horizontal="center" vertical="center"/>
    </xf>
    <xf numFmtId="0" fontId="50" fillId="0" borderId="12" xfId="2" applyFont="1" applyFill="1" applyBorder="1" applyAlignment="1" applyProtection="1">
      <alignment horizontal="center" vertical="center"/>
    </xf>
    <xf numFmtId="0" fontId="19" fillId="0" borderId="12" xfId="2" applyFont="1" applyFill="1" applyBorder="1" applyAlignment="1" applyProtection="1">
      <alignment horizontal="left" vertical="center"/>
    </xf>
    <xf numFmtId="0" fontId="19" fillId="0" borderId="13" xfId="2" applyFont="1" applyFill="1" applyBorder="1" applyAlignment="1" applyProtection="1">
      <alignment horizontal="left" vertical="center"/>
    </xf>
    <xf numFmtId="0" fontId="50" fillId="0" borderId="12" xfId="2" applyFont="1" applyFill="1" applyBorder="1" applyAlignment="1" applyProtection="1">
      <alignment vertical="center"/>
    </xf>
    <xf numFmtId="0" fontId="50" fillId="0" borderId="13" xfId="2" applyFont="1" applyFill="1" applyBorder="1" applyAlignment="1" applyProtection="1">
      <alignment vertical="center"/>
    </xf>
    <xf numFmtId="0" fontId="19" fillId="3" borderId="11" xfId="2" applyFont="1" applyFill="1" applyBorder="1" applyAlignment="1" applyProtection="1">
      <alignment horizontal="center" vertical="center" wrapText="1"/>
    </xf>
    <xf numFmtId="0" fontId="19" fillId="3" borderId="12" xfId="2" applyFont="1" applyFill="1" applyBorder="1" applyAlignment="1" applyProtection="1">
      <alignment horizontal="center" vertical="center"/>
    </xf>
    <xf numFmtId="0" fontId="19" fillId="3" borderId="13" xfId="2" applyFont="1" applyFill="1" applyBorder="1" applyAlignment="1" applyProtection="1">
      <alignment horizontal="center" vertical="center"/>
    </xf>
    <xf numFmtId="0" fontId="50" fillId="0" borderId="30" xfId="2" applyFont="1" applyBorder="1" applyAlignment="1" applyProtection="1">
      <alignment vertical="center" shrinkToFit="1"/>
      <protection locked="0"/>
    </xf>
    <xf numFmtId="0" fontId="50" fillId="3" borderId="8" xfId="2" applyFont="1" applyFill="1" applyBorder="1" applyAlignment="1" applyProtection="1">
      <alignment horizontal="center" vertical="center"/>
    </xf>
    <xf numFmtId="0" fontId="50" fillId="3" borderId="9" xfId="2" applyFont="1" applyFill="1" applyBorder="1" applyAlignment="1" applyProtection="1">
      <alignment horizontal="center" vertical="center"/>
    </xf>
    <xf numFmtId="0" fontId="50" fillId="0" borderId="9" xfId="2" applyFont="1" applyBorder="1" applyAlignment="1" applyProtection="1">
      <alignment vertical="center" shrinkToFit="1"/>
      <protection locked="0"/>
    </xf>
    <xf numFmtId="0" fontId="50" fillId="0" borderId="11" xfId="2" applyFont="1" applyBorder="1" applyAlignment="1" applyProtection="1">
      <alignment horizontal="center" vertical="center" shrinkToFit="1"/>
      <protection locked="0"/>
    </xf>
    <xf numFmtId="0" fontId="50" fillId="0" borderId="12" xfId="2" applyFont="1" applyBorder="1" applyAlignment="1" applyProtection="1">
      <alignment horizontal="center" vertical="center" shrinkToFit="1"/>
      <protection locked="0"/>
    </xf>
    <xf numFmtId="0" fontId="50" fillId="0" borderId="13" xfId="2" applyFont="1" applyBorder="1" applyAlignment="1" applyProtection="1">
      <alignment horizontal="center" vertical="center" shrinkToFit="1"/>
      <protection locked="0"/>
    </xf>
    <xf numFmtId="0" fontId="50" fillId="5" borderId="11" xfId="2" applyFont="1" applyFill="1" applyBorder="1" applyAlignment="1" applyProtection="1">
      <alignment horizontal="center" vertical="center" shrinkToFit="1"/>
    </xf>
    <xf numFmtId="0" fontId="50" fillId="5" borderId="12" xfId="2" applyFont="1" applyFill="1" applyBorder="1" applyAlignment="1" applyProtection="1">
      <alignment horizontal="center" vertical="center" shrinkToFit="1"/>
    </xf>
    <xf numFmtId="0" fontId="50" fillId="5" borderId="13" xfId="2" applyFont="1" applyFill="1" applyBorder="1" applyAlignment="1" applyProtection="1">
      <alignment horizontal="center" vertical="center" shrinkToFit="1"/>
    </xf>
    <xf numFmtId="0" fontId="50" fillId="0" borderId="11" xfId="2" applyFont="1" applyBorder="1" applyAlignment="1" applyProtection="1">
      <alignment horizontal="left" vertical="center"/>
      <protection locked="0"/>
    </xf>
    <xf numFmtId="0" fontId="50" fillId="0" borderId="12" xfId="2" applyFont="1" applyBorder="1" applyAlignment="1" applyProtection="1">
      <alignment horizontal="left" vertical="center"/>
      <protection locked="0"/>
    </xf>
    <xf numFmtId="0" fontId="50" fillId="0" borderId="13" xfId="2" applyFont="1" applyBorder="1" applyAlignment="1" applyProtection="1">
      <alignment horizontal="left" vertical="center"/>
      <protection locked="0"/>
    </xf>
    <xf numFmtId="0" fontId="50" fillId="3" borderId="23" xfId="2" applyFont="1" applyFill="1" applyBorder="1" applyAlignment="1" applyProtection="1">
      <alignment horizontal="center" vertical="center" shrinkToFit="1"/>
    </xf>
    <xf numFmtId="0" fontId="50" fillId="0" borderId="11" xfId="2" applyFont="1" applyBorder="1" applyAlignment="1" applyProtection="1">
      <alignment horizontal="center" vertical="center" shrinkToFit="1"/>
    </xf>
    <xf numFmtId="0" fontId="50" fillId="0" borderId="12" xfId="2" applyFont="1" applyBorder="1" applyAlignment="1" applyProtection="1">
      <alignment horizontal="center" vertical="center" shrinkToFit="1"/>
    </xf>
    <xf numFmtId="0" fontId="50" fillId="0" borderId="13" xfId="2" applyFont="1" applyBorder="1" applyAlignment="1" applyProtection="1">
      <alignment horizontal="center" vertical="center" shrinkToFit="1"/>
    </xf>
    <xf numFmtId="0" fontId="50" fillId="0" borderId="11" xfId="2" applyFont="1" applyBorder="1" applyAlignment="1" applyProtection="1">
      <alignment vertical="center" shrinkToFit="1"/>
    </xf>
    <xf numFmtId="0" fontId="50" fillId="0" borderId="12" xfId="2" applyFont="1" applyBorder="1" applyAlignment="1" applyProtection="1">
      <alignment vertical="center" shrinkToFit="1"/>
    </xf>
    <xf numFmtId="0" fontId="50" fillId="3" borderId="2" xfId="0" applyFont="1" applyFill="1" applyBorder="1" applyAlignment="1" applyProtection="1">
      <alignment horizontal="center" vertical="center"/>
    </xf>
    <xf numFmtId="0" fontId="50" fillId="3" borderId="3" xfId="0"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50" fillId="3" borderId="32"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50" fillId="3" borderId="1"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30" xfId="0" applyFont="1" applyFill="1" applyBorder="1" applyAlignment="1" applyProtection="1">
      <alignment horizontal="center" vertical="center"/>
    </xf>
    <xf numFmtId="0" fontId="50" fillId="3" borderId="31" xfId="0" applyFont="1" applyFill="1" applyBorder="1" applyAlignment="1" applyProtection="1">
      <alignment horizontal="center" vertical="center"/>
    </xf>
    <xf numFmtId="40" fontId="19" fillId="0" borderId="2" xfId="1" applyNumberFormat="1" applyFont="1" applyBorder="1" applyAlignment="1" applyProtection="1">
      <alignment horizontal="right" vertical="center" shrinkToFit="1"/>
      <protection locked="0"/>
    </xf>
    <xf numFmtId="40" fontId="19" fillId="0" borderId="3" xfId="1" applyNumberFormat="1" applyFont="1" applyBorder="1" applyAlignment="1" applyProtection="1">
      <alignment horizontal="right" vertical="center" shrinkToFit="1"/>
      <protection locked="0"/>
    </xf>
    <xf numFmtId="40" fontId="19" fillId="0" borderId="32" xfId="1" applyNumberFormat="1" applyFont="1" applyBorder="1" applyAlignment="1" applyProtection="1">
      <alignment horizontal="right" vertical="center" shrinkToFit="1"/>
      <protection locked="0"/>
    </xf>
    <xf numFmtId="40" fontId="19" fillId="0" borderId="0" xfId="1" applyNumberFormat="1" applyFont="1" applyAlignment="1" applyProtection="1">
      <alignment horizontal="right" vertical="center" shrinkToFit="1"/>
      <protection locked="0"/>
    </xf>
    <xf numFmtId="40" fontId="19" fillId="0" borderId="29" xfId="1" applyNumberFormat="1" applyFont="1" applyBorder="1" applyAlignment="1" applyProtection="1">
      <alignment horizontal="right" vertical="center" shrinkToFit="1"/>
      <protection locked="0"/>
    </xf>
    <xf numFmtId="40" fontId="19" fillId="0" borderId="30" xfId="1" applyNumberFormat="1" applyFont="1" applyBorder="1" applyAlignment="1" applyProtection="1">
      <alignment horizontal="right" vertical="center" shrinkToFit="1"/>
      <protection locked="0"/>
    </xf>
    <xf numFmtId="40" fontId="50" fillId="3" borderId="32" xfId="5" applyNumberFormat="1" applyFont="1" applyFill="1" applyBorder="1" applyAlignment="1" applyProtection="1">
      <alignment horizontal="center" vertical="center" shrinkToFit="1"/>
    </xf>
    <xf numFmtId="40" fontId="50" fillId="3" borderId="0" xfId="5" applyNumberFormat="1" applyFont="1" applyFill="1" applyAlignment="1" applyProtection="1">
      <alignment horizontal="center" vertical="center" shrinkToFit="1"/>
    </xf>
    <xf numFmtId="40" fontId="50" fillId="3" borderId="1" xfId="5" applyNumberFormat="1" applyFont="1" applyFill="1" applyBorder="1" applyAlignment="1" applyProtection="1">
      <alignment horizontal="center" vertical="center" shrinkToFit="1"/>
    </xf>
    <xf numFmtId="40" fontId="50" fillId="3" borderId="29" xfId="5" applyNumberFormat="1" applyFont="1" applyFill="1" applyBorder="1" applyAlignment="1" applyProtection="1">
      <alignment horizontal="center" vertical="center" shrinkToFit="1"/>
    </xf>
    <xf numFmtId="40" fontId="50" fillId="3" borderId="30" xfId="5" applyNumberFormat="1" applyFont="1" applyFill="1" applyBorder="1" applyAlignment="1" applyProtection="1">
      <alignment horizontal="center" vertical="center" shrinkToFit="1"/>
    </xf>
    <xf numFmtId="40" fontId="50" fillId="3" borderId="31" xfId="5" applyNumberFormat="1" applyFont="1" applyFill="1" applyBorder="1" applyAlignment="1" applyProtection="1">
      <alignment horizontal="center" vertical="center" shrinkToFit="1"/>
    </xf>
    <xf numFmtId="0" fontId="50" fillId="3" borderId="5" xfId="2" applyFont="1" applyFill="1" applyBorder="1" applyAlignment="1" applyProtection="1">
      <alignment horizontal="center" vertical="center"/>
    </xf>
    <xf numFmtId="0" fontId="50" fillId="3" borderId="6" xfId="2" applyFont="1" applyFill="1" applyBorder="1" applyAlignment="1" applyProtection="1">
      <alignment horizontal="center" vertical="center"/>
    </xf>
    <xf numFmtId="0" fontId="50" fillId="3" borderId="7" xfId="2" applyFont="1" applyFill="1" applyBorder="1" applyAlignment="1" applyProtection="1">
      <alignment horizontal="center" vertical="center"/>
    </xf>
    <xf numFmtId="0" fontId="94" fillId="3" borderId="2" xfId="0" applyFont="1" applyFill="1" applyBorder="1" applyAlignment="1" applyProtection="1">
      <alignment horizontal="center" vertical="center" wrapText="1"/>
    </xf>
    <xf numFmtId="0" fontId="94" fillId="3" borderId="3" xfId="0" applyFont="1" applyFill="1" applyBorder="1" applyAlignment="1" applyProtection="1">
      <alignment horizontal="center" vertical="center"/>
    </xf>
    <xf numFmtId="0" fontId="94" fillId="3" borderId="4" xfId="0" applyFont="1" applyFill="1" applyBorder="1" applyAlignment="1" applyProtection="1">
      <alignment horizontal="center" vertical="center"/>
    </xf>
    <xf numFmtId="0" fontId="94" fillId="3" borderId="32"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94" fillId="3" borderId="1"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94" fillId="3" borderId="30" xfId="0" applyFont="1" applyFill="1" applyBorder="1" applyAlignment="1" applyProtection="1">
      <alignment horizontal="center" vertical="center"/>
    </xf>
    <xf numFmtId="0" fontId="94" fillId="3" borderId="31" xfId="0" applyFont="1" applyFill="1" applyBorder="1" applyAlignment="1" applyProtection="1">
      <alignment horizontal="center" vertical="center"/>
    </xf>
    <xf numFmtId="2" fontId="93" fillId="0" borderId="2" xfId="0" applyNumberFormat="1" applyFont="1" applyBorder="1" applyAlignment="1" applyProtection="1">
      <alignment horizontal="right" vertical="center" shrinkToFit="1"/>
    </xf>
    <xf numFmtId="2" fontId="93" fillId="0" borderId="3" xfId="0" applyNumberFormat="1" applyFont="1" applyBorder="1" applyAlignment="1" applyProtection="1">
      <alignment horizontal="right" vertical="center" shrinkToFit="1"/>
    </xf>
    <xf numFmtId="2" fontId="93" fillId="0" borderId="32" xfId="0" applyNumberFormat="1" applyFont="1" applyBorder="1" applyAlignment="1" applyProtection="1">
      <alignment horizontal="right" vertical="center" shrinkToFit="1"/>
    </xf>
    <xf numFmtId="2" fontId="93" fillId="0" borderId="0" xfId="0" applyNumberFormat="1" applyFont="1" applyAlignment="1" applyProtection="1">
      <alignment horizontal="right" vertical="center" shrinkToFit="1"/>
    </xf>
    <xf numFmtId="2" fontId="93" fillId="0" borderId="29" xfId="0" applyNumberFormat="1" applyFont="1" applyBorder="1" applyAlignment="1" applyProtection="1">
      <alignment horizontal="right" vertical="center" shrinkToFit="1"/>
    </xf>
    <xf numFmtId="2" fontId="93" fillId="0" borderId="30" xfId="0" applyNumberFormat="1" applyFont="1" applyBorder="1" applyAlignment="1" applyProtection="1">
      <alignment horizontal="right" vertical="center" shrinkToFit="1"/>
    </xf>
    <xf numFmtId="0" fontId="50" fillId="0" borderId="4" xfId="2" applyFont="1" applyBorder="1" applyAlignment="1" applyProtection="1">
      <alignment horizontal="center"/>
    </xf>
    <xf numFmtId="0" fontId="50" fillId="0" borderId="1" xfId="2" applyFont="1" applyBorder="1" applyAlignment="1" applyProtection="1">
      <alignment horizontal="center"/>
    </xf>
    <xf numFmtId="0" fontId="50" fillId="0" borderId="31" xfId="2" applyFont="1" applyBorder="1" applyAlignment="1" applyProtection="1">
      <alignment horizontal="center"/>
    </xf>
    <xf numFmtId="40" fontId="19" fillId="0" borderId="11" xfId="1" applyNumberFormat="1" applyFont="1" applyBorder="1" applyAlignment="1" applyProtection="1">
      <alignment horizontal="right" vertical="center" shrinkToFit="1"/>
      <protection locked="0"/>
    </xf>
    <xf numFmtId="40" fontId="19" fillId="0" borderId="12" xfId="1" applyNumberFormat="1" applyFont="1" applyBorder="1" applyAlignment="1" applyProtection="1">
      <alignment horizontal="right" vertical="center" shrinkToFit="1"/>
      <protection locked="0"/>
    </xf>
    <xf numFmtId="0" fontId="49" fillId="2" borderId="0" xfId="2" applyFont="1" applyFill="1" applyAlignment="1" applyProtection="1">
      <alignment vertical="top" wrapText="1"/>
    </xf>
    <xf numFmtId="0" fontId="90" fillId="2" borderId="30" xfId="2" applyFont="1" applyFill="1" applyBorder="1" applyAlignment="1" applyProtection="1">
      <alignment horizontal="left" vertical="center"/>
    </xf>
    <xf numFmtId="0" fontId="90" fillId="2" borderId="0" xfId="2" applyFont="1" applyFill="1" applyAlignment="1" applyProtection="1">
      <alignment horizontal="left" vertical="center"/>
    </xf>
    <xf numFmtId="0" fontId="92" fillId="0" borderId="11" xfId="2" applyFont="1" applyBorder="1" applyAlignment="1" applyProtection="1">
      <alignment horizontal="left" vertical="center" wrapText="1" indent="1"/>
    </xf>
    <xf numFmtId="0" fontId="92" fillId="0" borderId="12" xfId="2" applyFont="1" applyBorder="1" applyAlignment="1" applyProtection="1">
      <alignment horizontal="left" vertical="center" wrapText="1" indent="1"/>
    </xf>
    <xf numFmtId="0" fontId="92" fillId="0" borderId="13" xfId="2" applyFont="1" applyBorder="1" applyAlignment="1" applyProtection="1">
      <alignment horizontal="left" vertical="center" wrapText="1" indent="1"/>
    </xf>
    <xf numFmtId="0" fontId="50" fillId="3" borderId="11" xfId="2" applyFont="1" applyFill="1" applyBorder="1" applyAlignment="1" applyProtection="1">
      <alignment horizontal="center" vertical="center" shrinkToFit="1"/>
    </xf>
    <xf numFmtId="0" fontId="50" fillId="3" borderId="12" xfId="2" applyFont="1" applyFill="1" applyBorder="1" applyAlignment="1" applyProtection="1">
      <alignment horizontal="center" vertical="center" shrinkToFit="1"/>
    </xf>
    <xf numFmtId="0" fontId="50" fillId="3" borderId="13" xfId="2" applyFont="1" applyFill="1" applyBorder="1" applyAlignment="1" applyProtection="1">
      <alignment horizontal="center" vertical="center" shrinkToFit="1"/>
    </xf>
    <xf numFmtId="0" fontId="92" fillId="0" borderId="11" xfId="2" applyFont="1" applyBorder="1" applyAlignment="1" applyProtection="1">
      <alignment horizontal="center" vertical="center" shrinkToFit="1"/>
    </xf>
    <xf numFmtId="0" fontId="92" fillId="0" borderId="12" xfId="2" applyFont="1" applyBorder="1" applyAlignment="1" applyProtection="1">
      <alignment horizontal="center" vertical="center" shrinkToFit="1"/>
    </xf>
    <xf numFmtId="0" fontId="19" fillId="3" borderId="29" xfId="2" applyFont="1" applyFill="1" applyBorder="1" applyAlignment="1" applyProtection="1">
      <alignment horizontal="center" vertical="center"/>
    </xf>
    <xf numFmtId="0" fontId="19" fillId="3" borderId="30" xfId="2" applyFont="1" applyFill="1" applyBorder="1" applyAlignment="1" applyProtection="1">
      <alignment horizontal="center" vertical="center"/>
    </xf>
    <xf numFmtId="0" fontId="19" fillId="3" borderId="31" xfId="2" applyFont="1" applyFill="1" applyBorder="1" applyAlignment="1" applyProtection="1">
      <alignment horizontal="center" vertical="center"/>
    </xf>
    <xf numFmtId="0" fontId="92" fillId="0" borderId="2" xfId="2" applyFont="1" applyBorder="1" applyAlignment="1" applyProtection="1">
      <alignment horizontal="left" vertical="center" shrinkToFit="1"/>
    </xf>
    <xf numFmtId="0" fontId="92" fillId="0" borderId="3" xfId="2" applyFont="1" applyBorder="1" applyAlignment="1" applyProtection="1">
      <alignment horizontal="left" vertical="center" shrinkToFit="1"/>
    </xf>
    <xf numFmtId="0" fontId="92" fillId="0" borderId="4" xfId="2" applyFont="1" applyBorder="1" applyAlignment="1" applyProtection="1">
      <alignment horizontal="left" vertical="center" shrinkToFit="1"/>
    </xf>
    <xf numFmtId="0" fontId="92" fillId="0" borderId="29" xfId="2" applyFont="1" applyBorder="1" applyAlignment="1" applyProtection="1">
      <alignment horizontal="left" vertical="center" shrinkToFit="1"/>
    </xf>
    <xf numFmtId="0" fontId="92" fillId="0" borderId="30" xfId="2" applyFont="1" applyBorder="1" applyAlignment="1" applyProtection="1">
      <alignment horizontal="left" vertical="center" shrinkToFit="1"/>
    </xf>
    <xf numFmtId="0" fontId="92" fillId="0" borderId="31" xfId="2" applyFont="1" applyBorder="1" applyAlignment="1" applyProtection="1">
      <alignment horizontal="left" vertical="center" shrinkToFit="1"/>
    </xf>
    <xf numFmtId="0" fontId="92" fillId="0" borderId="2" xfId="2" applyFont="1" applyBorder="1" applyAlignment="1" applyProtection="1">
      <alignment horizontal="left" vertical="center" indent="1" shrinkToFit="1"/>
    </xf>
    <xf numFmtId="0" fontId="92" fillId="0" borderId="3" xfId="2" applyFont="1" applyBorder="1" applyAlignment="1" applyProtection="1">
      <alignment horizontal="left" vertical="center" indent="1" shrinkToFit="1"/>
    </xf>
    <xf numFmtId="0" fontId="92" fillId="0" borderId="4" xfId="2" applyFont="1" applyBorder="1" applyAlignment="1" applyProtection="1">
      <alignment horizontal="left" vertical="center" indent="1" shrinkToFit="1"/>
    </xf>
    <xf numFmtId="0" fontId="92" fillId="0" borderId="29" xfId="2" applyFont="1" applyBorder="1" applyAlignment="1" applyProtection="1">
      <alignment horizontal="left" vertical="center" indent="1" shrinkToFit="1"/>
    </xf>
    <xf numFmtId="0" fontId="92" fillId="0" borderId="30" xfId="2" applyFont="1" applyBorder="1" applyAlignment="1" applyProtection="1">
      <alignment horizontal="left" vertical="center" indent="1" shrinkToFit="1"/>
    </xf>
    <xf numFmtId="0" fontId="92" fillId="0" borderId="31" xfId="2" applyFont="1" applyBorder="1" applyAlignment="1" applyProtection="1">
      <alignment horizontal="left" vertical="center" indent="1" shrinkToFit="1"/>
    </xf>
    <xf numFmtId="2" fontId="92" fillId="0" borderId="11" xfId="2" applyNumberFormat="1" applyFont="1" applyBorder="1" applyAlignment="1" applyProtection="1">
      <alignment vertical="center" shrinkToFit="1"/>
      <protection hidden="1"/>
    </xf>
    <xf numFmtId="2" fontId="92" fillId="0" borderId="12" xfId="2" applyNumberFormat="1" applyFont="1" applyBorder="1" applyAlignment="1" applyProtection="1">
      <alignment vertical="center" shrinkToFit="1"/>
      <protection hidden="1"/>
    </xf>
    <xf numFmtId="2" fontId="92" fillId="0" borderId="13" xfId="2" applyNumberFormat="1" applyFont="1" applyBorder="1" applyAlignment="1" applyProtection="1">
      <alignment vertical="center" shrinkToFit="1"/>
      <protection hidden="1"/>
    </xf>
    <xf numFmtId="0" fontId="50" fillId="0" borderId="6" xfId="2" applyFont="1" applyBorder="1" applyAlignment="1" applyProtection="1">
      <alignment vertical="center" shrinkToFit="1"/>
      <protection locked="0"/>
    </xf>
    <xf numFmtId="0" fontId="50" fillId="0" borderId="3" xfId="2" applyFont="1" applyBorder="1" applyAlignment="1" applyProtection="1">
      <alignment vertical="center" shrinkToFit="1"/>
      <protection locked="0"/>
    </xf>
    <xf numFmtId="40" fontId="128" fillId="0" borderId="2" xfId="1" applyNumberFormat="1" applyFont="1" applyBorder="1" applyAlignment="1" applyProtection="1">
      <alignment horizontal="right" vertical="center" shrinkToFit="1"/>
    </xf>
    <xf numFmtId="40" fontId="128" fillId="0" borderId="3" xfId="1" applyNumberFormat="1" applyFont="1" applyBorder="1" applyAlignment="1" applyProtection="1">
      <alignment horizontal="right" vertical="center" shrinkToFit="1"/>
    </xf>
    <xf numFmtId="0" fontId="50" fillId="0" borderId="3" xfId="2" applyFont="1" applyBorder="1" applyAlignment="1" applyProtection="1">
      <alignment horizontal="center"/>
    </xf>
    <xf numFmtId="0" fontId="50" fillId="0" borderId="0" xfId="2" applyFont="1" applyAlignment="1" applyProtection="1">
      <alignment horizontal="center"/>
    </xf>
    <xf numFmtId="0" fontId="50" fillId="0" borderId="30" xfId="2" applyFont="1" applyBorder="1" applyAlignment="1" applyProtection="1">
      <alignment horizontal="center"/>
    </xf>
    <xf numFmtId="0" fontId="50" fillId="6" borderId="11" xfId="2" applyFont="1" applyFill="1" applyBorder="1" applyAlignment="1" applyProtection="1">
      <alignment horizontal="center" vertical="center" shrinkToFit="1"/>
    </xf>
    <xf numFmtId="0" fontId="50" fillId="6" borderId="12" xfId="2" applyFont="1" applyFill="1" applyBorder="1" applyAlignment="1" applyProtection="1">
      <alignment horizontal="center" vertical="center" shrinkToFit="1"/>
    </xf>
    <xf numFmtId="0" fontId="50" fillId="6" borderId="13" xfId="2" applyFont="1" applyFill="1" applyBorder="1" applyAlignment="1" applyProtection="1">
      <alignment horizontal="center" vertical="center" shrinkToFit="1"/>
    </xf>
    <xf numFmtId="2" fontId="128" fillId="0" borderId="2" xfId="1" applyNumberFormat="1" applyFont="1" applyBorder="1" applyAlignment="1" applyProtection="1">
      <alignment horizontal="right" vertical="center" shrinkToFit="1"/>
    </xf>
    <xf numFmtId="2" fontId="128" fillId="0" borderId="3" xfId="1" applyNumberFormat="1" applyFont="1" applyBorder="1" applyAlignment="1" applyProtection="1">
      <alignment horizontal="right" vertical="center" shrinkToFit="1"/>
    </xf>
    <xf numFmtId="0" fontId="50" fillId="3" borderId="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0" fontId="50" fillId="3" borderId="4" xfId="0" applyFont="1" applyFill="1" applyBorder="1" applyAlignment="1" applyProtection="1">
      <alignment horizontal="center" vertical="center" wrapText="1"/>
    </xf>
    <xf numFmtId="0" fontId="50" fillId="3" borderId="32"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wrapText="1"/>
    </xf>
    <xf numFmtId="0" fontId="50" fillId="3" borderId="29" xfId="0" applyFont="1" applyFill="1" applyBorder="1" applyAlignment="1" applyProtection="1">
      <alignment horizontal="center" vertical="center" wrapText="1"/>
    </xf>
    <xf numFmtId="0" fontId="50" fillId="3" borderId="30" xfId="0" applyFont="1" applyFill="1" applyBorder="1" applyAlignment="1" applyProtection="1">
      <alignment horizontal="center" vertical="center" wrapText="1"/>
    </xf>
    <xf numFmtId="0" fontId="50" fillId="3" borderId="31" xfId="0" applyFont="1" applyFill="1" applyBorder="1" applyAlignment="1" applyProtection="1">
      <alignment horizontal="center" vertical="center" wrapText="1"/>
    </xf>
    <xf numFmtId="2" fontId="92" fillId="0" borderId="2" xfId="0" applyNumberFormat="1" applyFont="1" applyBorder="1" applyAlignment="1" applyProtection="1">
      <alignment vertical="center" shrinkToFit="1"/>
    </xf>
    <xf numFmtId="2" fontId="92" fillId="0" borderId="3" xfId="0" applyNumberFormat="1" applyFont="1" applyBorder="1" applyAlignment="1" applyProtection="1">
      <alignment vertical="center" shrinkToFit="1"/>
    </xf>
    <xf numFmtId="2" fontId="92" fillId="0" borderId="32" xfId="0" applyNumberFormat="1" applyFont="1" applyBorder="1" applyAlignment="1" applyProtection="1">
      <alignment vertical="center" shrinkToFit="1"/>
    </xf>
    <xf numFmtId="2" fontId="92" fillId="0" borderId="0" xfId="0" applyNumberFormat="1" applyFont="1" applyBorder="1" applyAlignment="1" applyProtection="1">
      <alignment vertical="center" shrinkToFit="1"/>
    </xf>
    <xf numFmtId="2" fontId="92" fillId="0" borderId="29" xfId="0" applyNumberFormat="1" applyFont="1" applyBorder="1" applyAlignment="1" applyProtection="1">
      <alignment vertical="center" shrinkToFit="1"/>
    </xf>
    <xf numFmtId="2" fontId="92" fillId="0" borderId="30" xfId="0" applyNumberFormat="1" applyFont="1" applyBorder="1" applyAlignment="1" applyProtection="1">
      <alignment vertical="center" shrinkToFit="1"/>
    </xf>
    <xf numFmtId="0" fontId="50" fillId="0" borderId="3" xfId="0" applyFont="1" applyBorder="1" applyAlignment="1" applyProtection="1">
      <alignment horizontal="center"/>
    </xf>
    <xf numFmtId="0" fontId="50" fillId="0" borderId="4" xfId="0" applyFont="1" applyBorder="1" applyAlignment="1" applyProtection="1">
      <alignment horizontal="center"/>
    </xf>
    <xf numFmtId="0" fontId="50" fillId="0" borderId="0" xfId="0" applyFont="1" applyBorder="1" applyAlignment="1" applyProtection="1">
      <alignment horizontal="center"/>
    </xf>
    <xf numFmtId="0" fontId="50" fillId="0" borderId="1" xfId="0" applyFont="1" applyBorder="1" applyAlignment="1" applyProtection="1">
      <alignment horizontal="center"/>
    </xf>
    <xf numFmtId="0" fontId="50" fillId="0" borderId="30" xfId="0" applyFont="1" applyBorder="1" applyAlignment="1" applyProtection="1">
      <alignment horizontal="center"/>
    </xf>
    <xf numFmtId="0" fontId="50" fillId="0" borderId="31" xfId="0" applyFont="1" applyBorder="1" applyAlignment="1" applyProtection="1">
      <alignment horizontal="center"/>
    </xf>
    <xf numFmtId="0" fontId="50" fillId="3" borderId="32" xfId="2" applyFont="1" applyFill="1" applyBorder="1" applyAlignment="1" applyProtection="1">
      <alignment horizontal="center" vertical="center"/>
    </xf>
    <xf numFmtId="0" fontId="50" fillId="3" borderId="0" xfId="2" applyFont="1" applyFill="1" applyBorder="1" applyAlignment="1" applyProtection="1">
      <alignment horizontal="center" vertical="center"/>
    </xf>
    <xf numFmtId="0" fontId="91" fillId="6" borderId="11" xfId="0" applyFont="1" applyFill="1" applyBorder="1" applyAlignment="1" applyProtection="1">
      <alignment horizontal="center" vertical="center"/>
    </xf>
    <xf numFmtId="0" fontId="91" fillId="6" borderId="12" xfId="0" applyFont="1" applyFill="1" applyBorder="1" applyAlignment="1" applyProtection="1">
      <alignment horizontal="center" vertical="center"/>
    </xf>
    <xf numFmtId="0" fontId="91" fillId="6" borderId="13" xfId="0" applyFont="1" applyFill="1" applyBorder="1" applyAlignment="1" applyProtection="1">
      <alignment horizontal="center" vertical="center"/>
    </xf>
    <xf numFmtId="2" fontId="50" fillId="0" borderId="29" xfId="0" applyNumberFormat="1" applyFont="1" applyBorder="1" applyAlignment="1" applyProtection="1">
      <alignment vertical="center" shrinkToFit="1"/>
      <protection locked="0"/>
    </xf>
    <xf numFmtId="2" fontId="50" fillId="0" borderId="30" xfId="0" applyNumberFormat="1" applyFont="1" applyBorder="1" applyAlignment="1" applyProtection="1">
      <alignment vertical="center" shrinkToFit="1"/>
      <protection locked="0"/>
    </xf>
    <xf numFmtId="0" fontId="91" fillId="0" borderId="30" xfId="0" applyFont="1" applyBorder="1" applyAlignment="1" applyProtection="1">
      <alignment horizontal="center" vertical="center"/>
    </xf>
    <xf numFmtId="0" fontId="91" fillId="0" borderId="31" xfId="0" applyFont="1" applyBorder="1" applyAlignment="1" applyProtection="1">
      <alignment horizontal="center" vertical="center"/>
    </xf>
    <xf numFmtId="0" fontId="50" fillId="3" borderId="165" xfId="2" applyFont="1" applyFill="1" applyBorder="1" applyAlignment="1" applyProtection="1">
      <alignment horizontal="center" vertical="center"/>
    </xf>
    <xf numFmtId="0" fontId="50" fillId="3" borderId="33" xfId="2" applyFont="1" applyFill="1" applyBorder="1" applyAlignment="1" applyProtection="1">
      <alignment horizontal="center" vertical="center"/>
    </xf>
    <xf numFmtId="0" fontId="50" fillId="3" borderId="166" xfId="2" applyFont="1" applyFill="1" applyBorder="1" applyAlignment="1" applyProtection="1">
      <alignment horizontal="center" vertical="center"/>
    </xf>
    <xf numFmtId="0" fontId="50" fillId="3" borderId="35" xfId="2" applyFont="1" applyFill="1" applyBorder="1" applyAlignment="1" applyProtection="1">
      <alignment horizontal="center" vertical="center"/>
    </xf>
    <xf numFmtId="0" fontId="50" fillId="3" borderId="27" xfId="2" applyFont="1" applyFill="1" applyBorder="1" applyAlignment="1" applyProtection="1">
      <alignment horizontal="center" vertical="center"/>
    </xf>
    <xf numFmtId="0" fontId="50" fillId="3" borderId="27" xfId="2" applyFont="1" applyFill="1" applyBorder="1" applyAlignment="1">
      <alignment horizontal="center" vertical="center"/>
    </xf>
    <xf numFmtId="0" fontId="50" fillId="3" borderId="36" xfId="2"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12" xfId="0" applyFont="1" applyFill="1" applyBorder="1" applyAlignment="1" applyProtection="1">
      <alignment horizontal="center" vertical="center"/>
    </xf>
    <xf numFmtId="0" fontId="46" fillId="5" borderId="13" xfId="0" applyFont="1" applyFill="1" applyBorder="1" applyAlignment="1" applyProtection="1">
      <alignment horizontal="center" vertical="center"/>
    </xf>
    <xf numFmtId="0" fontId="50" fillId="0" borderId="12" xfId="0" applyFont="1" applyBorder="1" applyAlignment="1" applyProtection="1">
      <alignment vertical="center" shrinkToFit="1"/>
    </xf>
    <xf numFmtId="0" fontId="91" fillId="5" borderId="2" xfId="0" applyFont="1" applyFill="1" applyBorder="1" applyAlignment="1" applyProtection="1">
      <alignment horizontal="center" vertical="center"/>
    </xf>
    <xf numFmtId="0" fontId="91" fillId="5" borderId="3" xfId="0" applyFont="1" applyFill="1" applyBorder="1" applyAlignment="1" applyProtection="1">
      <alignment horizontal="center" vertical="center"/>
    </xf>
    <xf numFmtId="0" fontId="91" fillId="5" borderId="4" xfId="0" applyFont="1" applyFill="1" applyBorder="1" applyAlignment="1" applyProtection="1">
      <alignment horizontal="center" vertical="center"/>
    </xf>
    <xf numFmtId="0" fontId="91" fillId="5" borderId="29" xfId="0" applyFont="1" applyFill="1" applyBorder="1" applyAlignment="1" applyProtection="1">
      <alignment horizontal="center" vertical="center"/>
    </xf>
    <xf numFmtId="0" fontId="91" fillId="5" borderId="30" xfId="0" applyFont="1" applyFill="1" applyBorder="1" applyAlignment="1" applyProtection="1">
      <alignment horizontal="center" vertical="center"/>
    </xf>
    <xf numFmtId="0" fontId="91" fillId="5" borderId="31" xfId="0" applyFont="1" applyFill="1" applyBorder="1" applyAlignment="1" applyProtection="1">
      <alignment horizontal="center" vertical="center"/>
    </xf>
    <xf numFmtId="2" fontId="50" fillId="0" borderId="2" xfId="0" applyNumberFormat="1" applyFont="1" applyBorder="1" applyAlignment="1" applyProtection="1">
      <alignment vertical="center" shrinkToFit="1"/>
    </xf>
    <xf numFmtId="2" fontId="50" fillId="0" borderId="3" xfId="0" applyNumberFormat="1" applyFont="1" applyBorder="1" applyAlignment="1" applyProtection="1">
      <alignment vertical="center" shrinkToFit="1"/>
    </xf>
    <xf numFmtId="2" fontId="50" fillId="0" borderId="29" xfId="0" applyNumberFormat="1" applyFont="1" applyBorder="1" applyAlignment="1" applyProtection="1">
      <alignment vertical="center" shrinkToFit="1"/>
    </xf>
    <xf numFmtId="2" fontId="50" fillId="0" borderId="30" xfId="0" applyNumberFormat="1" applyFont="1" applyBorder="1" applyAlignment="1" applyProtection="1">
      <alignment vertical="center" shrinkToFit="1"/>
    </xf>
    <xf numFmtId="0" fontId="91" fillId="0" borderId="3" xfId="0" applyFont="1" applyBorder="1" applyAlignment="1" applyProtection="1">
      <alignment horizontal="center" vertical="center"/>
    </xf>
    <xf numFmtId="0" fontId="91" fillId="0" borderId="4" xfId="0" applyFont="1" applyBorder="1" applyAlignment="1" applyProtection="1">
      <alignment horizontal="center" vertical="center"/>
    </xf>
    <xf numFmtId="176" fontId="92" fillId="0" borderId="11" xfId="0" applyNumberFormat="1" applyFont="1" applyBorder="1" applyAlignment="1" applyProtection="1">
      <alignment vertical="center" shrinkToFit="1"/>
      <protection hidden="1"/>
    </xf>
    <xf numFmtId="176" fontId="92" fillId="0" borderId="12" xfId="0" applyNumberFormat="1" applyFont="1" applyBorder="1" applyAlignment="1" applyProtection="1">
      <alignment vertical="center" shrinkToFit="1"/>
      <protection hidden="1"/>
    </xf>
    <xf numFmtId="0" fontId="50" fillId="3" borderId="2" xfId="2" applyFont="1" applyFill="1" applyBorder="1" applyAlignment="1" applyProtection="1">
      <alignment horizontal="center" vertical="center" wrapText="1"/>
    </xf>
    <xf numFmtId="0" fontId="50" fillId="3" borderId="1" xfId="2" applyFont="1" applyFill="1" applyBorder="1" applyAlignment="1" applyProtection="1">
      <alignment horizontal="center" vertical="center"/>
    </xf>
    <xf numFmtId="0" fontId="50" fillId="4" borderId="2" xfId="6" applyFont="1" applyFill="1" applyBorder="1" applyAlignment="1" applyProtection="1">
      <alignment horizontal="center" vertical="center" shrinkToFit="1"/>
    </xf>
    <xf numFmtId="0" fontId="50" fillId="4" borderId="3" xfId="6" applyFont="1" applyFill="1" applyBorder="1" applyAlignment="1" applyProtection="1">
      <alignment horizontal="center" vertical="center" shrinkToFit="1"/>
    </xf>
    <xf numFmtId="0" fontId="50" fillId="4" borderId="4" xfId="6" applyFont="1" applyFill="1" applyBorder="1" applyAlignment="1" applyProtection="1">
      <alignment horizontal="center" vertical="center" shrinkToFit="1"/>
    </xf>
    <xf numFmtId="0" fontId="50" fillId="4" borderId="32" xfId="6" applyFont="1" applyFill="1" applyBorder="1" applyAlignment="1" applyProtection="1">
      <alignment horizontal="center" vertical="center" shrinkToFit="1"/>
    </xf>
    <xf numFmtId="0" fontId="50" fillId="4" borderId="0" xfId="6" applyFont="1" applyFill="1" applyBorder="1" applyAlignment="1" applyProtection="1">
      <alignment horizontal="center" vertical="center" shrinkToFit="1"/>
    </xf>
    <xf numFmtId="0" fontId="50" fillId="4" borderId="1" xfId="6" applyFont="1" applyFill="1" applyBorder="1" applyAlignment="1" applyProtection="1">
      <alignment horizontal="center" vertical="center" shrinkToFit="1"/>
    </xf>
    <xf numFmtId="0" fontId="50" fillId="4" borderId="29" xfId="6" applyFont="1" applyFill="1" applyBorder="1" applyAlignment="1" applyProtection="1">
      <alignment horizontal="center" vertical="center" shrinkToFit="1"/>
    </xf>
    <xf numFmtId="0" fontId="50" fillId="4" borderId="30" xfId="6" applyFont="1" applyFill="1" applyBorder="1" applyAlignment="1" applyProtection="1">
      <alignment horizontal="center" vertical="center" shrinkToFit="1"/>
    </xf>
    <xf numFmtId="0" fontId="50" fillId="4" borderId="31" xfId="6" applyFont="1" applyFill="1" applyBorder="1" applyAlignment="1" applyProtection="1">
      <alignment horizontal="center" vertical="center" shrinkToFit="1"/>
    </xf>
    <xf numFmtId="0" fontId="18" fillId="3" borderId="23" xfId="2" applyFont="1" applyFill="1" applyBorder="1" applyAlignment="1" applyProtection="1">
      <alignment horizontal="center" vertical="center" wrapText="1"/>
    </xf>
    <xf numFmtId="38" fontId="50" fillId="3" borderId="11" xfId="1" applyFont="1" applyFill="1" applyBorder="1" applyAlignment="1" applyProtection="1">
      <alignment horizontal="left" vertical="center"/>
    </xf>
    <xf numFmtId="38" fontId="50" fillId="3" borderId="12" xfId="1" applyFont="1" applyFill="1" applyBorder="1" applyAlignment="1" applyProtection="1">
      <alignment horizontal="left" vertical="center"/>
    </xf>
    <xf numFmtId="38" fontId="50" fillId="3" borderId="13" xfId="1" applyFont="1" applyFill="1" applyBorder="1" applyAlignment="1" applyProtection="1">
      <alignment horizontal="left" vertical="center"/>
    </xf>
    <xf numFmtId="0" fontId="50" fillId="0" borderId="11" xfId="2" applyFont="1" applyFill="1" applyBorder="1" applyAlignment="1" applyProtection="1">
      <alignment horizontal="center" vertical="center"/>
      <protection locked="0"/>
    </xf>
    <xf numFmtId="0" fontId="50" fillId="0" borderId="13" xfId="2" applyFont="1" applyFill="1" applyBorder="1" applyAlignment="1" applyProtection="1">
      <alignment horizontal="center" vertical="center"/>
      <protection locked="0"/>
    </xf>
    <xf numFmtId="0" fontId="50" fillId="5" borderId="165" xfId="2" applyFont="1" applyFill="1" applyBorder="1" applyAlignment="1" applyProtection="1">
      <alignment horizontal="center" vertical="center" wrapText="1"/>
    </xf>
    <xf numFmtId="0" fontId="50" fillId="5" borderId="33" xfId="2" applyFont="1" applyFill="1" applyBorder="1" applyAlignment="1" applyProtection="1">
      <alignment horizontal="center" vertical="center" wrapText="1"/>
    </xf>
    <xf numFmtId="0" fontId="50" fillId="5" borderId="37" xfId="2" applyFont="1" applyFill="1" applyBorder="1" applyAlignment="1" applyProtection="1">
      <alignment horizontal="center" vertical="center" wrapText="1"/>
    </xf>
    <xf numFmtId="0" fontId="50" fillId="5" borderId="166" xfId="2" applyFont="1" applyFill="1" applyBorder="1" applyAlignment="1" applyProtection="1">
      <alignment horizontal="center" vertical="center" wrapText="1"/>
    </xf>
    <xf numFmtId="0" fontId="50" fillId="5" borderId="0" xfId="2" applyFont="1" applyFill="1" applyBorder="1" applyAlignment="1" applyProtection="1">
      <alignment horizontal="center" vertical="center" wrapText="1"/>
    </xf>
    <xf numFmtId="0" fontId="50" fillId="5" borderId="1" xfId="2" applyFont="1" applyFill="1" applyBorder="1" applyAlignment="1" applyProtection="1">
      <alignment horizontal="center" vertical="center" wrapText="1"/>
    </xf>
    <xf numFmtId="0" fontId="50" fillId="5" borderId="167" xfId="2" applyFont="1" applyFill="1" applyBorder="1" applyAlignment="1" applyProtection="1">
      <alignment horizontal="center" vertical="center" wrapText="1"/>
    </xf>
    <xf numFmtId="0" fontId="50" fillId="5" borderId="47" xfId="2" applyFont="1" applyFill="1" applyBorder="1" applyAlignment="1" applyProtection="1">
      <alignment horizontal="center" vertical="center" wrapText="1"/>
    </xf>
    <xf numFmtId="0" fontId="50" fillId="5" borderId="48" xfId="2" applyFont="1" applyFill="1" applyBorder="1" applyAlignment="1" applyProtection="1">
      <alignment horizontal="center" vertical="center" wrapText="1"/>
    </xf>
    <xf numFmtId="49" fontId="50" fillId="3" borderId="38" xfId="2" applyNumberFormat="1" applyFont="1" applyFill="1" applyBorder="1" applyAlignment="1" applyProtection="1">
      <alignment horizontal="center" vertical="center" shrinkToFit="1"/>
    </xf>
    <xf numFmtId="49" fontId="50" fillId="3" borderId="33" xfId="2" applyNumberFormat="1" applyFont="1" applyFill="1" applyBorder="1" applyAlignment="1" applyProtection="1">
      <alignment horizontal="center" vertical="center" shrinkToFit="1"/>
    </xf>
    <xf numFmtId="49" fontId="50" fillId="3" borderId="37" xfId="2" applyNumberFormat="1" applyFont="1" applyFill="1" applyBorder="1" applyAlignment="1" applyProtection="1">
      <alignment horizontal="center" vertical="center" shrinkToFit="1"/>
    </xf>
    <xf numFmtId="49" fontId="50" fillId="3" borderId="29" xfId="2" applyNumberFormat="1" applyFont="1" applyFill="1" applyBorder="1" applyAlignment="1" applyProtection="1">
      <alignment horizontal="center" vertical="center" shrinkToFit="1"/>
    </xf>
    <xf numFmtId="49" fontId="50" fillId="3" borderId="30" xfId="2" applyNumberFormat="1" applyFont="1" applyFill="1" applyBorder="1" applyAlignment="1" applyProtection="1">
      <alignment horizontal="center" vertical="center" shrinkToFit="1"/>
    </xf>
    <xf numFmtId="49" fontId="50" fillId="3" borderId="31" xfId="2" applyNumberFormat="1" applyFont="1" applyFill="1" applyBorder="1" applyAlignment="1" applyProtection="1">
      <alignment horizontal="center" vertical="center" shrinkToFit="1"/>
    </xf>
    <xf numFmtId="49" fontId="50" fillId="3" borderId="39" xfId="2" applyNumberFormat="1" applyFont="1" applyFill="1" applyBorder="1" applyAlignment="1" applyProtection="1">
      <alignment horizontal="center" vertical="center" shrinkToFit="1"/>
    </xf>
    <xf numFmtId="49" fontId="50" fillId="3" borderId="40" xfId="2" applyNumberFormat="1" applyFont="1" applyFill="1" applyBorder="1" applyAlignment="1" applyProtection="1">
      <alignment horizontal="center" vertical="center" shrinkToFit="1"/>
    </xf>
    <xf numFmtId="49" fontId="50" fillId="3" borderId="41" xfId="2" applyNumberFormat="1" applyFont="1" applyFill="1" applyBorder="1" applyAlignment="1" applyProtection="1">
      <alignment horizontal="center" vertical="center" shrinkToFit="1"/>
    </xf>
    <xf numFmtId="38" fontId="50" fillId="17" borderId="42" xfId="1" applyFont="1" applyFill="1" applyBorder="1" applyAlignment="1" applyProtection="1">
      <alignment horizontal="right" vertical="center" shrinkToFit="1"/>
      <protection locked="0"/>
    </xf>
    <xf numFmtId="38" fontId="50" fillId="17" borderId="34" xfId="1" applyFont="1" applyFill="1" applyBorder="1" applyAlignment="1" applyProtection="1">
      <alignment horizontal="right" vertical="center" shrinkToFit="1"/>
      <protection locked="0"/>
    </xf>
    <xf numFmtId="38" fontId="50" fillId="17" borderId="43" xfId="1" applyFont="1" applyFill="1" applyBorder="1" applyAlignment="1" applyProtection="1">
      <alignment horizontal="right" vertical="center" shrinkToFit="1"/>
      <protection locked="0"/>
    </xf>
    <xf numFmtId="38" fontId="92" fillId="17" borderId="44" xfId="1" applyFont="1" applyFill="1" applyBorder="1" applyAlignment="1" applyProtection="1">
      <alignment horizontal="right" vertical="center" shrinkToFit="1"/>
      <protection hidden="1"/>
    </xf>
    <xf numFmtId="38" fontId="92" fillId="17" borderId="45" xfId="1" applyFont="1" applyFill="1" applyBorder="1" applyAlignment="1" applyProtection="1">
      <alignment horizontal="right" vertical="center" shrinkToFit="1"/>
      <protection hidden="1"/>
    </xf>
    <xf numFmtId="38" fontId="50" fillId="17" borderId="11" xfId="1" applyFont="1" applyFill="1" applyBorder="1" applyAlignment="1" applyProtection="1">
      <alignment horizontal="right" vertical="center" shrinkToFit="1"/>
      <protection locked="0"/>
    </xf>
    <xf numFmtId="38" fontId="50" fillId="17" borderId="12" xfId="1" applyFont="1" applyFill="1" applyBorder="1" applyAlignment="1" applyProtection="1">
      <alignment horizontal="right" vertical="center" shrinkToFit="1"/>
      <protection locked="0"/>
    </xf>
    <xf numFmtId="38" fontId="50" fillId="17" borderId="13" xfId="1" applyFont="1" applyFill="1" applyBorder="1" applyAlignment="1" applyProtection="1">
      <alignment horizontal="right" vertical="center" shrinkToFit="1"/>
      <protection locked="0"/>
    </xf>
    <xf numFmtId="49" fontId="50" fillId="3" borderId="49" xfId="2" applyNumberFormat="1" applyFont="1" applyFill="1" applyBorder="1" applyAlignment="1" applyProtection="1">
      <alignment horizontal="center" vertical="center" shrinkToFit="1"/>
    </xf>
    <xf numFmtId="49" fontId="50" fillId="3" borderId="47" xfId="2" applyNumberFormat="1" applyFont="1" applyFill="1" applyBorder="1" applyAlignment="1" applyProtection="1">
      <alignment horizontal="center" vertical="center" shrinkToFit="1"/>
    </xf>
    <xf numFmtId="38" fontId="92" fillId="17" borderId="50" xfId="1" applyFont="1" applyFill="1" applyBorder="1" applyAlignment="1" applyProtection="1">
      <alignment horizontal="right" vertical="center" shrinkToFit="1"/>
      <protection hidden="1"/>
    </xf>
    <xf numFmtId="38" fontId="92" fillId="17" borderId="51" xfId="1" applyFont="1" applyFill="1" applyBorder="1" applyAlignment="1" applyProtection="1">
      <alignment horizontal="right" vertical="center" shrinkToFit="1"/>
      <protection hidden="1"/>
    </xf>
    <xf numFmtId="38" fontId="92" fillId="17" borderId="52" xfId="1" applyFont="1" applyFill="1" applyBorder="1" applyAlignment="1" applyProtection="1">
      <alignment horizontal="right" vertical="center" shrinkToFit="1"/>
      <protection hidden="1"/>
    </xf>
    <xf numFmtId="49" fontId="50" fillId="3" borderId="11" xfId="2" applyNumberFormat="1" applyFont="1" applyFill="1" applyBorder="1" applyAlignment="1" applyProtection="1">
      <alignment horizontal="center" vertical="center" shrinkToFit="1"/>
    </xf>
    <xf numFmtId="49" fontId="50" fillId="3" borderId="12" xfId="2" applyNumberFormat="1" applyFont="1" applyFill="1" applyBorder="1" applyAlignment="1" applyProtection="1">
      <alignment horizontal="center" vertical="center" shrinkToFit="1"/>
    </xf>
    <xf numFmtId="49" fontId="50" fillId="3" borderId="13" xfId="2" applyNumberFormat="1" applyFont="1" applyFill="1" applyBorder="1" applyAlignment="1" applyProtection="1">
      <alignment horizontal="center" vertical="center" shrinkToFit="1"/>
    </xf>
    <xf numFmtId="38" fontId="92" fillId="17" borderId="55" xfId="1" applyFont="1" applyFill="1" applyBorder="1" applyAlignment="1" applyProtection="1">
      <alignment horizontal="right" vertical="center" shrinkToFit="1"/>
      <protection hidden="1"/>
    </xf>
    <xf numFmtId="38" fontId="92" fillId="17" borderId="54" xfId="1" applyFont="1" applyFill="1" applyBorder="1" applyAlignment="1" applyProtection="1">
      <alignment horizontal="right" vertical="center" shrinkToFit="1"/>
      <protection hidden="1"/>
    </xf>
    <xf numFmtId="38" fontId="92" fillId="17" borderId="56" xfId="1" applyFont="1" applyFill="1" applyBorder="1" applyAlignment="1" applyProtection="1">
      <alignment horizontal="right" vertical="center" shrinkToFit="1"/>
      <protection hidden="1"/>
    </xf>
    <xf numFmtId="38" fontId="92" fillId="17" borderId="57" xfId="1" applyFont="1" applyFill="1" applyBorder="1" applyAlignment="1" applyProtection="1">
      <alignment horizontal="right" vertical="center" shrinkToFit="1"/>
      <protection hidden="1"/>
    </xf>
    <xf numFmtId="0" fontId="95" fillId="3" borderId="169" xfId="2" applyFont="1" applyFill="1" applyBorder="1" applyAlignment="1" applyProtection="1">
      <alignment horizontal="center" vertical="center" wrapText="1"/>
    </xf>
    <xf numFmtId="0" fontId="95" fillId="3" borderId="58" xfId="2" applyFont="1" applyFill="1" applyBorder="1" applyAlignment="1" applyProtection="1">
      <alignment horizontal="center" vertical="center" wrapText="1"/>
    </xf>
    <xf numFmtId="1" fontId="91" fillId="0" borderId="29" xfId="2" applyNumberFormat="1" applyFont="1" applyBorder="1" applyAlignment="1" applyProtection="1">
      <alignment horizontal="right" vertical="center" shrinkToFit="1"/>
      <protection locked="0"/>
    </xf>
    <xf numFmtId="1" fontId="91" fillId="0" borderId="30" xfId="2" applyNumberFormat="1" applyFont="1" applyBorder="1" applyAlignment="1" applyProtection="1">
      <alignment horizontal="right" vertical="center" shrinkToFit="1"/>
      <protection locked="0"/>
    </xf>
    <xf numFmtId="49" fontId="50" fillId="0" borderId="30" xfId="2" applyNumberFormat="1" applyFont="1" applyBorder="1" applyAlignment="1" applyProtection="1">
      <alignment horizontal="center" vertical="center" shrinkToFit="1"/>
    </xf>
    <xf numFmtId="1" fontId="91" fillId="4" borderId="11" xfId="2" applyNumberFormat="1" applyFont="1" applyFill="1" applyBorder="1" applyAlignment="1" applyProtection="1">
      <alignment horizontal="right" vertical="center" shrinkToFit="1"/>
      <protection locked="0"/>
    </xf>
    <xf numFmtId="1" fontId="91" fillId="4" borderId="12" xfId="2" applyNumberFormat="1" applyFont="1" applyFill="1" applyBorder="1" applyAlignment="1" applyProtection="1">
      <alignment horizontal="right" vertical="center" shrinkToFit="1"/>
      <protection locked="0"/>
    </xf>
    <xf numFmtId="38" fontId="19" fillId="0" borderId="11" xfId="1" applyFont="1" applyFill="1" applyBorder="1" applyAlignment="1" applyProtection="1">
      <alignment horizontal="left" vertical="center"/>
    </xf>
    <xf numFmtId="38" fontId="19" fillId="0" borderId="12" xfId="1" applyFont="1" applyFill="1" applyBorder="1" applyAlignment="1" applyProtection="1">
      <alignment horizontal="left" vertical="center"/>
    </xf>
    <xf numFmtId="38" fontId="19" fillId="0" borderId="13" xfId="1" applyFont="1" applyFill="1" applyBorder="1" applyAlignment="1" applyProtection="1">
      <alignment horizontal="left" vertical="center"/>
    </xf>
    <xf numFmtId="38" fontId="92" fillId="17" borderId="49" xfId="1" applyFont="1" applyFill="1" applyBorder="1" applyAlignment="1" applyProtection="1">
      <alignment horizontal="right" vertical="center" shrinkToFit="1"/>
      <protection hidden="1"/>
    </xf>
    <xf numFmtId="38" fontId="92" fillId="17" borderId="47" xfId="1" applyFont="1" applyFill="1" applyBorder="1" applyAlignment="1" applyProtection="1">
      <alignment horizontal="right" vertical="center" shrinkToFit="1"/>
      <protection hidden="1"/>
    </xf>
    <xf numFmtId="38" fontId="92" fillId="17" borderId="142" xfId="1" applyFont="1" applyFill="1" applyBorder="1" applyAlignment="1" applyProtection="1">
      <alignment horizontal="right" vertical="center" shrinkToFit="1"/>
      <protection hidden="1"/>
    </xf>
    <xf numFmtId="0" fontId="50" fillId="6" borderId="165" xfId="2" applyFont="1" applyFill="1" applyBorder="1" applyAlignment="1" applyProtection="1">
      <alignment horizontal="center" vertical="center" wrapText="1"/>
    </xf>
    <xf numFmtId="0" fontId="50" fillId="6" borderId="33" xfId="2" applyFont="1" applyFill="1" applyBorder="1" applyAlignment="1" applyProtection="1">
      <alignment horizontal="center" vertical="center" wrapText="1"/>
    </xf>
    <xf numFmtId="0" fontId="50" fillId="6" borderId="37" xfId="2" applyFont="1" applyFill="1" applyBorder="1" applyAlignment="1" applyProtection="1">
      <alignment horizontal="center" vertical="center" wrapText="1"/>
    </xf>
    <xf numFmtId="0" fontId="50" fillId="6" borderId="166" xfId="2" applyFont="1" applyFill="1" applyBorder="1" applyAlignment="1" applyProtection="1">
      <alignment horizontal="center" vertical="center" wrapText="1"/>
    </xf>
    <xf numFmtId="0" fontId="50" fillId="6" borderId="0" xfId="2" applyFont="1" applyFill="1" applyBorder="1" applyAlignment="1" applyProtection="1">
      <alignment horizontal="center" vertical="center" wrapText="1"/>
    </xf>
    <xf numFmtId="0" fontId="50" fillId="6" borderId="1" xfId="2" applyFont="1" applyFill="1" applyBorder="1" applyAlignment="1" applyProtection="1">
      <alignment horizontal="center" vertical="center" wrapText="1"/>
    </xf>
    <xf numFmtId="49" fontId="50" fillId="3" borderId="32" xfId="2" applyNumberFormat="1" applyFont="1" applyFill="1" applyBorder="1" applyAlignment="1" applyProtection="1">
      <alignment horizontal="center" vertical="center" shrinkToFit="1"/>
    </xf>
    <xf numFmtId="49" fontId="50" fillId="3" borderId="0" xfId="2" applyNumberFormat="1" applyFont="1" applyFill="1" applyBorder="1" applyAlignment="1" applyProtection="1">
      <alignment horizontal="center" vertical="center" shrinkToFit="1"/>
    </xf>
    <xf numFmtId="38" fontId="50" fillId="17" borderId="50" xfId="1" applyFont="1" applyFill="1" applyBorder="1" applyAlignment="1" applyProtection="1">
      <alignment horizontal="right" vertical="center" shrinkToFit="1"/>
      <protection locked="0"/>
    </xf>
    <xf numFmtId="38" fontId="50" fillId="17" borderId="51" xfId="1" applyFont="1" applyFill="1" applyBorder="1" applyAlignment="1" applyProtection="1">
      <alignment horizontal="right" vertical="center" shrinkToFit="1"/>
      <protection locked="0"/>
    </xf>
    <xf numFmtId="38" fontId="50" fillId="17" borderId="53" xfId="1" applyFont="1" applyFill="1" applyBorder="1" applyAlignment="1" applyProtection="1">
      <alignment horizontal="right" vertical="center" shrinkToFit="1"/>
      <protection locked="0"/>
    </xf>
    <xf numFmtId="38" fontId="50" fillId="17" borderId="49" xfId="1" applyFont="1" applyFill="1" applyBorder="1" applyAlignment="1" applyProtection="1">
      <alignment horizontal="right" vertical="center" shrinkToFit="1"/>
      <protection locked="0"/>
    </xf>
    <xf numFmtId="38" fontId="50" fillId="17" borderId="47" xfId="1" applyFont="1" applyFill="1" applyBorder="1" applyAlignment="1" applyProtection="1">
      <alignment horizontal="right" vertical="center" shrinkToFit="1"/>
      <protection locked="0"/>
    </xf>
    <xf numFmtId="38" fontId="50" fillId="17" borderId="48" xfId="1" applyFont="1" applyFill="1" applyBorder="1" applyAlignment="1" applyProtection="1">
      <alignment horizontal="right" vertical="center" shrinkToFit="1"/>
      <protection locked="0"/>
    </xf>
    <xf numFmtId="38" fontId="91" fillId="17" borderId="49" xfId="1" applyFont="1" applyFill="1" applyBorder="1" applyAlignment="1" applyProtection="1">
      <alignment horizontal="right" vertical="center" shrinkToFit="1"/>
      <protection locked="0"/>
    </xf>
    <xf numFmtId="38" fontId="91" fillId="17" borderId="47" xfId="1" applyFont="1" applyFill="1" applyBorder="1" applyAlignment="1" applyProtection="1">
      <alignment horizontal="right" vertical="center" shrinkToFit="1"/>
      <protection locked="0"/>
    </xf>
    <xf numFmtId="0" fontId="50" fillId="3" borderId="171" xfId="2" applyFont="1" applyFill="1" applyBorder="1" applyAlignment="1" applyProtection="1">
      <alignment horizontal="center" vertical="center" wrapText="1"/>
    </xf>
    <xf numFmtId="0" fontId="50" fillId="3" borderId="51" xfId="2" applyFont="1" applyFill="1" applyBorder="1" applyAlignment="1" applyProtection="1">
      <alignment horizontal="center" vertical="center" wrapText="1"/>
    </xf>
    <xf numFmtId="49" fontId="50" fillId="15" borderId="50" xfId="2" applyNumberFormat="1" applyFont="1" applyFill="1" applyBorder="1" applyAlignment="1" applyProtection="1">
      <alignment horizontal="center" vertical="center" shrinkToFit="1"/>
      <protection locked="0"/>
    </xf>
    <xf numFmtId="49" fontId="50" fillId="15" borderId="51" xfId="2" applyNumberFormat="1" applyFont="1" applyFill="1" applyBorder="1" applyAlignment="1" applyProtection="1">
      <alignment horizontal="center" vertical="center" shrinkToFit="1"/>
      <protection locked="0"/>
    </xf>
    <xf numFmtId="49" fontId="50" fillId="15" borderId="52" xfId="2" applyNumberFormat="1" applyFont="1" applyFill="1" applyBorder="1" applyAlignment="1" applyProtection="1">
      <alignment horizontal="center" vertical="center" shrinkToFit="1"/>
      <protection locked="0"/>
    </xf>
    <xf numFmtId="0" fontId="50" fillId="3" borderId="168" xfId="2" applyFont="1" applyFill="1" applyBorder="1" applyAlignment="1" applyProtection="1">
      <alignment horizontal="center" vertical="center"/>
    </xf>
    <xf numFmtId="0" fontId="50" fillId="3" borderId="54" xfId="2" applyFont="1" applyFill="1" applyBorder="1" applyAlignment="1" applyProtection="1">
      <alignment horizontal="center" vertical="center"/>
    </xf>
    <xf numFmtId="0" fontId="50" fillId="3" borderId="49" xfId="2" applyFont="1" applyFill="1" applyBorder="1" applyAlignment="1" applyProtection="1">
      <alignment horizontal="center" vertical="center"/>
    </xf>
    <xf numFmtId="0" fontId="50" fillId="3" borderId="47" xfId="2" applyFont="1" applyFill="1" applyBorder="1" applyAlignment="1" applyProtection="1">
      <alignment horizontal="center" vertical="center"/>
    </xf>
    <xf numFmtId="0" fontId="50" fillId="3" borderId="48" xfId="2" applyFont="1" applyFill="1" applyBorder="1" applyAlignment="1" applyProtection="1">
      <alignment horizontal="center" vertical="center"/>
    </xf>
    <xf numFmtId="38" fontId="19" fillId="0" borderId="11" xfId="1" applyFont="1" applyFill="1" applyBorder="1" applyAlignment="1" applyProtection="1">
      <alignment horizontal="left" vertical="center" wrapText="1"/>
    </xf>
    <xf numFmtId="38" fontId="19" fillId="0" borderId="12" xfId="1" applyFont="1" applyFill="1" applyBorder="1" applyAlignment="1" applyProtection="1">
      <alignment horizontal="left" vertical="center" wrapText="1"/>
    </xf>
    <xf numFmtId="38" fontId="19" fillId="0" borderId="13" xfId="1" applyFont="1" applyFill="1" applyBorder="1" applyAlignment="1" applyProtection="1">
      <alignment horizontal="left" vertical="center" wrapText="1"/>
    </xf>
    <xf numFmtId="0" fontId="50" fillId="3" borderId="11" xfId="2" applyFont="1" applyFill="1" applyBorder="1" applyAlignment="1" applyProtection="1">
      <alignment horizontal="center" vertical="center" wrapText="1"/>
    </xf>
    <xf numFmtId="0" fontId="50" fillId="3" borderId="12" xfId="2" applyFont="1" applyFill="1" applyBorder="1" applyAlignment="1" applyProtection="1">
      <alignment horizontal="center" vertical="center" wrapText="1"/>
    </xf>
    <xf numFmtId="0" fontId="50" fillId="0" borderId="11" xfId="2" applyFont="1" applyFill="1" applyBorder="1" applyAlignment="1" applyProtection="1">
      <alignment horizontal="right" vertical="center" wrapText="1"/>
      <protection locked="0"/>
    </xf>
    <xf numFmtId="0" fontId="50" fillId="0" borderId="12" xfId="2" applyFont="1" applyFill="1" applyBorder="1" applyAlignment="1" applyProtection="1">
      <alignment horizontal="right" vertical="center" wrapText="1"/>
      <protection locked="0"/>
    </xf>
    <xf numFmtId="0" fontId="50" fillId="3" borderId="23" xfId="2" applyFont="1" applyFill="1" applyBorder="1" applyAlignment="1" applyProtection="1">
      <alignment horizontal="center" vertical="center" wrapText="1"/>
    </xf>
    <xf numFmtId="0" fontId="50" fillId="3" borderId="13" xfId="2" applyFont="1" applyFill="1" applyBorder="1" applyAlignment="1" applyProtection="1">
      <alignment horizontal="center" vertical="center" wrapText="1"/>
    </xf>
    <xf numFmtId="176" fontId="50" fillId="4" borderId="11" xfId="2" applyNumberFormat="1" applyFont="1" applyFill="1" applyBorder="1" applyAlignment="1" applyProtection="1">
      <alignment horizontal="right" vertical="center" shrinkToFit="1"/>
      <protection locked="0"/>
    </xf>
    <xf numFmtId="176" fontId="50" fillId="4" borderId="12" xfId="2" applyNumberFormat="1" applyFont="1" applyFill="1" applyBorder="1" applyAlignment="1" applyProtection="1">
      <alignment horizontal="right" vertical="center" shrinkToFit="1"/>
      <protection locked="0"/>
    </xf>
    <xf numFmtId="49" fontId="50" fillId="3" borderId="42" xfId="2" applyNumberFormat="1" applyFont="1" applyFill="1" applyBorder="1" applyAlignment="1" applyProtection="1">
      <alignment horizontal="center" vertical="center" shrinkToFit="1"/>
    </xf>
    <xf numFmtId="49" fontId="50" fillId="3" borderId="34" xfId="2" applyNumberFormat="1" applyFont="1" applyFill="1" applyBorder="1" applyAlignment="1" applyProtection="1">
      <alignment horizontal="center" vertical="center" shrinkToFit="1"/>
    </xf>
    <xf numFmtId="49" fontId="50" fillId="3" borderId="43" xfId="2" applyNumberFormat="1" applyFont="1" applyFill="1" applyBorder="1" applyAlignment="1" applyProtection="1">
      <alignment horizontal="center" vertical="center" shrinkToFit="1"/>
    </xf>
    <xf numFmtId="0" fontId="4" fillId="3" borderId="11" xfId="2" applyFont="1" applyFill="1" applyBorder="1" applyAlignment="1" applyProtection="1">
      <alignment horizontal="center" vertical="center" wrapText="1"/>
    </xf>
    <xf numFmtId="0" fontId="4" fillId="3" borderId="12" xfId="2" applyFont="1" applyFill="1" applyBorder="1" applyAlignment="1" applyProtection="1">
      <alignment horizontal="center" vertical="center" wrapText="1"/>
    </xf>
    <xf numFmtId="0" fontId="4" fillId="3" borderId="13" xfId="2" applyFont="1" applyFill="1" applyBorder="1" applyAlignment="1" applyProtection="1">
      <alignment horizontal="center" vertical="center" wrapText="1"/>
    </xf>
    <xf numFmtId="0" fontId="4" fillId="3" borderId="2" xfId="2" applyFont="1" applyFill="1" applyBorder="1" applyAlignment="1" applyProtection="1">
      <alignment horizontal="center" vertical="center" wrapText="1"/>
    </xf>
    <xf numFmtId="0" fontId="4" fillId="3" borderId="3" xfId="2" applyFont="1" applyFill="1" applyBorder="1" applyAlignment="1" applyProtection="1">
      <alignment horizontal="center" vertical="center" wrapText="1"/>
    </xf>
    <xf numFmtId="0" fontId="4" fillId="3" borderId="4" xfId="2" applyFont="1" applyFill="1" applyBorder="1" applyAlignment="1" applyProtection="1">
      <alignment horizontal="center" vertical="center" wrapText="1"/>
    </xf>
    <xf numFmtId="0" fontId="4" fillId="3" borderId="29" xfId="2" applyFont="1" applyFill="1" applyBorder="1" applyAlignment="1" applyProtection="1">
      <alignment horizontal="center" vertical="center" wrapText="1"/>
    </xf>
    <xf numFmtId="0" fontId="4" fillId="3" borderId="30" xfId="2" applyFont="1" applyFill="1" applyBorder="1" applyAlignment="1" applyProtection="1">
      <alignment horizontal="center" vertical="center" wrapText="1"/>
    </xf>
    <xf numFmtId="0" fontId="4" fillId="3" borderId="31" xfId="2" applyFont="1" applyFill="1" applyBorder="1" applyAlignment="1" applyProtection="1">
      <alignment horizontal="center" vertical="center" wrapText="1"/>
    </xf>
    <xf numFmtId="1" fontId="101" fillId="0" borderId="2" xfId="2" applyNumberFormat="1" applyFont="1" applyBorder="1" applyAlignment="1" applyProtection="1">
      <alignment vertical="center" shrinkToFit="1"/>
    </xf>
    <xf numFmtId="1" fontId="101" fillId="0" borderId="3" xfId="2" applyNumberFormat="1" applyFont="1" applyBorder="1" applyAlignment="1" applyProtection="1">
      <alignment vertical="center" shrinkToFit="1"/>
    </xf>
    <xf numFmtId="1" fontId="101" fillId="0" borderId="29" xfId="2" applyNumberFormat="1" applyFont="1" applyBorder="1" applyAlignment="1" applyProtection="1">
      <alignment vertical="center" shrinkToFit="1"/>
    </xf>
    <xf numFmtId="1" fontId="101" fillId="0" borderId="30" xfId="2" applyNumberFormat="1" applyFont="1" applyBorder="1" applyAlignment="1" applyProtection="1">
      <alignment vertical="center" shrinkToFit="1"/>
    </xf>
    <xf numFmtId="2" fontId="18" fillId="0" borderId="11" xfId="2" applyNumberFormat="1" applyFont="1" applyFill="1" applyBorder="1" applyAlignment="1" applyProtection="1">
      <alignment horizontal="right" vertical="center" indent="1" shrinkToFit="1"/>
    </xf>
    <xf numFmtId="2" fontId="18" fillId="0" borderId="12" xfId="2" applyNumberFormat="1" applyFont="1" applyFill="1" applyBorder="1" applyAlignment="1" applyProtection="1">
      <alignment horizontal="right" vertical="center" indent="1" shrinkToFit="1"/>
    </xf>
    <xf numFmtId="2" fontId="18" fillId="0" borderId="13" xfId="2" applyNumberFormat="1" applyFont="1" applyFill="1" applyBorder="1" applyAlignment="1" applyProtection="1">
      <alignment horizontal="right" vertical="center" indent="1" shrinkToFit="1"/>
    </xf>
    <xf numFmtId="0" fontId="4" fillId="0" borderId="11" xfId="2" applyFont="1" applyBorder="1" applyAlignment="1">
      <alignment horizontal="center" vertical="center"/>
    </xf>
    <xf numFmtId="0" fontId="4" fillId="0" borderId="23" xfId="2" applyFont="1" applyBorder="1" applyAlignment="1" applyProtection="1">
      <alignment horizontal="center" vertical="center" shrinkToFit="1"/>
      <protection locked="0"/>
    </xf>
    <xf numFmtId="49" fontId="4" fillId="0" borderId="23" xfId="2" applyNumberFormat="1"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6" fontId="4" fillId="0" borderId="11" xfId="2" applyNumberFormat="1" applyFont="1" applyBorder="1" applyAlignment="1" applyProtection="1">
      <alignment horizontal="center" vertical="center" shrinkToFit="1"/>
      <protection locked="0"/>
    </xf>
    <xf numFmtId="186" fontId="4" fillId="0" borderId="12" xfId="2" applyNumberFormat="1" applyFont="1" applyBorder="1" applyAlignment="1" applyProtection="1">
      <alignment horizontal="center" vertical="center" shrinkToFit="1"/>
      <protection locked="0"/>
    </xf>
    <xf numFmtId="186" fontId="4" fillId="0" borderId="13" xfId="2" applyNumberFormat="1" applyFont="1" applyBorder="1" applyAlignment="1" applyProtection="1">
      <alignment horizontal="center" vertical="center" shrinkToFit="1"/>
      <protection locked="0"/>
    </xf>
    <xf numFmtId="0" fontId="4" fillId="17" borderId="11" xfId="2" applyFont="1" applyFill="1" applyBorder="1" applyAlignment="1" applyProtection="1">
      <alignment horizontal="center" vertical="center" shrinkToFit="1"/>
      <protection locked="0"/>
    </xf>
    <xf numFmtId="0" fontId="4" fillId="17" borderId="12" xfId="2" applyFont="1" applyFill="1" applyBorder="1" applyAlignment="1" applyProtection="1">
      <alignment horizontal="center" vertical="center" shrinkToFit="1"/>
      <protection locked="0"/>
    </xf>
    <xf numFmtId="0" fontId="4" fillId="17" borderId="13" xfId="2" applyFont="1" applyFill="1" applyBorder="1" applyAlignment="1" applyProtection="1">
      <alignment horizontal="center" vertical="center" shrinkToFit="1"/>
      <protection locked="0"/>
    </xf>
    <xf numFmtId="0" fontId="132" fillId="0" borderId="11" xfId="2" applyFont="1" applyBorder="1" applyAlignment="1" applyProtection="1">
      <alignment horizontal="center" vertical="center" shrinkToFit="1"/>
      <protection locked="0"/>
    </xf>
    <xf numFmtId="0" fontId="132" fillId="0" borderId="12" xfId="2" applyFont="1" applyBorder="1" applyAlignment="1" applyProtection="1">
      <alignment horizontal="center" vertical="center" shrinkToFit="1"/>
      <protection locked="0"/>
    </xf>
    <xf numFmtId="0" fontId="132" fillId="0" borderId="13" xfId="2" applyFont="1" applyBorder="1" applyAlignment="1" applyProtection="1">
      <alignment horizontal="center" vertical="center" shrinkToFit="1"/>
      <protection locked="0"/>
    </xf>
    <xf numFmtId="2" fontId="4" fillId="0" borderId="23" xfId="2" applyNumberFormat="1" applyFont="1" applyBorder="1" applyAlignment="1" applyProtection="1">
      <alignment horizontal="center" vertical="center" shrinkToFit="1"/>
      <protection locked="0"/>
    </xf>
    <xf numFmtId="0" fontId="18" fillId="0" borderId="11" xfId="2" applyFont="1" applyBorder="1" applyAlignment="1" applyProtection="1">
      <alignment horizontal="center" vertical="center" shrinkToFit="1"/>
      <protection locked="0"/>
    </xf>
    <xf numFmtId="0" fontId="18" fillId="0" borderId="12" xfId="2" applyFont="1" applyBorder="1" applyAlignment="1" applyProtection="1">
      <alignment horizontal="center" vertical="center" shrinkToFit="1"/>
      <protection locked="0"/>
    </xf>
    <xf numFmtId="0" fontId="18" fillId="0" borderId="13" xfId="2" applyFont="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179" fontId="4" fillId="17" borderId="11" xfId="2" applyNumberFormat="1" applyFont="1" applyFill="1" applyBorder="1" applyAlignment="1" applyProtection="1">
      <alignment horizontal="center" vertical="center" shrinkToFit="1"/>
      <protection locked="0"/>
    </xf>
    <xf numFmtId="179" fontId="4" fillId="17" borderId="12" xfId="2" applyNumberFormat="1" applyFont="1" applyFill="1" applyBorder="1" applyAlignment="1" applyProtection="1">
      <alignment horizontal="center" vertical="center" shrinkToFit="1"/>
      <protection locked="0"/>
    </xf>
    <xf numFmtId="179" fontId="4" fillId="17" borderId="13" xfId="2" applyNumberFormat="1" applyFont="1" applyFill="1" applyBorder="1" applyAlignment="1" applyProtection="1">
      <alignment horizontal="center" vertical="center" shrinkToFit="1"/>
      <protection locked="0"/>
    </xf>
    <xf numFmtId="49" fontId="4" fillId="3" borderId="2"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4" xfId="2" applyNumberFormat="1" applyFont="1" applyFill="1" applyBorder="1" applyAlignment="1">
      <alignment horizontal="center" vertical="center" wrapText="1"/>
    </xf>
    <xf numFmtId="49" fontId="4" fillId="3" borderId="32" xfId="2" applyNumberFormat="1" applyFont="1" applyFill="1" applyBorder="1" applyAlignment="1">
      <alignment horizontal="center" vertical="center" wrapText="1"/>
    </xf>
    <xf numFmtId="49" fontId="4" fillId="3" borderId="0" xfId="2" applyNumberFormat="1" applyFont="1" applyFill="1" applyBorder="1" applyAlignment="1">
      <alignment horizontal="center" vertical="center" wrapText="1"/>
    </xf>
    <xf numFmtId="49" fontId="4" fillId="3" borderId="1" xfId="2" applyNumberFormat="1" applyFont="1" applyFill="1" applyBorder="1" applyAlignment="1">
      <alignment horizontal="center" vertical="center" wrapText="1"/>
    </xf>
    <xf numFmtId="49" fontId="4" fillId="3" borderId="29" xfId="2" applyNumberFormat="1" applyFont="1" applyFill="1" applyBorder="1" applyAlignment="1">
      <alignment horizontal="center" vertical="center" wrapText="1"/>
    </xf>
    <xf numFmtId="49" fontId="4" fillId="3" borderId="30" xfId="2" applyNumberFormat="1" applyFont="1" applyFill="1" applyBorder="1" applyAlignment="1">
      <alignment horizontal="center" vertical="center" wrapText="1"/>
    </xf>
    <xf numFmtId="49" fontId="4" fillId="3" borderId="31"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3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4" fillId="3" borderId="29" xfId="2" applyFont="1" applyFill="1" applyBorder="1" applyAlignment="1">
      <alignment horizontal="center" vertical="center" wrapText="1"/>
    </xf>
    <xf numFmtId="0" fontId="4" fillId="3" borderId="30"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32"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29" xfId="2" applyFont="1" applyFill="1" applyBorder="1" applyAlignment="1">
      <alignment horizontal="center" vertical="center"/>
    </xf>
    <xf numFmtId="0" fontId="4" fillId="3" borderId="31"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30" xfId="2" applyFont="1" applyFill="1" applyBorder="1" applyAlignment="1">
      <alignment horizontal="center" vertical="center"/>
    </xf>
    <xf numFmtId="0" fontId="8" fillId="3" borderId="4" xfId="2" applyFont="1" applyFill="1" applyBorder="1" applyAlignment="1">
      <alignment horizontal="center" vertical="center" wrapText="1"/>
    </xf>
    <xf numFmtId="0" fontId="8" fillId="3" borderId="32" xfId="2" applyFont="1" applyFill="1" applyBorder="1" applyAlignment="1">
      <alignment horizontal="center" vertical="center" wrapText="1"/>
    </xf>
    <xf numFmtId="0" fontId="8" fillId="3" borderId="0"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8" fillId="3" borderId="29" xfId="2" applyFont="1" applyFill="1" applyBorder="1" applyAlignment="1">
      <alignment horizontal="center" vertical="center" wrapText="1"/>
    </xf>
    <xf numFmtId="0" fontId="8" fillId="3" borderId="30" xfId="2" applyFont="1" applyFill="1" applyBorder="1" applyAlignment="1">
      <alignment horizontal="center" vertical="center" wrapText="1"/>
    </xf>
    <xf numFmtId="0" fontId="8" fillId="3" borderId="31" xfId="2" applyFont="1" applyFill="1" applyBorder="1" applyAlignment="1">
      <alignment horizontal="center" vertical="center" wrapText="1"/>
    </xf>
    <xf numFmtId="0" fontId="35" fillId="0" borderId="0" xfId="2" applyFont="1" applyAlignment="1" applyProtection="1">
      <alignment horizontal="left" vertical="center"/>
    </xf>
    <xf numFmtId="0" fontId="4" fillId="3" borderId="2" xfId="2" applyFont="1" applyFill="1" applyBorder="1" applyAlignment="1" applyProtection="1">
      <alignment horizontal="center" vertical="center"/>
    </xf>
    <xf numFmtId="0" fontId="4" fillId="3" borderId="3" xfId="2" applyFont="1" applyFill="1" applyBorder="1" applyAlignment="1" applyProtection="1">
      <alignment horizontal="center" vertical="center"/>
    </xf>
    <xf numFmtId="0" fontId="4" fillId="3" borderId="4" xfId="2" applyFont="1" applyFill="1" applyBorder="1" applyAlignment="1" applyProtection="1">
      <alignment horizontal="center" vertical="center"/>
    </xf>
    <xf numFmtId="0" fontId="4" fillId="3" borderId="29" xfId="2" applyFont="1" applyFill="1" applyBorder="1" applyAlignment="1" applyProtection="1">
      <alignment horizontal="center" vertical="center"/>
    </xf>
    <xf numFmtId="0" fontId="4" fillId="3" borderId="30" xfId="2" applyFont="1" applyFill="1" applyBorder="1" applyAlignment="1" applyProtection="1">
      <alignment horizontal="center" vertical="center"/>
    </xf>
    <xf numFmtId="0" fontId="4" fillId="3" borderId="31" xfId="2" applyFont="1" applyFill="1" applyBorder="1" applyAlignment="1" applyProtection="1">
      <alignment horizontal="center" vertical="center"/>
    </xf>
    <xf numFmtId="0" fontId="20" fillId="0" borderId="3" xfId="2" applyFont="1" applyBorder="1" applyAlignment="1" applyProtection="1">
      <alignment horizontal="center" vertical="center"/>
    </xf>
    <xf numFmtId="0" fontId="20" fillId="0" borderId="4" xfId="2" applyFont="1" applyBorder="1" applyAlignment="1" applyProtection="1">
      <alignment horizontal="center" vertical="center"/>
    </xf>
    <xf numFmtId="0" fontId="20" fillId="0" borderId="30" xfId="2" applyFont="1" applyBorder="1" applyAlignment="1" applyProtection="1">
      <alignment horizontal="center" vertical="center"/>
    </xf>
    <xf numFmtId="0" fontId="20" fillId="0" borderId="31" xfId="2" applyFont="1" applyBorder="1" applyAlignment="1" applyProtection="1">
      <alignment horizontal="center" vertical="center"/>
    </xf>
    <xf numFmtId="0" fontId="101" fillId="0" borderId="2" xfId="2" applyNumberFormat="1" applyFont="1" applyBorder="1" applyAlignment="1" applyProtection="1">
      <alignment vertical="center" shrinkToFit="1"/>
    </xf>
    <xf numFmtId="0" fontId="101" fillId="0" borderId="3" xfId="2" applyNumberFormat="1" applyFont="1" applyBorder="1" applyAlignment="1" applyProtection="1">
      <alignment vertical="center" shrinkToFit="1"/>
    </xf>
    <xf numFmtId="0" fontId="101" fillId="0" borderId="4" xfId="2" applyNumberFormat="1" applyFont="1" applyBorder="1" applyAlignment="1" applyProtection="1">
      <alignment vertical="center" shrinkToFit="1"/>
    </xf>
    <xf numFmtId="0" fontId="101" fillId="0" borderId="29" xfId="2" applyNumberFormat="1" applyFont="1" applyBorder="1" applyAlignment="1" applyProtection="1">
      <alignment vertical="center" shrinkToFit="1"/>
    </xf>
    <xf numFmtId="0" fontId="101" fillId="0" borderId="30" xfId="2" applyNumberFormat="1" applyFont="1" applyBorder="1" applyAlignment="1" applyProtection="1">
      <alignment vertical="center" shrinkToFit="1"/>
    </xf>
    <xf numFmtId="0" fontId="101" fillId="0" borderId="31" xfId="2" applyNumberFormat="1" applyFont="1" applyBorder="1" applyAlignment="1" applyProtection="1">
      <alignment vertical="center" shrinkToFit="1"/>
    </xf>
    <xf numFmtId="0" fontId="177" fillId="3" borderId="23" xfId="2" applyFont="1" applyFill="1" applyBorder="1" applyAlignment="1">
      <alignment horizontal="center" vertical="center" wrapText="1"/>
    </xf>
    <xf numFmtId="0" fontId="4" fillId="0" borderId="0" xfId="2" applyFont="1" applyFill="1" applyBorder="1" applyAlignment="1" applyProtection="1">
      <alignment horizontal="center" vertical="center" wrapText="1"/>
    </xf>
    <xf numFmtId="49" fontId="177" fillId="3" borderId="23" xfId="2" applyNumberFormat="1" applyFont="1" applyFill="1" applyBorder="1" applyAlignment="1">
      <alignment horizontal="center" vertical="center" wrapText="1"/>
    </xf>
    <xf numFmtId="0" fontId="168" fillId="3" borderId="23" xfId="2" applyFont="1" applyFill="1" applyBorder="1" applyAlignment="1">
      <alignment horizontal="center" vertical="center" wrapText="1"/>
    </xf>
    <xf numFmtId="0" fontId="8" fillId="3" borderId="23" xfId="2" applyFont="1" applyFill="1" applyBorder="1" applyAlignment="1">
      <alignment horizontal="center" vertical="center" wrapText="1"/>
    </xf>
    <xf numFmtId="2" fontId="4" fillId="0" borderId="32" xfId="2" applyNumberFormat="1" applyFont="1" applyBorder="1" applyAlignment="1" applyProtection="1">
      <alignment horizontal="center" vertical="center" shrinkToFit="1"/>
      <protection locked="0"/>
    </xf>
    <xf numFmtId="2" fontId="4" fillId="0" borderId="0" xfId="2" applyNumberFormat="1" applyFont="1" applyBorder="1" applyAlignment="1" applyProtection="1">
      <alignment horizontal="center" vertical="center" shrinkToFit="1"/>
      <protection locked="0"/>
    </xf>
    <xf numFmtId="49" fontId="21" fillId="3" borderId="11" xfId="2" applyNumberFormat="1" applyFont="1" applyFill="1" applyBorder="1" applyAlignment="1">
      <alignment horizontal="center" vertical="center" wrapText="1"/>
    </xf>
    <xf numFmtId="49" fontId="21" fillId="3" borderId="12" xfId="2" applyNumberFormat="1" applyFont="1" applyFill="1" applyBorder="1" applyAlignment="1">
      <alignment horizontal="center" vertical="center" wrapText="1"/>
    </xf>
    <xf numFmtId="49" fontId="21" fillId="3" borderId="13" xfId="2" applyNumberFormat="1" applyFont="1" applyFill="1" applyBorder="1" applyAlignment="1">
      <alignment horizontal="center" vertical="center" wrapText="1"/>
    </xf>
    <xf numFmtId="49" fontId="168" fillId="3" borderId="23" xfId="2" applyNumberFormat="1" applyFont="1" applyFill="1" applyBorder="1" applyAlignment="1">
      <alignment horizontal="center" vertical="center" wrapText="1"/>
    </xf>
    <xf numFmtId="189" fontId="101" fillId="0" borderId="2" xfId="2" applyNumberFormat="1" applyFont="1" applyBorder="1" applyAlignment="1" applyProtection="1">
      <alignment vertical="center" shrinkToFit="1"/>
      <protection hidden="1"/>
    </xf>
    <xf numFmtId="189" fontId="101" fillId="0" borderId="3" xfId="2" applyNumberFormat="1" applyFont="1" applyBorder="1" applyAlignment="1" applyProtection="1">
      <alignment vertical="center" shrinkToFit="1"/>
      <protection hidden="1"/>
    </xf>
    <xf numFmtId="189" fontId="101" fillId="0" borderId="4" xfId="2" applyNumberFormat="1" applyFont="1" applyBorder="1" applyAlignment="1" applyProtection="1">
      <alignment vertical="center" shrinkToFit="1"/>
      <protection hidden="1"/>
    </xf>
    <xf numFmtId="189" fontId="101" fillId="0" borderId="29" xfId="2" applyNumberFormat="1" applyFont="1" applyBorder="1" applyAlignment="1" applyProtection="1">
      <alignment vertical="center" shrinkToFit="1"/>
      <protection hidden="1"/>
    </xf>
    <xf numFmtId="189" fontId="101" fillId="0" borderId="30" xfId="2" applyNumberFormat="1" applyFont="1" applyBorder="1" applyAlignment="1" applyProtection="1">
      <alignment vertical="center" shrinkToFit="1"/>
      <protection hidden="1"/>
    </xf>
    <xf numFmtId="189" fontId="101" fillId="0" borderId="31" xfId="2" applyNumberFormat="1" applyFont="1" applyBorder="1" applyAlignment="1" applyProtection="1">
      <alignment vertical="center" shrinkToFit="1"/>
      <protection hidden="1"/>
    </xf>
    <xf numFmtId="188" fontId="101" fillId="0" borderId="11" xfId="2" applyNumberFormat="1" applyFont="1" applyFill="1" applyBorder="1" applyAlignment="1" applyProtection="1">
      <alignment vertical="center" shrinkToFit="1"/>
      <protection hidden="1"/>
    </xf>
    <xf numFmtId="188" fontId="101" fillId="0" borderId="12" xfId="2" applyNumberFormat="1" applyFont="1" applyFill="1" applyBorder="1" applyAlignment="1" applyProtection="1">
      <alignment vertical="center" shrinkToFit="1"/>
      <protection hidden="1"/>
    </xf>
    <xf numFmtId="188" fontId="101" fillId="0" borderId="13" xfId="2" applyNumberFormat="1" applyFont="1" applyFill="1" applyBorder="1" applyAlignment="1" applyProtection="1">
      <alignment vertical="center" shrinkToFit="1"/>
      <protection hidden="1"/>
    </xf>
    <xf numFmtId="179" fontId="18" fillId="0" borderId="0" xfId="2" applyNumberFormat="1" applyFont="1" applyFill="1" applyBorder="1" applyAlignment="1" applyProtection="1">
      <alignment vertical="center" shrinkToFit="1"/>
    </xf>
    <xf numFmtId="0" fontId="130" fillId="0" borderId="23" xfId="2" applyFont="1" applyBorder="1" applyAlignment="1" applyProtection="1">
      <alignment horizontal="left" vertical="center"/>
    </xf>
    <xf numFmtId="0" fontId="8" fillId="16" borderId="23" xfId="2" applyFont="1" applyFill="1" applyBorder="1" applyAlignment="1" applyProtection="1">
      <alignment horizontal="center" vertical="center"/>
      <protection locked="0"/>
    </xf>
    <xf numFmtId="0" fontId="131" fillId="10" borderId="23" xfId="2" applyFont="1" applyFill="1" applyBorder="1" applyAlignment="1" applyProtection="1">
      <alignment horizontal="center" vertical="center"/>
      <protection locked="0"/>
    </xf>
    <xf numFmtId="0" fontId="4" fillId="0" borderId="0" xfId="2" applyFont="1" applyAlignment="1">
      <alignment horizontal="right" vertical="center"/>
    </xf>
    <xf numFmtId="0" fontId="35" fillId="0" borderId="0" xfId="2" applyFont="1" applyAlignment="1">
      <alignment horizontal="left" vertical="center"/>
    </xf>
    <xf numFmtId="0" fontId="130" fillId="10" borderId="23" xfId="2" applyFont="1" applyFill="1" applyBorder="1" applyAlignment="1" applyProtection="1">
      <alignment horizontal="center" vertical="center"/>
    </xf>
    <xf numFmtId="0" fontId="130" fillId="10" borderId="23" xfId="2" applyFont="1" applyFill="1" applyBorder="1" applyAlignment="1" applyProtection="1">
      <alignment horizontal="center" vertical="center"/>
      <protection locked="0"/>
    </xf>
    <xf numFmtId="0" fontId="8" fillId="3" borderId="23" xfId="2" applyFont="1" applyFill="1" applyBorder="1" applyAlignment="1" applyProtection="1">
      <alignment horizontal="center" vertical="center" shrinkToFit="1"/>
      <protection hidden="1"/>
    </xf>
    <xf numFmtId="49" fontId="8" fillId="3" borderId="11" xfId="2" applyNumberFormat="1" applyFont="1" applyFill="1" applyBorder="1" applyAlignment="1" applyProtection="1">
      <alignment horizontal="left" vertical="center" wrapText="1"/>
      <protection hidden="1"/>
    </xf>
    <xf numFmtId="49" fontId="8" fillId="3" borderId="12" xfId="2" applyNumberFormat="1" applyFont="1" applyFill="1" applyBorder="1" applyAlignment="1" applyProtection="1">
      <alignment horizontal="left" vertical="center" wrapText="1"/>
      <protection hidden="1"/>
    </xf>
    <xf numFmtId="49" fontId="8" fillId="3" borderId="13" xfId="2" applyNumberFormat="1" applyFont="1" applyFill="1" applyBorder="1" applyAlignment="1" applyProtection="1">
      <alignment horizontal="left" vertical="center" wrapText="1"/>
      <protection hidden="1"/>
    </xf>
    <xf numFmtId="0" fontId="143" fillId="0" borderId="11" xfId="2" applyNumberFormat="1" applyFont="1" applyFill="1" applyBorder="1" applyAlignment="1" applyProtection="1">
      <alignment horizontal="center" vertical="center" shrinkToFit="1"/>
    </xf>
    <xf numFmtId="0" fontId="143" fillId="0" borderId="12" xfId="2" applyNumberFormat="1" applyFont="1" applyFill="1" applyBorder="1" applyAlignment="1" applyProtection="1">
      <alignment horizontal="center" vertical="center" shrinkToFit="1"/>
    </xf>
    <xf numFmtId="0" fontId="81" fillId="0" borderId="32" xfId="2" applyFont="1" applyBorder="1" applyAlignment="1" applyProtection="1">
      <alignment vertical="center" wrapText="1"/>
      <protection hidden="1"/>
    </xf>
    <xf numFmtId="0" fontId="81" fillId="0" borderId="0" xfId="2" applyFont="1" applyAlignment="1" applyProtection="1">
      <alignment vertical="center" wrapText="1"/>
      <protection hidden="1"/>
    </xf>
    <xf numFmtId="0" fontId="143" fillId="0" borderId="11" xfId="2" applyNumberFormat="1" applyFont="1" applyFill="1" applyBorder="1" applyAlignment="1" applyProtection="1">
      <alignment horizontal="center" vertical="center" shrinkToFit="1"/>
      <protection hidden="1"/>
    </xf>
    <xf numFmtId="0" fontId="143" fillId="0" borderId="12" xfId="2" applyNumberFormat="1" applyFont="1" applyFill="1" applyBorder="1" applyAlignment="1" applyProtection="1">
      <alignment horizontal="center" vertical="center" shrinkToFit="1"/>
      <protection hidden="1"/>
    </xf>
    <xf numFmtId="177" fontId="4" fillId="0" borderId="11" xfId="2" applyNumberFormat="1" applyFont="1" applyFill="1" applyBorder="1" applyAlignment="1" applyProtection="1">
      <alignment horizontal="left" vertical="center" indent="1" shrinkToFit="1"/>
      <protection hidden="1"/>
    </xf>
    <xf numFmtId="177" fontId="4" fillId="0" borderId="12" xfId="2" applyNumberFormat="1" applyFont="1" applyFill="1" applyBorder="1" applyAlignment="1" applyProtection="1">
      <alignment horizontal="left" vertical="center" indent="1" shrinkToFit="1"/>
      <protection hidden="1"/>
    </xf>
    <xf numFmtId="177" fontId="4" fillId="0" borderId="13" xfId="2" applyNumberFormat="1" applyFont="1" applyFill="1" applyBorder="1" applyAlignment="1" applyProtection="1">
      <alignment horizontal="left" vertical="center" indent="1" shrinkToFit="1"/>
      <protection hidden="1"/>
    </xf>
    <xf numFmtId="0" fontId="31" fillId="0" borderId="2" xfId="16" applyFont="1" applyFill="1" applyBorder="1" applyAlignment="1" applyProtection="1">
      <alignment horizontal="left" vertical="top" wrapText="1" indent="2"/>
      <protection locked="0"/>
    </xf>
    <xf numFmtId="0" fontId="31" fillId="0" borderId="3" xfId="16" applyFont="1" applyFill="1" applyBorder="1" applyAlignment="1" applyProtection="1">
      <alignment horizontal="left" vertical="top" wrapText="1" indent="2"/>
      <protection locked="0"/>
    </xf>
    <xf numFmtId="0" fontId="31" fillId="0" borderId="4" xfId="16" applyFont="1" applyFill="1" applyBorder="1" applyAlignment="1" applyProtection="1">
      <alignment horizontal="left" vertical="top" wrapText="1" indent="2"/>
      <protection locked="0"/>
    </xf>
    <xf numFmtId="0" fontId="31" fillId="0" borderId="29" xfId="16" applyFont="1" applyFill="1" applyBorder="1" applyAlignment="1" applyProtection="1">
      <alignment horizontal="left" vertical="top" wrapText="1" indent="2"/>
      <protection locked="0"/>
    </xf>
    <xf numFmtId="0" fontId="31" fillId="0" borderId="30" xfId="16" applyFont="1" applyFill="1" applyBorder="1" applyAlignment="1" applyProtection="1">
      <alignment horizontal="left" vertical="top" wrapText="1" indent="2"/>
      <protection locked="0"/>
    </xf>
    <xf numFmtId="0" fontId="31" fillId="0" borderId="31" xfId="16" applyFont="1" applyFill="1" applyBorder="1" applyAlignment="1" applyProtection="1">
      <alignment horizontal="left" vertical="top" wrapText="1" indent="2"/>
      <protection locked="0"/>
    </xf>
    <xf numFmtId="49" fontId="8" fillId="3" borderId="23" xfId="2" applyNumberFormat="1" applyFont="1" applyFill="1" applyBorder="1" applyAlignment="1" applyProtection="1">
      <alignment horizontal="left" vertical="center"/>
      <protection hidden="1"/>
    </xf>
    <xf numFmtId="49" fontId="8" fillId="3" borderId="23" xfId="2" applyNumberFormat="1"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wrapText="1"/>
      <protection hidden="1"/>
    </xf>
    <xf numFmtId="0" fontId="143" fillId="0" borderId="11" xfId="2" applyFont="1" applyBorder="1" applyAlignment="1" applyProtection="1">
      <alignment horizontal="left" vertical="center" indent="1" shrinkToFit="1"/>
    </xf>
    <xf numFmtId="0" fontId="143" fillId="0" borderId="12" xfId="2" applyFont="1" applyBorder="1" applyAlignment="1" applyProtection="1">
      <alignment horizontal="left" vertical="center" indent="1" shrinkToFit="1"/>
    </xf>
    <xf numFmtId="0" fontId="143" fillId="0" borderId="13" xfId="2" applyFont="1" applyBorder="1" applyAlignment="1" applyProtection="1">
      <alignment horizontal="left" vertical="center" indent="1" shrinkToFit="1"/>
    </xf>
    <xf numFmtId="0" fontId="143" fillId="0" borderId="11" xfId="2" applyNumberFormat="1" applyFont="1" applyBorder="1" applyAlignment="1" applyProtection="1">
      <alignment horizontal="left" vertical="center" indent="1" shrinkToFit="1"/>
    </xf>
    <xf numFmtId="0" fontId="143" fillId="0" borderId="12" xfId="2" applyNumberFormat="1" applyFont="1" applyBorder="1" applyAlignment="1" applyProtection="1">
      <alignment horizontal="left" vertical="center" indent="1" shrinkToFit="1"/>
    </xf>
    <xf numFmtId="0" fontId="143" fillId="0" borderId="13" xfId="2" applyNumberFormat="1" applyFont="1" applyBorder="1" applyAlignment="1" applyProtection="1">
      <alignment horizontal="left" vertical="center" indent="1" shrinkToFit="1"/>
    </xf>
    <xf numFmtId="0" fontId="143" fillId="0" borderId="23" xfId="2" applyNumberFormat="1" applyFont="1" applyBorder="1" applyAlignment="1" applyProtection="1">
      <alignment horizontal="left" vertical="center" indent="1" shrinkToFit="1"/>
    </xf>
    <xf numFmtId="0" fontId="164" fillId="0" borderId="23" xfId="2" applyFont="1" applyFill="1" applyBorder="1" applyAlignment="1" applyProtection="1">
      <alignment horizontal="center" vertical="center" shrinkToFit="1"/>
    </xf>
    <xf numFmtId="0" fontId="164" fillId="0" borderId="11" xfId="2" applyFont="1" applyFill="1" applyBorder="1" applyAlignment="1" applyProtection="1">
      <alignment horizontal="center" vertical="center" shrinkToFit="1"/>
    </xf>
    <xf numFmtId="0" fontId="165" fillId="0" borderId="12" xfId="2" applyFont="1" applyFill="1" applyBorder="1" applyAlignment="1" applyProtection="1">
      <alignment horizontal="left" vertical="center" indent="1" shrinkToFit="1"/>
    </xf>
    <xf numFmtId="0" fontId="164" fillId="0" borderId="13" xfId="2" applyFont="1" applyFill="1" applyBorder="1" applyAlignment="1" applyProtection="1">
      <alignment horizontal="center" vertical="center" shrinkToFit="1"/>
    </xf>
    <xf numFmtId="0" fontId="4" fillId="0" borderId="12" xfId="2" applyFont="1" applyFill="1" applyBorder="1" applyAlignment="1" applyProtection="1">
      <alignment horizontal="left" vertical="center" indent="1" shrinkToFit="1"/>
    </xf>
    <xf numFmtId="0" fontId="4" fillId="0" borderId="13" xfId="2" applyFont="1" applyFill="1" applyBorder="1" applyAlignment="1" applyProtection="1">
      <alignment horizontal="left" vertical="center" indent="1" shrinkToFit="1"/>
    </xf>
    <xf numFmtId="0" fontId="8" fillId="3" borderId="58" xfId="2" applyFont="1" applyFill="1" applyBorder="1" applyAlignment="1" applyProtection="1">
      <alignment horizontal="center" vertical="center" shrinkToFit="1"/>
      <protection hidden="1"/>
    </xf>
    <xf numFmtId="0" fontId="143" fillId="0" borderId="29" xfId="2" applyFont="1" applyBorder="1" applyAlignment="1" applyProtection="1">
      <alignment horizontal="left" vertical="center" indent="1" shrinkToFit="1"/>
    </xf>
    <xf numFmtId="0" fontId="143" fillId="0" borderId="30" xfId="2" applyFont="1" applyBorder="1" applyAlignment="1" applyProtection="1">
      <alignment horizontal="left" vertical="center" indent="1" shrinkToFit="1"/>
    </xf>
    <xf numFmtId="0" fontId="143" fillId="0" borderId="31" xfId="2" applyFont="1" applyBorder="1" applyAlignment="1" applyProtection="1">
      <alignment horizontal="left" vertical="center" indent="1" shrinkToFit="1"/>
    </xf>
    <xf numFmtId="49" fontId="8" fillId="3" borderId="23" xfId="2" applyNumberFormat="1" applyFont="1" applyFill="1" applyBorder="1" applyAlignment="1" applyProtection="1">
      <alignment horizontal="center" vertical="center" textRotation="255" wrapText="1"/>
      <protection hidden="1"/>
    </xf>
    <xf numFmtId="0" fontId="21" fillId="0" borderId="0" xfId="7" applyFont="1" applyAlignment="1">
      <alignment horizontal="right" vertical="center"/>
    </xf>
    <xf numFmtId="0" fontId="47" fillId="0" borderId="30" xfId="18" applyFont="1" applyBorder="1" applyAlignment="1">
      <alignment vertical="center"/>
    </xf>
    <xf numFmtId="0" fontId="99" fillId="3" borderId="11" xfId="18" applyFont="1" applyFill="1" applyBorder="1" applyAlignment="1">
      <alignment horizontal="center" vertical="center"/>
    </xf>
    <xf numFmtId="0" fontId="99" fillId="3" borderId="12" xfId="18" applyFont="1" applyFill="1" applyBorder="1" applyAlignment="1">
      <alignment horizontal="center" vertical="center"/>
    </xf>
    <xf numFmtId="0" fontId="99" fillId="3" borderId="13" xfId="18" applyFont="1" applyFill="1" applyBorder="1" applyAlignment="1">
      <alignment horizontal="center" vertical="center"/>
    </xf>
    <xf numFmtId="0" fontId="99" fillId="3" borderId="23" xfId="18" applyFont="1" applyFill="1" applyBorder="1" applyAlignment="1">
      <alignment horizontal="center" vertical="center"/>
    </xf>
    <xf numFmtId="0" fontId="101" fillId="0" borderId="11" xfId="18" applyFont="1" applyBorder="1" applyAlignment="1" applyProtection="1">
      <alignment horizontal="left" vertical="center" indent="1"/>
      <protection hidden="1"/>
    </xf>
    <xf numFmtId="0" fontId="101" fillId="0" borderId="12" xfId="18" applyFont="1" applyBorder="1" applyAlignment="1" applyProtection="1">
      <alignment horizontal="left" vertical="center" indent="1"/>
      <protection hidden="1"/>
    </xf>
    <xf numFmtId="0" fontId="101" fillId="0" borderId="13" xfId="18" applyFont="1" applyBorder="1" applyAlignment="1" applyProtection="1">
      <alignment horizontal="left" vertical="center" indent="1"/>
      <protection hidden="1"/>
    </xf>
    <xf numFmtId="0" fontId="101" fillId="0" borderId="11" xfId="18" applyFont="1" applyBorder="1" applyAlignment="1" applyProtection="1">
      <alignment vertical="center" shrinkToFit="1"/>
      <protection hidden="1"/>
    </xf>
    <xf numFmtId="0" fontId="101" fillId="0" borderId="12" xfId="18" applyFont="1" applyBorder="1" applyAlignment="1" applyProtection="1">
      <alignment vertical="center" shrinkToFit="1"/>
      <protection hidden="1"/>
    </xf>
    <xf numFmtId="0" fontId="101" fillId="0" borderId="13" xfId="18" applyFont="1" applyBorder="1" applyAlignment="1" applyProtection="1">
      <alignment vertical="center" shrinkToFit="1"/>
      <protection hidden="1"/>
    </xf>
    <xf numFmtId="0" fontId="4" fillId="3" borderId="0" xfId="2" applyFont="1" applyFill="1" applyBorder="1" applyAlignment="1" applyProtection="1">
      <alignment horizontal="center" vertical="center" wrapText="1"/>
      <protection hidden="1"/>
    </xf>
    <xf numFmtId="187" fontId="4" fillId="0" borderId="23"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protection hidden="1"/>
    </xf>
    <xf numFmtId="0" fontId="4" fillId="0" borderId="23"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143" fillId="0" borderId="23" xfId="2" applyFont="1" applyBorder="1" applyAlignment="1" applyProtection="1">
      <alignment horizontal="center" vertical="center" shrinkToFit="1"/>
      <protection hidden="1"/>
    </xf>
    <xf numFmtId="38" fontId="76" fillId="0" borderId="110" xfId="1" applyFont="1" applyBorder="1" applyAlignment="1" applyProtection="1">
      <alignment horizontal="right" vertical="center" indent="1"/>
      <protection hidden="1"/>
    </xf>
    <xf numFmtId="38" fontId="76" fillId="0" borderId="102" xfId="1" applyFont="1" applyBorder="1" applyAlignment="1" applyProtection="1">
      <alignment horizontal="right" vertical="center" indent="1"/>
      <protection hidden="1"/>
    </xf>
    <xf numFmtId="38" fontId="76" fillId="0" borderId="103" xfId="1" applyFont="1" applyBorder="1" applyAlignment="1" applyProtection="1">
      <alignment horizontal="right" vertical="center" indent="1"/>
      <protection hidden="1"/>
    </xf>
    <xf numFmtId="38" fontId="76" fillId="0" borderId="160" xfId="1" applyFont="1" applyBorder="1" applyAlignment="1" applyProtection="1">
      <alignment horizontal="right" vertical="center" indent="1"/>
      <protection hidden="1"/>
    </xf>
    <xf numFmtId="38" fontId="76" fillId="0" borderId="131" xfId="1" applyFont="1" applyBorder="1" applyAlignment="1" applyProtection="1">
      <alignment horizontal="right" vertical="center" indent="1"/>
      <protection hidden="1"/>
    </xf>
    <xf numFmtId="38" fontId="76" fillId="0" borderId="132" xfId="1" applyFont="1" applyBorder="1" applyAlignment="1" applyProtection="1">
      <alignment horizontal="right" vertical="center" indent="1"/>
      <protection hidden="1"/>
    </xf>
    <xf numFmtId="38" fontId="76" fillId="0" borderId="113" xfId="1" applyFont="1" applyBorder="1" applyAlignment="1" applyProtection="1">
      <alignment horizontal="right" vertical="center" indent="1"/>
      <protection hidden="1"/>
    </xf>
    <xf numFmtId="38" fontId="76" fillId="0" borderId="30" xfId="1" applyFont="1" applyBorder="1" applyAlignment="1" applyProtection="1">
      <alignment horizontal="right" vertical="center" indent="1"/>
      <protection hidden="1"/>
    </xf>
    <xf numFmtId="38" fontId="76" fillId="0" borderId="31" xfId="1" applyFont="1" applyBorder="1" applyAlignment="1" applyProtection="1">
      <alignment horizontal="right" vertical="center" indent="1"/>
      <protection hidden="1"/>
    </xf>
    <xf numFmtId="38" fontId="76" fillId="0" borderId="161" xfId="1" applyFont="1" applyBorder="1" applyAlignment="1" applyProtection="1">
      <alignment horizontal="right" vertical="center" indent="1"/>
      <protection hidden="1"/>
    </xf>
    <xf numFmtId="38" fontId="76" fillId="0" borderId="134" xfId="1" applyFont="1" applyBorder="1" applyAlignment="1" applyProtection="1">
      <alignment horizontal="right" vertical="center" indent="1"/>
      <protection hidden="1"/>
    </xf>
    <xf numFmtId="38" fontId="76" fillId="0" borderId="162"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29" xfId="2" applyFont="1" applyFill="1" applyBorder="1" applyAlignment="1" applyProtection="1">
      <alignment horizontal="center" vertical="center" wrapText="1"/>
      <protection hidden="1"/>
    </xf>
    <xf numFmtId="0" fontId="4" fillId="3" borderId="30" xfId="2" applyFont="1" applyFill="1" applyBorder="1" applyAlignment="1" applyProtection="1">
      <alignment horizontal="center" vertical="center" wrapText="1"/>
      <protection hidden="1"/>
    </xf>
    <xf numFmtId="0" fontId="4" fillId="3" borderId="31" xfId="2" applyFont="1" applyFill="1" applyBorder="1" applyAlignment="1" applyProtection="1">
      <alignment horizontal="center" vertical="center" wrapText="1"/>
      <protection hidden="1"/>
    </xf>
    <xf numFmtId="38" fontId="76" fillId="0" borderId="111" xfId="1" applyFont="1" applyBorder="1" applyAlignment="1" applyProtection="1">
      <alignment horizontal="right" vertical="center" indent="1"/>
      <protection hidden="1"/>
    </xf>
    <xf numFmtId="38" fontId="76" fillId="0" borderId="105"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32" xfId="2" applyFont="1" applyFill="1" applyBorder="1" applyAlignment="1" applyProtection="1">
      <alignment horizontal="center" vertical="center"/>
      <protection hidden="1"/>
    </xf>
    <xf numFmtId="0" fontId="4" fillId="3" borderId="0" xfId="2" applyFont="1" applyFill="1" applyBorder="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32" xfId="2" applyFont="1" applyFill="1" applyBorder="1" applyAlignment="1" applyProtection="1">
      <alignment horizontal="center" vertical="center" wrapText="1"/>
      <protection hidden="1"/>
    </xf>
    <xf numFmtId="49" fontId="7" fillId="3" borderId="11" xfId="2" applyNumberFormat="1" applyFont="1" applyFill="1" applyBorder="1" applyAlignment="1" applyProtection="1">
      <alignment horizontal="center" vertical="center"/>
      <protection hidden="1"/>
    </xf>
    <xf numFmtId="49" fontId="7" fillId="3" borderId="12" xfId="2" applyNumberFormat="1" applyFont="1" applyFill="1" applyBorder="1" applyAlignment="1" applyProtection="1">
      <alignment horizontal="center" vertical="center"/>
      <protection hidden="1"/>
    </xf>
    <xf numFmtId="49" fontId="7" fillId="3" borderId="104" xfId="2" applyNumberFormat="1" applyFont="1" applyFill="1" applyBorder="1" applyAlignment="1" applyProtection="1">
      <alignment horizontal="center" vertical="center"/>
      <protection hidden="1"/>
    </xf>
    <xf numFmtId="49" fontId="7" fillId="3" borderId="105" xfId="2" applyNumberFormat="1" applyFont="1" applyFill="1" applyBorder="1" applyAlignment="1" applyProtection="1">
      <alignment horizontal="center" vertical="center"/>
      <protection hidden="1"/>
    </xf>
    <xf numFmtId="49" fontId="7" fillId="3" borderId="29" xfId="2" applyNumberFormat="1" applyFont="1" applyFill="1" applyBorder="1" applyAlignment="1" applyProtection="1">
      <alignment horizontal="center" vertical="center"/>
      <protection hidden="1"/>
    </xf>
    <xf numFmtId="49" fontId="7" fillId="3" borderId="30" xfId="2" applyNumberFormat="1" applyFont="1" applyFill="1" applyBorder="1" applyAlignment="1" applyProtection="1">
      <alignment horizontal="center" vertical="center"/>
      <protection hidden="1"/>
    </xf>
    <xf numFmtId="0" fontId="7" fillId="3" borderId="108" xfId="2" applyFont="1" applyFill="1" applyBorder="1" applyAlignment="1" applyProtection="1">
      <alignment horizontal="center" vertical="center" wrapText="1"/>
      <protection hidden="1"/>
    </xf>
    <xf numFmtId="0" fontId="7" fillId="3" borderId="101" xfId="2" applyFont="1" applyFill="1" applyBorder="1" applyAlignment="1" applyProtection="1">
      <alignment horizontal="center" vertical="center" wrapText="1"/>
      <protection hidden="1"/>
    </xf>
    <xf numFmtId="0" fontId="7" fillId="3" borderId="109" xfId="2" applyFont="1" applyFill="1" applyBorder="1" applyAlignment="1" applyProtection="1">
      <alignment horizontal="center" vertical="center" wrapText="1"/>
      <protection hidden="1"/>
    </xf>
    <xf numFmtId="38" fontId="76" fillId="0" borderId="114" xfId="1" applyFont="1" applyBorder="1" applyAlignment="1" applyProtection="1">
      <alignment horizontal="right" vertical="center" indent="1"/>
      <protection hidden="1"/>
    </xf>
    <xf numFmtId="38" fontId="76" fillId="0" borderId="112" xfId="1" applyFont="1" applyBorder="1" applyAlignment="1" applyProtection="1">
      <alignment horizontal="right" vertical="center" indent="1"/>
      <protection hidden="1"/>
    </xf>
    <xf numFmtId="0" fontId="4" fillId="3" borderId="29" xfId="2" applyFont="1" applyFill="1" applyBorder="1" applyAlignment="1" applyProtection="1">
      <alignment horizontal="center" vertical="center"/>
      <protection hidden="1"/>
    </xf>
    <xf numFmtId="0" fontId="4" fillId="3" borderId="30" xfId="2" applyFont="1" applyFill="1" applyBorder="1" applyAlignment="1" applyProtection="1">
      <alignment horizontal="center" vertical="center"/>
      <protection hidden="1"/>
    </xf>
    <xf numFmtId="0" fontId="4" fillId="3" borderId="31" xfId="2" applyFont="1" applyFill="1" applyBorder="1" applyAlignment="1" applyProtection="1">
      <alignment horizontal="center" vertical="center"/>
      <protection hidden="1"/>
    </xf>
    <xf numFmtId="0" fontId="4" fillId="3" borderId="101" xfId="2" applyFont="1" applyFill="1" applyBorder="1" applyAlignment="1" applyProtection="1">
      <alignment horizontal="center" vertical="center" wrapText="1"/>
      <protection hidden="1"/>
    </xf>
    <xf numFmtId="38" fontId="76" fillId="0" borderId="29" xfId="1" applyFont="1" applyBorder="1" applyAlignment="1" applyProtection="1">
      <alignment horizontal="right" vertical="center" indent="1"/>
      <protection hidden="1"/>
    </xf>
    <xf numFmtId="38" fontId="76" fillId="0" borderId="104" xfId="1" applyFont="1" applyBorder="1" applyAlignment="1" applyProtection="1">
      <alignment horizontal="right" vertical="center" indent="1"/>
      <protection hidden="1"/>
    </xf>
    <xf numFmtId="0" fontId="76" fillId="0" borderId="2" xfId="2" applyNumberFormat="1" applyFont="1" applyBorder="1" applyAlignment="1" applyProtection="1">
      <alignment vertical="center" shrinkToFit="1"/>
      <protection hidden="1"/>
    </xf>
    <xf numFmtId="0" fontId="76" fillId="0" borderId="3" xfId="2" applyNumberFormat="1" applyFont="1" applyBorder="1" applyAlignment="1" applyProtection="1">
      <alignment vertical="center" shrinkToFit="1"/>
      <protection hidden="1"/>
    </xf>
    <xf numFmtId="0" fontId="76" fillId="0" borderId="4" xfId="2" applyNumberFormat="1" applyFont="1" applyBorder="1" applyAlignment="1" applyProtection="1">
      <alignment vertical="center" shrinkToFit="1"/>
      <protection hidden="1"/>
    </xf>
    <xf numFmtId="0" fontId="76" fillId="0" borderId="29" xfId="2" applyNumberFormat="1" applyFont="1" applyBorder="1" applyAlignment="1" applyProtection="1">
      <alignment vertical="center" shrinkToFit="1"/>
      <protection hidden="1"/>
    </xf>
    <xf numFmtId="0" fontId="76" fillId="0" borderId="30" xfId="2" applyNumberFormat="1" applyFont="1" applyBorder="1" applyAlignment="1" applyProtection="1">
      <alignment vertical="center" shrinkToFit="1"/>
      <protection hidden="1"/>
    </xf>
    <xf numFmtId="0" fontId="76" fillId="0" borderId="31" xfId="2" applyNumberFormat="1" applyFont="1" applyBorder="1" applyAlignment="1" applyProtection="1">
      <alignment vertical="center" shrinkToFit="1"/>
      <protection hidden="1"/>
    </xf>
    <xf numFmtId="0" fontId="4" fillId="3" borderId="106" xfId="2" applyFont="1" applyFill="1" applyBorder="1" applyAlignment="1" applyProtection="1">
      <alignment horizontal="center" vertical="center" wrapText="1"/>
      <protection hidden="1"/>
    </xf>
    <xf numFmtId="0" fontId="4" fillId="3" borderId="139" xfId="2" applyFont="1" applyFill="1" applyBorder="1" applyAlignment="1" applyProtection="1">
      <alignment horizontal="center" vertical="center" wrapText="1"/>
      <protection hidden="1"/>
    </xf>
    <xf numFmtId="0" fontId="4" fillId="3" borderId="115" xfId="2" applyFont="1" applyFill="1" applyBorder="1" applyAlignment="1" applyProtection="1">
      <alignment horizontal="center" vertical="center" wrapText="1"/>
      <protection hidden="1"/>
    </xf>
    <xf numFmtId="0" fontId="4" fillId="3" borderId="107" xfId="2" applyFont="1" applyFill="1" applyBorder="1" applyAlignment="1" applyProtection="1">
      <alignment horizontal="center" vertical="center" wrapText="1"/>
      <protection hidden="1"/>
    </xf>
    <xf numFmtId="38" fontId="76" fillId="0" borderId="154" xfId="1" applyFont="1" applyBorder="1" applyAlignment="1" applyProtection="1">
      <alignment horizontal="right" vertical="center" indent="1"/>
      <protection hidden="1"/>
    </xf>
    <xf numFmtId="38" fontId="76" fillId="0" borderId="156" xfId="1" applyFont="1" applyBorder="1" applyAlignment="1" applyProtection="1">
      <alignment horizontal="right" vertical="center" indent="1"/>
      <protection hidden="1"/>
    </xf>
    <xf numFmtId="0" fontId="4" fillId="3" borderId="137" xfId="2" applyFont="1" applyFill="1" applyBorder="1" applyAlignment="1" applyProtection="1">
      <alignment horizontal="center" vertical="center" wrapText="1"/>
      <protection hidden="1"/>
    </xf>
    <xf numFmtId="38" fontId="76" fillId="0" borderId="155" xfId="1" applyFont="1" applyBorder="1" applyAlignment="1" applyProtection="1">
      <alignment horizontal="right" vertical="center" indent="1"/>
      <protection hidden="1"/>
    </xf>
    <xf numFmtId="38" fontId="76" fillId="0" borderId="12" xfId="1" applyFont="1" applyBorder="1" applyAlignment="1" applyProtection="1">
      <alignment horizontal="right" vertical="center" indent="1"/>
      <protection hidden="1"/>
    </xf>
    <xf numFmtId="38" fontId="76" fillId="0" borderId="157" xfId="1" applyFont="1" applyBorder="1" applyAlignment="1" applyProtection="1">
      <alignment horizontal="right" vertical="center" indent="1"/>
      <protection hidden="1"/>
    </xf>
    <xf numFmtId="38" fontId="76" fillId="0" borderId="158" xfId="1" applyFont="1" applyBorder="1" applyAlignment="1" applyProtection="1">
      <alignment horizontal="right" vertical="center" indent="1"/>
      <protection hidden="1"/>
    </xf>
    <xf numFmtId="38" fontId="76" fillId="0" borderId="159" xfId="1" applyFont="1" applyBorder="1" applyAlignment="1" applyProtection="1">
      <alignment horizontal="right" vertical="center" indent="1"/>
      <protection hidden="1"/>
    </xf>
    <xf numFmtId="38" fontId="14" fillId="0" borderId="0" xfId="1" applyFont="1" applyFill="1" applyBorder="1" applyAlignment="1" applyProtection="1">
      <alignment horizontal="right" vertical="center" indent="1"/>
      <protection hidden="1"/>
    </xf>
    <xf numFmtId="38" fontId="14" fillId="0" borderId="0" xfId="1" applyFont="1" applyBorder="1" applyAlignment="1" applyProtection="1">
      <alignment horizontal="right" vertical="center" indent="1"/>
      <protection hidden="1"/>
    </xf>
    <xf numFmtId="0" fontId="4" fillId="3" borderId="23" xfId="2" applyFont="1" applyFill="1" applyBorder="1" applyAlignment="1" applyProtection="1">
      <alignment horizontal="center" vertical="center" wrapText="1"/>
      <protection hidden="1"/>
    </xf>
    <xf numFmtId="38" fontId="76" fillId="0" borderId="58" xfId="1" applyFont="1" applyBorder="1" applyAlignment="1" applyProtection="1">
      <alignment horizontal="right" vertical="center" indent="1"/>
      <protection hidden="1"/>
    </xf>
    <xf numFmtId="38" fontId="76" fillId="0" borderId="152" xfId="1" applyFont="1" applyBorder="1" applyAlignment="1" applyProtection="1">
      <alignment horizontal="right" vertical="center" indent="1"/>
      <protection hidden="1"/>
    </xf>
    <xf numFmtId="38" fontId="76" fillId="0" borderId="129" xfId="1" applyFont="1" applyBorder="1" applyAlignment="1" applyProtection="1">
      <alignment horizontal="right" vertical="center" indent="1"/>
      <protection hidden="1"/>
    </xf>
    <xf numFmtId="38" fontId="76" fillId="0" borderId="151" xfId="1" applyFont="1" applyBorder="1" applyAlignment="1" applyProtection="1">
      <alignment horizontal="right" vertical="center" indent="1"/>
      <protection hidden="1"/>
    </xf>
    <xf numFmtId="38" fontId="76" fillId="0" borderId="23" xfId="1" applyFont="1" applyBorder="1" applyAlignment="1" applyProtection="1">
      <alignment horizontal="right" vertical="center" indent="1"/>
      <protection hidden="1"/>
    </xf>
    <xf numFmtId="0" fontId="4" fillId="3" borderId="147" xfId="2" applyFont="1" applyFill="1" applyBorder="1" applyAlignment="1" applyProtection="1">
      <alignment horizontal="center" vertical="center" wrapText="1"/>
      <protection hidden="1"/>
    </xf>
    <xf numFmtId="0" fontId="4" fillId="3" borderId="149" xfId="2" applyFont="1" applyFill="1" applyBorder="1" applyAlignment="1" applyProtection="1">
      <alignment horizontal="center" vertical="center" wrapText="1"/>
      <protection hidden="1"/>
    </xf>
    <xf numFmtId="0" fontId="4" fillId="3" borderId="150"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76" fillId="17" borderId="138" xfId="1" applyFont="1" applyFill="1" applyBorder="1" applyAlignment="1" applyProtection="1">
      <alignment horizontal="right" vertical="center" indent="1"/>
      <protection hidden="1"/>
    </xf>
    <xf numFmtId="38" fontId="76" fillId="17" borderId="135" xfId="1" applyFont="1" applyFill="1" applyBorder="1" applyAlignment="1" applyProtection="1">
      <alignment horizontal="right" vertical="center" indent="1"/>
      <protection hidden="1"/>
    </xf>
    <xf numFmtId="38" fontId="76" fillId="17" borderId="130" xfId="1" applyFont="1" applyFill="1" applyBorder="1" applyAlignment="1" applyProtection="1">
      <alignment horizontal="right" vertical="center" indent="1"/>
      <protection hidden="1"/>
    </xf>
    <xf numFmtId="38" fontId="76" fillId="17" borderId="132" xfId="1" applyFont="1" applyFill="1" applyBorder="1" applyAlignment="1" applyProtection="1">
      <alignment horizontal="right" vertical="center" indent="1"/>
      <protection hidden="1"/>
    </xf>
    <xf numFmtId="38" fontId="76" fillId="17" borderId="11" xfId="1" applyFont="1" applyFill="1" applyBorder="1" applyAlignment="1" applyProtection="1">
      <alignment horizontal="right" vertical="center" indent="1"/>
      <protection hidden="1"/>
    </xf>
    <xf numFmtId="38" fontId="76" fillId="17" borderId="13" xfId="1" applyFont="1" applyFill="1" applyBorder="1" applyAlignment="1" applyProtection="1">
      <alignment horizontal="right" vertical="center" indent="1"/>
      <protection hidden="1"/>
    </xf>
    <xf numFmtId="38" fontId="76" fillId="4" borderId="138" xfId="1" applyFont="1" applyFill="1" applyBorder="1" applyAlignment="1" applyProtection="1">
      <alignment vertical="center"/>
      <protection hidden="1"/>
    </xf>
    <xf numFmtId="38" fontId="76" fillId="4" borderId="162" xfId="1" applyFont="1" applyFill="1" applyBorder="1" applyAlignment="1" applyProtection="1">
      <alignment vertical="center"/>
      <protection hidden="1"/>
    </xf>
    <xf numFmtId="38" fontId="14" fillId="16" borderId="130" xfId="1" applyFont="1" applyFill="1" applyBorder="1" applyAlignment="1" applyProtection="1">
      <alignment vertical="center"/>
      <protection locked="0"/>
    </xf>
    <xf numFmtId="38" fontId="14" fillId="16" borderId="132" xfId="1" applyFont="1" applyFill="1" applyBorder="1" applyAlignment="1" applyProtection="1">
      <alignment vertical="center"/>
      <protection locked="0"/>
    </xf>
    <xf numFmtId="0" fontId="4" fillId="3" borderId="148" xfId="2" applyFont="1" applyFill="1" applyBorder="1" applyAlignment="1" applyProtection="1">
      <alignment horizontal="center" vertical="center" wrapText="1"/>
      <protection hidden="1"/>
    </xf>
    <xf numFmtId="0" fontId="4" fillId="3" borderId="146" xfId="2" applyFont="1" applyFill="1" applyBorder="1" applyAlignment="1" applyProtection="1">
      <alignment horizontal="center" vertical="center" wrapText="1"/>
      <protection hidden="1"/>
    </xf>
    <xf numFmtId="49" fontId="7" fillId="3" borderId="2" xfId="2" applyNumberFormat="1" applyFont="1" applyFill="1" applyBorder="1" applyAlignment="1" applyProtection="1">
      <alignment horizontal="center" vertical="center"/>
      <protection hidden="1"/>
    </xf>
    <xf numFmtId="49" fontId="7" fillId="3" borderId="3" xfId="2" applyNumberFormat="1" applyFont="1" applyFill="1" applyBorder="1" applyAlignment="1" applyProtection="1">
      <alignment horizontal="center" vertical="center"/>
      <protection hidden="1"/>
    </xf>
    <xf numFmtId="38" fontId="76" fillId="17" borderId="161" xfId="1" applyFont="1" applyFill="1" applyBorder="1" applyAlignment="1" applyProtection="1">
      <alignment horizontal="right" vertical="center" indent="1"/>
      <protection hidden="1"/>
    </xf>
    <xf numFmtId="38" fontId="76" fillId="17" borderId="134" xfId="1" applyFont="1" applyFill="1" applyBorder="1" applyAlignment="1" applyProtection="1">
      <alignment horizontal="right" vertical="center" indent="1"/>
      <protection hidden="1"/>
    </xf>
    <xf numFmtId="38" fontId="76" fillId="17" borderId="158" xfId="1" applyFont="1" applyFill="1" applyBorder="1" applyAlignment="1" applyProtection="1">
      <alignment horizontal="right" vertical="center" indent="1"/>
      <protection hidden="1"/>
    </xf>
    <xf numFmtId="38" fontId="76" fillId="17" borderId="131" xfId="1" applyFont="1" applyFill="1" applyBorder="1" applyAlignment="1" applyProtection="1">
      <alignment horizontal="right" vertical="center" indent="1"/>
      <protection hidden="1"/>
    </xf>
    <xf numFmtId="38" fontId="76" fillId="17" borderId="155" xfId="1" applyFont="1" applyFill="1" applyBorder="1" applyAlignment="1" applyProtection="1">
      <alignment horizontal="right" vertical="center" indent="1"/>
      <protection hidden="1"/>
    </xf>
    <xf numFmtId="38" fontId="76" fillId="17" borderId="12" xfId="1" applyFont="1" applyFill="1" applyBorder="1" applyAlignment="1" applyProtection="1">
      <alignment horizontal="right" vertical="center" indent="1"/>
      <protection hidden="1"/>
    </xf>
    <xf numFmtId="38" fontId="76" fillId="17" borderId="58" xfId="1" applyFont="1" applyFill="1" applyBorder="1" applyAlignment="1" applyProtection="1">
      <alignment horizontal="right" vertical="center" indent="1"/>
      <protection hidden="1"/>
    </xf>
    <xf numFmtId="38" fontId="76" fillId="17" borderId="129" xfId="1" applyFont="1" applyFill="1" applyBorder="1" applyAlignment="1" applyProtection="1">
      <alignment horizontal="right" vertical="center" indent="1"/>
      <protection hidden="1"/>
    </xf>
    <xf numFmtId="38" fontId="76" fillId="17" borderId="23" xfId="1" applyFont="1" applyFill="1" applyBorder="1" applyAlignment="1" applyProtection="1">
      <alignment horizontal="right" vertical="center" indent="1"/>
      <protection hidden="1"/>
    </xf>
    <xf numFmtId="0" fontId="4" fillId="18" borderId="11" xfId="0" applyFont="1" applyFill="1" applyBorder="1" applyAlignment="1" applyProtection="1">
      <alignment horizontal="center" vertical="center"/>
      <protection hidden="1"/>
    </xf>
    <xf numFmtId="0" fontId="4" fillId="18" borderId="12" xfId="0" applyFont="1" applyFill="1" applyBorder="1" applyAlignment="1" applyProtection="1">
      <alignment horizontal="center" vertical="center"/>
      <protection hidden="1"/>
    </xf>
    <xf numFmtId="0" fontId="4" fillId="18" borderId="164" xfId="0" applyFont="1" applyFill="1" applyBorder="1" applyAlignment="1" applyProtection="1">
      <alignment horizontal="center" vertical="center"/>
      <protection hidden="1"/>
    </xf>
    <xf numFmtId="0" fontId="4" fillId="3" borderId="172" xfId="2" applyFont="1" applyFill="1" applyBorder="1" applyAlignment="1" applyProtection="1">
      <alignment horizontal="center" vertical="center" wrapText="1"/>
      <protection hidden="1"/>
    </xf>
    <xf numFmtId="0" fontId="4" fillId="3" borderId="173" xfId="2" applyFont="1" applyFill="1" applyBorder="1" applyAlignment="1" applyProtection="1">
      <alignment horizontal="center" vertical="center" wrapText="1"/>
      <protection hidden="1"/>
    </xf>
    <xf numFmtId="0" fontId="7" fillId="3" borderId="2"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29" xfId="2" applyFont="1" applyFill="1" applyBorder="1" applyAlignment="1" applyProtection="1">
      <alignment horizontal="center" vertical="center" wrapText="1"/>
      <protection hidden="1"/>
    </xf>
    <xf numFmtId="0" fontId="7" fillId="3" borderId="31" xfId="2" applyFont="1" applyFill="1" applyBorder="1" applyAlignment="1" applyProtection="1">
      <alignment horizontal="center" vertical="center" wrapText="1"/>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38" fontId="14" fillId="16" borderId="11" xfId="1" applyFont="1" applyFill="1" applyBorder="1" applyAlignment="1" applyProtection="1">
      <alignment vertical="center"/>
      <protection locked="0"/>
    </xf>
    <xf numFmtId="38" fontId="14" fillId="16" borderId="13" xfId="1" applyFont="1" applyFill="1" applyBorder="1" applyAlignment="1" applyProtection="1">
      <alignment vertical="center"/>
      <protection locked="0"/>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49" fontId="7" fillId="3" borderId="143" xfId="2" applyNumberFormat="1" applyFont="1" applyFill="1" applyBorder="1" applyAlignment="1" applyProtection="1">
      <alignment horizontal="center" vertical="center"/>
      <protection hidden="1"/>
    </xf>
    <xf numFmtId="49" fontId="7" fillId="3" borderId="136" xfId="2" applyNumberFormat="1" applyFont="1" applyFill="1" applyBorder="1" applyAlignment="1" applyProtection="1">
      <alignment horizontal="center" vertical="center"/>
      <protection hidden="1"/>
    </xf>
    <xf numFmtId="49" fontId="7" fillId="3" borderId="174" xfId="2" applyNumberFormat="1" applyFont="1" applyFill="1" applyBorder="1" applyAlignment="1" applyProtection="1">
      <alignment horizontal="center" vertical="center"/>
      <protection hidden="1"/>
    </xf>
    <xf numFmtId="38" fontId="76" fillId="17" borderId="153" xfId="1" applyFont="1" applyFill="1" applyBorder="1" applyAlignment="1" applyProtection="1">
      <alignment horizontal="right" vertical="center" indent="1"/>
      <protection hidden="1"/>
    </xf>
    <xf numFmtId="0" fontId="10" fillId="3" borderId="11" xfId="13" applyFont="1" applyFill="1" applyBorder="1" applyAlignment="1" applyProtection="1">
      <alignment horizontal="center" vertical="center" wrapText="1"/>
      <protection hidden="1"/>
    </xf>
    <xf numFmtId="0" fontId="10" fillId="3" borderId="12" xfId="13" applyFont="1" applyFill="1" applyBorder="1" applyAlignment="1" applyProtection="1">
      <alignment horizontal="center" vertical="center" wrapText="1"/>
      <protection hidden="1"/>
    </xf>
    <xf numFmtId="0" fontId="10" fillId="3" borderId="13" xfId="13" applyFont="1" applyFill="1" applyBorder="1" applyAlignment="1" applyProtection="1">
      <alignment horizontal="center" vertical="center" wrapText="1"/>
      <protection hidden="1"/>
    </xf>
    <xf numFmtId="0" fontId="10" fillId="0" borderId="0" xfId="13" applyFont="1" applyFill="1" applyBorder="1" applyAlignment="1" applyProtection="1">
      <alignment horizontal="left" vertical="center" wrapText="1"/>
      <protection hidden="1"/>
    </xf>
    <xf numFmtId="0" fontId="10" fillId="3" borderId="23" xfId="13" applyFont="1" applyFill="1" applyBorder="1" applyAlignment="1" applyProtection="1">
      <alignment horizontal="center" vertical="center" shrinkToFit="1"/>
      <protection hidden="1"/>
    </xf>
    <xf numFmtId="38" fontId="142" fillId="0" borderId="23" xfId="11" applyFont="1" applyFill="1" applyBorder="1" applyAlignment="1" applyProtection="1">
      <alignment horizontal="center" vertical="center" shrinkToFit="1"/>
      <protection hidden="1"/>
    </xf>
    <xf numFmtId="0" fontId="10" fillId="4" borderId="0" xfId="13" applyFont="1" applyFill="1" applyAlignment="1" applyProtection="1">
      <alignment vertical="center"/>
      <protection hidden="1"/>
    </xf>
    <xf numFmtId="187" fontId="142" fillId="0" borderId="23" xfId="11" applyNumberFormat="1" applyFont="1" applyFill="1" applyBorder="1" applyAlignment="1" applyProtection="1">
      <alignment horizontal="center" vertical="center" shrinkToFit="1"/>
      <protection hidden="1"/>
    </xf>
    <xf numFmtId="38" fontId="10" fillId="0" borderId="23" xfId="11" applyFont="1" applyFill="1" applyBorder="1" applyAlignment="1" applyProtection="1">
      <alignment horizontal="center" vertical="center" shrinkToFit="1"/>
      <protection hidden="1"/>
    </xf>
    <xf numFmtId="0" fontId="10" fillId="4" borderId="0" xfId="13" applyFont="1" applyFill="1" applyAlignment="1" applyProtection="1">
      <alignment vertical="center" wrapText="1"/>
    </xf>
    <xf numFmtId="0" fontId="10" fillId="4" borderId="0" xfId="13" applyFont="1" applyFill="1" applyAlignment="1" applyProtection="1">
      <alignment vertical="center" wrapText="1"/>
      <protection hidden="1"/>
    </xf>
    <xf numFmtId="49" fontId="10" fillId="4" borderId="0" xfId="13" applyNumberFormat="1" applyFont="1" applyFill="1" applyAlignment="1" applyProtection="1">
      <alignment vertical="center" wrapText="1"/>
      <protection hidden="1"/>
    </xf>
    <xf numFmtId="38" fontId="10" fillId="0" borderId="23" xfId="11" applyFont="1" applyFill="1" applyBorder="1" applyAlignment="1" applyProtection="1">
      <alignment horizontal="center" vertical="center" shrinkToFit="1"/>
      <protection locked="0" hidden="1"/>
    </xf>
    <xf numFmtId="38" fontId="10" fillId="4" borderId="23" xfId="11" applyFont="1" applyFill="1" applyBorder="1" applyAlignment="1" applyProtection="1">
      <alignment horizontal="center" vertical="center" shrinkToFit="1"/>
      <protection locked="0"/>
    </xf>
    <xf numFmtId="0" fontId="10" fillId="3" borderId="12" xfId="13" applyFont="1" applyFill="1" applyBorder="1" applyAlignment="1" applyProtection="1">
      <alignment horizontal="center" vertical="center"/>
      <protection hidden="1"/>
    </xf>
    <xf numFmtId="0" fontId="10" fillId="3" borderId="13" xfId="13" applyFont="1" applyFill="1" applyBorder="1" applyAlignment="1" applyProtection="1">
      <alignment horizontal="center" vertical="center"/>
      <protection hidden="1"/>
    </xf>
    <xf numFmtId="38" fontId="142" fillId="0" borderId="11" xfId="11" applyFont="1" applyFill="1" applyBorder="1" applyAlignment="1" applyProtection="1">
      <alignment horizontal="center" vertical="center" shrinkToFit="1"/>
      <protection hidden="1"/>
    </xf>
    <xf numFmtId="38" fontId="142" fillId="0" borderId="12" xfId="11" applyFont="1" applyFill="1" applyBorder="1" applyAlignment="1" applyProtection="1">
      <alignment horizontal="center" vertical="center" shrinkToFit="1"/>
      <protection hidden="1"/>
    </xf>
    <xf numFmtId="38" fontId="142" fillId="0" borderId="13" xfId="11" applyFont="1" applyFill="1" applyBorder="1" applyAlignment="1" applyProtection="1">
      <alignment horizontal="center" vertical="center" shrinkToFit="1"/>
      <protection hidden="1"/>
    </xf>
    <xf numFmtId="0" fontId="10" fillId="4" borderId="0" xfId="13" applyFont="1" applyFill="1" applyAlignment="1" applyProtection="1">
      <alignment horizontal="left" vertical="center" wrapText="1"/>
      <protection hidden="1"/>
    </xf>
    <xf numFmtId="0" fontId="10" fillId="4" borderId="0" xfId="13" applyFont="1" applyFill="1" applyAlignment="1" applyProtection="1">
      <alignment horizontal="left" vertical="center"/>
      <protection hidden="1"/>
    </xf>
    <xf numFmtId="0" fontId="10" fillId="4" borderId="0" xfId="13" applyFont="1" applyFill="1" applyAlignment="1" applyProtection="1">
      <alignment horizontal="left" vertical="center" wrapText="1"/>
    </xf>
    <xf numFmtId="0" fontId="10" fillId="4" borderId="0" xfId="13" applyFont="1" applyFill="1" applyAlignment="1" applyProtection="1">
      <alignment horizontal="left" vertical="center"/>
    </xf>
    <xf numFmtId="38" fontId="142" fillId="0" borderId="11" xfId="21" applyFont="1" applyFill="1" applyBorder="1" applyAlignment="1" applyProtection="1">
      <alignment horizontal="center" vertical="center" shrinkToFit="1"/>
      <protection hidden="1"/>
    </xf>
    <xf numFmtId="38" fontId="142" fillId="0" borderId="12" xfId="21" applyFont="1" applyFill="1" applyBorder="1" applyAlignment="1" applyProtection="1">
      <alignment horizontal="center" vertical="center" shrinkToFit="1"/>
      <protection hidden="1"/>
    </xf>
    <xf numFmtId="38" fontId="142" fillId="0" borderId="13" xfId="21" applyFont="1" applyFill="1" applyBorder="1" applyAlignment="1" applyProtection="1">
      <alignment horizontal="center" vertical="center" shrinkToFit="1"/>
      <protection hidden="1"/>
    </xf>
    <xf numFmtId="0" fontId="10" fillId="3" borderId="11" xfId="13" applyFont="1" applyFill="1" applyBorder="1" applyAlignment="1" applyProtection="1">
      <alignment horizontal="center" vertical="center" shrinkToFit="1"/>
      <protection hidden="1"/>
    </xf>
    <xf numFmtId="0" fontId="10" fillId="3" borderId="12" xfId="13" applyFont="1" applyFill="1" applyBorder="1" applyAlignment="1" applyProtection="1">
      <alignment horizontal="center" vertical="center" shrinkToFit="1"/>
      <protection hidden="1"/>
    </xf>
    <xf numFmtId="0" fontId="10" fillId="3" borderId="13" xfId="13" applyFont="1" applyFill="1" applyBorder="1" applyAlignment="1" applyProtection="1">
      <alignment horizontal="center" vertical="center" shrinkToFit="1"/>
      <protection hidden="1"/>
    </xf>
    <xf numFmtId="0" fontId="142" fillId="0" borderId="11" xfId="13" applyFont="1" applyBorder="1" applyAlignment="1" applyProtection="1">
      <alignment horizontal="center" vertical="center" shrinkToFit="1"/>
      <protection hidden="1"/>
    </xf>
    <xf numFmtId="0" fontId="142" fillId="0" borderId="13" xfId="13" applyFont="1" applyBorder="1" applyAlignment="1" applyProtection="1">
      <alignment horizontal="center" vertical="center" shrinkToFit="1"/>
      <protection hidden="1"/>
    </xf>
    <xf numFmtId="38" fontId="142" fillId="4" borderId="11" xfId="23" applyFont="1" applyFill="1" applyBorder="1" applyAlignment="1" applyProtection="1">
      <alignment horizontal="center" vertical="center" shrinkToFit="1"/>
    </xf>
    <xf numFmtId="38" fontId="142" fillId="4" borderId="12" xfId="23" applyFont="1" applyFill="1" applyBorder="1" applyAlignment="1" applyProtection="1">
      <alignment horizontal="center" vertical="center" shrinkToFit="1"/>
    </xf>
    <xf numFmtId="38" fontId="142" fillId="4" borderId="13" xfId="23" applyFont="1" applyFill="1" applyBorder="1" applyAlignment="1" applyProtection="1">
      <alignment horizontal="center" vertical="center" shrinkToFit="1"/>
    </xf>
    <xf numFmtId="179" fontId="10" fillId="4" borderId="11" xfId="21" applyNumberFormat="1" applyFont="1" applyFill="1" applyBorder="1" applyAlignment="1" applyProtection="1">
      <alignment horizontal="center" vertical="center" shrinkToFit="1"/>
      <protection locked="0"/>
    </xf>
    <xf numFmtId="179" fontId="10" fillId="4" borderId="12" xfId="21" applyNumberFormat="1" applyFont="1" applyFill="1" applyBorder="1" applyAlignment="1" applyProtection="1">
      <alignment horizontal="center" vertical="center" shrinkToFit="1"/>
      <protection locked="0"/>
    </xf>
    <xf numFmtId="179" fontId="10" fillId="4" borderId="13" xfId="21" applyNumberFormat="1" applyFont="1" applyFill="1" applyBorder="1" applyAlignment="1" applyProtection="1">
      <alignment horizontal="center" vertical="center" shrinkToFit="1"/>
      <protection locked="0"/>
    </xf>
    <xf numFmtId="0" fontId="10" fillId="4" borderId="0" xfId="13" applyFont="1" applyFill="1" applyProtection="1">
      <alignment vertical="center"/>
      <protection hidden="1"/>
    </xf>
    <xf numFmtId="0" fontId="142" fillId="4" borderId="23" xfId="11" applyNumberFormat="1" applyFont="1" applyFill="1" applyBorder="1" applyAlignment="1" applyProtection="1">
      <alignment horizontal="left" vertical="center" shrinkToFit="1"/>
      <protection hidden="1"/>
    </xf>
    <xf numFmtId="0" fontId="10" fillId="3" borderId="23" xfId="11" applyNumberFormat="1" applyFont="1" applyFill="1" applyBorder="1" applyAlignment="1" applyProtection="1">
      <alignment horizontal="center" vertical="center" shrinkToFit="1"/>
      <protection hidden="1"/>
    </xf>
    <xf numFmtId="0" fontId="10" fillId="3" borderId="11" xfId="11" applyNumberFormat="1" applyFont="1" applyFill="1" applyBorder="1" applyAlignment="1" applyProtection="1">
      <alignment horizontal="center" vertical="center" shrinkToFit="1"/>
      <protection hidden="1"/>
    </xf>
    <xf numFmtId="0" fontId="10" fillId="3" borderId="12" xfId="11" applyNumberFormat="1" applyFont="1" applyFill="1" applyBorder="1" applyAlignment="1" applyProtection="1">
      <alignment horizontal="center" vertical="center" shrinkToFit="1"/>
      <protection hidden="1"/>
    </xf>
    <xf numFmtId="0" fontId="10" fillId="3" borderId="13" xfId="11" applyNumberFormat="1" applyFont="1" applyFill="1" applyBorder="1" applyAlignment="1" applyProtection="1">
      <alignment horizontal="center" vertical="center" shrinkToFit="1"/>
      <protection hidden="1"/>
    </xf>
    <xf numFmtId="49" fontId="10" fillId="4" borderId="11" xfId="11" applyNumberFormat="1" applyFont="1" applyFill="1" applyBorder="1" applyAlignment="1" applyProtection="1">
      <alignment horizontal="left" vertical="center" shrinkToFit="1"/>
      <protection locked="0" hidden="1"/>
    </xf>
    <xf numFmtId="49" fontId="10" fillId="4" borderId="12" xfId="11" applyNumberFormat="1" applyFont="1" applyFill="1" applyBorder="1" applyAlignment="1" applyProtection="1">
      <alignment horizontal="left" vertical="center" shrinkToFit="1"/>
      <protection locked="0" hidden="1"/>
    </xf>
    <xf numFmtId="49" fontId="10" fillId="4" borderId="13" xfId="11" applyNumberFormat="1" applyFont="1" applyFill="1" applyBorder="1" applyAlignment="1" applyProtection="1">
      <alignment horizontal="left" vertical="center" shrinkToFit="1"/>
      <protection locked="0" hidden="1"/>
    </xf>
    <xf numFmtId="0" fontId="10" fillId="3" borderId="23" xfId="13" applyFont="1" applyFill="1" applyBorder="1" applyAlignment="1" applyProtection="1">
      <alignment horizontal="center" vertical="center"/>
      <protection hidden="1"/>
    </xf>
    <xf numFmtId="176" fontId="10" fillId="4" borderId="12" xfId="13" applyNumberFormat="1" applyFont="1" applyFill="1" applyBorder="1" applyAlignment="1" applyProtection="1">
      <alignment horizontal="center" vertical="center" shrinkToFit="1"/>
      <protection locked="0"/>
    </xf>
    <xf numFmtId="176" fontId="10" fillId="4" borderId="13" xfId="13" applyNumberFormat="1" applyFont="1" applyFill="1" applyBorder="1" applyAlignment="1" applyProtection="1">
      <alignment horizontal="center" vertical="center" shrinkToFit="1"/>
      <protection locked="0"/>
    </xf>
    <xf numFmtId="0" fontId="10" fillId="0" borderId="0" xfId="13" applyFont="1" applyProtection="1">
      <alignment vertical="center"/>
      <protection hidden="1"/>
    </xf>
    <xf numFmtId="49" fontId="10" fillId="4" borderId="23" xfId="11" applyNumberFormat="1" applyFont="1" applyFill="1" applyBorder="1" applyAlignment="1" applyProtection="1">
      <alignment horizontal="center" vertical="center" shrinkToFit="1"/>
      <protection locked="0"/>
    </xf>
    <xf numFmtId="0" fontId="10" fillId="4" borderId="32" xfId="13" applyFont="1" applyFill="1" applyBorder="1" applyAlignment="1" applyProtection="1">
      <alignment horizontal="left" vertical="center" wrapText="1"/>
      <protection hidden="1"/>
    </xf>
    <xf numFmtId="38" fontId="10" fillId="4" borderId="11" xfId="21" applyFont="1" applyFill="1" applyBorder="1" applyAlignment="1" applyProtection="1">
      <alignment horizontal="center" vertical="center" shrinkToFit="1"/>
      <protection locked="0"/>
    </xf>
    <xf numFmtId="38" fontId="10" fillId="4" borderId="12" xfId="21" applyFont="1" applyFill="1" applyBorder="1" applyAlignment="1" applyProtection="1">
      <alignment horizontal="center" vertical="center" shrinkToFit="1"/>
      <protection locked="0"/>
    </xf>
    <xf numFmtId="38" fontId="10" fillId="4" borderId="13" xfId="21" applyFont="1" applyFill="1" applyBorder="1" applyAlignment="1" applyProtection="1">
      <alignment horizontal="center" vertical="center" shrinkToFit="1"/>
      <protection locked="0"/>
    </xf>
    <xf numFmtId="0" fontId="10" fillId="3" borderId="23" xfId="13" applyFont="1" applyFill="1" applyBorder="1" applyAlignment="1" applyProtection="1">
      <alignment horizontal="center" vertical="center" wrapText="1"/>
      <protection hidden="1"/>
    </xf>
    <xf numFmtId="0" fontId="10" fillId="3" borderId="11" xfId="13" applyFont="1" applyFill="1" applyBorder="1" applyAlignment="1" applyProtection="1">
      <alignment horizontal="center" vertical="center"/>
      <protection hidden="1"/>
    </xf>
    <xf numFmtId="0" fontId="166" fillId="3" borderId="11" xfId="13" applyFont="1" applyFill="1" applyBorder="1" applyAlignment="1" applyProtection="1">
      <alignment horizontal="center" vertical="center" wrapText="1"/>
      <protection hidden="1"/>
    </xf>
    <xf numFmtId="0" fontId="166" fillId="3" borderId="12" xfId="13" applyFont="1" applyFill="1" applyBorder="1" applyAlignment="1" applyProtection="1">
      <alignment horizontal="center" vertical="center" wrapText="1"/>
      <protection hidden="1"/>
    </xf>
    <xf numFmtId="0" fontId="166" fillId="3" borderId="13" xfId="13" applyFont="1" applyFill="1" applyBorder="1" applyAlignment="1" applyProtection="1">
      <alignment horizontal="center" vertical="center" wrapText="1"/>
      <protection hidden="1"/>
    </xf>
    <xf numFmtId="0" fontId="10" fillId="0" borderId="0" xfId="13" applyFont="1" applyAlignment="1" applyProtection="1">
      <alignment vertical="center" wrapText="1"/>
      <protection hidden="1"/>
    </xf>
    <xf numFmtId="0" fontId="10" fillId="4" borderId="12" xfId="13" applyFont="1" applyFill="1" applyBorder="1" applyAlignment="1" applyProtection="1">
      <alignment horizontal="center" vertical="center" shrinkToFit="1"/>
      <protection locked="0"/>
    </xf>
    <xf numFmtId="0" fontId="10" fillId="4" borderId="13" xfId="13" applyFont="1" applyFill="1" applyBorder="1" applyAlignment="1" applyProtection="1">
      <alignment horizontal="center" vertical="center" shrinkToFit="1"/>
      <protection locked="0"/>
    </xf>
    <xf numFmtId="0" fontId="10" fillId="0" borderId="32" xfId="13" applyFont="1" applyBorder="1" applyAlignment="1" applyProtection="1">
      <alignment horizontal="left" vertical="center"/>
      <protection hidden="1"/>
    </xf>
    <xf numFmtId="0" fontId="10" fillId="0" borderId="0" xfId="13" applyFont="1" applyAlignment="1" applyProtection="1">
      <alignment horizontal="left" vertical="center"/>
      <protection hidden="1"/>
    </xf>
    <xf numFmtId="0" fontId="10" fillId="4" borderId="12" xfId="13" applyFont="1" applyFill="1" applyBorder="1" applyAlignment="1" applyProtection="1">
      <alignment horizontal="left" vertical="top"/>
      <protection hidden="1"/>
    </xf>
    <xf numFmtId="185" fontId="10" fillId="4" borderId="12" xfId="11" applyNumberFormat="1" applyFont="1" applyFill="1" applyBorder="1" applyAlignment="1" applyProtection="1">
      <alignment horizontal="center" vertical="center" shrinkToFit="1"/>
      <protection locked="0"/>
    </xf>
    <xf numFmtId="185" fontId="10" fillId="4" borderId="13" xfId="11" applyNumberFormat="1" applyFont="1" applyFill="1" applyBorder="1" applyAlignment="1" applyProtection="1">
      <alignment horizontal="center" vertical="center" shrinkToFit="1"/>
      <protection locked="0"/>
    </xf>
    <xf numFmtId="0" fontId="16" fillId="0" borderId="0" xfId="2" applyFont="1" applyAlignment="1">
      <alignment horizontal="left" vertical="center"/>
    </xf>
    <xf numFmtId="0" fontId="22" fillId="0" borderId="0" xfId="2" applyFont="1" applyAlignment="1">
      <alignment vertical="center" wrapText="1"/>
    </xf>
    <xf numFmtId="0" fontId="173" fillId="0" borderId="0" xfId="2" applyFont="1" applyFill="1" applyBorder="1" applyAlignment="1" applyProtection="1">
      <alignment vertical="center"/>
    </xf>
    <xf numFmtId="0" fontId="173" fillId="0" borderId="12" xfId="2" applyFont="1" applyBorder="1" applyAlignment="1" applyProtection="1">
      <alignment vertical="center"/>
      <protection locked="0"/>
    </xf>
    <xf numFmtId="0" fontId="173" fillId="0" borderId="23" xfId="2" applyFont="1" applyBorder="1" applyAlignment="1" applyProtection="1">
      <alignment vertical="center"/>
    </xf>
    <xf numFmtId="0" fontId="10" fillId="3" borderId="11" xfId="13" applyFont="1" applyFill="1" applyBorder="1" applyAlignment="1" applyProtection="1">
      <alignment horizontal="center" vertical="center"/>
    </xf>
    <xf numFmtId="0" fontId="10" fillId="3" borderId="12" xfId="13" applyFont="1" applyFill="1" applyBorder="1" applyAlignment="1" applyProtection="1">
      <alignment horizontal="center" vertical="center"/>
    </xf>
    <xf numFmtId="0" fontId="10" fillId="3" borderId="13" xfId="13" applyFont="1" applyFill="1" applyBorder="1" applyAlignment="1" applyProtection="1">
      <alignment horizontal="center" vertical="center"/>
    </xf>
    <xf numFmtId="0" fontId="142" fillId="0" borderId="12" xfId="13" applyFont="1" applyBorder="1" applyAlignment="1" applyProtection="1">
      <alignment vertical="center" shrinkToFit="1"/>
    </xf>
    <xf numFmtId="0" fontId="142" fillId="0" borderId="13" xfId="13" applyFont="1" applyBorder="1" applyAlignment="1" applyProtection="1">
      <alignment vertical="center" shrinkToFit="1"/>
    </xf>
    <xf numFmtId="0" fontId="10" fillId="3" borderId="11" xfId="12" applyFont="1" applyFill="1" applyBorder="1" applyAlignment="1">
      <alignment horizontal="center" vertical="center" shrinkToFit="1"/>
    </xf>
    <xf numFmtId="0" fontId="10" fillId="3" borderId="12" xfId="12" applyFont="1" applyFill="1" applyBorder="1" applyAlignment="1">
      <alignment horizontal="center" vertical="center" shrinkToFit="1"/>
    </xf>
    <xf numFmtId="0" fontId="10" fillId="3" borderId="13" xfId="12" applyFont="1" applyFill="1" applyBorder="1" applyAlignment="1">
      <alignment horizontal="center" vertical="center" shrinkToFit="1"/>
    </xf>
    <xf numFmtId="0" fontId="10" fillId="0" borderId="11" xfId="12" applyFont="1" applyBorder="1" applyAlignment="1" applyProtection="1">
      <alignment horizontal="center" vertical="center" shrinkToFit="1"/>
      <protection locked="0"/>
    </xf>
    <xf numFmtId="0" fontId="10" fillId="0" borderId="12" xfId="12" applyFont="1" applyBorder="1" applyAlignment="1" applyProtection="1">
      <alignment horizontal="center" vertical="center" shrinkToFit="1"/>
      <protection locked="0"/>
    </xf>
    <xf numFmtId="38" fontId="142" fillId="0" borderId="11" xfId="1" applyFont="1" applyBorder="1" applyAlignment="1" applyProtection="1">
      <alignment horizontal="center" vertical="center" shrinkToFit="1"/>
    </xf>
    <xf numFmtId="38" fontId="142" fillId="0" borderId="12" xfId="1" applyFont="1" applyBorder="1" applyAlignment="1" applyProtection="1">
      <alignment horizontal="center" vertical="center" shrinkToFit="1"/>
    </xf>
    <xf numFmtId="0" fontId="10" fillId="0" borderId="11" xfId="13" applyFont="1" applyFill="1" applyBorder="1" applyAlignment="1" applyProtection="1">
      <alignment horizontal="left" vertical="center"/>
      <protection locked="0"/>
    </xf>
    <xf numFmtId="0" fontId="10" fillId="0" borderId="12" xfId="13" applyFont="1" applyFill="1" applyBorder="1" applyAlignment="1" applyProtection="1">
      <alignment horizontal="left" vertical="center"/>
      <protection locked="0"/>
    </xf>
    <xf numFmtId="0" fontId="10" fillId="0" borderId="13" xfId="13" applyFont="1" applyFill="1" applyBorder="1" applyAlignment="1" applyProtection="1">
      <alignment horizontal="left" vertical="center"/>
      <protection locked="0"/>
    </xf>
    <xf numFmtId="0" fontId="167" fillId="3" borderId="11" xfId="12" applyFont="1" applyFill="1" applyBorder="1" applyAlignment="1">
      <alignment horizontal="center" vertical="center"/>
    </xf>
    <xf numFmtId="0" fontId="167" fillId="3" borderId="12" xfId="12" applyFont="1" applyFill="1" applyBorder="1" applyAlignment="1">
      <alignment horizontal="center" vertical="center"/>
    </xf>
    <xf numFmtId="49" fontId="10" fillId="3" borderId="11" xfId="12" applyNumberFormat="1" applyFont="1" applyFill="1" applyBorder="1" applyAlignment="1">
      <alignment horizontal="center" vertical="center" shrinkToFit="1"/>
    </xf>
    <xf numFmtId="49" fontId="10" fillId="3" borderId="12" xfId="12" applyNumberFormat="1" applyFont="1" applyFill="1" applyBorder="1" applyAlignment="1">
      <alignment horizontal="center" vertical="center" shrinkToFit="1"/>
    </xf>
    <xf numFmtId="49" fontId="10" fillId="3" borderId="13" xfId="12" applyNumberFormat="1" applyFont="1" applyFill="1" applyBorder="1" applyAlignment="1">
      <alignment horizontal="center" vertical="center" shrinkToFit="1"/>
    </xf>
    <xf numFmtId="0" fontId="142" fillId="0" borderId="11" xfId="13" applyFont="1" applyFill="1" applyBorder="1" applyAlignment="1" applyProtection="1">
      <alignment horizontal="center" vertical="center"/>
    </xf>
    <xf numFmtId="0" fontId="142" fillId="0" borderId="12" xfId="13" applyFont="1" applyFill="1" applyBorder="1" applyAlignment="1" applyProtection="1">
      <alignment horizontal="center" vertical="center"/>
    </xf>
    <xf numFmtId="38" fontId="142" fillId="0" borderId="138" xfId="1" applyFont="1" applyBorder="1" applyAlignment="1" applyProtection="1">
      <alignment horizontal="center" vertical="center" shrinkToFit="1"/>
    </xf>
    <xf numFmtId="38" fontId="142" fillId="0" borderId="134" xfId="1" applyFont="1" applyBorder="1" applyAlignment="1" applyProtection="1">
      <alignment horizontal="center" vertical="center" shrinkToFit="1"/>
    </xf>
    <xf numFmtId="38" fontId="142" fillId="0" borderId="130" xfId="1" applyFont="1" applyBorder="1" applyAlignment="1" applyProtection="1">
      <alignment horizontal="center" vertical="center" shrinkToFit="1"/>
    </xf>
    <xf numFmtId="38" fontId="142" fillId="0" borderId="131" xfId="1" applyFont="1" applyBorder="1" applyAlignment="1" applyProtection="1">
      <alignment horizontal="center" vertical="center" shrinkToFit="1"/>
    </xf>
    <xf numFmtId="0" fontId="10" fillId="3" borderId="138" xfId="12" applyFont="1" applyFill="1" applyBorder="1" applyAlignment="1">
      <alignment horizontal="center" vertical="center" shrinkToFit="1"/>
    </xf>
    <xf numFmtId="0" fontId="10" fillId="3" borderId="134" xfId="12" applyFont="1" applyFill="1" applyBorder="1" applyAlignment="1">
      <alignment horizontal="center" vertical="center" shrinkToFit="1"/>
    </xf>
    <xf numFmtId="0" fontId="10" fillId="3" borderId="135" xfId="12" applyFont="1" applyFill="1" applyBorder="1" applyAlignment="1">
      <alignment horizontal="center" vertical="center" shrinkToFit="1"/>
    </xf>
    <xf numFmtId="0" fontId="10" fillId="3" borderId="130" xfId="12" applyFont="1" applyFill="1" applyBorder="1" applyAlignment="1">
      <alignment horizontal="center" vertical="center" shrinkToFit="1"/>
    </xf>
    <xf numFmtId="0" fontId="10" fillId="3" borderId="131" xfId="12" applyFont="1" applyFill="1" applyBorder="1" applyAlignment="1">
      <alignment horizontal="center" vertical="center" shrinkToFit="1"/>
    </xf>
    <xf numFmtId="0" fontId="10" fillId="3" borderId="132" xfId="12" applyFont="1" applyFill="1" applyBorder="1" applyAlignment="1">
      <alignment horizontal="center" vertical="center" shrinkToFit="1"/>
    </xf>
    <xf numFmtId="0" fontId="142" fillId="0" borderId="138" xfId="12" applyFont="1" applyBorder="1" applyAlignment="1">
      <alignment horizontal="center" vertical="center" shrinkToFit="1"/>
    </xf>
    <xf numFmtId="0" fontId="142" fillId="0" borderId="134" xfId="12" applyFont="1" applyBorder="1" applyAlignment="1">
      <alignment horizontal="center" vertical="center" shrinkToFit="1"/>
    </xf>
    <xf numFmtId="0" fontId="10" fillId="0" borderId="144" xfId="12" applyFont="1" applyBorder="1" applyAlignment="1" applyProtection="1">
      <alignment horizontal="center" vertical="center" shrinkToFit="1"/>
      <protection locked="0"/>
    </xf>
    <xf numFmtId="0" fontId="10" fillId="0" borderId="145" xfId="12" applyFont="1" applyBorder="1" applyAlignment="1" applyProtection="1">
      <alignment horizontal="center" vertical="center" shrinkToFit="1"/>
      <protection locked="0"/>
    </xf>
    <xf numFmtId="0" fontId="10" fillId="0" borderId="12" xfId="12" applyFont="1" applyBorder="1" applyAlignment="1">
      <alignment vertical="center" wrapText="1"/>
    </xf>
    <xf numFmtId="0" fontId="10" fillId="0" borderId="12" xfId="12" applyFont="1" applyBorder="1" applyAlignment="1">
      <alignment vertical="center"/>
    </xf>
    <xf numFmtId="0" fontId="10" fillId="0" borderId="12" xfId="12" applyFont="1" applyBorder="1">
      <alignment vertical="center"/>
    </xf>
    <xf numFmtId="38" fontId="174" fillId="0" borderId="11" xfId="1" applyFont="1" applyFill="1" applyBorder="1" applyAlignment="1" applyProtection="1">
      <alignment horizontal="center" vertical="center"/>
    </xf>
    <xf numFmtId="38" fontId="174" fillId="0" borderId="12" xfId="1" applyFont="1" applyFill="1" applyBorder="1" applyAlignment="1" applyProtection="1">
      <alignment horizontal="center" vertical="center"/>
    </xf>
    <xf numFmtId="0" fontId="10" fillId="0" borderId="11" xfId="13" applyFont="1" applyFill="1" applyBorder="1" applyAlignment="1" applyProtection="1">
      <alignment horizontal="center" vertical="center"/>
      <protection locked="0"/>
    </xf>
    <xf numFmtId="0" fontId="10" fillId="0" borderId="12" xfId="13" applyFont="1" applyFill="1" applyBorder="1" applyAlignment="1" applyProtection="1">
      <alignment horizontal="center" vertical="center"/>
      <protection locked="0"/>
    </xf>
    <xf numFmtId="0" fontId="10" fillId="3" borderId="11" xfId="13" applyFont="1" applyFill="1" applyBorder="1" applyAlignment="1" applyProtection="1">
      <alignment horizontal="center" vertical="center" wrapText="1"/>
    </xf>
    <xf numFmtId="49" fontId="10" fillId="0" borderId="11" xfId="13" applyNumberFormat="1" applyFont="1" applyFill="1" applyBorder="1" applyAlignment="1" applyProtection="1">
      <alignment horizontal="left" vertical="center"/>
      <protection locked="0"/>
    </xf>
    <xf numFmtId="49" fontId="10" fillId="0" borderId="12" xfId="13" applyNumberFormat="1" applyFont="1" applyFill="1" applyBorder="1" applyAlignment="1" applyProtection="1">
      <alignment horizontal="left" vertical="center"/>
      <protection locked="0"/>
    </xf>
    <xf numFmtId="49" fontId="10" fillId="0" borderId="13" xfId="13" applyNumberFormat="1" applyFont="1" applyFill="1" applyBorder="1" applyAlignment="1" applyProtection="1">
      <alignment horizontal="left" vertical="center"/>
      <protection locked="0"/>
    </xf>
    <xf numFmtId="0" fontId="10" fillId="3" borderId="11" xfId="12" applyFont="1" applyFill="1" applyBorder="1" applyAlignment="1" applyProtection="1">
      <alignment horizontal="center" vertical="center" shrinkToFit="1"/>
    </xf>
    <xf numFmtId="0" fontId="10" fillId="3" borderId="12" xfId="12" applyFont="1" applyFill="1" applyBorder="1" applyAlignment="1" applyProtection="1">
      <alignment horizontal="center" vertical="center" shrinkToFit="1"/>
    </xf>
    <xf numFmtId="0" fontId="10" fillId="3" borderId="13" xfId="12" applyFont="1" applyFill="1" applyBorder="1" applyAlignment="1" applyProtection="1">
      <alignment horizontal="center" vertical="center" shrinkToFit="1"/>
    </xf>
    <xf numFmtId="0" fontId="167" fillId="3" borderId="11" xfId="12" applyFont="1" applyFill="1" applyBorder="1" applyAlignment="1" applyProtection="1">
      <alignment horizontal="center" vertical="center"/>
    </xf>
    <xf numFmtId="0" fontId="167" fillId="3" borderId="12" xfId="12" applyFont="1" applyFill="1" applyBorder="1" applyAlignment="1" applyProtection="1">
      <alignment horizontal="center" vertical="center"/>
    </xf>
    <xf numFmtId="0" fontId="167" fillId="3" borderId="13" xfId="12" applyFont="1" applyFill="1" applyBorder="1" applyAlignment="1" applyProtection="1">
      <alignment horizontal="center" vertical="center"/>
    </xf>
    <xf numFmtId="49" fontId="10" fillId="3" borderId="11" xfId="12" applyNumberFormat="1" applyFont="1" applyFill="1" applyBorder="1" applyAlignment="1" applyProtection="1">
      <alignment horizontal="center" vertical="center" shrinkToFit="1"/>
    </xf>
    <xf numFmtId="49" fontId="10" fillId="3" borderId="12" xfId="12" applyNumberFormat="1" applyFont="1" applyFill="1" applyBorder="1" applyAlignment="1" applyProtection="1">
      <alignment horizontal="center" vertical="center" shrinkToFit="1"/>
    </xf>
    <xf numFmtId="49" fontId="10" fillId="3" borderId="13" xfId="12" applyNumberFormat="1" applyFont="1" applyFill="1" applyBorder="1" applyAlignment="1" applyProtection="1">
      <alignment horizontal="center" vertical="center" shrinkToFit="1"/>
    </xf>
    <xf numFmtId="49" fontId="10" fillId="0" borderId="0" xfId="12" applyNumberFormat="1" applyFont="1" applyFill="1" applyBorder="1" applyAlignment="1" applyProtection="1">
      <alignment horizontal="center" vertical="center" shrinkToFit="1"/>
    </xf>
    <xf numFmtId="38" fontId="142" fillId="0" borderId="0" xfId="1" applyFont="1" applyFill="1" applyBorder="1" applyAlignment="1" applyProtection="1">
      <alignment horizontal="center" vertical="center" shrinkToFit="1"/>
    </xf>
    <xf numFmtId="0" fontId="10" fillId="3" borderId="130" xfId="12" applyFont="1" applyFill="1" applyBorder="1" applyAlignment="1" applyProtection="1">
      <alignment horizontal="center" vertical="center" shrinkToFit="1"/>
    </xf>
    <xf numFmtId="0" fontId="10" fillId="3" borderId="131" xfId="12" applyFont="1" applyFill="1" applyBorder="1" applyAlignment="1" applyProtection="1">
      <alignment horizontal="center" vertical="center" shrinkToFit="1"/>
    </xf>
    <xf numFmtId="0" fontId="10" fillId="3" borderId="132" xfId="12" applyFont="1" applyFill="1" applyBorder="1" applyAlignment="1" applyProtection="1">
      <alignment horizontal="center" vertical="center" shrinkToFit="1"/>
    </xf>
    <xf numFmtId="0" fontId="10" fillId="0" borderId="130" xfId="12" applyFont="1" applyBorder="1" applyAlignment="1" applyProtection="1">
      <alignment horizontal="center" vertical="center" shrinkToFit="1"/>
      <protection locked="0"/>
    </xf>
    <xf numFmtId="0" fontId="10" fillId="0" borderId="131" xfId="12" applyFont="1" applyBorder="1" applyAlignment="1" applyProtection="1">
      <alignment horizontal="center" vertical="center" shrinkToFit="1"/>
      <protection locked="0"/>
    </xf>
    <xf numFmtId="0" fontId="10" fillId="3" borderId="138" xfId="12" applyFont="1" applyFill="1" applyBorder="1" applyAlignment="1" applyProtection="1">
      <alignment horizontal="center" vertical="center" shrinkToFit="1"/>
    </xf>
    <xf numFmtId="0" fontId="10" fillId="3" borderId="134" xfId="12" applyFont="1" applyFill="1" applyBorder="1" applyAlignment="1" applyProtection="1">
      <alignment horizontal="center" vertical="center" shrinkToFit="1"/>
    </xf>
    <xf numFmtId="0" fontId="10" fillId="3" borderId="135" xfId="12" applyFont="1" applyFill="1" applyBorder="1" applyAlignment="1" applyProtection="1">
      <alignment horizontal="center" vertical="center" shrinkToFit="1"/>
    </xf>
    <xf numFmtId="0" fontId="142" fillId="0" borderId="138" xfId="12" applyFont="1" applyBorder="1" applyAlignment="1" applyProtection="1">
      <alignment horizontal="center" vertical="center" shrinkToFit="1"/>
    </xf>
    <xf numFmtId="0" fontId="142" fillId="0" borderId="134" xfId="12" applyFont="1" applyBorder="1" applyAlignment="1" applyProtection="1">
      <alignment horizontal="center" vertical="center" shrinkToFit="1"/>
    </xf>
    <xf numFmtId="0" fontId="10" fillId="0" borderId="13" xfId="13" applyFont="1" applyFill="1" applyBorder="1" applyAlignment="1" applyProtection="1">
      <alignment horizontal="center" vertical="center"/>
      <protection locked="0"/>
    </xf>
    <xf numFmtId="38" fontId="14" fillId="0" borderId="11" xfId="1" applyFont="1" applyFill="1" applyBorder="1" applyAlignment="1" applyProtection="1">
      <alignment horizontal="center" vertical="center" wrapText="1" shrinkToFit="1"/>
      <protection locked="0"/>
    </xf>
    <xf numFmtId="38" fontId="14" fillId="0" borderId="12" xfId="1" applyFont="1" applyFill="1" applyBorder="1" applyAlignment="1" applyProtection="1">
      <alignment horizontal="center" vertical="center" wrapText="1" shrinkToFit="1"/>
      <protection locked="0"/>
    </xf>
    <xf numFmtId="38" fontId="14" fillId="0" borderId="13" xfId="1" applyFont="1" applyFill="1" applyBorder="1" applyAlignment="1" applyProtection="1">
      <alignment horizontal="center" vertical="center" wrapText="1" shrinkToFit="1"/>
      <protection locked="0"/>
    </xf>
    <xf numFmtId="0" fontId="10" fillId="3" borderId="11" xfId="13" applyFont="1" applyFill="1" applyBorder="1" applyAlignment="1" applyProtection="1">
      <alignment horizontal="center" vertical="center" wrapText="1" shrinkToFit="1"/>
    </xf>
    <xf numFmtId="0" fontId="10" fillId="3" borderId="12" xfId="13" applyFont="1" applyFill="1" applyBorder="1" applyAlignment="1" applyProtection="1">
      <alignment horizontal="center" vertical="center" wrapText="1" shrinkToFit="1"/>
    </xf>
    <xf numFmtId="0" fontId="10" fillId="3" borderId="13" xfId="13" applyFont="1" applyFill="1" applyBorder="1" applyAlignment="1" applyProtection="1">
      <alignment horizontal="center" vertical="center" wrapText="1" shrinkToFit="1"/>
    </xf>
    <xf numFmtId="0" fontId="8" fillId="4" borderId="0" xfId="13" applyFont="1" applyFill="1" applyAlignment="1" applyProtection="1">
      <alignment vertical="center" wrapText="1"/>
    </xf>
    <xf numFmtId="38" fontId="76" fillId="4" borderId="11" xfId="20" applyFont="1" applyFill="1" applyBorder="1" applyAlignment="1" applyProtection="1">
      <alignment horizontal="center" vertical="center" shrinkToFit="1"/>
    </xf>
    <xf numFmtId="38" fontId="76" fillId="4" borderId="12" xfId="20" applyFont="1" applyFill="1" applyBorder="1" applyAlignment="1" applyProtection="1">
      <alignment horizontal="center" vertical="center" shrinkToFit="1"/>
    </xf>
    <xf numFmtId="38" fontId="76" fillId="4" borderId="13" xfId="20" applyFont="1" applyFill="1" applyBorder="1" applyAlignment="1" applyProtection="1">
      <alignment horizontal="center" vertical="center" shrinkToFit="1"/>
    </xf>
    <xf numFmtId="0" fontId="10" fillId="3" borderId="12" xfId="13" applyFont="1" applyFill="1" applyBorder="1" applyAlignment="1" applyProtection="1">
      <alignment horizontal="center" vertical="center" wrapText="1"/>
    </xf>
    <xf numFmtId="0" fontId="10" fillId="3" borderId="13" xfId="13" applyFont="1" applyFill="1" applyBorder="1" applyAlignment="1" applyProtection="1">
      <alignment horizontal="center" vertical="center" wrapText="1"/>
    </xf>
    <xf numFmtId="38" fontId="175" fillId="0" borderId="11" xfId="11" applyFont="1" applyFill="1" applyBorder="1" applyAlignment="1" applyProtection="1">
      <alignment horizontal="center" vertical="center" shrinkToFit="1"/>
    </xf>
    <xf numFmtId="38" fontId="175" fillId="0" borderId="12" xfId="11" applyFont="1" applyFill="1" applyBorder="1" applyAlignment="1" applyProtection="1">
      <alignment horizontal="center" vertical="center" shrinkToFit="1"/>
    </xf>
    <xf numFmtId="38" fontId="175" fillId="0" borderId="13" xfId="11" applyFont="1" applyFill="1" applyBorder="1" applyAlignment="1" applyProtection="1">
      <alignment horizontal="center" vertical="center" shrinkToFit="1"/>
    </xf>
    <xf numFmtId="49" fontId="8" fillId="4" borderId="0" xfId="13" applyNumberFormat="1" applyFont="1" applyFill="1" applyAlignment="1" applyProtection="1">
      <alignment horizontal="left" vertical="center" wrapText="1"/>
    </xf>
    <xf numFmtId="0" fontId="8" fillId="4" borderId="0" xfId="13" applyFont="1" applyFill="1" applyAlignment="1" applyProtection="1">
      <alignment horizontal="left" vertical="center"/>
    </xf>
    <xf numFmtId="38" fontId="76" fillId="0" borderId="11" xfId="11" applyFont="1" applyFill="1" applyBorder="1" applyAlignment="1" applyProtection="1">
      <alignment horizontal="center" vertical="center" shrinkToFit="1"/>
    </xf>
    <xf numFmtId="38" fontId="76" fillId="0" borderId="12" xfId="11" applyFont="1" applyFill="1" applyBorder="1" applyAlignment="1" applyProtection="1">
      <alignment horizontal="center" vertical="center" shrinkToFit="1"/>
    </xf>
    <xf numFmtId="38" fontId="76" fillId="0" borderId="13" xfId="11" applyFont="1" applyFill="1" applyBorder="1" applyAlignment="1" applyProtection="1">
      <alignment horizontal="center" vertical="center" shrinkToFit="1"/>
    </xf>
    <xf numFmtId="38" fontId="14" fillId="0" borderId="11" xfId="11" applyFont="1" applyFill="1" applyBorder="1" applyAlignment="1" applyProtection="1">
      <alignment horizontal="center" vertical="center" shrinkToFit="1"/>
    </xf>
    <xf numFmtId="38" fontId="14" fillId="0" borderId="12" xfId="11" applyFont="1" applyFill="1" applyBorder="1" applyAlignment="1" applyProtection="1">
      <alignment horizontal="center" vertical="center" shrinkToFit="1"/>
    </xf>
    <xf numFmtId="38" fontId="14" fillId="0" borderId="13" xfId="11" applyFont="1" applyFill="1" applyBorder="1" applyAlignment="1" applyProtection="1">
      <alignment horizontal="center" vertical="center" shrinkToFit="1"/>
    </xf>
    <xf numFmtId="49" fontId="8" fillId="4" borderId="0" xfId="13" applyNumberFormat="1" applyFont="1" applyFill="1" applyAlignment="1" applyProtection="1">
      <alignment vertical="center" wrapText="1"/>
    </xf>
    <xf numFmtId="0" fontId="10" fillId="4" borderId="0" xfId="13" applyFont="1" applyFill="1" applyAlignment="1" applyProtection="1">
      <alignment vertical="top" wrapText="1"/>
    </xf>
    <xf numFmtId="0" fontId="10" fillId="4" borderId="0" xfId="13" applyFont="1" applyFill="1" applyProtection="1">
      <alignment vertical="center"/>
    </xf>
    <xf numFmtId="49" fontId="63" fillId="4" borderId="90" xfId="0" quotePrefix="1" applyNumberFormat="1" applyFont="1" applyFill="1" applyBorder="1" applyAlignment="1" applyProtection="1">
      <alignment horizontal="center" vertical="center" shrinkToFit="1"/>
      <protection locked="0"/>
    </xf>
    <xf numFmtId="49" fontId="63" fillId="4" borderId="77" xfId="0" quotePrefix="1" applyNumberFormat="1" applyFont="1" applyFill="1" applyBorder="1" applyAlignment="1" applyProtection="1">
      <alignment vertical="center" shrinkToFit="1"/>
      <protection locked="0"/>
    </xf>
    <xf numFmtId="49" fontId="63" fillId="4" borderId="78" xfId="0" quotePrefix="1" applyNumberFormat="1" applyFont="1" applyFill="1" applyBorder="1" applyAlignment="1" applyProtection="1">
      <alignment vertical="center" shrinkToFit="1"/>
      <protection locked="0"/>
    </xf>
    <xf numFmtId="49" fontId="63" fillId="4" borderId="79" xfId="0" quotePrefix="1" applyNumberFormat="1" applyFont="1" applyFill="1" applyBorder="1" applyAlignment="1" applyProtection="1">
      <alignment vertical="center" shrinkToFit="1"/>
      <protection locked="0"/>
    </xf>
  </cellXfs>
  <cellStyles count="1229">
    <cellStyle name="パーセント 2" xfId="24" xr:uid="{63FECDF1-0FF4-4382-8530-8E1BD9B0117F}"/>
    <cellStyle name="パーセント 2 2" xfId="69" xr:uid="{66D4EDA1-C776-4CCC-84E6-91447179FF1E}"/>
    <cellStyle name="パーセント 2 3" xfId="115" xr:uid="{E2088BD4-457F-4E59-AB17-B0B8164B6587}"/>
    <cellStyle name="パーセント 3" xfId="37" xr:uid="{AB6648BE-E195-496A-99C3-07637A7C980E}"/>
    <cellStyle name="パーセント 3 2" xfId="54" xr:uid="{366765B0-BD90-486C-B1A1-31002128E25F}"/>
    <cellStyle name="パーセント 3 2 2" xfId="95" xr:uid="{E77D9C9D-11CE-4790-B48C-5EDFD59C9B4A}"/>
    <cellStyle name="パーセント 3 2 2 2" xfId="202" xr:uid="{5318CF15-4984-45E1-B70B-C09AF8852F65}"/>
    <cellStyle name="パーセント 3 2 2 2 2" xfId="493" xr:uid="{5B4AFDD9-F028-4D83-AE83-242774420BE6}"/>
    <cellStyle name="パーセント 3 2 2 2 2 2" xfId="1078" xr:uid="{59BADAA2-FC35-4698-9D7A-5ADE0C139F2B}"/>
    <cellStyle name="パーセント 3 2 2 2 3" xfId="787" xr:uid="{C8CA3A1D-B7C8-4EB3-9046-831B6BCAC75E}"/>
    <cellStyle name="パーセント 3 2 2 3" xfId="254" xr:uid="{09D7CC80-9D5B-417C-9B1C-050D5268D846}"/>
    <cellStyle name="パーセント 3 2 2 3 2" xfId="545" xr:uid="{47A6A58A-47F8-466F-A74A-118008DC177D}"/>
    <cellStyle name="パーセント 3 2 2 3 2 2" xfId="1130" xr:uid="{814AE8E0-0920-4AB0-AB10-0C24CA07A6B0}"/>
    <cellStyle name="パーセント 3 2 2 3 3" xfId="839" xr:uid="{3751E4AD-F22A-4F9E-BDC7-7FC3A9BD6B4C}"/>
    <cellStyle name="パーセント 3 2 2 4" xfId="396" xr:uid="{1057C934-0F75-44E6-88A3-64BCDB62E49A}"/>
    <cellStyle name="パーセント 3 2 2 4 2" xfId="981" xr:uid="{2EEDC46B-F656-4698-B649-92426A3B70B3}"/>
    <cellStyle name="パーセント 3 2 2 5" xfId="690" xr:uid="{8AD3B485-4BEA-49FD-9FF6-E5AF150D0171}"/>
    <cellStyle name="パーセント 3 2 3" xfId="117" xr:uid="{81E59E3E-0DFB-4EED-846C-0FAA770C46CB}"/>
    <cellStyle name="パーセント 3 2 3 2" xfId="221" xr:uid="{6E30471D-A5A2-49D0-BBE7-C4A72DF15140}"/>
    <cellStyle name="パーセント 3 2 3 2 2" xfId="512" xr:uid="{09F27FDB-AA9F-428A-939D-FA553E31CBF5}"/>
    <cellStyle name="パーセント 3 2 3 2 2 2" xfId="1097" xr:uid="{C495D440-F5CA-4B3A-91AC-5807B110B816}"/>
    <cellStyle name="パーセント 3 2 3 2 3" xfId="806" xr:uid="{BBC20E89-A4DA-4DAF-9ABD-0171D6F17356}"/>
    <cellStyle name="パーセント 3 2 3 3" xfId="255" xr:uid="{9EFEC267-E52B-43ED-9FF9-63AC3D40B1F7}"/>
    <cellStyle name="パーセント 3 2 3 3 2" xfId="546" xr:uid="{D3424D75-2EA6-480E-9EE2-D0CE5956E744}"/>
    <cellStyle name="パーセント 3 2 3 3 2 2" xfId="1131" xr:uid="{45C0E92E-CF45-4662-A40B-4B3168865FB4}"/>
    <cellStyle name="パーセント 3 2 3 3 3" xfId="840" xr:uid="{38517F63-056D-4B29-A66D-3557093ADAEA}"/>
    <cellStyle name="パーセント 3 2 3 4" xfId="415" xr:uid="{11770D67-8C8E-444E-97BD-DFBFE88AB447}"/>
    <cellStyle name="パーセント 3 2 3 4 2" xfId="1000" xr:uid="{CA0A7FB3-F8AC-465A-8546-BA28F9CE2C2F}"/>
    <cellStyle name="パーセント 3 2 3 5" xfId="709" xr:uid="{A41BFEBD-58D9-4C94-A5C3-6C4C353BAB72}"/>
    <cellStyle name="パーセント 3 2 4" xfId="169" xr:uid="{39B1653E-1ECC-4284-B79E-8596340F0F2E}"/>
    <cellStyle name="パーセント 3 2 4 2" xfId="461" xr:uid="{D477A2AF-0BE5-42BD-8E6D-CE6B607BF363}"/>
    <cellStyle name="パーセント 3 2 4 2 2" xfId="1046" xr:uid="{73325DB7-4658-44EB-A868-794726082A58}"/>
    <cellStyle name="パーセント 3 2 4 3" xfId="755" xr:uid="{6B00F800-B698-4A13-B2E1-4EE6625A5F6F}"/>
    <cellStyle name="パーセント 3 2 5" xfId="256" xr:uid="{CB6D6307-FAD3-41F4-89E1-C710DC721B2D}"/>
    <cellStyle name="パーセント 3 2 5 2" xfId="547" xr:uid="{DDBC1F12-2482-48E7-B2F8-399FF2F36EFF}"/>
    <cellStyle name="パーセント 3 2 5 2 2" xfId="1132" xr:uid="{C2649CA4-5DAC-42F1-86C3-9504587BF823}"/>
    <cellStyle name="パーセント 3 2 5 3" xfId="841" xr:uid="{40CACCC8-DCD3-443F-9053-4B718E4C732D}"/>
    <cellStyle name="パーセント 3 2 6" xfId="364" xr:uid="{3233FC4C-6029-4E63-9329-322AE4AE8028}"/>
    <cellStyle name="パーセント 3 2 6 2" xfId="949" xr:uid="{2F8CC58A-F316-4ED9-8DCD-3759FAA09956}"/>
    <cellStyle name="パーセント 3 2 7" xfId="657" xr:uid="{A25B2590-B641-4F1B-952C-9B22F8F8BCD6}"/>
    <cellStyle name="パーセント 3 3" xfId="82" xr:uid="{03365518-76F0-4130-A003-7B7E6A83D7F8}"/>
    <cellStyle name="パーセント 3 3 2" xfId="189" xr:uid="{5F934FCF-5080-4EEF-97E2-4B081C00C89B}"/>
    <cellStyle name="パーセント 3 3 2 2" xfId="480" xr:uid="{46A3A05A-B801-4758-8B2F-67125ADF37F4}"/>
    <cellStyle name="パーセント 3 3 2 2 2" xfId="1065" xr:uid="{FEE29C13-B96A-4F3C-A3A9-690C9C7B8628}"/>
    <cellStyle name="パーセント 3 3 2 3" xfId="774" xr:uid="{5095DE11-CD62-4983-B886-178C35C012B2}"/>
    <cellStyle name="パーセント 3 3 3" xfId="257" xr:uid="{11D9ADB6-3DA0-476B-9477-5AD96C4819CA}"/>
    <cellStyle name="パーセント 3 3 3 2" xfId="548" xr:uid="{5FB75CC2-1FE3-4746-A5BE-387E8894B673}"/>
    <cellStyle name="パーセント 3 3 3 2 2" xfId="1133" xr:uid="{37DA2058-C111-4D7F-B454-C6FD0E060905}"/>
    <cellStyle name="パーセント 3 3 3 3" xfId="842" xr:uid="{7E758E29-B169-4B63-8E4E-C0B1F6D3ACB5}"/>
    <cellStyle name="パーセント 3 3 4" xfId="383" xr:uid="{40F80BB2-E81E-4B08-A407-CF24B25CF50E}"/>
    <cellStyle name="パーセント 3 3 4 2" xfId="968" xr:uid="{2834CE15-C56A-4133-ACB4-E0AD546E132E}"/>
    <cellStyle name="パーセント 3 3 5" xfId="677" xr:uid="{9AA2F045-C05E-480B-9CDF-5A38E1144815}"/>
    <cellStyle name="パーセント 3 4" xfId="116" xr:uid="{3EA584EE-9B79-4FC7-BFA2-99BD856A21D2}"/>
    <cellStyle name="パーセント 3 5" xfId="156" xr:uid="{4982397F-5EB4-40B0-A81E-B340D68DE8CC}"/>
    <cellStyle name="パーセント 3 5 2" xfId="448" xr:uid="{5A7F5E3D-0D8B-403E-A9C6-B67620F4C623}"/>
    <cellStyle name="パーセント 3 5 2 2" xfId="1033" xr:uid="{7BFD6364-EE2B-4227-8C55-23458849E2B2}"/>
    <cellStyle name="パーセント 3 5 3" xfId="742" xr:uid="{775B9B57-E8DA-4CFA-86B2-A4FA4071C371}"/>
    <cellStyle name="パーセント 3 6" xfId="258" xr:uid="{7D4F8D8C-73EE-4FFE-943A-67A659F72568}"/>
    <cellStyle name="パーセント 3 6 2" xfId="549" xr:uid="{0D270880-49AD-47B1-8CD1-AF5B157E3422}"/>
    <cellStyle name="パーセント 3 6 2 2" xfId="1134" xr:uid="{193B18B4-E64D-4E3F-A694-5D8AC9C10F6B}"/>
    <cellStyle name="パーセント 3 6 3" xfId="843" xr:uid="{6B392336-32E3-4792-92FC-A996A5519D56}"/>
    <cellStyle name="パーセント 3 7" xfId="351" xr:uid="{C8B08289-DB4A-4629-93E4-E3D615A92D80}"/>
    <cellStyle name="パーセント 3 7 2" xfId="936" xr:uid="{E15FE916-8BC2-4EFD-BB32-DA6988D9AE95}"/>
    <cellStyle name="パーセント 3 8" xfId="644" xr:uid="{2981260E-89FD-4ADD-A678-C9CDBD5F4B5A}"/>
    <cellStyle name="パーセント 4" xfId="44" xr:uid="{FBF23AE5-7C57-4E4F-B22F-20E8AE165CCB}"/>
    <cellStyle name="パーセント 5" xfId="70" xr:uid="{62D7B0DA-E6C8-4F55-A72C-5AA89E1B8819}"/>
    <cellStyle name="パーセント 6" xfId="71" xr:uid="{9CFAB03F-4E9E-4B77-8884-8CC878146FA5}"/>
    <cellStyle name="パーセント 7" xfId="188" xr:uid="{A858DAA1-3847-4F8B-BC95-B4E3547A389B}"/>
    <cellStyle name="パーセント 8" xfId="676" xr:uid="{740F554E-3EC0-4FA4-B2F4-B91D877D52AB}"/>
    <cellStyle name="パーセント 9" xfId="81" xr:uid="{9B6BE801-B796-4E95-852A-6C831DBE9396}"/>
    <cellStyle name="ハイパーリンク" xfId="15" builtinId="8"/>
    <cellStyle name="ハイパーリンク 2" xfId="3" xr:uid="{00000000-0005-0000-0000-000001000000}"/>
    <cellStyle name="桁区切り" xfId="1" builtinId="6"/>
    <cellStyle name="桁区切り 2" xfId="10" xr:uid="{00000000-0005-0000-0000-000003000000}"/>
    <cellStyle name="桁区切り 2 2" xfId="11" xr:uid="{00000000-0005-0000-0000-000004000000}"/>
    <cellStyle name="桁区切り 2 3" xfId="23" xr:uid="{943C95BB-B178-49F7-A093-E7C67EEE7230}"/>
    <cellStyle name="桁区切り 3" xfId="20" xr:uid="{AB55BDC3-B058-41BA-9688-167384CB1B61}"/>
    <cellStyle name="桁区切り 3 2" xfId="57" xr:uid="{4C9CC151-2492-4512-A267-6415AE8B6C7C}"/>
    <cellStyle name="桁区切り 3 2 2" xfId="98" xr:uid="{2D90FC5F-F949-4AC2-8242-A9107D71344D}"/>
    <cellStyle name="桁区切り 3 2 2 2" xfId="205" xr:uid="{9B9DDE35-C653-4E86-B137-83FCAEDD50B1}"/>
    <cellStyle name="桁区切り 3 2 2 2 2" xfId="496" xr:uid="{BC294C70-3347-4B41-BDCA-120B3A2DECCD}"/>
    <cellStyle name="桁区切り 3 2 2 2 2 2" xfId="1081" xr:uid="{9F2DD4C1-F9A9-40E6-AE67-16D72332EF69}"/>
    <cellStyle name="桁区切り 3 2 2 2 3" xfId="790" xr:uid="{97574D78-4773-43E8-9050-3F0E06932C6F}"/>
    <cellStyle name="桁区切り 3 2 2 3" xfId="259" xr:uid="{AC7A3605-B076-44BA-92B1-C78B72E804E7}"/>
    <cellStyle name="桁区切り 3 2 2 3 2" xfId="550" xr:uid="{43B4B1AB-5660-431D-AD75-48FFF7CF7EC8}"/>
    <cellStyle name="桁区切り 3 2 2 3 2 2" xfId="1135" xr:uid="{4214147A-9C40-400D-8E7A-9A3F00CB2AA1}"/>
    <cellStyle name="桁区切り 3 2 2 3 3" xfId="844" xr:uid="{7A2D8C32-A746-40F6-B1E1-0AE54BDC86D5}"/>
    <cellStyle name="桁区切り 3 2 2 4" xfId="399" xr:uid="{721B3324-1C6C-4EF2-964B-0D8471D8A21E}"/>
    <cellStyle name="桁区切り 3 2 2 4 2" xfId="984" xr:uid="{49B0FAED-C1C7-4BAD-8F53-7E0FB9F3C47D}"/>
    <cellStyle name="桁区切り 3 2 2 5" xfId="693" xr:uid="{A70FBDDF-9C82-4CC4-A1AA-76F2DF467982}"/>
    <cellStyle name="桁区切り 3 2 3" xfId="119" xr:uid="{26DB55CF-921F-449F-9B05-A8A43C6B864E}"/>
    <cellStyle name="桁区切り 3 2 3 2" xfId="222" xr:uid="{4C009E7E-4735-4701-A0DB-D8650BEB96AF}"/>
    <cellStyle name="桁区切り 3 2 3 2 2" xfId="513" xr:uid="{AC152D30-1872-430B-A5D2-6308D7196A50}"/>
    <cellStyle name="桁区切り 3 2 3 2 2 2" xfId="1098" xr:uid="{AC369F47-5B3F-4141-985E-34559D708C49}"/>
    <cellStyle name="桁区切り 3 2 3 2 3" xfId="807" xr:uid="{0769EFD8-A2C6-46A6-86C4-798A3EF9DC53}"/>
    <cellStyle name="桁区切り 3 2 3 3" xfId="260" xr:uid="{3CB09805-5DB1-4E5E-A8E8-7600C8E14DA5}"/>
    <cellStyle name="桁区切り 3 2 3 3 2" xfId="551" xr:uid="{41F07786-9A21-4F55-91EB-51848AE05B7E}"/>
    <cellStyle name="桁区切り 3 2 3 3 2 2" xfId="1136" xr:uid="{005AE56A-88BC-4A08-BF55-2DBF0144DB31}"/>
    <cellStyle name="桁区切り 3 2 3 3 3" xfId="845" xr:uid="{7AB2A2CC-183A-4EC8-8645-37338BC6920A}"/>
    <cellStyle name="桁区切り 3 2 3 4" xfId="416" xr:uid="{66AD43A9-6218-49D5-B6F8-8A5DFCBC9A1C}"/>
    <cellStyle name="桁区切り 3 2 3 4 2" xfId="1001" xr:uid="{D8019DD2-2F95-40AF-B924-592EC3531EFD}"/>
    <cellStyle name="桁区切り 3 2 3 5" xfId="710" xr:uid="{971376CF-36DD-46AC-BA6B-505319490BD1}"/>
    <cellStyle name="桁区切り 3 2 4" xfId="172" xr:uid="{EDDAA6ED-E936-4488-8909-5A46886CA083}"/>
    <cellStyle name="桁区切り 3 2 4 2" xfId="464" xr:uid="{EF66C313-0D2F-4F85-B535-DBB91414A994}"/>
    <cellStyle name="桁区切り 3 2 4 2 2" xfId="1049" xr:uid="{D67FCB71-9F02-4771-88CE-D84378C4942E}"/>
    <cellStyle name="桁区切り 3 2 4 3" xfId="758" xr:uid="{A7E0A3CF-29A8-407A-84C6-BDB62312B3AA}"/>
    <cellStyle name="桁区切り 3 2 5" xfId="261" xr:uid="{2E69127E-60B3-45F5-ABCF-998C10C62E7D}"/>
    <cellStyle name="桁区切り 3 2 5 2" xfId="552" xr:uid="{F6A5B926-6416-41D4-8222-7EFF8B2AF67C}"/>
    <cellStyle name="桁区切り 3 2 5 2 2" xfId="1137" xr:uid="{4F4B15A0-DE31-49C2-A18C-DADC4339AF48}"/>
    <cellStyle name="桁区切り 3 2 5 3" xfId="846" xr:uid="{4D0B3485-ADF9-487E-8B1B-2A029E7FCB78}"/>
    <cellStyle name="桁区切り 3 2 6" xfId="367" xr:uid="{C0D167E2-925B-43D2-ADB1-1F4FC92CB544}"/>
    <cellStyle name="桁区切り 3 2 6 2" xfId="952" xr:uid="{9B8C7796-475F-419A-8BFC-0EB448A61F89}"/>
    <cellStyle name="桁区切り 3 2 7" xfId="660" xr:uid="{035308BA-AA66-419F-BDB4-3D64C49FF026}"/>
    <cellStyle name="桁区切り 3 3" xfId="85" xr:uid="{C23EE9FA-CC7F-41FE-ACA9-DBB5CF54F252}"/>
    <cellStyle name="桁区切り 3 3 2" xfId="192" xr:uid="{8A846F71-3605-4552-94BF-EA413EA1EFED}"/>
    <cellStyle name="桁区切り 3 3 2 2" xfId="483" xr:uid="{8E578645-5886-4265-A383-2D7C94680511}"/>
    <cellStyle name="桁区切り 3 3 2 2 2" xfId="1068" xr:uid="{E9ACFCFA-A750-4E5F-AD1C-6ED578F3D9EE}"/>
    <cellStyle name="桁区切り 3 3 2 3" xfId="777" xr:uid="{3F48123D-D991-4E90-91E6-F9AB4A3BD8EA}"/>
    <cellStyle name="桁区切り 3 3 3" xfId="262" xr:uid="{AAFCDFF1-CC0B-4703-A5F1-F3D468C46C95}"/>
    <cellStyle name="桁区切り 3 3 3 2" xfId="553" xr:uid="{FF2431DF-8115-45FA-B352-83D220C7562A}"/>
    <cellStyle name="桁区切り 3 3 3 2 2" xfId="1138" xr:uid="{079D9118-0B72-4FBD-8572-1A6ADFEEE09E}"/>
    <cellStyle name="桁区切り 3 3 3 3" xfId="847" xr:uid="{369493D8-B26F-44DC-95B7-4793EEB2D19A}"/>
    <cellStyle name="桁区切り 3 3 4" xfId="386" xr:uid="{2D9A9686-4162-492F-8973-D94F32FB0173}"/>
    <cellStyle name="桁区切り 3 3 4 2" xfId="971" xr:uid="{CAB0434D-7530-43DB-BB44-A7B612BAF361}"/>
    <cellStyle name="桁区切り 3 3 5" xfId="680" xr:uid="{DF8F9FFB-A4F3-4244-919A-BCADDB7D75CD}"/>
    <cellStyle name="桁区切り 3 4" xfId="118" xr:uid="{C66F3069-49B6-43F3-B85F-2225C3BFFF49}"/>
    <cellStyle name="桁区切り 3 5" xfId="159" xr:uid="{BC716DFB-DB27-4D83-9A34-BA971B144D1A}"/>
    <cellStyle name="桁区切り 3 5 2" xfId="451" xr:uid="{3134DBDF-425F-4E98-84A5-731F60ECD792}"/>
    <cellStyle name="桁区切り 3 5 2 2" xfId="1036" xr:uid="{4D7C7993-22A5-4487-B5DA-35C72EDB8422}"/>
    <cellStyle name="桁区切り 3 5 3" xfId="745" xr:uid="{9580164F-8137-4034-8AD9-DE0AEC1CAD71}"/>
    <cellStyle name="桁区切り 3 6" xfId="263" xr:uid="{1E554BE6-98D5-4FAF-A8B9-0A0691A61159}"/>
    <cellStyle name="桁区切り 3 6 2" xfId="554" xr:uid="{96AD15EC-4A5D-441E-AB93-5F74B1767D91}"/>
    <cellStyle name="桁区切り 3 6 2 2" xfId="1139" xr:uid="{A4158C6F-1DD9-49C5-B84F-ADDF07A49820}"/>
    <cellStyle name="桁区切り 3 6 3" xfId="848" xr:uid="{F4706B3E-FC16-4E75-B4D5-11D356213BDC}"/>
    <cellStyle name="桁区切り 3 7" xfId="354" xr:uid="{93DCB6E0-AF00-471E-AE1E-F69C013ED653}"/>
    <cellStyle name="桁区切り 3 7 2" xfId="939" xr:uid="{05459C6B-E966-47D4-AEA4-0D6C7CBFC508}"/>
    <cellStyle name="桁区切り 3 8" xfId="647" xr:uid="{4BB6EA2C-457A-409F-B323-2A73A4C0E1D3}"/>
    <cellStyle name="桁区切り 3 9" xfId="41" xr:uid="{7CCD35DD-5A32-4985-9DBF-4FF16BC5AF66}"/>
    <cellStyle name="桁区切り 4" xfId="43" xr:uid="{D497E6B9-97FA-4529-8B7D-1B1597AC8A6A}"/>
    <cellStyle name="桁区切り 4 10" xfId="264" xr:uid="{7F5B2460-4877-45F5-BC20-311CAFE3AE7B}"/>
    <cellStyle name="桁区切り 4 10 2" xfId="555" xr:uid="{200A4090-C0F2-4BA8-B148-6D0933125CBE}"/>
    <cellStyle name="桁区切り 4 10 2 2" xfId="1140" xr:uid="{933A04A8-95FD-4BCC-B8F0-6B0D9750C874}"/>
    <cellStyle name="桁区切り 4 10 3" xfId="849" xr:uid="{7C715F87-6F0F-4277-9BF8-765346481D01}"/>
    <cellStyle name="桁区切り 4 11" xfId="356" xr:uid="{CC7C8D11-CDDC-42C1-8BBC-1C1D2601E870}"/>
    <cellStyle name="桁区切り 4 11 2" xfId="941" xr:uid="{7B9C9138-38E6-40AA-B3C1-5316681ACF57}"/>
    <cellStyle name="桁区切り 4 12" xfId="649" xr:uid="{BFEEC021-C4AD-45E6-86E0-FBF660C79EA8}"/>
    <cellStyle name="桁区切り 4 2" xfId="48" xr:uid="{139A5D3E-28D1-474B-A321-5D62964FF66C}"/>
    <cellStyle name="桁区切り 4 2 2" xfId="59" xr:uid="{984F3017-460D-48CF-AC10-C6927D9B4B05}"/>
    <cellStyle name="桁区切り 4 2 2 2" xfId="100" xr:uid="{64B088EA-0EB6-4C5E-969F-B5BC37A58016}"/>
    <cellStyle name="桁区切り 4 2 2 2 2" xfId="207" xr:uid="{DCB06BA8-29A1-4A7D-804F-C8E235D4CAEB}"/>
    <cellStyle name="桁区切り 4 2 2 2 2 2" xfId="498" xr:uid="{D77B8FCF-6751-488A-ABD1-E270279BFF58}"/>
    <cellStyle name="桁区切り 4 2 2 2 2 2 2" xfId="1083" xr:uid="{F153D9FF-E0C2-4044-B6EF-48F08615FE45}"/>
    <cellStyle name="桁区切り 4 2 2 2 2 3" xfId="792" xr:uid="{63A123CC-B216-447E-BDC5-548EECC9BA67}"/>
    <cellStyle name="桁区切り 4 2 2 2 3" xfId="265" xr:uid="{C2CB86E7-3387-4A89-98F8-5ED810FD0F5F}"/>
    <cellStyle name="桁区切り 4 2 2 2 3 2" xfId="556" xr:uid="{5D21C8E0-2B45-4F4A-8A95-AA6DA4861EE7}"/>
    <cellStyle name="桁区切り 4 2 2 2 3 2 2" xfId="1141" xr:uid="{F90E8F14-1542-4A93-8711-5EB24F6394C9}"/>
    <cellStyle name="桁区切り 4 2 2 2 3 3" xfId="850" xr:uid="{4502D77F-5886-4ABD-ADFA-213EAF363036}"/>
    <cellStyle name="桁区切り 4 2 2 2 4" xfId="401" xr:uid="{B5CB51A7-7E63-4A6A-95D0-621A776BDA32}"/>
    <cellStyle name="桁区切り 4 2 2 2 4 2" xfId="986" xr:uid="{42B868A4-F5A0-4862-9454-BB3D757BCB9A}"/>
    <cellStyle name="桁区切り 4 2 2 2 5" xfId="695" xr:uid="{8007C05C-F519-4244-8FE9-0C36268EA37C}"/>
    <cellStyle name="桁区切り 4 2 2 3" xfId="122" xr:uid="{DDE5A0EB-01DE-4F0F-8F7B-AFF4729FE31F}"/>
    <cellStyle name="桁区切り 4 2 2 3 2" xfId="224" xr:uid="{3080301E-C3F0-48A0-86DF-B2F290323B95}"/>
    <cellStyle name="桁区切り 4 2 2 3 2 2" xfId="515" xr:uid="{7B54E722-7DBC-4FB8-BD86-C628E4342646}"/>
    <cellStyle name="桁区切り 4 2 2 3 2 2 2" xfId="1100" xr:uid="{62AD7FCD-412D-4C1C-A495-E9D9944E07CD}"/>
    <cellStyle name="桁区切り 4 2 2 3 2 3" xfId="809" xr:uid="{F5A75913-655A-4D8E-ADA9-F5DB5C77CCF8}"/>
    <cellStyle name="桁区切り 4 2 2 3 3" xfId="266" xr:uid="{5C2D6E42-1096-4A87-9737-9D52980FD40C}"/>
    <cellStyle name="桁区切り 4 2 2 3 3 2" xfId="557" xr:uid="{0E5CF67F-4B8D-49B6-8B3D-77693EF2320C}"/>
    <cellStyle name="桁区切り 4 2 2 3 3 2 2" xfId="1142" xr:uid="{821ECEE6-AFDF-4A75-8BBE-FACC75491161}"/>
    <cellStyle name="桁区切り 4 2 2 3 3 3" xfId="851" xr:uid="{C9A82830-323D-4AF8-947A-C233051F2AE3}"/>
    <cellStyle name="桁区切り 4 2 2 3 4" xfId="418" xr:uid="{B0018F26-EBF9-466F-A0C9-8F8E491FEBE7}"/>
    <cellStyle name="桁区切り 4 2 2 3 4 2" xfId="1003" xr:uid="{72F0B80A-4356-4CFE-8DF2-6956004CD6CB}"/>
    <cellStyle name="桁区切り 4 2 2 3 5" xfId="712" xr:uid="{C47B3C97-30B6-4DF5-822C-E516EB82B6FA}"/>
    <cellStyle name="桁区切り 4 2 2 4" xfId="174" xr:uid="{930DDBB2-F7CF-46E6-94FE-49FC6DEE22AB}"/>
    <cellStyle name="桁区切り 4 2 2 4 2" xfId="466" xr:uid="{16517453-FDE0-4111-8675-70ACA40B9041}"/>
    <cellStyle name="桁区切り 4 2 2 4 2 2" xfId="1051" xr:uid="{4E990DE1-D8E8-4D02-B1B5-1A7886546CFA}"/>
    <cellStyle name="桁区切り 4 2 2 4 3" xfId="760" xr:uid="{1182D22D-498A-45ED-BCD3-63A06886AD8D}"/>
    <cellStyle name="桁区切り 4 2 2 5" xfId="267" xr:uid="{63FB7D92-9BB1-4DB0-A04C-0150681605B1}"/>
    <cellStyle name="桁区切り 4 2 2 5 2" xfId="558" xr:uid="{D89ED15C-1C04-42F2-968B-F95CABBBF2F0}"/>
    <cellStyle name="桁区切り 4 2 2 5 2 2" xfId="1143" xr:uid="{B0042B7A-C9B0-4A8C-96AD-FE60811840C1}"/>
    <cellStyle name="桁区切り 4 2 2 5 3" xfId="852" xr:uid="{9B0BC4D5-0CFA-4EC9-9AE3-6A26EEF55D1F}"/>
    <cellStyle name="桁区切り 4 2 2 6" xfId="369" xr:uid="{79F542B6-7E49-4F3B-B674-2B4EA57F9388}"/>
    <cellStyle name="桁区切り 4 2 2 6 2" xfId="954" xr:uid="{0EC92F5D-D55D-4B0E-BBCF-64870E867862}"/>
    <cellStyle name="桁区切り 4 2 2 7" xfId="662" xr:uid="{75B83029-794A-4B86-B683-469F37C90813}"/>
    <cellStyle name="桁区切り 4 2 3" xfId="89" xr:uid="{5D371371-616E-451B-9E1B-A645BD696746}"/>
    <cellStyle name="桁区切り 4 2 3 2" xfId="196" xr:uid="{59055182-49C8-4B4D-85DB-64467D10F674}"/>
    <cellStyle name="桁区切り 4 2 3 2 2" xfId="487" xr:uid="{EC1724BD-75E5-4C37-AB13-0E9BE6430609}"/>
    <cellStyle name="桁区切り 4 2 3 2 2 2" xfId="1072" xr:uid="{BDA6AE51-30C9-4580-B5CD-5EAD7672BA19}"/>
    <cellStyle name="桁区切り 4 2 3 2 3" xfId="781" xr:uid="{2727BC79-2D41-412E-871A-7B1CB4668929}"/>
    <cellStyle name="桁区切り 4 2 3 3" xfId="268" xr:uid="{3A4CEE39-CD48-4FD7-A676-14DBF04A2B6D}"/>
    <cellStyle name="桁区切り 4 2 3 3 2" xfId="559" xr:uid="{F1F3B25D-7369-4632-B5DD-DD8DE691867E}"/>
    <cellStyle name="桁区切り 4 2 3 3 2 2" xfId="1144" xr:uid="{933F06FE-16F5-417F-8027-BCED778B9C9D}"/>
    <cellStyle name="桁区切り 4 2 3 3 3" xfId="853" xr:uid="{0D1B818E-4BEE-4495-AD82-CC3DE4230F80}"/>
    <cellStyle name="桁区切り 4 2 3 4" xfId="390" xr:uid="{E4FBFDAE-724B-4BB6-AF9E-33C296E08948}"/>
    <cellStyle name="桁区切り 4 2 3 4 2" xfId="975" xr:uid="{824F2177-6D5B-4EA4-9BF6-49D5C6EC2A55}"/>
    <cellStyle name="桁区切り 4 2 3 5" xfId="684" xr:uid="{3AFDF65C-C217-4AAE-A02C-964D0456C083}"/>
    <cellStyle name="桁区切り 4 2 4" xfId="121" xr:uid="{0AC5F32B-639F-431B-894E-44C98A612F20}"/>
    <cellStyle name="桁区切り 4 2 4 2" xfId="223" xr:uid="{C67C3AF3-25A8-4C11-A3BD-80A4E45D6B00}"/>
    <cellStyle name="桁区切り 4 2 4 2 2" xfId="514" xr:uid="{E5FB6161-508B-4E42-8235-F1C330782ED4}"/>
    <cellStyle name="桁区切り 4 2 4 2 2 2" xfId="1099" xr:uid="{1A340931-9F44-41EE-B36B-94117A276847}"/>
    <cellStyle name="桁区切り 4 2 4 2 3" xfId="808" xr:uid="{C3CC3540-0BB9-4C77-B0B3-06D48FD6E2DC}"/>
    <cellStyle name="桁区切り 4 2 4 3" xfId="269" xr:uid="{7123930E-C13F-4EF0-A9F1-A2F3A91E316E}"/>
    <cellStyle name="桁区切り 4 2 4 3 2" xfId="560" xr:uid="{9ABF5C82-BD98-4518-A8B1-16D0AD433F80}"/>
    <cellStyle name="桁区切り 4 2 4 3 2 2" xfId="1145" xr:uid="{281C5646-62C7-4B56-8B4F-0A3B60AFBAB2}"/>
    <cellStyle name="桁区切り 4 2 4 3 3" xfId="854" xr:uid="{D12DFF6E-D86B-42A5-B851-E1DC917B023A}"/>
    <cellStyle name="桁区切り 4 2 4 4" xfId="417" xr:uid="{C94A40D8-6285-4700-9AD3-917858D3CC6C}"/>
    <cellStyle name="桁区切り 4 2 4 4 2" xfId="1002" xr:uid="{0DA6084D-19F4-417E-8341-854A02C56988}"/>
    <cellStyle name="桁区切り 4 2 4 5" xfId="711" xr:uid="{718A873F-2FEC-423F-A830-11DD99F99B98}"/>
    <cellStyle name="桁区切り 4 2 5" xfId="163" xr:uid="{E6202352-EECC-40DC-94AE-0179B990932A}"/>
    <cellStyle name="桁区切り 4 2 5 2" xfId="455" xr:uid="{BBEB523F-82CE-4182-B735-BE353AF51C0E}"/>
    <cellStyle name="桁区切り 4 2 5 2 2" xfId="1040" xr:uid="{8F8EE720-20C7-464B-9F2E-3884AEFC404F}"/>
    <cellStyle name="桁区切り 4 2 5 3" xfId="749" xr:uid="{EC7FE5AF-0724-407E-A352-6690FF3B57FF}"/>
    <cellStyle name="桁区切り 4 2 6" xfId="270" xr:uid="{BAAE9119-0349-44F7-B633-5FDDCED28D64}"/>
    <cellStyle name="桁区切り 4 2 6 2" xfId="561" xr:uid="{D4D9FA28-318E-4F51-8E37-19AE5AFDAA8A}"/>
    <cellStyle name="桁区切り 4 2 6 2 2" xfId="1146" xr:uid="{D736101D-33C9-45C9-927D-3D90263701D3}"/>
    <cellStyle name="桁区切り 4 2 6 3" xfId="855" xr:uid="{50781F8F-13F8-48F1-9565-9DF645430B0E}"/>
    <cellStyle name="桁区切り 4 2 7" xfId="358" xr:uid="{9EA71D79-6570-42DD-9DF3-F1B76480ED00}"/>
    <cellStyle name="桁区切り 4 2 7 2" xfId="943" xr:uid="{90605AD4-33D5-42B9-B91A-698815278E40}"/>
    <cellStyle name="桁区切り 4 2 8" xfId="651" xr:uid="{617204D3-C39B-4C3F-A799-B82BFB6776A3}"/>
    <cellStyle name="桁区切り 4 3" xfId="50" xr:uid="{AFE3026C-23BB-4424-B049-3C774C28994D}"/>
    <cellStyle name="桁区切り 4 3 2" xfId="60" xr:uid="{85A12BD3-2957-4A3E-ACD6-0483B954636E}"/>
    <cellStyle name="桁区切り 4 3 2 2" xfId="101" xr:uid="{7B586787-E779-4293-AA0D-69B833DF4667}"/>
    <cellStyle name="桁区切り 4 3 2 2 2" xfId="208" xr:uid="{B07E61E3-1293-45AA-B4A4-C9A386A757E2}"/>
    <cellStyle name="桁区切り 4 3 2 2 2 2" xfId="499" xr:uid="{502356D6-4717-40B0-B138-59A8CF73E679}"/>
    <cellStyle name="桁区切り 4 3 2 2 2 2 2" xfId="1084" xr:uid="{B5CCF753-01D4-4728-8B72-D4F5CD1EB59F}"/>
    <cellStyle name="桁区切り 4 3 2 2 2 3" xfId="793" xr:uid="{6FA5399F-C930-4F85-8BD0-B727D38DD398}"/>
    <cellStyle name="桁区切り 4 3 2 2 3" xfId="271" xr:uid="{826BD511-6124-42A2-9232-3D2F77EF89C3}"/>
    <cellStyle name="桁区切り 4 3 2 2 3 2" xfId="562" xr:uid="{53ECF3FE-7DE5-47D3-9A3A-8C084E2C99EA}"/>
    <cellStyle name="桁区切り 4 3 2 2 3 2 2" xfId="1147" xr:uid="{2E819665-3135-4290-8899-E4B8FD2EEE74}"/>
    <cellStyle name="桁区切り 4 3 2 2 3 3" xfId="856" xr:uid="{83092728-1AEE-470B-A6FE-A210E7917790}"/>
    <cellStyle name="桁区切り 4 3 2 2 4" xfId="402" xr:uid="{BDFC6EEE-5646-46BD-968C-391E4B05B602}"/>
    <cellStyle name="桁区切り 4 3 2 2 4 2" xfId="987" xr:uid="{63C27EF6-7A2A-4212-B711-313581397AAE}"/>
    <cellStyle name="桁区切り 4 3 2 2 5" xfId="696" xr:uid="{4BF25111-50BB-4978-8802-E9A0F2505FB3}"/>
    <cellStyle name="桁区切り 4 3 2 3" xfId="124" xr:uid="{7F80BE1A-A0A5-4CFD-B881-4F085AF1E540}"/>
    <cellStyle name="桁区切り 4 3 2 3 2" xfId="226" xr:uid="{3377841F-D6DC-42E6-9B87-3D1BDB3A676A}"/>
    <cellStyle name="桁区切り 4 3 2 3 2 2" xfId="517" xr:uid="{EDBB7F83-A10F-45E6-A61E-0A47A7E5D293}"/>
    <cellStyle name="桁区切り 4 3 2 3 2 2 2" xfId="1102" xr:uid="{9EA5EBEB-42D6-4C1F-8FB0-FEB3CF18FAAD}"/>
    <cellStyle name="桁区切り 4 3 2 3 2 3" xfId="811" xr:uid="{4DE407CE-DF06-440B-863E-F589BDBD485B}"/>
    <cellStyle name="桁区切り 4 3 2 3 3" xfId="272" xr:uid="{22864A35-4EA2-4C09-9EF1-F02B69BE4061}"/>
    <cellStyle name="桁区切り 4 3 2 3 3 2" xfId="563" xr:uid="{671B9CE5-ED0D-4C1C-9904-0799452CC880}"/>
    <cellStyle name="桁区切り 4 3 2 3 3 2 2" xfId="1148" xr:uid="{785016FB-BD0D-4186-8B10-D449152A88D5}"/>
    <cellStyle name="桁区切り 4 3 2 3 3 3" xfId="857" xr:uid="{B9F733FE-19B8-4731-A58E-16E0DD5A8DF9}"/>
    <cellStyle name="桁区切り 4 3 2 3 4" xfId="420" xr:uid="{AB23E4B9-9E39-4A2B-92D8-5053C1CFF21C}"/>
    <cellStyle name="桁区切り 4 3 2 3 4 2" xfId="1005" xr:uid="{1BB56E6A-BE7C-4CC4-A2AB-7713C2908262}"/>
    <cellStyle name="桁区切り 4 3 2 3 5" xfId="714" xr:uid="{95E169A1-6FE8-41D5-A11D-7D9B99200F23}"/>
    <cellStyle name="桁区切り 4 3 2 4" xfId="175" xr:uid="{FC6BAAA2-39BD-4551-89E9-885A8E9CE671}"/>
    <cellStyle name="桁区切り 4 3 2 4 2" xfId="467" xr:uid="{3A04F5C5-0D1B-45BE-A4CD-DAF52862C276}"/>
    <cellStyle name="桁区切り 4 3 2 4 2 2" xfId="1052" xr:uid="{F7108825-120F-4EC2-B171-64FA5F509F90}"/>
    <cellStyle name="桁区切り 4 3 2 4 3" xfId="761" xr:uid="{91B1E26B-3C13-4120-837E-4C4B05F13F6F}"/>
    <cellStyle name="桁区切り 4 3 2 5" xfId="273" xr:uid="{D491DB25-168B-4350-9C50-02CB85B732A7}"/>
    <cellStyle name="桁区切り 4 3 2 5 2" xfId="564" xr:uid="{F22D3991-0379-4217-BC38-A2F1AEF28C90}"/>
    <cellStyle name="桁区切り 4 3 2 5 2 2" xfId="1149" xr:uid="{BCF0B44E-CA94-402E-B6DD-F3ABF1D7236E}"/>
    <cellStyle name="桁区切り 4 3 2 5 3" xfId="858" xr:uid="{55268AB6-EA9F-4199-9417-00B6E2CE4780}"/>
    <cellStyle name="桁区切り 4 3 2 6" xfId="370" xr:uid="{561A2ED6-9EDE-4A15-A801-53B0D2B79113}"/>
    <cellStyle name="桁区切り 4 3 2 6 2" xfId="955" xr:uid="{5C9A2A7C-7EFB-42A9-A890-7306E34F93AA}"/>
    <cellStyle name="桁区切り 4 3 2 7" xfId="663" xr:uid="{385A4D31-5130-4965-B4CB-026DF5F92D2B}"/>
    <cellStyle name="桁区切り 4 3 3" xfId="91" xr:uid="{0EEB6C16-BC08-4888-B62A-29D492A162F9}"/>
    <cellStyle name="桁区切り 4 3 3 2" xfId="198" xr:uid="{3A636A12-8350-4337-B993-4B55BD197499}"/>
    <cellStyle name="桁区切り 4 3 3 2 2" xfId="489" xr:uid="{D8305B03-0F6E-4F02-B9AC-893F5186492A}"/>
    <cellStyle name="桁区切り 4 3 3 2 2 2" xfId="1074" xr:uid="{01722FC4-382A-4983-85E8-620307453F41}"/>
    <cellStyle name="桁区切り 4 3 3 2 3" xfId="783" xr:uid="{E5C9F90F-F048-4663-B6AA-3E7AF7921F6F}"/>
    <cellStyle name="桁区切り 4 3 3 3" xfId="274" xr:uid="{388D425B-B27B-4F21-98F3-FDB9AEFC13F7}"/>
    <cellStyle name="桁区切り 4 3 3 3 2" xfId="565" xr:uid="{433A7A8A-2A71-4059-96AC-22D2CC3791AF}"/>
    <cellStyle name="桁区切り 4 3 3 3 2 2" xfId="1150" xr:uid="{264F71C3-9596-44D0-9F71-1FC6EEA05AAB}"/>
    <cellStyle name="桁区切り 4 3 3 3 3" xfId="859" xr:uid="{14214322-A12D-417E-8F45-0782F0AD7860}"/>
    <cellStyle name="桁区切り 4 3 3 4" xfId="392" xr:uid="{4B82D0D4-3F0F-41DB-A6B0-B8766B5FC7D0}"/>
    <cellStyle name="桁区切り 4 3 3 4 2" xfId="977" xr:uid="{0E9D4AA1-40D5-435C-B31C-1BCF06776CE1}"/>
    <cellStyle name="桁区切り 4 3 3 5" xfId="686" xr:uid="{4B6D76AF-B982-4DF4-B992-FD2A242FCA41}"/>
    <cellStyle name="桁区切り 4 3 4" xfId="123" xr:uid="{DBD056F5-BA6B-4DC5-8964-F96D384EF854}"/>
    <cellStyle name="桁区切り 4 3 4 2" xfId="225" xr:uid="{7A6C74CB-B873-4C7F-AA11-961258594D26}"/>
    <cellStyle name="桁区切り 4 3 4 2 2" xfId="516" xr:uid="{DFD607D7-60BE-40A8-8542-559132CE3D02}"/>
    <cellStyle name="桁区切り 4 3 4 2 2 2" xfId="1101" xr:uid="{ECC19EE9-099B-4741-9E4D-DE7FF649F591}"/>
    <cellStyle name="桁区切り 4 3 4 2 3" xfId="810" xr:uid="{0D39327D-1749-4221-A622-71DE2C23FB98}"/>
    <cellStyle name="桁区切り 4 3 4 3" xfId="275" xr:uid="{464DF908-A3F3-41E8-89E8-330C125DFA57}"/>
    <cellStyle name="桁区切り 4 3 4 3 2" xfId="566" xr:uid="{C53306FE-7495-4BB2-97C1-3B6A6AA32924}"/>
    <cellStyle name="桁区切り 4 3 4 3 2 2" xfId="1151" xr:uid="{5ADCBD63-3BE9-44CF-994A-BC74D0DB56D2}"/>
    <cellStyle name="桁区切り 4 3 4 3 3" xfId="860" xr:uid="{7FDA769C-287F-45F3-8A29-F90C95BE55C5}"/>
    <cellStyle name="桁区切り 4 3 4 4" xfId="419" xr:uid="{A8C921A8-75C7-4E2F-8C01-3F22BC9A3F40}"/>
    <cellStyle name="桁区切り 4 3 4 4 2" xfId="1004" xr:uid="{729B7806-A04F-463D-B1E0-76ECD026CA63}"/>
    <cellStyle name="桁区切り 4 3 4 5" xfId="713" xr:uid="{61DB7333-43A3-465D-A440-FA29BF72D9C3}"/>
    <cellStyle name="桁区切り 4 3 5" xfId="165" xr:uid="{5B17B6A8-21A1-4EDD-8A1D-785B7587F0FE}"/>
    <cellStyle name="桁区切り 4 3 5 2" xfId="457" xr:uid="{FDEBA89B-8064-4ECE-9F31-41B00AA17C74}"/>
    <cellStyle name="桁区切り 4 3 5 2 2" xfId="1042" xr:uid="{49906C5E-6A8A-488C-B9F0-0BFB78CD2696}"/>
    <cellStyle name="桁区切り 4 3 5 3" xfId="751" xr:uid="{BD1F7A0A-38E9-4813-8CF4-607E72277903}"/>
    <cellStyle name="桁区切り 4 3 6" xfId="276" xr:uid="{5D80A5A6-578F-4004-A453-5A5A0B940D68}"/>
    <cellStyle name="桁区切り 4 3 6 2" xfId="567" xr:uid="{8BC9163B-53DD-4EE1-B679-3FFD78381E6C}"/>
    <cellStyle name="桁区切り 4 3 6 2 2" xfId="1152" xr:uid="{3FABC3DD-2C0D-4945-9620-CEB7FED10E48}"/>
    <cellStyle name="桁区切り 4 3 6 3" xfId="861" xr:uid="{55D31B37-30F0-4E77-9605-4E223B828FB9}"/>
    <cellStyle name="桁区切り 4 3 7" xfId="360" xr:uid="{B8B2AD57-97E6-4DC4-A369-FB8ADD497081}"/>
    <cellStyle name="桁区切り 4 3 7 2" xfId="945" xr:uid="{BB0C6509-50EE-42D1-876F-788DF65DE1EC}"/>
    <cellStyle name="桁区切り 4 3 8" xfId="653" xr:uid="{162DD068-F23B-407E-8DC3-6C0060480A78}"/>
    <cellStyle name="桁区切り 4 4" xfId="53" xr:uid="{59759E8B-3BDD-41DA-94F7-DA9FFE705EE1}"/>
    <cellStyle name="桁区切り 4 4 2" xfId="61" xr:uid="{6CC079E5-C31D-428B-BD9D-EE039AC8397B}"/>
    <cellStyle name="桁区切り 4 4 2 2" xfId="102" xr:uid="{5C3A571A-A6D7-415F-B21F-53B7A941FD8E}"/>
    <cellStyle name="桁区切り 4 4 2 2 2" xfId="209" xr:uid="{5AB491D7-4824-44AA-81A5-9FECB6FD3C38}"/>
    <cellStyle name="桁区切り 4 4 2 2 2 2" xfId="500" xr:uid="{FD0B74B1-D319-462F-B656-44BB2622E123}"/>
    <cellStyle name="桁区切り 4 4 2 2 2 2 2" xfId="1085" xr:uid="{51D25766-D49B-4931-86C5-FD19679A089C}"/>
    <cellStyle name="桁区切り 4 4 2 2 2 3" xfId="794" xr:uid="{0F2AEBDD-E212-4BB5-9CC0-2D2425D41E58}"/>
    <cellStyle name="桁区切り 4 4 2 2 3" xfId="277" xr:uid="{454DF4ED-B1A3-4ADA-92A1-FD2C0F6726EB}"/>
    <cellStyle name="桁区切り 4 4 2 2 3 2" xfId="568" xr:uid="{B5DF4163-B04A-4B7D-9041-CA2C6A388481}"/>
    <cellStyle name="桁区切り 4 4 2 2 3 2 2" xfId="1153" xr:uid="{F27B9794-836C-4BAB-A87E-1FFBD10673CE}"/>
    <cellStyle name="桁区切り 4 4 2 2 3 3" xfId="862" xr:uid="{FB95038C-9F70-4B12-9CBB-D814D656E26F}"/>
    <cellStyle name="桁区切り 4 4 2 2 4" xfId="403" xr:uid="{6A24B6F1-BFAE-41DD-8C68-B5936CAAFBD5}"/>
    <cellStyle name="桁区切り 4 4 2 2 4 2" xfId="988" xr:uid="{421F7647-251D-42FB-844F-072BA53EE3CA}"/>
    <cellStyle name="桁区切り 4 4 2 2 5" xfId="697" xr:uid="{66AFFA9F-ECAC-47FE-AC29-6D028A57F811}"/>
    <cellStyle name="桁区切り 4 4 2 3" xfId="126" xr:uid="{5C40944F-28C6-4BC6-847A-4CEA29B07ED6}"/>
    <cellStyle name="桁区切り 4 4 2 3 2" xfId="228" xr:uid="{B3299EF6-AB4D-4EB2-8B6C-AEC0C0DD96F9}"/>
    <cellStyle name="桁区切り 4 4 2 3 2 2" xfId="519" xr:uid="{3114F055-D202-42CF-A2DB-4D84B4EB3969}"/>
    <cellStyle name="桁区切り 4 4 2 3 2 2 2" xfId="1104" xr:uid="{EBB5334C-5615-487E-96F5-CA299AB9B189}"/>
    <cellStyle name="桁区切り 4 4 2 3 2 3" xfId="813" xr:uid="{AE47FAAA-A16C-4D55-A5FF-49FC508AC4E8}"/>
    <cellStyle name="桁区切り 4 4 2 3 3" xfId="278" xr:uid="{9FFBA08F-3738-4471-BEE9-989E13E709C2}"/>
    <cellStyle name="桁区切り 4 4 2 3 3 2" xfId="569" xr:uid="{63F23863-CEEA-4442-A6AC-11A12354B6BE}"/>
    <cellStyle name="桁区切り 4 4 2 3 3 2 2" xfId="1154" xr:uid="{FA73CB5F-AF7A-48AF-A120-3C3E52B1FE47}"/>
    <cellStyle name="桁区切り 4 4 2 3 3 3" xfId="863" xr:uid="{E59A5824-32A4-48EA-9DFA-4EF9CE66ED07}"/>
    <cellStyle name="桁区切り 4 4 2 3 4" xfId="422" xr:uid="{2CD4D05B-38C3-457B-B198-4562EC5B1F2E}"/>
    <cellStyle name="桁区切り 4 4 2 3 4 2" xfId="1007" xr:uid="{926C2F4B-C08C-4344-8777-5A9D98B11DA2}"/>
    <cellStyle name="桁区切り 4 4 2 3 5" xfId="716" xr:uid="{BD53ABD6-B426-4C83-8CA5-39A93FB91A17}"/>
    <cellStyle name="桁区切り 4 4 2 4" xfId="176" xr:uid="{803E61B2-0EB7-426C-8463-32FADC43B083}"/>
    <cellStyle name="桁区切り 4 4 2 4 2" xfId="468" xr:uid="{3B702248-8838-45FA-9F4F-9C38FEDFB586}"/>
    <cellStyle name="桁区切り 4 4 2 4 2 2" xfId="1053" xr:uid="{3FD9C1AB-6E5E-47DB-8549-726E8854FC3C}"/>
    <cellStyle name="桁区切り 4 4 2 4 3" xfId="762" xr:uid="{01AE73AD-FDEA-4425-8DE1-E677073926D1}"/>
    <cellStyle name="桁区切り 4 4 2 5" xfId="279" xr:uid="{C8E48118-AE63-4AED-97F9-F583C7E281EB}"/>
    <cellStyle name="桁区切り 4 4 2 5 2" xfId="570" xr:uid="{3ADD2F8C-E454-491D-B70B-18730ECF049B}"/>
    <cellStyle name="桁区切り 4 4 2 5 2 2" xfId="1155" xr:uid="{4D2B203B-0C40-451D-A810-F155EDE7A8C2}"/>
    <cellStyle name="桁区切り 4 4 2 5 3" xfId="864" xr:uid="{90EC38D1-C35E-497E-ACC6-E66D35AF52E7}"/>
    <cellStyle name="桁区切り 4 4 2 6" xfId="371" xr:uid="{5A48B9CF-EF8F-4ABA-8B3C-E835DAD715EA}"/>
    <cellStyle name="桁区切り 4 4 2 6 2" xfId="956" xr:uid="{F5428A40-2C85-4302-8BA0-CC913AC14750}"/>
    <cellStyle name="桁区切り 4 4 2 7" xfId="664" xr:uid="{78F709A3-572C-4FF8-893B-151A6750927B}"/>
    <cellStyle name="桁区切り 4 4 3" xfId="94" xr:uid="{27C75A0B-F823-4CBF-9E05-7B0EDEBAB0A3}"/>
    <cellStyle name="桁区切り 4 4 3 2" xfId="201" xr:uid="{977BB8FC-DF00-4B90-A037-4CBADA75F47E}"/>
    <cellStyle name="桁区切り 4 4 3 2 2" xfId="492" xr:uid="{BFB0C132-40C0-4DBB-9ED5-34B37D216D43}"/>
    <cellStyle name="桁区切り 4 4 3 2 2 2" xfId="1077" xr:uid="{82917FDF-0EC2-4291-8874-D4E977B5E494}"/>
    <cellStyle name="桁区切り 4 4 3 2 3" xfId="786" xr:uid="{8F26861C-8DB2-4DDD-BE3E-18FC0856D517}"/>
    <cellStyle name="桁区切り 4 4 3 3" xfId="280" xr:uid="{29A0138B-7996-4096-8CE4-4601FE5FB8DD}"/>
    <cellStyle name="桁区切り 4 4 3 3 2" xfId="571" xr:uid="{91B45C48-2D04-437A-B191-096C1B4EB12F}"/>
    <cellStyle name="桁区切り 4 4 3 3 2 2" xfId="1156" xr:uid="{B2FD786D-34DD-4570-8311-7194F7122FE9}"/>
    <cellStyle name="桁区切り 4 4 3 3 3" xfId="865" xr:uid="{9D3981B1-4847-46D7-8D3D-128038BA1A9D}"/>
    <cellStyle name="桁区切り 4 4 3 4" xfId="395" xr:uid="{B789F1FF-97B6-4930-8F26-E6556E93D4E6}"/>
    <cellStyle name="桁区切り 4 4 3 4 2" xfId="980" xr:uid="{F4B08454-6317-4E81-AB13-2F93453B01EF}"/>
    <cellStyle name="桁区切り 4 4 3 5" xfId="689" xr:uid="{EF3658A5-9AF9-49F0-A1DB-69177C9A065E}"/>
    <cellStyle name="桁区切り 4 4 4" xfId="125" xr:uid="{86B81655-1384-4B65-947A-79E5DE4AA52E}"/>
    <cellStyle name="桁区切り 4 4 4 2" xfId="227" xr:uid="{6DDC8174-8F40-464C-B2F0-37BE413C4D58}"/>
    <cellStyle name="桁区切り 4 4 4 2 2" xfId="518" xr:uid="{142F1D95-72E0-4B7C-88CF-3BAAEC624D1C}"/>
    <cellStyle name="桁区切り 4 4 4 2 2 2" xfId="1103" xr:uid="{359A0E61-005C-442E-9B3A-03357E3F4530}"/>
    <cellStyle name="桁区切り 4 4 4 2 3" xfId="812" xr:uid="{5677A7DC-0176-4547-BFAD-61B0D01608AC}"/>
    <cellStyle name="桁区切り 4 4 4 3" xfId="281" xr:uid="{4310E641-E2A3-4715-8D11-318DFFB177CD}"/>
    <cellStyle name="桁区切り 4 4 4 3 2" xfId="572" xr:uid="{53926DC1-C296-4130-9A28-211DE07B6D60}"/>
    <cellStyle name="桁区切り 4 4 4 3 2 2" xfId="1157" xr:uid="{647F1B2A-83D9-448A-94F9-637B22624438}"/>
    <cellStyle name="桁区切り 4 4 4 3 3" xfId="866" xr:uid="{30563B0D-089C-4DBA-8F18-EDA1B327E074}"/>
    <cellStyle name="桁区切り 4 4 4 4" xfId="421" xr:uid="{29A3DBE5-E336-4C66-B34A-E06E62D07771}"/>
    <cellStyle name="桁区切り 4 4 4 4 2" xfId="1006" xr:uid="{D43E4F46-78E1-41A0-A3F2-70D7BE05D575}"/>
    <cellStyle name="桁区切り 4 4 4 5" xfId="715" xr:uid="{312D6C94-971E-4097-AE5E-29B242BF9B84}"/>
    <cellStyle name="桁区切り 4 4 5" xfId="168" xr:uid="{FAF2D5D2-281B-42DA-8129-B9608042150E}"/>
    <cellStyle name="桁区切り 4 4 5 2" xfId="460" xr:uid="{4884E37D-B45C-4709-8DE3-350E39822740}"/>
    <cellStyle name="桁区切り 4 4 5 2 2" xfId="1045" xr:uid="{814C9042-252E-4C4A-B214-94E3FAA6BA86}"/>
    <cellStyle name="桁区切り 4 4 5 3" xfId="754" xr:uid="{AC0800DA-CA9B-4AF2-B98F-F1316CF2979B}"/>
    <cellStyle name="桁区切り 4 4 6" xfId="282" xr:uid="{A57915E9-5CA1-43C5-AD9C-58DC39B2625C}"/>
    <cellStyle name="桁区切り 4 4 6 2" xfId="573" xr:uid="{B19E0765-0EAE-4770-9D44-81355ED00B38}"/>
    <cellStyle name="桁区切り 4 4 6 2 2" xfId="1158" xr:uid="{AF4405E0-2446-4C3E-90E1-384A9B475D49}"/>
    <cellStyle name="桁区切り 4 4 6 3" xfId="867" xr:uid="{30EA3297-3296-4822-86F1-CD36F3B93ADE}"/>
    <cellStyle name="桁区切り 4 4 7" xfId="363" xr:uid="{51988400-1CF7-4CA4-9714-B6DA3E17AEDF}"/>
    <cellStyle name="桁区切り 4 4 7 2" xfId="948" xr:uid="{B326622F-3A17-4DFD-93FE-4E18BE1E7AC6}"/>
    <cellStyle name="桁区切り 4 4 8" xfId="656" xr:uid="{E43646FE-2AB0-4242-B5D3-89396FB71385}"/>
    <cellStyle name="桁区切り 4 5" xfId="58" xr:uid="{88964051-130D-4F54-9CAA-B5F1D4460017}"/>
    <cellStyle name="桁区切り 4 5 2" xfId="99" xr:uid="{9AF463A1-98D6-4A15-913D-1589209B886B}"/>
    <cellStyle name="桁区切り 4 5 2 2" xfId="206" xr:uid="{C8AD8CC2-A14C-41C0-B965-1A8605C61707}"/>
    <cellStyle name="桁区切り 4 5 2 2 2" xfId="497" xr:uid="{3C3928C7-B7CA-4B06-8E0B-3750688EB1DC}"/>
    <cellStyle name="桁区切り 4 5 2 2 2 2" xfId="1082" xr:uid="{3D13621B-FBAB-44EC-9256-E5B443479A84}"/>
    <cellStyle name="桁区切り 4 5 2 2 3" xfId="791" xr:uid="{95A0CEDE-E515-429F-860B-D44A61ACE6DE}"/>
    <cellStyle name="桁区切り 4 5 2 3" xfId="283" xr:uid="{9248D4FD-36F9-4C2C-A283-47625F0E11B8}"/>
    <cellStyle name="桁区切り 4 5 2 3 2" xfId="574" xr:uid="{04E88222-5C14-4126-B84A-C85E4F5C2469}"/>
    <cellStyle name="桁区切り 4 5 2 3 2 2" xfId="1159" xr:uid="{8293699C-EF33-44DD-9097-5D7270D8DF9F}"/>
    <cellStyle name="桁区切り 4 5 2 3 3" xfId="868" xr:uid="{3E3B9AF2-3087-4F9C-A652-26EBD2B41F7C}"/>
    <cellStyle name="桁区切り 4 5 2 4" xfId="400" xr:uid="{31B675D8-EB12-40AA-A65E-8D6691B326AE}"/>
    <cellStyle name="桁区切り 4 5 2 4 2" xfId="985" xr:uid="{90D664C8-F2CC-41B2-B196-582981B79308}"/>
    <cellStyle name="桁区切り 4 5 2 5" xfId="694" xr:uid="{DEEA52F1-5D14-46EE-85CE-9942E5EAAE52}"/>
    <cellStyle name="桁区切り 4 5 3" xfId="127" xr:uid="{1A5BE598-E940-4824-9CFF-86028561126A}"/>
    <cellStyle name="桁区切り 4 5 3 2" xfId="229" xr:uid="{F732E0D2-C6E6-476F-9F0F-7F8496DF3D58}"/>
    <cellStyle name="桁区切り 4 5 3 2 2" xfId="520" xr:uid="{7049A6EE-EE3D-40ED-A0EB-9284F909B55F}"/>
    <cellStyle name="桁区切り 4 5 3 2 2 2" xfId="1105" xr:uid="{027B90A8-0E0B-4BB4-A2D8-C448DFD5897B}"/>
    <cellStyle name="桁区切り 4 5 3 2 3" xfId="814" xr:uid="{373E927F-39EA-4CC2-B079-223BAF6230C6}"/>
    <cellStyle name="桁区切り 4 5 3 3" xfId="284" xr:uid="{5D84184F-7D7E-416F-AB5E-5FCC11CE8A96}"/>
    <cellStyle name="桁区切り 4 5 3 3 2" xfId="575" xr:uid="{3DED2583-1C70-4B4E-992B-13DF84A3B950}"/>
    <cellStyle name="桁区切り 4 5 3 3 2 2" xfId="1160" xr:uid="{B080F698-B731-4A4C-96EB-12D440D2363A}"/>
    <cellStyle name="桁区切り 4 5 3 3 3" xfId="869" xr:uid="{1377DDB2-2344-47B3-8993-F12AD5E0D738}"/>
    <cellStyle name="桁区切り 4 5 3 4" xfId="423" xr:uid="{42D586C8-70DE-45D7-AD44-8348B493C971}"/>
    <cellStyle name="桁区切り 4 5 3 4 2" xfId="1008" xr:uid="{97F30E20-FB99-4A64-A258-29225F1BEDC1}"/>
    <cellStyle name="桁区切り 4 5 3 5" xfId="717" xr:uid="{95543708-FEE4-466B-8A1D-D6556E2F7273}"/>
    <cellStyle name="桁区切り 4 5 4" xfId="173" xr:uid="{4C515352-DD76-41B6-BE97-501812AD3F28}"/>
    <cellStyle name="桁区切り 4 5 4 2" xfId="465" xr:uid="{918D6EF7-4ACE-4794-98DD-E6810B15C2E9}"/>
    <cellStyle name="桁区切り 4 5 4 2 2" xfId="1050" xr:uid="{77D4FDDD-FE1D-4420-A2EC-87C64839F52C}"/>
    <cellStyle name="桁区切り 4 5 4 3" xfId="759" xr:uid="{14D59E44-26A5-4AF3-A8A2-30865D96B66B}"/>
    <cellStyle name="桁区切り 4 5 5" xfId="285" xr:uid="{97E54F4D-7A1F-4916-8350-BFAA4C9AF361}"/>
    <cellStyle name="桁区切り 4 5 5 2" xfId="576" xr:uid="{1CFCB808-4935-44A4-811F-8DEB2BC7DB3D}"/>
    <cellStyle name="桁区切り 4 5 5 2 2" xfId="1161" xr:uid="{75D8FD3F-2681-4A42-B689-C33C11565F61}"/>
    <cellStyle name="桁区切り 4 5 5 3" xfId="870" xr:uid="{315C11F7-5126-4B2F-8D67-263AA633ADDB}"/>
    <cellStyle name="桁区切り 4 5 6" xfId="368" xr:uid="{71A52AF8-1761-4D67-9D05-C24D8767BB0F}"/>
    <cellStyle name="桁区切り 4 5 6 2" xfId="953" xr:uid="{C0E5F866-85AB-4E43-9056-B56710C6F9AD}"/>
    <cellStyle name="桁区切り 4 5 7" xfId="661" xr:uid="{2A80EAF5-AAA4-4CBC-85EC-B08197FF1A84}"/>
    <cellStyle name="桁区切り 4 6" xfId="72" xr:uid="{18546E72-AEB8-4A72-9306-F13165DED123}"/>
    <cellStyle name="桁区切り 4 7" xfId="87" xr:uid="{99BF6E2F-422F-4780-B2A3-1BF0AEE0FA0F}"/>
    <cellStyle name="桁区切り 4 7 2" xfId="194" xr:uid="{CD3EA4B7-EC0F-4A5A-A32E-327FB73B7DCA}"/>
    <cellStyle name="桁区切り 4 7 2 2" xfId="485" xr:uid="{11C49776-8D18-4AEE-A86F-97BE073FE5A2}"/>
    <cellStyle name="桁区切り 4 7 2 2 2" xfId="1070" xr:uid="{A18AF41D-13DC-4EF5-9988-91090E4E3571}"/>
    <cellStyle name="桁区切り 4 7 2 3" xfId="779" xr:uid="{218F8030-5293-43F9-B8A3-8D23026A0D9E}"/>
    <cellStyle name="桁区切り 4 7 3" xfId="286" xr:uid="{ED1FF586-93BE-4F54-98CB-B22145FC563C}"/>
    <cellStyle name="桁区切り 4 7 3 2" xfId="577" xr:uid="{1A72CB66-F4BA-41A3-A92D-2BF144BDD480}"/>
    <cellStyle name="桁区切り 4 7 3 2 2" xfId="1162" xr:uid="{DB814DEF-F74D-4F8C-A42C-F090C44A065E}"/>
    <cellStyle name="桁区切り 4 7 3 3" xfId="871" xr:uid="{84EDEFF8-79BF-4660-95B5-8C6C2FC0AF52}"/>
    <cellStyle name="桁区切り 4 7 4" xfId="388" xr:uid="{BB04FE22-CD6E-4A08-B853-A0BE46A406B4}"/>
    <cellStyle name="桁区切り 4 7 4 2" xfId="973" xr:uid="{54BB8F16-C7BD-4611-B456-64C8BC0C69F6}"/>
    <cellStyle name="桁区切り 4 7 5" xfId="682" xr:uid="{2A5D0455-F763-4F47-BC1B-AC96F845B331}"/>
    <cellStyle name="桁区切り 4 8" xfId="120" xr:uid="{B712EDAA-364F-4E20-8384-3EAAD6542968}"/>
    <cellStyle name="桁区切り 4 9" xfId="161" xr:uid="{02ABDC47-E30C-402B-B9D1-9EEAC12A87CB}"/>
    <cellStyle name="桁区切り 4 9 2" xfId="453" xr:uid="{99E7ABAE-567D-4CDC-8C09-3466BA8BFB27}"/>
    <cellStyle name="桁区切り 4 9 2 2" xfId="1038" xr:uid="{3BF92293-CA7C-4CCA-AA46-5F37059619F3}"/>
    <cellStyle name="桁区切り 4 9 3" xfId="747" xr:uid="{2E60D477-E857-4B54-BA06-EAC2AC78D798}"/>
    <cellStyle name="桁区切り 5" xfId="21" xr:uid="{4158A3B8-8C04-463A-9AD2-3A442394762F}"/>
    <cellStyle name="桁区切り 5 2" xfId="73" xr:uid="{DA486CAF-57C9-450D-BDD5-9A50720EBB6F}"/>
    <cellStyle name="桁区切り 6" xfId="74" xr:uid="{1A383B46-AD0B-4614-80FB-29BD3280D9E8}"/>
    <cellStyle name="桁区切り 7" xfId="5" xr:uid="{00000000-0005-0000-0000-000005000000}"/>
    <cellStyle name="桁区切り 8" xfId="643" xr:uid="{E61B8E95-FF50-499F-8537-E0FCA838EEAC}"/>
    <cellStyle name="通貨 2" xfId="9" xr:uid="{00000000-0005-0000-0000-000006000000}"/>
    <cellStyle name="通貨 2 2" xfId="19" xr:uid="{5E907BB9-36F2-4618-9CE9-F763597A9803}"/>
    <cellStyle name="標準" xfId="0" builtinId="0"/>
    <cellStyle name="標準 10" xfId="2" xr:uid="{00000000-0005-0000-0000-000008000000}"/>
    <cellStyle name="標準 11" xfId="8" xr:uid="{00000000-0005-0000-0000-000009000000}"/>
    <cellStyle name="標準 11 2" xfId="79" xr:uid="{35D2273B-323F-4F60-BA70-87267E1C0E0E}"/>
    <cellStyle name="標準 11 3" xfId="17" xr:uid="{2D32389C-4BDB-44BC-AE42-374650988A5C}"/>
    <cellStyle name="標準 11 3 2" xfId="230" xr:uid="{683DF26D-E71D-41E1-B0AA-FDC32530EADA}"/>
    <cellStyle name="標準 11 3 2 2" xfId="521" xr:uid="{2DBB2A60-880A-44B6-8D7B-5820046AE32C}"/>
    <cellStyle name="標準 11 3 2 2 2" xfId="1106" xr:uid="{84B6ADE1-B7B8-4FA6-94B4-3FD9A60D7348}"/>
    <cellStyle name="標準 11 3 2 3" xfId="815" xr:uid="{BB9560B7-7180-4C41-875E-D32D30E580E1}"/>
    <cellStyle name="標準 11 3 3" xfId="287" xr:uid="{27184423-A801-4725-8EF7-BDDE180058C3}"/>
    <cellStyle name="標準 11 3 3 2" xfId="578" xr:uid="{ECBF3BAA-6BAE-48CC-AE54-F5E224A822AA}"/>
    <cellStyle name="標準 11 3 3 2 2" xfId="1163" xr:uid="{04FF9D9A-4E6D-4E40-8B05-A3CDC7D3C1D3}"/>
    <cellStyle name="標準 11 3 3 3" xfId="872" xr:uid="{EE7C0E6C-6D46-4FBB-98DD-12BCE7BA9158}"/>
    <cellStyle name="標準 11 3 4" xfId="424" xr:uid="{BC07F8DF-2FFD-45AF-A430-E16134732BA6}"/>
    <cellStyle name="標準 11 3 4 2" xfId="1009" xr:uid="{D150CC91-ADB9-4697-BC53-FAD95F03E5F1}"/>
    <cellStyle name="標準 11 3 5" xfId="718" xr:uid="{79E57AC8-FD7D-4270-B064-907F939295EB}"/>
    <cellStyle name="標準 12" xfId="75" xr:uid="{877E9AC5-C852-4768-8A3F-0556E0CB8DCC}"/>
    <cellStyle name="標準 12 2" xfId="129" xr:uid="{274A9449-72F8-48EC-97BF-198AC7A48ED6}"/>
    <cellStyle name="標準 12 2 2" xfId="232" xr:uid="{0D70E38E-BA79-4250-86B9-25B99AE311DE}"/>
    <cellStyle name="標準 12 2 2 2" xfId="523" xr:uid="{6A08737E-FA8B-4F09-8832-68ACF7AF2C02}"/>
    <cellStyle name="標準 12 2 2 2 2" xfId="1108" xr:uid="{037D02E4-B5AE-4124-B53F-847F65A78C13}"/>
    <cellStyle name="標準 12 2 2 3" xfId="817" xr:uid="{EA6AE114-DD34-4279-836A-193A735E4EF2}"/>
    <cellStyle name="標準 12 2 3" xfId="288" xr:uid="{B9DF40C4-ACBA-4C1D-BAC9-A66B67B07A3A}"/>
    <cellStyle name="標準 12 2 3 2" xfId="579" xr:uid="{7AD718C0-C399-47A8-B138-22CD911EF7E4}"/>
    <cellStyle name="標準 12 2 3 2 2" xfId="1164" xr:uid="{C61A7CFD-1385-4EDC-8D39-74E41A40283D}"/>
    <cellStyle name="標準 12 2 3 3" xfId="873" xr:uid="{D425E78F-72D8-4EAD-BF28-D1419247BFE7}"/>
    <cellStyle name="標準 12 2 4" xfId="426" xr:uid="{7BDF762A-1607-410A-9267-1C270D4D0A40}"/>
    <cellStyle name="標準 12 2 4 2" xfId="1011" xr:uid="{C4B25E63-B168-4132-AFA7-BE7F8881AAD0}"/>
    <cellStyle name="標準 12 2 5" xfId="720" xr:uid="{C6384F68-2947-4185-AE17-3BB791F0E66D}"/>
    <cellStyle name="標準 12 3" xfId="128" xr:uid="{5792FDE4-7ABE-4D0E-93CE-9AA05F3C438A}"/>
    <cellStyle name="標準 12 3 2" xfId="231" xr:uid="{C6C30F25-855E-4160-86F7-37F7CB92AFF8}"/>
    <cellStyle name="標準 12 3 2 2" xfId="522" xr:uid="{63E0E689-43C9-4240-9D8A-596AF53DE08F}"/>
    <cellStyle name="標準 12 3 2 2 2" xfId="1107" xr:uid="{55EA0464-CEA2-47BF-9CAC-69F07DED8D2C}"/>
    <cellStyle name="標準 12 3 2 3" xfId="816" xr:uid="{21EE743B-AFC1-46F1-862B-3452F4C79F87}"/>
    <cellStyle name="標準 12 3 3" xfId="289" xr:uid="{EB9B4307-C0DA-4CF3-BB83-816182CD3F91}"/>
    <cellStyle name="標準 12 3 3 2" xfId="580" xr:uid="{4475952E-9E1B-442D-B4A4-D3057C1376F8}"/>
    <cellStyle name="標準 12 3 3 2 2" xfId="1165" xr:uid="{E7AE1611-C4FC-42D8-AE0B-8E157CB22EC1}"/>
    <cellStyle name="標準 12 3 3 3" xfId="874" xr:uid="{53E19E15-1BCD-4CC2-96A6-7C1BCE93F66C}"/>
    <cellStyle name="標準 12 3 4" xfId="425" xr:uid="{DA9501F2-0628-4A94-8AB9-40AC331EB6E2}"/>
    <cellStyle name="標準 12 3 4 2" xfId="1010" xr:uid="{1B243003-82BB-4FFD-BBDB-82752B3D689E}"/>
    <cellStyle name="標準 12 3 5" xfId="719" xr:uid="{4C4AEE6C-33E7-43CB-B1C2-FB7A9F9678E0}"/>
    <cellStyle name="標準 13" xfId="76" xr:uid="{65BF7E32-7412-406C-88EA-E773D67F260B}"/>
    <cellStyle name="標準 14" xfId="77" xr:uid="{3F798BDF-1E89-4EEF-9787-246086D6FE6F}"/>
    <cellStyle name="標準 14 2" xfId="80" xr:uid="{0B0C21D1-BC90-4201-B259-57F0A12A00EE}"/>
    <cellStyle name="標準 14 2 2" xfId="112" xr:uid="{B7C3E4C2-E17E-4C2E-903E-9A033959099D}"/>
    <cellStyle name="標準 14 2 2 2" xfId="219" xr:uid="{43662BA6-3B12-4307-B8F0-B8EF82B7D311}"/>
    <cellStyle name="標準 14 2 2 2 2" xfId="510" xr:uid="{A49E8541-406F-4AEF-8130-22F37B30F840}"/>
    <cellStyle name="標準 14 2 2 2 2 2" xfId="1095" xr:uid="{176AE3C2-0074-469F-B556-A9508F18E336}"/>
    <cellStyle name="標準 14 2 2 2 3" xfId="804" xr:uid="{AC144B48-670E-4770-A996-0212AA538E1F}"/>
    <cellStyle name="標準 14 2 2 3" xfId="290" xr:uid="{8CFCF101-CC99-4450-8469-2B429261C8AE}"/>
    <cellStyle name="標準 14 2 2 3 2" xfId="581" xr:uid="{0F2342FB-EE07-41F2-B591-B9D2E91E1909}"/>
    <cellStyle name="標準 14 2 2 3 2 2" xfId="1166" xr:uid="{C7ACBDA7-6B57-43CF-A0E3-7E6666487B7C}"/>
    <cellStyle name="標準 14 2 2 3 3" xfId="875" xr:uid="{EAEAFAC1-3041-4880-AE75-EDE3E3AE50F1}"/>
    <cellStyle name="標準 14 2 2 4" xfId="413" xr:uid="{A775F68F-43B7-40BF-B674-3346D2D564DA}"/>
    <cellStyle name="標準 14 2 2 4 2" xfId="998" xr:uid="{1233B453-F2C2-4694-9579-12FDE638A867}"/>
    <cellStyle name="標準 14 2 2 5" xfId="707" xr:uid="{73FBD180-0BDB-49EC-92D4-1E992D929CB1}"/>
    <cellStyle name="標準 14 2 3" xfId="131" xr:uid="{1197D59C-132E-4EAE-B724-C49848EFFFAD}"/>
    <cellStyle name="標準 14 2 3 2" xfId="234" xr:uid="{7D0AD5D2-7A7F-4F21-82D2-C410F5B14587}"/>
    <cellStyle name="標準 14 2 3 2 2" xfId="525" xr:uid="{497054A4-D355-402E-A4D6-F636722BC43C}"/>
    <cellStyle name="標準 14 2 3 2 2 2" xfId="1110" xr:uid="{3CA99A98-2FB3-4935-9FF6-F90910B9A5BD}"/>
    <cellStyle name="標準 14 2 3 2 3" xfId="819" xr:uid="{E01E035C-87C7-4751-BF0B-7AF398623344}"/>
    <cellStyle name="標準 14 2 3 3" xfId="291" xr:uid="{86EEBFB3-4097-4064-A707-D72432622046}"/>
    <cellStyle name="標準 14 2 3 3 2" xfId="582" xr:uid="{2E837FEC-C132-4B6D-B705-576D113B3ED0}"/>
    <cellStyle name="標準 14 2 3 3 2 2" xfId="1167" xr:uid="{F63B1C72-30DC-497A-BE08-9FFF4E9BD71E}"/>
    <cellStyle name="標準 14 2 3 3 3" xfId="876" xr:uid="{95343332-6EC9-445D-87B8-5790BC42E226}"/>
    <cellStyle name="標準 14 2 3 4" xfId="428" xr:uid="{66153376-DB92-43FC-81D4-F7C9F4915C48}"/>
    <cellStyle name="標準 14 2 3 4 2" xfId="1013" xr:uid="{61DFDF80-E928-416F-B43A-CC582FADF313}"/>
    <cellStyle name="標準 14 2 3 5" xfId="722" xr:uid="{9BCDA1F7-6B70-4A54-B4A4-9B0E6E35103F}"/>
    <cellStyle name="標準 14 2 4" xfId="186" xr:uid="{6CC1DE18-A130-4179-B954-170B36B30A18}"/>
    <cellStyle name="標準 14 2 4 2" xfId="478" xr:uid="{7E8E7CD0-173B-406E-B731-66E114E7E4EE}"/>
    <cellStyle name="標準 14 2 4 2 2" xfId="1063" xr:uid="{D9697F68-92B6-4358-B58F-3A3F6F6B90D8}"/>
    <cellStyle name="標準 14 2 4 3" xfId="772" xr:uid="{8CF2E56C-E25A-46E9-9CEF-5B8AE734E804}"/>
    <cellStyle name="標準 14 2 5" xfId="292" xr:uid="{1BAA8ABD-BF7E-4F35-A239-8AE3B97B5534}"/>
    <cellStyle name="標準 14 2 5 2" xfId="583" xr:uid="{0788622F-92B8-4658-B58C-28E9F6CEAF64}"/>
    <cellStyle name="標準 14 2 5 2 2" xfId="1168" xr:uid="{AFF7FEEA-599D-4639-A92F-737EAD3CB0FD}"/>
    <cellStyle name="標準 14 2 5 3" xfId="877" xr:uid="{091B508B-98EB-4FBC-9629-71A87F30AB13}"/>
    <cellStyle name="標準 14 2 6" xfId="381" xr:uid="{007B91E9-B385-48A6-810E-C38140C11899}"/>
    <cellStyle name="標準 14 2 6 2" xfId="966" xr:uid="{9B10D300-6016-45A3-8DDD-3724A2827AE0}"/>
    <cellStyle name="標準 14 2 7" xfId="674" xr:uid="{3AE6B07C-DAE8-43AF-9B99-557F395BCF21}"/>
    <cellStyle name="標準 14 2 8" xfId="1227" xr:uid="{5439E435-6170-4B9C-AAFC-05A9B6A4EA4E}"/>
    <cellStyle name="標準 14 3" xfId="110" xr:uid="{E877C164-6233-4A71-8C6B-9323913ED298}"/>
    <cellStyle name="標準 14 3 2" xfId="217" xr:uid="{6C9EB381-6A99-4718-8045-05A433AC5FBF}"/>
    <cellStyle name="標準 14 3 2 2" xfId="508" xr:uid="{2BD05543-9435-4DC1-BBED-D1AD968C1D01}"/>
    <cellStyle name="標準 14 3 2 2 2" xfId="1093" xr:uid="{E3923700-08B0-4198-A7C7-5B3A4BED70DA}"/>
    <cellStyle name="標準 14 3 2 3" xfId="802" xr:uid="{89DDCFA0-EB59-47E4-8530-8B8C89F678AE}"/>
    <cellStyle name="標準 14 3 3" xfId="293" xr:uid="{FF7FEADD-A941-43F7-90CA-3DCD50F7BB3D}"/>
    <cellStyle name="標準 14 3 3 2" xfId="584" xr:uid="{3CB8CBBE-F835-4A9C-8DAB-E02395C95D5A}"/>
    <cellStyle name="標準 14 3 3 2 2" xfId="1169" xr:uid="{B05E7A55-8696-435F-A6CE-6A0F2E62D5CF}"/>
    <cellStyle name="標準 14 3 3 3" xfId="878" xr:uid="{3D85E2BB-BE01-4CD9-8D66-FB3CF7937132}"/>
    <cellStyle name="標準 14 3 4" xfId="411" xr:uid="{A0FD0808-2AB0-4519-AD19-BDC049762024}"/>
    <cellStyle name="標準 14 3 4 2" xfId="996" xr:uid="{A45514AB-835B-4554-86EC-516337B9CF77}"/>
    <cellStyle name="標準 14 3 5" xfId="705" xr:uid="{E23CAF19-6B55-440F-B201-E8E78FAFDE47}"/>
    <cellStyle name="標準 14 4" xfId="130" xr:uid="{8EFFD03B-E854-40BF-9639-3A2AACD24C9B}"/>
    <cellStyle name="標準 14 4 2" xfId="233" xr:uid="{25E039DF-76AB-4D5B-B502-57E45B132225}"/>
    <cellStyle name="標準 14 4 2 2" xfId="524" xr:uid="{B06577FE-CC5F-44B0-88B1-0F2EFC24A135}"/>
    <cellStyle name="標準 14 4 2 2 2" xfId="1109" xr:uid="{59E0747A-23C4-438D-A4F3-30AFF0CB57C3}"/>
    <cellStyle name="標準 14 4 2 3" xfId="818" xr:uid="{6A83AF3F-D202-4ED1-8A1B-B51DC942042D}"/>
    <cellStyle name="標準 14 4 3" xfId="294" xr:uid="{567162F2-CD7E-47E2-A813-D93938690EF0}"/>
    <cellStyle name="標準 14 4 3 2" xfId="585" xr:uid="{9E667D01-3CB3-454C-8FCE-707FCDE5C8F4}"/>
    <cellStyle name="標準 14 4 3 2 2" xfId="1170" xr:uid="{9896995B-9CD4-4FC3-A06F-EE34763BB0F4}"/>
    <cellStyle name="標準 14 4 3 3" xfId="879" xr:uid="{E644C2F1-CEFE-4FAD-9CCD-1B4AEE1D6E0B}"/>
    <cellStyle name="標準 14 4 4" xfId="427" xr:uid="{25F0ABA2-C347-4C37-8B22-A3D322DC3133}"/>
    <cellStyle name="標準 14 4 4 2" xfId="1012" xr:uid="{519673B0-4147-44F1-8D43-9430087049AE}"/>
    <cellStyle name="標準 14 4 5" xfId="721" xr:uid="{E7A65290-6E1B-4D3C-8706-4C99E890461E}"/>
    <cellStyle name="標準 14 5" xfId="184" xr:uid="{68AC8D7B-EFFF-46BA-8B55-84C63624B541}"/>
    <cellStyle name="標準 14 5 2" xfId="476" xr:uid="{A9765DEA-55CA-4D31-94D9-F9153C391ECB}"/>
    <cellStyle name="標準 14 5 2 2" xfId="1061" xr:uid="{B7D475D5-C327-4B8C-A2A2-93C6DC13E2F1}"/>
    <cellStyle name="標準 14 5 3" xfId="770" xr:uid="{63BBB934-BB15-4B34-BC68-09E8C58E652E}"/>
    <cellStyle name="標準 14 6" xfId="295" xr:uid="{85C7F973-A71F-4681-A0DC-87EBCE72135A}"/>
    <cellStyle name="標準 14 6 2" xfId="586" xr:uid="{FC51DAA4-24FB-4693-BEB5-168B41FD4640}"/>
    <cellStyle name="標準 14 6 2 2" xfId="1171" xr:uid="{73BDC4F5-534B-48FE-8F90-57866B9864B3}"/>
    <cellStyle name="標準 14 6 3" xfId="880" xr:uid="{1F16F925-0DE0-4278-A07A-F79797A47270}"/>
    <cellStyle name="標準 14 7" xfId="379" xr:uid="{D7504B0A-A4A2-4A4A-998B-35E6D03DB43E}"/>
    <cellStyle name="標準 14 7 2" xfId="964" xr:uid="{254A41CE-31ED-4952-8591-500513A1848F}"/>
    <cellStyle name="標準 14 8" xfId="672" xr:uid="{FFF754F2-A2AB-48AA-90E8-4CD29A993DEE}"/>
    <cellStyle name="標準 15" xfId="155" xr:uid="{386AABD7-3618-46BB-8369-CDD15648101B}"/>
    <cellStyle name="標準 16" xfId="154" xr:uid="{F65AA997-34BF-45FD-AD08-BB55FC876C67}"/>
    <cellStyle name="標準 17" xfId="642" xr:uid="{9655B248-BA76-4808-A1DA-D4D603BE68C0}"/>
    <cellStyle name="標準 2" xfId="13" xr:uid="{00000000-0005-0000-0000-00000A000000}"/>
    <cellStyle name="標準 2 2" xfId="16" xr:uid="{BEAEA907-AE94-4C8F-9447-8A38EFD9D0FA}"/>
    <cellStyle name="標準 2 2 2" xfId="25" xr:uid="{C84530B8-D17B-4CF0-8FB0-A633BB35F9BE}"/>
    <cellStyle name="標準 2 2_★H25補正 ＺＥＢ 様式及び作成要領 記入例(2)　（書類関係②）システム提案概要" xfId="31" xr:uid="{A9E7D5D0-26EB-417C-9E46-DA98C4E205AA}"/>
    <cellStyle name="標準 2 3" xfId="26" xr:uid="{F8362325-B442-42A1-822E-70AD7F4C44D0}"/>
    <cellStyle name="標準 2 3 2" xfId="27" xr:uid="{F94459FB-0520-4037-8CC4-0847B1E29BD5}"/>
    <cellStyle name="標準 2 3_★H25補正 ＺＥＢ 様式及び作成要領 記入例(2)　（書類関係②）システム提案概要" xfId="32" xr:uid="{D794B555-CB7D-492B-8557-A8D07A92A01B}"/>
    <cellStyle name="標準 2 4" xfId="28" xr:uid="{614AF758-14F8-45BD-B293-F248EA3ACFB5}"/>
    <cellStyle name="標準 2 5" xfId="38" xr:uid="{8EE82926-226A-421D-92DC-C415B71E7674}"/>
    <cellStyle name="標準 2 5 2" xfId="133" xr:uid="{BD509E7E-D5FE-43AD-B77B-D8091228A458}"/>
    <cellStyle name="標準 2 6" xfId="132" xr:uid="{A6FCBF06-57FE-4A02-A8B1-56D510629D70}"/>
    <cellStyle name="標準 2_★H25補正 ＺＥＢ 様式及び作成要領 記入例(2)　（書類関係②）システム提案概要" xfId="33" xr:uid="{C5C10632-065D-4BB3-B00C-9CC5FD44F9C6}"/>
    <cellStyle name="標準 3" xfId="22" xr:uid="{CA018499-FE87-4978-A239-C5322AD345B7}"/>
    <cellStyle name="標準 3 2" xfId="29" xr:uid="{7E7E0803-B5A5-4CD2-B3A2-BCDDFAD4D7B0}"/>
    <cellStyle name="標準 4" xfId="30" xr:uid="{2AFF5446-D490-4752-BD10-B85240EC70D8}"/>
    <cellStyle name="標準 4 2" xfId="34" xr:uid="{D7AD7CBB-4FF4-43CD-8340-4CDA5DA49BFF}"/>
    <cellStyle name="標準 4 3" xfId="36" xr:uid="{2D477335-08A4-414A-8560-A918FC245901}"/>
    <cellStyle name="標準 4 4" xfId="114" xr:uid="{92604EA8-35AF-4609-A08D-D5CD625020A3}"/>
    <cellStyle name="標準 4_★H25補正 ＺＥＢ 様式及び作成要領 記入例(2)　（書類関係②）システム提案概要" xfId="35" xr:uid="{F9E0A24D-9040-4FAF-8844-A377F31CCDAF}"/>
    <cellStyle name="標準 5" xfId="39" xr:uid="{077D949E-1A7A-43FE-B16E-824FD50B0ABC}"/>
    <cellStyle name="標準 5 10" xfId="352" xr:uid="{7991DCF2-0675-4B99-B5FF-6CEA36345B20}"/>
    <cellStyle name="標準 5 10 2" xfId="937" xr:uid="{961E6DFA-8C33-4591-BDED-039841AAA007}"/>
    <cellStyle name="標準 5 11" xfId="645" xr:uid="{E80092F0-3EAE-4518-971D-306D096F4772}"/>
    <cellStyle name="標準 5 2" xfId="68" xr:uid="{683BF090-64F3-45B6-8A82-4494D8038BAE}"/>
    <cellStyle name="標準 5 2 2" xfId="109" xr:uid="{0848B094-8184-42AA-9E8C-B374BF1F89D9}"/>
    <cellStyle name="標準 5 2 2 2" xfId="216" xr:uid="{25035050-6FDB-43C3-8D17-45A7490D0972}"/>
    <cellStyle name="標準 5 2 2 2 2" xfId="507" xr:uid="{6D187921-017B-4775-81C3-F2F2D119C204}"/>
    <cellStyle name="標準 5 2 2 2 2 2" xfId="1092" xr:uid="{C87023E5-BA2E-4517-9682-3568C054FC4D}"/>
    <cellStyle name="標準 5 2 2 2 3" xfId="801" xr:uid="{49A66EA2-BD8D-44E1-878D-70E639EB2050}"/>
    <cellStyle name="標準 5 2 2 3" xfId="296" xr:uid="{1120323E-0F0E-40B0-95D0-EDAE8937401E}"/>
    <cellStyle name="標準 5 2 2 3 2" xfId="587" xr:uid="{C7EA1D7E-F1CD-4545-98CB-DDD18F455681}"/>
    <cellStyle name="標準 5 2 2 3 2 2" xfId="1172" xr:uid="{4AE30B1C-372A-4642-886A-62A6E62BBE9B}"/>
    <cellStyle name="標準 5 2 2 3 3" xfId="881" xr:uid="{920FD5CD-309F-4844-862C-5E74C5124560}"/>
    <cellStyle name="標準 5 2 2 4" xfId="410" xr:uid="{39361EF4-AB24-4CE9-B6E4-CB93D3173736}"/>
    <cellStyle name="標準 5 2 2 4 2" xfId="995" xr:uid="{3CA6EFE1-221F-4D5E-B12E-13B113F43512}"/>
    <cellStyle name="標準 5 2 2 5" xfId="704" xr:uid="{2B42C818-C542-42E0-8914-637452F79C83}"/>
    <cellStyle name="標準 5 2 3" xfId="135" xr:uid="{A0717AE1-3572-46D6-851B-B113A8ECDBD0}"/>
    <cellStyle name="標準 5 2 3 2" xfId="235" xr:uid="{4EF4A998-DF48-4F3A-AB0B-6A016B28D0CD}"/>
    <cellStyle name="標準 5 2 3 2 2" xfId="526" xr:uid="{08DD590E-F18A-4559-A568-9B29CD541881}"/>
    <cellStyle name="標準 5 2 3 2 2 2" xfId="1111" xr:uid="{806271C3-5B93-49E1-B92A-4A7AC3DDEE0A}"/>
    <cellStyle name="標準 5 2 3 2 3" xfId="820" xr:uid="{95B37226-E9D4-4F16-99B1-096ECA996A6C}"/>
    <cellStyle name="標準 5 2 3 3" xfId="297" xr:uid="{3F216409-F036-47A5-8B71-0E35CB24BC37}"/>
    <cellStyle name="標準 5 2 3 3 2" xfId="588" xr:uid="{975B4620-C95F-480F-853F-8EADCD4353EC}"/>
    <cellStyle name="標準 5 2 3 3 2 2" xfId="1173" xr:uid="{382F6DEF-81E2-4A9F-9502-AF3F29CD0D3A}"/>
    <cellStyle name="標準 5 2 3 3 3" xfId="882" xr:uid="{74ECCA07-E822-4C4F-9CA8-D0DD7BFBCC3C}"/>
    <cellStyle name="標準 5 2 3 4" xfId="429" xr:uid="{6D72997F-ACD3-4407-AED5-AD8E638181DB}"/>
    <cellStyle name="標準 5 2 3 4 2" xfId="1014" xr:uid="{FA0B9E8E-2318-4C4D-95B0-BB08CED61BD0}"/>
    <cellStyle name="標準 5 2 3 5" xfId="723" xr:uid="{E7A55750-8A40-416F-ADF4-8538B460AB20}"/>
    <cellStyle name="標準 5 2 4" xfId="183" xr:uid="{0E76879A-2500-4773-AA6B-02B16EF7FB05}"/>
    <cellStyle name="標準 5 2 4 2" xfId="475" xr:uid="{0CE32F9B-D18B-47DF-8DE3-9EADB588AC2D}"/>
    <cellStyle name="標準 5 2 4 2 2" xfId="1060" xr:uid="{58D559ED-1F20-487B-9754-447893E0B2AF}"/>
    <cellStyle name="標準 5 2 4 3" xfId="769" xr:uid="{E409BC96-F578-4DCC-8BD4-CA725BF2B0C3}"/>
    <cellStyle name="標準 5 2 5" xfId="298" xr:uid="{757F31B3-130F-4E0F-A7AF-349A8A603C47}"/>
    <cellStyle name="標準 5 2 5 2" xfId="589" xr:uid="{ECF5488F-01DE-4BFE-A251-837888446EDD}"/>
    <cellStyle name="標準 5 2 5 2 2" xfId="1174" xr:uid="{4828EB0B-52E3-460D-8319-CFC3836F212B}"/>
    <cellStyle name="標準 5 2 5 3" xfId="883" xr:uid="{02FF031A-D8C0-462C-8CB8-DB3BBD64C29A}"/>
    <cellStyle name="標準 5 2 6" xfId="378" xr:uid="{3E251402-5C86-406C-AC26-AE0611D2E84D}"/>
    <cellStyle name="標準 5 2 6 2" xfId="963" xr:uid="{E4B0D6A3-6FFD-423A-813F-4B95D6B7551B}"/>
    <cellStyle name="標準 5 2 7" xfId="671" xr:uid="{29BBC9D3-0325-4431-9878-C3F12DAAF088}"/>
    <cellStyle name="標準 5 3" xfId="55" xr:uid="{45E038F5-F80B-46B1-9C27-7F57E2E8045B}"/>
    <cellStyle name="標準 5 3 2" xfId="96" xr:uid="{1CD41FF7-89A9-403B-B9F7-04D575F2CD0E}"/>
    <cellStyle name="標準 5 3 2 2" xfId="203" xr:uid="{38B93137-08C2-4E1B-B853-54CFE5CCA099}"/>
    <cellStyle name="標準 5 3 2 2 2" xfId="494" xr:uid="{179B5CD6-B4B1-4651-AB1D-BE4FD95AA16A}"/>
    <cellStyle name="標準 5 3 2 2 2 2" xfId="1079" xr:uid="{3026E400-2FBA-4FA8-A73E-A8DF75EECF09}"/>
    <cellStyle name="標準 5 3 2 2 3" xfId="788" xr:uid="{5CB2467C-25C4-4451-8331-705CC70067CA}"/>
    <cellStyle name="標準 5 3 2 3" xfId="299" xr:uid="{8202067D-CA57-4D68-92C5-54D68E0BAE1E}"/>
    <cellStyle name="標準 5 3 2 3 2" xfId="590" xr:uid="{C4424DCE-D520-43F6-A0AA-5B1881486DD7}"/>
    <cellStyle name="標準 5 3 2 3 2 2" xfId="1175" xr:uid="{BF7803FB-9A4B-4BF5-8E44-F54343541149}"/>
    <cellStyle name="標準 5 3 2 3 3" xfId="884" xr:uid="{37BC6121-0234-4965-A7E1-ECEC9CAA6605}"/>
    <cellStyle name="標準 5 3 2 4" xfId="397" xr:uid="{E2B8361B-9CDB-4EDF-A8DF-22FBE9E01DE2}"/>
    <cellStyle name="標準 5 3 2 4 2" xfId="982" xr:uid="{B025801A-4AE9-4B3B-98D1-33E65092D312}"/>
    <cellStyle name="標準 5 3 2 5" xfId="691" xr:uid="{6C379688-DEB4-42FC-BB72-1C4C7E3560B6}"/>
    <cellStyle name="標準 5 3 3" xfId="136" xr:uid="{49F9CD8E-5E36-4CAD-86F6-61B657383C11}"/>
    <cellStyle name="標準 5 3 3 2" xfId="236" xr:uid="{90D6CD30-6B69-4C8D-ACB8-22BBDF76F3C6}"/>
    <cellStyle name="標準 5 3 3 2 2" xfId="527" xr:uid="{E0CCDCFD-AE54-4517-BA29-52EEBA7B872E}"/>
    <cellStyle name="標準 5 3 3 2 2 2" xfId="1112" xr:uid="{FCA27CFB-35E9-4379-BFBC-FE6AF9730106}"/>
    <cellStyle name="標準 5 3 3 2 3" xfId="821" xr:uid="{D5330063-5BD0-4122-9137-B1C16DE87444}"/>
    <cellStyle name="標準 5 3 3 3" xfId="300" xr:uid="{BF0520BD-EB8C-484F-BA6C-4B9F9E5BC2E6}"/>
    <cellStyle name="標準 5 3 3 3 2" xfId="591" xr:uid="{C6910ACB-B8F6-4EA3-AAC6-207815A5D065}"/>
    <cellStyle name="標準 5 3 3 3 2 2" xfId="1176" xr:uid="{B4B037D1-4984-4045-8161-D406897ACC0A}"/>
    <cellStyle name="標準 5 3 3 3 3" xfId="885" xr:uid="{906F292A-9DFE-4FDA-9260-69535F96AF1B}"/>
    <cellStyle name="標準 5 3 3 4" xfId="430" xr:uid="{81A75606-371C-42D1-A92A-955962A3F3F4}"/>
    <cellStyle name="標準 5 3 3 4 2" xfId="1015" xr:uid="{4078341B-CEB7-4F09-8389-B999BA5AC864}"/>
    <cellStyle name="標準 5 3 3 5" xfId="724" xr:uid="{A751B553-2F33-4FA4-AAB9-1755805A686E}"/>
    <cellStyle name="標準 5 3 4" xfId="170" xr:uid="{F074AA09-E05B-4749-9650-63CD48C97D1C}"/>
    <cellStyle name="標準 5 3 4 2" xfId="462" xr:uid="{8DE21C91-715D-48DD-834C-45DF3BED1D33}"/>
    <cellStyle name="標準 5 3 4 2 2" xfId="1047" xr:uid="{C4141D3F-9AF4-4169-89E0-F535B2292838}"/>
    <cellStyle name="標準 5 3 4 3" xfId="756" xr:uid="{030C2CB1-41AB-4527-8055-9C3798EFC34D}"/>
    <cellStyle name="標準 5 3 5" xfId="301" xr:uid="{D7134C54-E164-4F38-BBA1-FA797D793EA0}"/>
    <cellStyle name="標準 5 3 5 2" xfId="592" xr:uid="{69A4BF80-8FFC-4A4C-8591-11BD26704CB9}"/>
    <cellStyle name="標準 5 3 5 2 2" xfId="1177" xr:uid="{3AA10108-468C-461C-9050-E757B9B5329F}"/>
    <cellStyle name="標準 5 3 5 3" xfId="886" xr:uid="{02ECEE25-0BE8-4890-9A9B-1672F67F5802}"/>
    <cellStyle name="標準 5 3 6" xfId="365" xr:uid="{C1F0BFDB-3F54-4EF5-A022-D2A413624047}"/>
    <cellStyle name="標準 5 3 6 2" xfId="950" xr:uid="{8EC0E13E-C9EA-4F20-8CEC-84E777E8EA28}"/>
    <cellStyle name="標準 5 3 7" xfId="658" xr:uid="{8A221A5A-78D3-421C-B21C-5F5E296B6AE6}"/>
    <cellStyle name="標準 5 4" xfId="78" xr:uid="{3CAAAAD9-095D-4BA0-8DBA-76A78F9A2939}"/>
    <cellStyle name="標準 5 4 2" xfId="111" xr:uid="{165605CA-E5D3-4149-973E-FBC26FD31480}"/>
    <cellStyle name="標準 5 4 2 2" xfId="218" xr:uid="{A7AD0CFC-9D68-40D9-9965-9AC9211719D8}"/>
    <cellStyle name="標準 5 4 2 2 2" xfId="509" xr:uid="{DC4A7AB4-199F-42A2-9F25-EAD23A6BFAE0}"/>
    <cellStyle name="標準 5 4 2 2 2 2" xfId="1094" xr:uid="{7963389A-1502-4633-8144-711F4129219C}"/>
    <cellStyle name="標準 5 4 2 2 3" xfId="803" xr:uid="{A7696621-2308-4809-BB37-A1AA1D5136F1}"/>
    <cellStyle name="標準 5 4 2 3" xfId="302" xr:uid="{39099C6B-C5EC-4150-94D6-F215B841FCEF}"/>
    <cellStyle name="標準 5 4 2 3 2" xfId="593" xr:uid="{1E1EBDA4-2A52-4BF3-847D-879D8A7138AE}"/>
    <cellStyle name="標準 5 4 2 3 2 2" xfId="1178" xr:uid="{15FB21A1-E5A3-471A-BE0F-78D8DB4C0A0A}"/>
    <cellStyle name="標準 5 4 2 3 3" xfId="887" xr:uid="{82790378-B238-4831-B6EE-EA5BD6A07DCD}"/>
    <cellStyle name="標準 5 4 2 4" xfId="412" xr:uid="{78098C13-B776-473B-AE7F-E66549406BFA}"/>
    <cellStyle name="標準 5 4 2 4 2" xfId="997" xr:uid="{C014587D-202D-435B-95EA-420165FF8F42}"/>
    <cellStyle name="標準 5 4 2 5" xfId="706" xr:uid="{66BCA644-FF6F-4C25-8583-21A1B57E06CF}"/>
    <cellStyle name="標準 5 4 3" xfId="137" xr:uid="{CC6C8430-9C3C-4B2D-A8B5-89056BA4F361}"/>
    <cellStyle name="標準 5 4 3 2" xfId="237" xr:uid="{08C6F310-7D72-424D-9A9D-414A879E4779}"/>
    <cellStyle name="標準 5 4 3 2 2" xfId="528" xr:uid="{2FEFBAA3-84F9-4426-A8C6-58878006BE12}"/>
    <cellStyle name="標準 5 4 3 2 2 2" xfId="1113" xr:uid="{770348AF-CC3C-4B4A-AEE6-32CF2FC31E25}"/>
    <cellStyle name="標準 5 4 3 2 3" xfId="822" xr:uid="{A30108AD-2F5B-4CB2-B32F-61E15DC578C9}"/>
    <cellStyle name="標準 5 4 3 3" xfId="303" xr:uid="{0C9CC71E-D20D-433F-BAE0-A2A55B8251F4}"/>
    <cellStyle name="標準 5 4 3 3 2" xfId="594" xr:uid="{6280538B-9569-40D1-9C95-6B8032B27A8B}"/>
    <cellStyle name="標準 5 4 3 3 2 2" xfId="1179" xr:uid="{14DEBCC4-FD46-4FBD-A901-9E3ECB327DA8}"/>
    <cellStyle name="標準 5 4 3 3 3" xfId="888" xr:uid="{7A5368CB-F3E6-444A-9CCB-2D86003D2804}"/>
    <cellStyle name="標準 5 4 3 4" xfId="431" xr:uid="{DEBF9B58-9CB2-445C-9E47-0FD607CCA7B0}"/>
    <cellStyle name="標準 5 4 3 4 2" xfId="1016" xr:uid="{B9247D3F-609E-4485-A681-EECD63B651C5}"/>
    <cellStyle name="標準 5 4 3 5" xfId="725" xr:uid="{8160882E-2D42-4A88-977F-FF1734F83A2C}"/>
    <cellStyle name="標準 5 4 4" xfId="185" xr:uid="{DF6D5815-7004-40CB-9C5C-9AE68198242A}"/>
    <cellStyle name="標準 5 4 4 2" xfId="477" xr:uid="{3FB65C54-AB85-440F-B0C6-89B156850DF7}"/>
    <cellStyle name="標準 5 4 4 2 2" xfId="1062" xr:uid="{72088C1E-F327-4093-B4F3-7D60A6811F48}"/>
    <cellStyle name="標準 5 4 4 3" xfId="771" xr:uid="{28ABFD54-B029-411F-BFBC-E2B02F180504}"/>
    <cellStyle name="標準 5 4 5" xfId="304" xr:uid="{BD4A1980-C4A3-4A81-BD31-82FF83C12AA9}"/>
    <cellStyle name="標準 5 4 5 2" xfId="595" xr:uid="{97D59ED6-56D8-4383-ACE8-A4DE5781C1C0}"/>
    <cellStyle name="標準 5 4 5 2 2" xfId="1180" xr:uid="{B4E68763-04B2-4F3C-ADEE-EDB45A29FD40}"/>
    <cellStyle name="標準 5 4 5 3" xfId="889" xr:uid="{55CCAF70-A48D-4579-B82A-68471C35ACCA}"/>
    <cellStyle name="標準 5 4 6" xfId="380" xr:uid="{B554AB20-CC92-4CB7-ABE4-0E9125F13A63}"/>
    <cellStyle name="標準 5 4 6 2" xfId="965" xr:uid="{6C306BCF-BE4E-45E7-8628-B61BAE24C3DD}"/>
    <cellStyle name="標準 5 4 7" xfId="673" xr:uid="{E1D4AE17-ADA5-4398-94D4-86939270FAF7}"/>
    <cellStyle name="標準 5 5" xfId="7" xr:uid="{00000000-0005-0000-0000-00000B000000}"/>
    <cellStyle name="標準 5 5 2" xfId="113" xr:uid="{C6A74CF6-80C3-4915-89E7-3614AB11C28C}"/>
    <cellStyle name="標準 5 5 2 2" xfId="139" xr:uid="{501E4145-D93B-4EA8-8A49-06839B6F3D60}"/>
    <cellStyle name="標準 5 5 2 2 2" xfId="239" xr:uid="{2A78F6BA-4026-4127-9CA3-41C7F7BD3F40}"/>
    <cellStyle name="標準 5 5 2 2 2 2" xfId="530" xr:uid="{2E1439A0-FEDF-4517-9F8E-F05A47FC6654}"/>
    <cellStyle name="標準 5 5 2 2 2 2 2" xfId="1115" xr:uid="{B85BE718-E77F-4EBF-8A2B-4848CC31CB82}"/>
    <cellStyle name="標準 5 5 2 2 2 3" xfId="824" xr:uid="{C754EECD-48E8-440B-A8C5-CBFA16CC9364}"/>
    <cellStyle name="標準 5 5 2 2 3" xfId="305" xr:uid="{D58F8EED-E1EE-445B-B841-6072DB4F2C87}"/>
    <cellStyle name="標準 5 5 2 2 3 2" xfId="596" xr:uid="{A5F71F26-D6C0-47E2-BAE8-96F30086F9E3}"/>
    <cellStyle name="標準 5 5 2 2 3 2 2" xfId="1181" xr:uid="{B1561EAA-0CC5-4AB6-B96A-8349BA6547CB}"/>
    <cellStyle name="標準 5 5 2 2 3 3" xfId="890" xr:uid="{F6FC34BC-66D1-4EC1-B496-5A7812DF4309}"/>
    <cellStyle name="標準 5 5 2 2 4" xfId="433" xr:uid="{23B46A72-8736-4A5D-9509-797E60DCF455}"/>
    <cellStyle name="標準 5 5 2 2 4 2" xfId="1018" xr:uid="{EFDD97E1-A56F-4A73-997A-FC8F42385B2C}"/>
    <cellStyle name="標準 5 5 2 2 5" xfId="727" xr:uid="{AC01443C-6FAD-49FD-93C4-23733D96C6BD}"/>
    <cellStyle name="標準 5 5 2 3" xfId="220" xr:uid="{7A4977EB-DB32-4E92-8826-AD539FFC894A}"/>
    <cellStyle name="標準 5 5 2 3 2" xfId="511" xr:uid="{00326EFF-4B2D-47BF-BD8A-FAA8AC5C2EB5}"/>
    <cellStyle name="標準 5 5 2 3 2 2" xfId="1096" xr:uid="{CC8AFB42-0930-4480-A1B7-ADAD9C6D98CF}"/>
    <cellStyle name="標準 5 5 2 3 3" xfId="805" xr:uid="{75091963-C0B3-4112-9EEA-BE0EC56A91DD}"/>
    <cellStyle name="標準 5 5 2 4" xfId="306" xr:uid="{25C4FA8E-E8E8-4D5B-8B79-C2EDE0624B3B}"/>
    <cellStyle name="標準 5 5 2 4 2" xfId="597" xr:uid="{82F484F3-9137-4E4B-ACCB-79DFBCAE9793}"/>
    <cellStyle name="標準 5 5 2 4 2 2" xfId="1182" xr:uid="{700A44A1-C0B8-484E-B730-453DCFEB0616}"/>
    <cellStyle name="標準 5 5 2 4 3" xfId="891" xr:uid="{13C47250-592E-4D9C-A929-60773B78911A}"/>
    <cellStyle name="標準 5 5 2 5" xfId="414" xr:uid="{DAD75164-A422-462F-9E62-23824063151C}"/>
    <cellStyle name="標準 5 5 2 5 2" xfId="999" xr:uid="{11FFB86C-D282-4A6E-AFF1-78B26A88329A}"/>
    <cellStyle name="標準 5 5 2 6" xfId="708" xr:uid="{43B1A02D-AE4B-4B71-877F-BE50AC7B2392}"/>
    <cellStyle name="標準 5 5 3" xfId="140" xr:uid="{1DF99D34-64F9-41F3-ACE3-C8FC5CFC5085}"/>
    <cellStyle name="標準 5 5 3 2" xfId="240" xr:uid="{261DE668-F414-46C8-8015-9394FDB8450A}"/>
    <cellStyle name="標準 5 5 3 2 2" xfId="531" xr:uid="{9B20DAF6-7001-47F0-9160-2E62C6A263BC}"/>
    <cellStyle name="標準 5 5 3 2 2 2" xfId="1116" xr:uid="{E6DCACA4-6D1F-46F6-9157-11938309CAB4}"/>
    <cellStyle name="標準 5 5 3 2 3" xfId="825" xr:uid="{CC09B8AF-D108-4644-8C85-F24F212B2728}"/>
    <cellStyle name="標準 5 5 3 3" xfId="307" xr:uid="{E9CB5BB7-0E2E-441B-84DF-0113699D75BD}"/>
    <cellStyle name="標準 5 5 3 3 2" xfId="598" xr:uid="{CC891CA2-C7B0-47C4-83A3-454D0BE0819D}"/>
    <cellStyle name="標準 5 5 3 3 2 2" xfId="1183" xr:uid="{4F04785D-216C-4FFE-B353-601B7327F103}"/>
    <cellStyle name="標準 5 5 3 3 3" xfId="892" xr:uid="{39ABA14A-70D6-43F7-9F0D-A0A83421CE5E}"/>
    <cellStyle name="標準 5 5 3 4" xfId="434" xr:uid="{CEF3EE6F-F8A1-4CA1-8E58-65C0E97AFD8D}"/>
    <cellStyle name="標準 5 5 3 4 2" xfId="1019" xr:uid="{7A9FBA0B-AF42-4AD1-B5F4-04DD19C32C26}"/>
    <cellStyle name="標準 5 5 3 5" xfId="728" xr:uid="{43C2B52B-A9F5-4E44-9DBB-D0654E43CA8E}"/>
    <cellStyle name="標準 5 5 4" xfId="138" xr:uid="{92BBFF8E-BBDF-4196-8249-A5A366EB97F5}"/>
    <cellStyle name="標準 5 5 4 2" xfId="238" xr:uid="{E87D9FAC-51D2-40A9-BD6A-655F7A17A40A}"/>
    <cellStyle name="標準 5 5 4 2 2" xfId="529" xr:uid="{22A4959E-96DE-42CA-AF89-211821F86A9E}"/>
    <cellStyle name="標準 5 5 4 2 2 2" xfId="1114" xr:uid="{B0708CE6-1F3C-4946-8CD3-68C2AD2E374D}"/>
    <cellStyle name="標準 5 5 4 2 3" xfId="823" xr:uid="{30087EB8-D014-4796-8B6F-7BAB335BDCF5}"/>
    <cellStyle name="標準 5 5 4 3" xfId="308" xr:uid="{BAB798E2-1A81-4D7B-B60E-5C85AB2BAFC4}"/>
    <cellStyle name="標準 5 5 4 3 2" xfId="599" xr:uid="{DFD27A12-F638-4653-9886-04FC2574F8EF}"/>
    <cellStyle name="標準 5 5 4 3 2 2" xfId="1184" xr:uid="{2734DE4E-D4A6-4BEA-94B5-88C829548322}"/>
    <cellStyle name="標準 5 5 4 3 3" xfId="893" xr:uid="{F1F22CA6-5F5F-4A87-A32B-5D8D6A4A1B03}"/>
    <cellStyle name="標準 5 5 4 4" xfId="432" xr:uid="{BAAD9A78-2D83-4D1A-AFEB-6FCA0CA6866B}"/>
    <cellStyle name="標準 5 5 4 4 2" xfId="1017" xr:uid="{50C50499-6F15-4FC8-A608-7A9FA26C1E6F}"/>
    <cellStyle name="標準 5 5 4 5" xfId="726" xr:uid="{77F8F3A7-B551-4733-8EF8-A2A99F85A3F9}"/>
    <cellStyle name="標準 5 5 5" xfId="187" xr:uid="{A19160BC-5E64-48DD-B205-45EC0CD288D9}"/>
    <cellStyle name="標準 5 5 5 2" xfId="479" xr:uid="{A58E3FF3-778A-4B2A-8024-F2623A000027}"/>
    <cellStyle name="標準 5 5 5 2 2" xfId="1064" xr:uid="{AE6D1D48-D896-4ED8-ADC7-CF5D9182A0E5}"/>
    <cellStyle name="標準 5 5 5 3" xfId="773" xr:uid="{8C38A964-CC5B-4CFE-815B-20DD382B66B1}"/>
    <cellStyle name="標準 5 5 6" xfId="309" xr:uid="{578E7D46-F00F-4BCB-991C-72DB83516A59}"/>
    <cellStyle name="標準 5 5 6 2" xfId="600" xr:uid="{29BF603C-C415-46A9-A122-D38D03EE7061}"/>
    <cellStyle name="標準 5 5 6 2 2" xfId="1185" xr:uid="{AB20D2FA-7CDC-4910-A20A-CE726707CE1C}"/>
    <cellStyle name="標準 5 5 6 3" xfId="894" xr:uid="{EB1CC52D-F391-451A-8E5D-F670C45903A6}"/>
    <cellStyle name="標準 5 5 7" xfId="382" xr:uid="{CC6F2FE4-3AFD-4297-8CB3-C66AABF3E3DD}"/>
    <cellStyle name="標準 5 5 7 2" xfId="967" xr:uid="{E254E284-1B05-4CA8-B10F-9962816B5EB2}"/>
    <cellStyle name="標準 5 5 8" xfId="675" xr:uid="{8E37BCBF-6F07-48F7-B6B2-A04A47B23B03}"/>
    <cellStyle name="標準 5 6" xfId="83" xr:uid="{55DD9D46-77DE-405E-A993-DD5D896338B0}"/>
    <cellStyle name="標準 5 6 2" xfId="190" xr:uid="{9DA1AED7-58E4-40E2-BDBC-61BDCF2BE1FE}"/>
    <cellStyle name="標準 5 6 2 2" xfId="481" xr:uid="{1E9D6A35-9009-4C98-955D-9774BDE3B397}"/>
    <cellStyle name="標準 5 6 2 2 2" xfId="1066" xr:uid="{B47B08C5-42B0-4B80-8656-243740DD3891}"/>
    <cellStyle name="標準 5 6 2 3" xfId="775" xr:uid="{8D179AA3-4FFA-420C-B04D-01357A37F1D1}"/>
    <cellStyle name="標準 5 6 3" xfId="310" xr:uid="{30C108CA-8B01-4A94-8F9E-3B9C918BB616}"/>
    <cellStyle name="標準 5 6 3 2" xfId="601" xr:uid="{F73069FE-588E-417B-94D7-A8B5D8BCD0C7}"/>
    <cellStyle name="標準 5 6 3 2 2" xfId="1186" xr:uid="{7DF328E3-3DA7-4086-8F33-868DFCD6E4E0}"/>
    <cellStyle name="標準 5 6 3 3" xfId="895" xr:uid="{765F5E6D-DEC8-457E-9D86-AFE4F1B3F998}"/>
    <cellStyle name="標準 5 6 4" xfId="384" xr:uid="{BBC348B9-17C1-4FE0-8D89-A65C777C935F}"/>
    <cellStyle name="標準 5 6 4 2" xfId="969" xr:uid="{5B5D7D32-85B6-47FD-9F11-060F0ACCEDD2}"/>
    <cellStyle name="標準 5 6 5" xfId="678" xr:uid="{E97F42F1-B7FC-410D-964F-B960D22CCD02}"/>
    <cellStyle name="標準 5 7" xfId="134" xr:uid="{1EFFA67B-1EC2-440E-B275-28DCFDD1EDD7}"/>
    <cellStyle name="標準 5 8" xfId="157" xr:uid="{ECCDA322-B39E-4B38-B31F-1297B45B88F8}"/>
    <cellStyle name="標準 5 8 2" xfId="449" xr:uid="{080768AD-3B3E-483E-9F83-05CD5ACD6A08}"/>
    <cellStyle name="標準 5 8 2 2" xfId="1034" xr:uid="{0F5A88F5-A506-410B-B959-83F2C41FD457}"/>
    <cellStyle name="標準 5 8 3" xfId="743" xr:uid="{3513970D-E63A-417C-A960-289B725924E3}"/>
    <cellStyle name="標準 5 9" xfId="311" xr:uid="{FAAF7E31-054E-479E-8D26-8B1E3DBBB3D1}"/>
    <cellStyle name="標準 5 9 2" xfId="602" xr:uid="{AD487030-18BA-4E63-8B43-EA53A6C132C5}"/>
    <cellStyle name="標準 5 9 2 2" xfId="1187" xr:uid="{DC9F80C5-C725-4381-B72C-36740E3A8A14}"/>
    <cellStyle name="標準 5 9 3" xfId="896" xr:uid="{6749CAD2-EA64-461F-976E-AFFB60FA83FF}"/>
    <cellStyle name="標準 6" xfId="40" xr:uid="{E495204B-1265-4F29-B5D2-619E40EE85CC}"/>
    <cellStyle name="標準 6 2" xfId="67" xr:uid="{73DFEACD-20FE-47BB-A736-DBDB803980C9}"/>
    <cellStyle name="標準 6 2 2" xfId="108" xr:uid="{16684D16-20AD-4AF3-883B-713A67D5A75D}"/>
    <cellStyle name="標準 6 2 2 2" xfId="215" xr:uid="{B7BE05A1-5A63-48F7-8CE8-E6EF8C407EA8}"/>
    <cellStyle name="標準 6 2 2 2 2" xfId="506" xr:uid="{B40AE6AC-5154-4000-BF66-C7FF98939EE9}"/>
    <cellStyle name="標準 6 2 2 2 2 2" xfId="1091" xr:uid="{DA7A296A-F78F-4FA7-9983-32184B4F95A0}"/>
    <cellStyle name="標準 6 2 2 2 3" xfId="800" xr:uid="{F3C3D19A-C876-4C1E-ACAD-EE2D2D5A1F33}"/>
    <cellStyle name="標準 6 2 2 3" xfId="312" xr:uid="{A8582F6E-6B45-49DC-8DE4-6ACD8EE45556}"/>
    <cellStyle name="標準 6 2 2 3 2" xfId="603" xr:uid="{3A98245E-A1CB-4C3D-B987-3A94DB0512FC}"/>
    <cellStyle name="標準 6 2 2 3 2 2" xfId="1188" xr:uid="{C0D8EEC1-BF1D-4EF2-A143-3FEB207A18D9}"/>
    <cellStyle name="標準 6 2 2 3 3" xfId="897" xr:uid="{09686266-8BBF-4B45-B499-7A1328F658C1}"/>
    <cellStyle name="標準 6 2 2 4" xfId="409" xr:uid="{B1A37F26-912C-4B08-AFF6-C50BFCAE408C}"/>
    <cellStyle name="標準 6 2 2 4 2" xfId="994" xr:uid="{FF1D09D9-8A5F-43BB-A95C-759EFE79D677}"/>
    <cellStyle name="標準 6 2 2 5" xfId="703" xr:uid="{6EB4DCCE-4B67-4B89-91D9-6DEA027F56B1}"/>
    <cellStyle name="標準 6 2 3" xfId="142" xr:uid="{4619737E-DFB9-49C2-A629-C5467265D81D}"/>
    <cellStyle name="標準 6 2 3 2" xfId="242" xr:uid="{8155B76D-6BEB-465A-8F60-E4ADDB421D81}"/>
    <cellStyle name="標準 6 2 3 2 2" xfId="533" xr:uid="{0ECB162C-2284-4F3A-A674-3BA7E22D8CBA}"/>
    <cellStyle name="標準 6 2 3 2 2 2" xfId="1118" xr:uid="{B27E25C9-6372-4672-BE60-8ACDD23E7B12}"/>
    <cellStyle name="標準 6 2 3 2 3" xfId="827" xr:uid="{D1045F80-5355-4617-A822-D4C025B5EF47}"/>
    <cellStyle name="標準 6 2 3 3" xfId="313" xr:uid="{AD03C9B6-3525-47C7-937C-52891893A4A2}"/>
    <cellStyle name="標準 6 2 3 3 2" xfId="604" xr:uid="{00B78FA2-38CE-4AE2-8144-C31FE3656BAB}"/>
    <cellStyle name="標準 6 2 3 3 2 2" xfId="1189" xr:uid="{F21F0E1B-D42D-4355-9F56-0A0E8205353B}"/>
    <cellStyle name="標準 6 2 3 3 3" xfId="898" xr:uid="{014F28AA-3CC5-4225-9058-0C99CC494005}"/>
    <cellStyle name="標準 6 2 3 4" xfId="436" xr:uid="{2BE74D41-15F1-4D0B-9818-6B7A006481A1}"/>
    <cellStyle name="標準 6 2 3 4 2" xfId="1021" xr:uid="{57D80DE7-7685-4D4C-8175-FC61D1DA3EE9}"/>
    <cellStyle name="標準 6 2 3 5" xfId="730" xr:uid="{C574DD45-FFDE-4EC8-8BF2-3EBBC752634B}"/>
    <cellStyle name="標準 6 2 4" xfId="182" xr:uid="{B7CE7759-A395-4225-B23F-895A4017CA98}"/>
    <cellStyle name="標準 6 2 4 2" xfId="474" xr:uid="{F15CF8C5-6150-41EB-8761-96F0A29C9949}"/>
    <cellStyle name="標準 6 2 4 2 2" xfId="1059" xr:uid="{96CB795E-9DF9-4A69-8B4C-4631A61F59B2}"/>
    <cellStyle name="標準 6 2 4 3" xfId="768" xr:uid="{AB2A77A4-A5B9-42B8-9EC8-C1B03AA1007A}"/>
    <cellStyle name="標準 6 2 5" xfId="314" xr:uid="{ECA410A8-35E6-4F17-A56C-E734FEE66DDD}"/>
    <cellStyle name="標準 6 2 5 2" xfId="605" xr:uid="{5785090B-225B-4693-83F0-70F963F33395}"/>
    <cellStyle name="標準 6 2 5 2 2" xfId="1190" xr:uid="{153D4DEB-0A2E-4230-A983-EA68B5E8FFAE}"/>
    <cellStyle name="標準 6 2 5 3" xfId="899" xr:uid="{34E26530-DB3E-4C51-A48A-B5E05CD9BC6A}"/>
    <cellStyle name="標準 6 2 6" xfId="377" xr:uid="{F8B4C678-AFA6-4F9A-8090-F0EBC48D3A60}"/>
    <cellStyle name="標準 6 2 6 2" xfId="962" xr:uid="{A5E6FC39-0007-4924-825B-6A86A34523F8}"/>
    <cellStyle name="標準 6 2 7" xfId="670" xr:uid="{F21D8791-42CE-4C8F-972C-B6543D298CD4}"/>
    <cellStyle name="標準 6 3" xfId="56" xr:uid="{A2C5AF4D-80D0-4EA9-9A82-87BFE4F167EC}"/>
    <cellStyle name="標準 6 3 2" xfId="97" xr:uid="{1804B287-87A6-4C9C-A2D9-0D61E75E88AB}"/>
    <cellStyle name="標準 6 3 2 2" xfId="204" xr:uid="{47DC983B-0F6C-4EA9-A815-035511B392F7}"/>
    <cellStyle name="標準 6 3 2 2 2" xfId="495" xr:uid="{A871FCAD-53D3-4A9D-A84D-9FE285EC7CBE}"/>
    <cellStyle name="標準 6 3 2 2 2 2" xfId="1080" xr:uid="{342CBD53-42A3-45E9-89C3-FB77DE0EB456}"/>
    <cellStyle name="標準 6 3 2 2 3" xfId="789" xr:uid="{ABBFBBEA-492E-4DE5-908B-84E7631F73DA}"/>
    <cellStyle name="標準 6 3 2 3" xfId="315" xr:uid="{D6AB5308-4DB0-458F-9C54-4175220BB9F4}"/>
    <cellStyle name="標準 6 3 2 3 2" xfId="606" xr:uid="{86644BFE-4CF1-4211-9302-0F4F52167099}"/>
    <cellStyle name="標準 6 3 2 3 2 2" xfId="1191" xr:uid="{755C9C8B-8AD4-4ACC-87E5-0C187A675A34}"/>
    <cellStyle name="標準 6 3 2 3 3" xfId="900" xr:uid="{93F92D66-5C5A-43D1-AF26-44543E58138C}"/>
    <cellStyle name="標準 6 3 2 4" xfId="398" xr:uid="{49088334-CCB1-46AE-98F7-55E9E92012C5}"/>
    <cellStyle name="標準 6 3 2 4 2" xfId="983" xr:uid="{63937620-00DF-4FB9-B131-EC209185A21B}"/>
    <cellStyle name="標準 6 3 2 5" xfId="692" xr:uid="{A4EE5BF4-564A-4E74-8617-AEBAC4059D9C}"/>
    <cellStyle name="標準 6 3 3" xfId="143" xr:uid="{68DBB7FD-6FA4-4F43-A304-904AB6A5DF6B}"/>
    <cellStyle name="標準 6 3 3 2" xfId="243" xr:uid="{7A4FD30A-F622-459A-A631-CD86006AB930}"/>
    <cellStyle name="標準 6 3 3 2 2" xfId="534" xr:uid="{BCCB7B88-A371-4C6A-A7FF-CF8A52AC3D61}"/>
    <cellStyle name="標準 6 3 3 2 2 2" xfId="1119" xr:uid="{C45A71BF-5D7F-42A5-937A-1D117D99DB89}"/>
    <cellStyle name="標準 6 3 3 2 3" xfId="828" xr:uid="{3742BADB-BDD6-4FEE-980A-AC3E16C934E0}"/>
    <cellStyle name="標準 6 3 3 3" xfId="316" xr:uid="{F5D9C240-1BF4-4820-BA91-88D0D7B9AB53}"/>
    <cellStyle name="標準 6 3 3 3 2" xfId="607" xr:uid="{D7493152-68C0-4FF5-9EF8-2F5D75335034}"/>
    <cellStyle name="標準 6 3 3 3 2 2" xfId="1192" xr:uid="{9195194B-154B-4936-B675-81A365BBD7CF}"/>
    <cellStyle name="標準 6 3 3 3 3" xfId="901" xr:uid="{DC985EE2-160B-44DE-9B00-1B6D5D962A83}"/>
    <cellStyle name="標準 6 3 3 4" xfId="437" xr:uid="{D5EF0234-9B64-4E64-AE1B-8F0F481AC20D}"/>
    <cellStyle name="標準 6 3 3 4 2" xfId="1022" xr:uid="{3DF4C8CF-286C-435C-BA8C-740EC63E2A7E}"/>
    <cellStyle name="標準 6 3 3 5" xfId="731" xr:uid="{F3D868F1-1B5C-4F33-9C57-4578EBBFD69D}"/>
    <cellStyle name="標準 6 3 4" xfId="171" xr:uid="{EDBD5C69-7438-42FF-B3CF-FB8334E656E0}"/>
    <cellStyle name="標準 6 3 4 2" xfId="463" xr:uid="{8F9A90E2-BB31-40E7-B149-7816BFD3308D}"/>
    <cellStyle name="標準 6 3 4 2 2" xfId="1048" xr:uid="{1700E906-C7E2-486C-8A24-1CCAFB38B2BD}"/>
    <cellStyle name="標準 6 3 4 3" xfId="757" xr:uid="{0E9302BF-DC30-44E2-AB7B-DC9F135248DB}"/>
    <cellStyle name="標準 6 3 5" xfId="317" xr:uid="{76466486-11E7-4418-8FF1-A432C6E287FE}"/>
    <cellStyle name="標準 6 3 5 2" xfId="608" xr:uid="{58CFF0D3-DCE8-42C2-ADB3-278AB39BEF15}"/>
    <cellStyle name="標準 6 3 5 2 2" xfId="1193" xr:uid="{24BF1227-7FDD-4D77-871F-15AF0D6D7F1C}"/>
    <cellStyle name="標準 6 3 5 3" xfId="902" xr:uid="{A113F42E-65A6-4CDC-822D-414C29E315AC}"/>
    <cellStyle name="標準 6 3 6" xfId="366" xr:uid="{EF4E09B5-C4BB-4489-82DF-3A21013B9E2D}"/>
    <cellStyle name="標準 6 3 6 2" xfId="951" xr:uid="{679D0902-C944-4B49-8CDF-D1DFD26901C7}"/>
    <cellStyle name="標準 6 3 7" xfId="659" xr:uid="{23358AE4-D877-462E-ABC4-E5A2AC9549F7}"/>
    <cellStyle name="標準 6 4" xfId="84" xr:uid="{1A3EFDEF-C208-4E5D-A5C3-30352022B05E}"/>
    <cellStyle name="標準 6 4 2" xfId="191" xr:uid="{9052879B-33CC-47BA-AD77-2BC6D69C9D4A}"/>
    <cellStyle name="標準 6 4 2 2" xfId="482" xr:uid="{0E890C23-FBE1-44A6-9D38-10C6EC7F0803}"/>
    <cellStyle name="標準 6 4 2 2 2" xfId="1067" xr:uid="{AA1DBD9E-253F-4158-990F-6FC31566DC2C}"/>
    <cellStyle name="標準 6 4 2 3" xfId="776" xr:uid="{303AD58B-AA55-4067-A13D-9686ABCAA265}"/>
    <cellStyle name="標準 6 4 3" xfId="318" xr:uid="{F97C543E-0FED-44C9-8415-F28A790A91CB}"/>
    <cellStyle name="標準 6 4 3 2" xfId="609" xr:uid="{5DD78FD2-08B1-4B5E-BEDB-F3DAEE5508F1}"/>
    <cellStyle name="標準 6 4 3 2 2" xfId="1194" xr:uid="{50DDD60B-693C-46BC-8CBD-7BA8E2BE5BF1}"/>
    <cellStyle name="標準 6 4 3 3" xfId="903" xr:uid="{C322A6F9-100F-4B28-9AD1-E5FDFF62272B}"/>
    <cellStyle name="標準 6 4 4" xfId="385" xr:uid="{40B73679-BAA0-4E41-9593-4ABE105B4EE2}"/>
    <cellStyle name="標準 6 4 4 2" xfId="970" xr:uid="{171308E6-2B65-4184-A2C9-34FD866BFD48}"/>
    <cellStyle name="標準 6 4 5" xfId="679" xr:uid="{BD4AF8D8-FD4F-4780-BC8D-26C78C868E1B}"/>
    <cellStyle name="標準 6 5" xfId="141" xr:uid="{D0EB80B9-7B31-4547-8B25-88C0A1682D4C}"/>
    <cellStyle name="標準 6 5 2" xfId="241" xr:uid="{4916C11A-188D-4108-85CD-B583D782BFE0}"/>
    <cellStyle name="標準 6 5 2 2" xfId="532" xr:uid="{EB211137-1B9B-4221-8FCD-84C438BAE971}"/>
    <cellStyle name="標準 6 5 2 2 2" xfId="1117" xr:uid="{817B27A7-21F9-4E96-ABD1-74CF09295058}"/>
    <cellStyle name="標準 6 5 2 3" xfId="826" xr:uid="{B375154B-7DEB-4A0E-ABC6-83B4CBDA249C}"/>
    <cellStyle name="標準 6 5 3" xfId="319" xr:uid="{004D9762-746B-40BB-B531-535B1B36AD85}"/>
    <cellStyle name="標準 6 5 3 2" xfId="610" xr:uid="{A83CA9CC-4072-4466-8A81-C9C9BF89C834}"/>
    <cellStyle name="標準 6 5 3 2 2" xfId="1195" xr:uid="{29E9D32A-E5B4-433A-BC9F-873B411F6C14}"/>
    <cellStyle name="標準 6 5 3 3" xfId="904" xr:uid="{F571E472-0C10-456E-B310-8F2861A1E910}"/>
    <cellStyle name="標準 6 5 4" xfId="435" xr:uid="{1B0F49CF-3146-49C2-A339-572F4E624584}"/>
    <cellStyle name="標準 6 5 4 2" xfId="1020" xr:uid="{6400F052-7601-4FAE-A30F-0FCF6087EA24}"/>
    <cellStyle name="標準 6 5 5" xfId="729" xr:uid="{DE0AD347-B4CD-4616-817B-2AA9BB99F484}"/>
    <cellStyle name="標準 6 6" xfId="158" xr:uid="{7FC28061-ABCF-46EA-B130-A59055C01011}"/>
    <cellStyle name="標準 6 6 2" xfId="450" xr:uid="{305BCED7-5F15-4DB8-9680-1582092F828A}"/>
    <cellStyle name="標準 6 6 2 2" xfId="1035" xr:uid="{A6F6280F-A007-4CCE-80BD-77229F8DDA04}"/>
    <cellStyle name="標準 6 6 3" xfId="744" xr:uid="{360ABBC4-F70E-4CBC-A339-BDF9CB3E9A9C}"/>
    <cellStyle name="標準 6 7" xfId="320" xr:uid="{99EA99DF-F42C-4288-AE83-498AC3F8F7EA}"/>
    <cellStyle name="標準 6 7 2" xfId="611" xr:uid="{627D4403-A59B-4DCB-8342-F3676E2A3A8F}"/>
    <cellStyle name="標準 6 7 2 2" xfId="1196" xr:uid="{19F7E4CC-4A51-4705-B406-0DA3E0CE2FBE}"/>
    <cellStyle name="標準 6 7 3" xfId="905" xr:uid="{28E9A29F-E66C-40FA-8686-1638664D11F3}"/>
    <cellStyle name="標準 6 8" xfId="353" xr:uid="{B88FE2E4-902F-43C9-B69D-8AD9609A3F31}"/>
    <cellStyle name="標準 6 8 2" xfId="938" xr:uid="{8047D5F8-0FE5-4AF3-9D98-80DAE6CBD455}"/>
    <cellStyle name="標準 6 9" xfId="646" xr:uid="{AD6CEFBD-4E04-4361-85ED-56028E8977F9}"/>
    <cellStyle name="標準 7" xfId="42" xr:uid="{BE497F49-7F4B-489E-BF1C-DEE2B7B70F23}"/>
    <cellStyle name="標準 7 10" xfId="321" xr:uid="{C8FA3EDB-DAB4-4CD5-8F22-A3BE845022DC}"/>
    <cellStyle name="標準 7 10 2" xfId="612" xr:uid="{42AE7C2B-9795-45B6-B22B-78BA15DD7AD3}"/>
    <cellStyle name="標準 7 10 2 2" xfId="1197" xr:uid="{651F8F9E-223D-462E-ABF0-0EAA39EDFDB2}"/>
    <cellStyle name="標準 7 10 3" xfId="906" xr:uid="{CE9335A9-BC99-4F8B-884B-186A97EEE931}"/>
    <cellStyle name="標準 7 11" xfId="355" xr:uid="{07DB5CE7-C5AE-4AE0-8340-24916648DE40}"/>
    <cellStyle name="標準 7 11 2" xfId="940" xr:uid="{6D745ADB-6930-4869-AC3E-9A109C079249}"/>
    <cellStyle name="標準 7 12" xfId="648" xr:uid="{6C0F59C6-902A-440F-A208-D0DB0365868A}"/>
    <cellStyle name="標準 7 2" xfId="12" xr:uid="{00000000-0005-0000-0000-00000C000000}"/>
    <cellStyle name="標準 7 2 2" xfId="63" xr:uid="{0DCB4E6D-B0D5-4D54-809B-74D8AC650F3C}"/>
    <cellStyle name="標準 7 2 2 2" xfId="104" xr:uid="{91103884-6C70-4BA9-8BDE-FCD0C9133284}"/>
    <cellStyle name="標準 7 2 2 2 2" xfId="211" xr:uid="{241BD3C1-CECD-433A-BDF0-E03BC5309BE2}"/>
    <cellStyle name="標準 7 2 2 2 2 2" xfId="502" xr:uid="{C8FDBE17-780B-4121-A58F-794CDE79D093}"/>
    <cellStyle name="標準 7 2 2 2 2 2 2" xfId="1087" xr:uid="{5B0F0B6E-D939-43E8-A9A8-DA7D3D4A7E89}"/>
    <cellStyle name="標準 7 2 2 2 2 3" xfId="796" xr:uid="{42C6CC80-D24F-4E79-8984-A1514C2675FD}"/>
    <cellStyle name="標準 7 2 2 2 3" xfId="322" xr:uid="{3FEE960D-BFED-47DA-8F90-59C56D62B9A9}"/>
    <cellStyle name="標準 7 2 2 2 3 2" xfId="613" xr:uid="{27104E59-25A8-48AE-BF13-0160A7B90EAA}"/>
    <cellStyle name="標準 7 2 2 2 3 2 2" xfId="1198" xr:uid="{1EE3FB02-B163-4843-A194-7D321A5318CC}"/>
    <cellStyle name="標準 7 2 2 2 3 3" xfId="907" xr:uid="{5EFB87E1-D639-4295-AE2B-D3583D596371}"/>
    <cellStyle name="標準 7 2 2 2 4" xfId="405" xr:uid="{47D4869F-C94F-422E-BEBE-7276630D6F02}"/>
    <cellStyle name="標準 7 2 2 2 4 2" xfId="990" xr:uid="{E05E61A3-6CFC-4E66-8F12-269A0E9F3FAB}"/>
    <cellStyle name="標準 7 2 2 2 5" xfId="699" xr:uid="{B9B05F7A-0A3F-40B6-B2E5-088A2033791C}"/>
    <cellStyle name="標準 7 2 2 3" xfId="146" xr:uid="{C409EDA2-3BA3-476E-A7DB-C6933741FC21}"/>
    <cellStyle name="標準 7 2 2 3 2" xfId="246" xr:uid="{A2B1C21E-8972-41DC-B86D-D630AB8251BE}"/>
    <cellStyle name="標準 7 2 2 3 2 2" xfId="537" xr:uid="{9A52199D-C259-4011-8A1D-06E3F76457B7}"/>
    <cellStyle name="標準 7 2 2 3 2 2 2" xfId="1122" xr:uid="{FB05471C-D86E-49EB-9974-7CD832A47EDF}"/>
    <cellStyle name="標準 7 2 2 3 2 3" xfId="831" xr:uid="{5790AE5D-658D-43DC-BEE3-3C7FCB64FDA1}"/>
    <cellStyle name="標準 7 2 2 3 3" xfId="323" xr:uid="{4A6C9650-2A7D-4181-872B-2B1D5D3A6CC7}"/>
    <cellStyle name="標準 7 2 2 3 3 2" xfId="614" xr:uid="{9B6F27D0-6E02-4D27-889D-D3451E8A4343}"/>
    <cellStyle name="標準 7 2 2 3 3 2 2" xfId="1199" xr:uid="{D26A4758-930E-43C6-B5A6-BE28C03732A6}"/>
    <cellStyle name="標準 7 2 2 3 3 3" xfId="908" xr:uid="{FBE51100-17D3-4648-97BC-1CBC4DC6763B}"/>
    <cellStyle name="標準 7 2 2 3 4" xfId="440" xr:uid="{17D9ACD8-CB7B-44C0-B075-DE6EAF0B011F}"/>
    <cellStyle name="標準 7 2 2 3 4 2" xfId="1025" xr:uid="{6FCA77CB-0947-4710-B6F4-8D3B6E829719}"/>
    <cellStyle name="標準 7 2 2 3 5" xfId="734" xr:uid="{32259645-765A-4C00-A742-388AA316571E}"/>
    <cellStyle name="標準 7 2 2 4" xfId="178" xr:uid="{0B9D1113-FF46-42BE-808A-F27E463EC8CF}"/>
    <cellStyle name="標準 7 2 2 4 2" xfId="470" xr:uid="{0A5C4D91-2D32-4925-85B2-A430202CDBA4}"/>
    <cellStyle name="標準 7 2 2 4 2 2" xfId="1055" xr:uid="{07C10C95-6CDC-4AAB-9874-19DEFA00FAA5}"/>
    <cellStyle name="標準 7 2 2 4 3" xfId="764" xr:uid="{3A3670F6-37FB-403B-9C26-546C8E218933}"/>
    <cellStyle name="標準 7 2 2 5" xfId="324" xr:uid="{D1DE0EFA-0F4F-4682-B082-5F814EE58B4C}"/>
    <cellStyle name="標準 7 2 2 5 2" xfId="615" xr:uid="{8F5335DD-4466-4B35-BE18-B49109D95121}"/>
    <cellStyle name="標準 7 2 2 5 2 2" xfId="1200" xr:uid="{1F92BAEB-085F-4797-A8F8-B115DD149561}"/>
    <cellStyle name="標準 7 2 2 5 3" xfId="909" xr:uid="{625940B6-A4B2-475D-8729-5B47C08908CA}"/>
    <cellStyle name="標準 7 2 2 6" xfId="373" xr:uid="{0C0A7E38-24F6-457B-82DE-34F6252DFA28}"/>
    <cellStyle name="標準 7 2 2 6 2" xfId="958" xr:uid="{42F900A4-94CF-4197-9749-6F7032091A5C}"/>
    <cellStyle name="標準 7 2 2 7" xfId="666" xr:uid="{9509D006-8AD7-48FD-A2E9-C05EA1539697}"/>
    <cellStyle name="標準 7 2 3" xfId="14" xr:uid="{00000000-0005-0000-0000-00000D000000}"/>
    <cellStyle name="標準 7 2 3 2" xfId="195" xr:uid="{CA9D3954-EA2D-4E11-8AA4-560A3117BBFE}"/>
    <cellStyle name="標準 7 2 3 2 2" xfId="486" xr:uid="{91205B5B-B8D1-45EC-803B-3E10853B7CC8}"/>
    <cellStyle name="標準 7 2 3 2 2 2" xfId="1071" xr:uid="{92925F9E-0F38-4515-97BC-22F3F7B5DCBB}"/>
    <cellStyle name="標準 7 2 3 2 3" xfId="780" xr:uid="{19CB1ADA-477E-4B4D-BA40-7B8902266C20}"/>
    <cellStyle name="標準 7 2 3 3" xfId="325" xr:uid="{5842394B-864D-4334-9381-FAEF42374EFB}"/>
    <cellStyle name="標準 7 2 3 3 2" xfId="616" xr:uid="{005D9514-2CB4-43C3-A542-4B096897CB36}"/>
    <cellStyle name="標準 7 2 3 3 2 2" xfId="1201" xr:uid="{D84BDE6A-8081-4F00-85CC-B728070AA32F}"/>
    <cellStyle name="標準 7 2 3 3 3" xfId="910" xr:uid="{8DDC6438-9395-4415-B6D2-8426E0D575D6}"/>
    <cellStyle name="標準 7 2 3 4" xfId="389" xr:uid="{50DD9863-E20B-43BD-B016-AFB5B8603296}"/>
    <cellStyle name="標準 7 2 3 4 2" xfId="974" xr:uid="{E49E41E9-65EA-4FA3-9CDC-5C13AAC18CDF}"/>
    <cellStyle name="標準 7 2 3 5" xfId="683" xr:uid="{95DB4812-183C-40F2-A053-40A4BD9B31E7}"/>
    <cellStyle name="標準 7 2 3 6" xfId="88" xr:uid="{660134E9-7A8B-45BC-9139-B82155F3192B}"/>
    <cellStyle name="標準 7 2 4" xfId="145" xr:uid="{A6BCCF3C-9928-4FC2-AC0F-983CD7732728}"/>
    <cellStyle name="標準 7 2 4 2" xfId="245" xr:uid="{B658E96F-0452-4CB3-8E98-BD846AC96FE5}"/>
    <cellStyle name="標準 7 2 4 2 2" xfId="536" xr:uid="{734AD8B5-BE99-4894-9913-55DC1A15BCAA}"/>
    <cellStyle name="標準 7 2 4 2 2 2" xfId="1121" xr:uid="{041AD198-0867-43AA-A20D-8AB8BFC7ECE0}"/>
    <cellStyle name="標準 7 2 4 2 3" xfId="830" xr:uid="{44FFAA69-7C8E-4063-B962-B8293D9597DC}"/>
    <cellStyle name="標準 7 2 4 3" xfId="326" xr:uid="{1D53E738-D40A-4CAE-9A44-5D1BE7C19E45}"/>
    <cellStyle name="標準 7 2 4 3 2" xfId="617" xr:uid="{85249161-BF72-4D2E-8428-C290A54B9E05}"/>
    <cellStyle name="標準 7 2 4 3 2 2" xfId="1202" xr:uid="{0F9C327F-25C8-41C1-9A65-DBB8EED87808}"/>
    <cellStyle name="標準 7 2 4 3 3" xfId="911" xr:uid="{0AB2CB9B-ED30-4C39-B0A1-78E0D317B9FD}"/>
    <cellStyle name="標準 7 2 4 4" xfId="439" xr:uid="{E27B082A-B557-41AC-980B-0B71ABC9C4FE}"/>
    <cellStyle name="標準 7 2 4 4 2" xfId="1024" xr:uid="{2DCC88A6-E17B-408C-9C43-6145C8BF2297}"/>
    <cellStyle name="標準 7 2 4 5" xfId="733" xr:uid="{5AE5B384-1BEA-4B62-B577-DAA88AAC5EE4}"/>
    <cellStyle name="標準 7 2 5" xfId="162" xr:uid="{F1B36EB5-29A0-4C83-B3C1-22E02941913F}"/>
    <cellStyle name="標準 7 2 5 2" xfId="454" xr:uid="{91668B48-0A88-4C9A-BB6E-977A988DA3F4}"/>
    <cellStyle name="標準 7 2 5 2 2" xfId="1039" xr:uid="{4D647D0B-760C-4911-A668-8BAF543C05D1}"/>
    <cellStyle name="標準 7 2 5 3" xfId="748" xr:uid="{5E40CAD5-451E-4E1D-911D-E42CCA220CBC}"/>
    <cellStyle name="標準 7 2 6" xfId="327" xr:uid="{E5A1FFA6-2703-44BB-935E-68316C12211B}"/>
    <cellStyle name="標準 7 2 6 2" xfId="618" xr:uid="{CFC3785F-EC42-4C3B-8D62-3B35F1D6627F}"/>
    <cellStyle name="標準 7 2 6 2 2" xfId="1203" xr:uid="{BBB00C49-B80A-48A3-BA6B-A2FB7CDD3686}"/>
    <cellStyle name="標準 7 2 6 3" xfId="912" xr:uid="{0981CF58-54D5-4EE9-BB83-141DD557DC0C}"/>
    <cellStyle name="標準 7 2 7" xfId="357" xr:uid="{536A80B8-0F49-4566-B834-5488FB24BC85}"/>
    <cellStyle name="標準 7 2 7 2" xfId="942" xr:uid="{DF22D00B-CF8E-4031-A5B8-E68450B07BE7}"/>
    <cellStyle name="標準 7 2 8" xfId="650" xr:uid="{335D5D2D-A1DC-4A29-994C-139460F79842}"/>
    <cellStyle name="標準 7 2 9" xfId="47" xr:uid="{76AC7696-8F97-44C6-BB3D-3945D2454DE0}"/>
    <cellStyle name="標準 7 3" xfId="49" xr:uid="{FAC449EC-06B9-45CE-8161-2499BCE474BD}"/>
    <cellStyle name="標準 7 3 2" xfId="52" xr:uid="{873D37FF-0141-48B4-9695-5FE8B097876E}"/>
    <cellStyle name="標準 7 3 2 2" xfId="65" xr:uid="{52049F8E-9B4B-4AF7-8F3B-49254B8586AD}"/>
    <cellStyle name="標準 7 3 2 2 2" xfId="106" xr:uid="{6BC6264F-8B6C-48CC-BB93-4FF6C8CB590B}"/>
    <cellStyle name="標準 7 3 2 2 2 2" xfId="213" xr:uid="{E003007F-6E48-4E53-B22F-D6E5EA989526}"/>
    <cellStyle name="標準 7 3 2 2 2 2 2" xfId="504" xr:uid="{4FB0C377-DFF3-4E4B-ADF2-705632D12F79}"/>
    <cellStyle name="標準 7 3 2 2 2 2 2 2" xfId="1089" xr:uid="{9F392772-8D55-4EA5-9E7E-0D1955EDC3CD}"/>
    <cellStyle name="標準 7 3 2 2 2 2 3" xfId="798" xr:uid="{A2B2C08B-2D43-44E8-8228-DEFFE52443AE}"/>
    <cellStyle name="標準 7 3 2 2 2 3" xfId="328" xr:uid="{FB5C4678-0169-4458-87DB-8D5F3BD9576C}"/>
    <cellStyle name="標準 7 3 2 2 2 3 2" xfId="619" xr:uid="{A9437533-235A-44A6-9A24-7348E1E3C206}"/>
    <cellStyle name="標準 7 3 2 2 2 3 2 2" xfId="1204" xr:uid="{36C31712-094D-409D-9797-EEF43E54E428}"/>
    <cellStyle name="標準 7 3 2 2 2 3 3" xfId="913" xr:uid="{073FE146-FC92-46BB-99C6-3BC91D3CE6AF}"/>
    <cellStyle name="標準 7 3 2 2 2 4" xfId="407" xr:uid="{C078394C-7AC7-4756-B15E-303601A538DA}"/>
    <cellStyle name="標準 7 3 2 2 2 4 2" xfId="992" xr:uid="{5ADFA042-7E6D-42A1-B659-AAC7D0FC4E09}"/>
    <cellStyle name="標準 7 3 2 2 2 5" xfId="701" xr:uid="{5EBC7D2A-7595-4A7D-9877-D736C7B46528}"/>
    <cellStyle name="標準 7 3 2 2 3" xfId="149" xr:uid="{59168C0D-88D9-4EE5-9555-0939087C896F}"/>
    <cellStyle name="標準 7 3 2 2 3 2" xfId="249" xr:uid="{D0DCBF68-AF7D-4347-8D75-76B5AF028EC5}"/>
    <cellStyle name="標準 7 3 2 2 3 2 2" xfId="540" xr:uid="{3796C0AD-6B0B-4EBE-BEA7-8A22F2E99DE8}"/>
    <cellStyle name="標準 7 3 2 2 3 2 2 2" xfId="1125" xr:uid="{7042229C-77D9-4E10-9049-6E8B47D13FAE}"/>
    <cellStyle name="標準 7 3 2 2 3 2 3" xfId="834" xr:uid="{A16B9AA0-9155-4B12-AAB4-4E5C1CD2B551}"/>
    <cellStyle name="標準 7 3 2 2 3 3" xfId="329" xr:uid="{7E2E23FD-6BBE-4039-95F5-DFB67375E14C}"/>
    <cellStyle name="標準 7 3 2 2 3 3 2" xfId="620" xr:uid="{A36B637E-27EC-48C9-8DBE-A7786C03EA97}"/>
    <cellStyle name="標準 7 3 2 2 3 3 2 2" xfId="1205" xr:uid="{D41B6189-5004-4EA3-B2F1-F4985DC6F7A0}"/>
    <cellStyle name="標準 7 3 2 2 3 3 3" xfId="914" xr:uid="{7E615691-B49E-44AF-A246-47534A46228F}"/>
    <cellStyle name="標準 7 3 2 2 3 4" xfId="443" xr:uid="{97AA7A6E-D4C3-442F-A505-E17F1708DDFA}"/>
    <cellStyle name="標準 7 3 2 2 3 4 2" xfId="1028" xr:uid="{FA20D2F0-98DB-48DF-839A-23710C3C9437}"/>
    <cellStyle name="標準 7 3 2 2 3 5" xfId="737" xr:uid="{C5B4B182-F7C0-4571-8865-F223C7C57162}"/>
    <cellStyle name="標準 7 3 2 2 4" xfId="180" xr:uid="{35DF983D-0C43-456F-BA9D-BC5394465512}"/>
    <cellStyle name="標準 7 3 2 2 4 2" xfId="472" xr:uid="{C7CCD8EA-7FBF-4AB3-96E8-8DEAB688F01B}"/>
    <cellStyle name="標準 7 3 2 2 4 2 2" xfId="1057" xr:uid="{9120FAF2-537A-4212-A75A-4E4000662AFB}"/>
    <cellStyle name="標準 7 3 2 2 4 3" xfId="766" xr:uid="{72236779-93FD-4B87-A915-7B9FA3EAA94A}"/>
    <cellStyle name="標準 7 3 2 2 5" xfId="330" xr:uid="{82672526-16BB-4DDB-8A2A-63C6676C9955}"/>
    <cellStyle name="標準 7 3 2 2 5 2" xfId="621" xr:uid="{A23FA1FC-19F8-4E60-AE79-DB0BBC3CF6CA}"/>
    <cellStyle name="標準 7 3 2 2 5 2 2" xfId="1206" xr:uid="{CBF906C6-48EC-4E33-9D26-074FA546EF7B}"/>
    <cellStyle name="標準 7 3 2 2 5 3" xfId="915" xr:uid="{93E2DECB-25BD-4311-AE8A-8EC49536A2F8}"/>
    <cellStyle name="標準 7 3 2 2 6" xfId="375" xr:uid="{E4B98144-1CCC-4C6C-BA94-53A836390918}"/>
    <cellStyle name="標準 7 3 2 2 6 2" xfId="960" xr:uid="{1B6EB0C4-9DA5-46D0-B039-48668BD20B31}"/>
    <cellStyle name="標準 7 3 2 2 7" xfId="668" xr:uid="{51E7E220-19BD-4345-998F-5B80E819C120}"/>
    <cellStyle name="標準 7 3 2 3" xfId="93" xr:uid="{0CE541C5-849E-4590-82C8-C79C1C8CE92C}"/>
    <cellStyle name="標準 7 3 2 3 2" xfId="200" xr:uid="{E8976CA7-6B0B-4345-98F1-7D98D1023F26}"/>
    <cellStyle name="標準 7 3 2 3 2 2" xfId="491" xr:uid="{97566E1E-3D48-458D-84F4-185D189CD2D3}"/>
    <cellStyle name="標準 7 3 2 3 2 2 2" xfId="1076" xr:uid="{6E7D8234-68FF-4542-9FA7-6FF087D7780C}"/>
    <cellStyle name="標準 7 3 2 3 2 3" xfId="785" xr:uid="{D55F6EE5-3AA8-4850-A226-7A2CA28D8BE2}"/>
    <cellStyle name="標準 7 3 2 3 3" xfId="331" xr:uid="{9279FC15-43F6-426C-B29A-09EA1B6B2F9E}"/>
    <cellStyle name="標準 7 3 2 3 3 2" xfId="622" xr:uid="{6BB8C33B-953A-486A-A1A9-391966476B19}"/>
    <cellStyle name="標準 7 3 2 3 3 2 2" xfId="1207" xr:uid="{B2E972C4-60D4-428D-8CA7-29F3CC1AD09C}"/>
    <cellStyle name="標準 7 3 2 3 3 3" xfId="916" xr:uid="{179348DF-5FA1-4F81-9320-488693BEF57E}"/>
    <cellStyle name="標準 7 3 2 3 4" xfId="394" xr:uid="{DA290C0B-94EC-4E93-B2FB-2047B5E929D4}"/>
    <cellStyle name="標準 7 3 2 3 4 2" xfId="979" xr:uid="{08C5D034-BDAE-4C31-B649-45BCBE7F63BD}"/>
    <cellStyle name="標準 7 3 2 3 5" xfId="688" xr:uid="{77B78C62-9652-452D-B0CC-54489CA2D88F}"/>
    <cellStyle name="標準 7 3 2 4" xfId="148" xr:uid="{D860EAE5-71F0-442B-9440-35B64BEA8F77}"/>
    <cellStyle name="標準 7 3 2 4 2" xfId="248" xr:uid="{71788813-F0E7-4C55-BE94-2204BA20B8FC}"/>
    <cellStyle name="標準 7 3 2 4 2 2" xfId="539" xr:uid="{1951700F-C669-4C52-89B0-5BA073A4122A}"/>
    <cellStyle name="標準 7 3 2 4 2 2 2" xfId="1124" xr:uid="{4D687CEB-13BA-4CA2-B0C1-097DA3A0F415}"/>
    <cellStyle name="標準 7 3 2 4 2 3" xfId="833" xr:uid="{8BA05B5E-6C4F-4CAB-B3FA-240D7D37C89C}"/>
    <cellStyle name="標準 7 3 2 4 3" xfId="332" xr:uid="{4E004807-231E-4124-8B9B-A4A13575287C}"/>
    <cellStyle name="標準 7 3 2 4 3 2" xfId="623" xr:uid="{02AF5DE9-41F7-4FE5-9C4A-DDCBA9B51470}"/>
    <cellStyle name="標準 7 3 2 4 3 2 2" xfId="1208" xr:uid="{22EF051E-753A-4841-8666-D6ADDA772E8B}"/>
    <cellStyle name="標準 7 3 2 4 3 3" xfId="917" xr:uid="{6C02FD68-B623-4ABA-A82D-BA45EB3CAEB8}"/>
    <cellStyle name="標準 7 3 2 4 4" xfId="442" xr:uid="{9832C004-3C03-419E-893B-EEDCC6937E06}"/>
    <cellStyle name="標準 7 3 2 4 4 2" xfId="1027" xr:uid="{59E3D1F9-7069-4AC1-8111-EB531DB1A96E}"/>
    <cellStyle name="標準 7 3 2 4 5" xfId="736" xr:uid="{7C687E67-7334-4DF2-9446-575E1AE1A212}"/>
    <cellStyle name="標準 7 3 2 5" xfId="167" xr:uid="{DB3786BC-5736-448D-8512-FA67264CD972}"/>
    <cellStyle name="標準 7 3 2 5 2" xfId="459" xr:uid="{02900447-E104-4AC4-B197-1C5453AB3EB2}"/>
    <cellStyle name="標準 7 3 2 5 2 2" xfId="1044" xr:uid="{2B144927-EA25-4BDD-AEDC-CE74C6D7BD9E}"/>
    <cellStyle name="標準 7 3 2 5 3" xfId="753" xr:uid="{EB424F08-86D2-4140-A8DF-D1AC86136584}"/>
    <cellStyle name="標準 7 3 2 6" xfId="333" xr:uid="{959AE23A-5821-4B0E-A35B-BF3DFBFD6D54}"/>
    <cellStyle name="標準 7 3 2 6 2" xfId="624" xr:uid="{6BDE74EF-9556-4CCF-8094-F3170DC71D2B}"/>
    <cellStyle name="標準 7 3 2 6 2 2" xfId="1209" xr:uid="{F8788350-E50E-4D2A-BD5E-96DE3903D5DF}"/>
    <cellStyle name="標準 7 3 2 6 3" xfId="918" xr:uid="{60C24914-37AC-4B0F-B29D-902DDF03023E}"/>
    <cellStyle name="標準 7 3 2 7" xfId="362" xr:uid="{F9CB6307-1F00-4F84-84AA-86286B71B189}"/>
    <cellStyle name="標準 7 3 2 7 2" xfId="947" xr:uid="{B7ADEF7A-64EB-40A3-8DDC-12669C23D467}"/>
    <cellStyle name="標準 7 3 2 8" xfId="655" xr:uid="{CE386FB5-E879-451B-B0A1-A153337367CE}"/>
    <cellStyle name="標準 7 3 3" xfId="64" xr:uid="{6C8EA34D-205B-4C15-82B0-F5977362D879}"/>
    <cellStyle name="標準 7 3 3 2" xfId="105" xr:uid="{1B0DAB15-E1AC-43D1-9D08-3B2E5146EA48}"/>
    <cellStyle name="標準 7 3 3 2 2" xfId="212" xr:uid="{2E4F2DDA-9529-4FF7-B5FC-063CF51B4912}"/>
    <cellStyle name="標準 7 3 3 2 2 2" xfId="503" xr:uid="{A359806B-5569-4782-9A59-6FDA67C2EE1A}"/>
    <cellStyle name="標準 7 3 3 2 2 2 2" xfId="1088" xr:uid="{A10F397B-B0C6-4C6A-AD74-D2CBB07917CB}"/>
    <cellStyle name="標準 7 3 3 2 2 3" xfId="797" xr:uid="{40FB717B-28FE-4C92-855F-47E376A4DA0B}"/>
    <cellStyle name="標準 7 3 3 2 3" xfId="334" xr:uid="{0E05D51F-21FF-42AA-8E5B-46FB2874ACBA}"/>
    <cellStyle name="標準 7 3 3 2 3 2" xfId="625" xr:uid="{42C07F1E-2B13-4C82-A57D-0F7B4BA37D31}"/>
    <cellStyle name="標準 7 3 3 2 3 2 2" xfId="1210" xr:uid="{BB24F8BE-CDD5-4647-BB8E-8EE77220132D}"/>
    <cellStyle name="標準 7 3 3 2 3 3" xfId="919" xr:uid="{CCF576D6-1AF9-4F66-A66C-E441CEBCE228}"/>
    <cellStyle name="標準 7 3 3 2 4" xfId="406" xr:uid="{91966BB9-EBE0-4AB5-9940-F02349CEA0CC}"/>
    <cellStyle name="標準 7 3 3 2 4 2" xfId="991" xr:uid="{5C38BC27-6A56-41E6-A97E-63B4CF6F0702}"/>
    <cellStyle name="標準 7 3 3 2 5" xfId="700" xr:uid="{AE62E807-A54B-4AE5-9C9B-2CE085751185}"/>
    <cellStyle name="標準 7 3 3 3" xfId="150" xr:uid="{AF9E5D2D-33F8-47D3-810A-C542835E0E08}"/>
    <cellStyle name="標準 7 3 3 3 2" xfId="250" xr:uid="{9D752E41-56E6-4CAA-AE84-065CED77E5F3}"/>
    <cellStyle name="標準 7 3 3 3 2 2" xfId="541" xr:uid="{28770037-9D8A-4E81-AE2F-0C4F7A868FAE}"/>
    <cellStyle name="標準 7 3 3 3 2 2 2" xfId="1126" xr:uid="{61F62E6A-CC49-4D8C-B3F3-2E92CB797087}"/>
    <cellStyle name="標準 7 3 3 3 2 3" xfId="835" xr:uid="{468CBB9C-C5A9-4A7E-A3F1-4D8A9E112F38}"/>
    <cellStyle name="標準 7 3 3 3 3" xfId="335" xr:uid="{1633C524-9712-420B-AADF-2D3695A7488C}"/>
    <cellStyle name="標準 7 3 3 3 3 2" xfId="626" xr:uid="{C08F9F62-C124-4C6C-8880-60F24284040D}"/>
    <cellStyle name="標準 7 3 3 3 3 2 2" xfId="1211" xr:uid="{09E8E878-A2DB-469C-A8A0-5DBFA83A891A}"/>
    <cellStyle name="標準 7 3 3 3 3 3" xfId="920" xr:uid="{3DBC130E-A13A-4EA2-9F57-6ACDCC709077}"/>
    <cellStyle name="標準 7 3 3 3 4" xfId="444" xr:uid="{14838677-6739-49B8-9B7F-D074F56B1E97}"/>
    <cellStyle name="標準 7 3 3 3 4 2" xfId="1029" xr:uid="{6AAA1FD5-30C6-4A54-B8BB-343A4868C929}"/>
    <cellStyle name="標準 7 3 3 3 5" xfId="738" xr:uid="{5EB8EA0F-2E11-4366-A0D8-F67B3F956BFB}"/>
    <cellStyle name="標準 7 3 3 4" xfId="179" xr:uid="{7860D5BF-1107-4649-8BCE-D1A5B9E91BC6}"/>
    <cellStyle name="標準 7 3 3 4 2" xfId="471" xr:uid="{A4245604-738A-48EB-A68C-4138FEF3A77B}"/>
    <cellStyle name="標準 7 3 3 4 2 2" xfId="1056" xr:uid="{32EFC551-117B-4A52-A671-D964B49881E7}"/>
    <cellStyle name="標準 7 3 3 4 3" xfId="765" xr:uid="{140A03E7-01A2-4E2E-BA71-F1400C024EAE}"/>
    <cellStyle name="標準 7 3 3 5" xfId="336" xr:uid="{2D889589-B0F4-474D-9298-B97A1B0576D6}"/>
    <cellStyle name="標準 7 3 3 5 2" xfId="627" xr:uid="{97712B15-B9C2-4442-AE55-4C9E2F18C0AA}"/>
    <cellStyle name="標準 7 3 3 5 2 2" xfId="1212" xr:uid="{D2C8D583-BF45-48A2-9FCE-9F73AB4B2D29}"/>
    <cellStyle name="標準 7 3 3 5 3" xfId="921" xr:uid="{E3E9F76D-E0BB-4367-8AB0-DF8322B617F4}"/>
    <cellStyle name="標準 7 3 3 6" xfId="374" xr:uid="{6E22987F-E572-4D82-8ED4-E9721A6EF186}"/>
    <cellStyle name="標準 7 3 3 6 2" xfId="959" xr:uid="{2EF58ED0-FE8D-4122-9070-DA1EE4F65F2C}"/>
    <cellStyle name="標準 7 3 3 7" xfId="667" xr:uid="{0FA21E56-CD11-4B2E-AF79-E8FD2ADE678D}"/>
    <cellStyle name="標準 7 3 4" xfId="90" xr:uid="{30A3CE91-E59F-4873-9361-40992FBB4101}"/>
    <cellStyle name="標準 7 3 4 2" xfId="197" xr:uid="{8DE7890E-5664-497C-A164-376EF4441659}"/>
    <cellStyle name="標準 7 3 4 2 2" xfId="488" xr:uid="{231D2EEC-89BA-4651-8051-0613B06D193C}"/>
    <cellStyle name="標準 7 3 4 2 2 2" xfId="1073" xr:uid="{B8AE4937-9A6A-4515-991D-20BC93868BF0}"/>
    <cellStyle name="標準 7 3 4 2 3" xfId="782" xr:uid="{E6F14A43-10EC-4172-9E61-A0DECE01F6D1}"/>
    <cellStyle name="標準 7 3 4 3" xfId="337" xr:uid="{9098D66A-B187-44B0-8AF4-53B9A2E4139E}"/>
    <cellStyle name="標準 7 3 4 3 2" xfId="628" xr:uid="{CC08EA11-C07A-45F4-B481-C2A5776D8214}"/>
    <cellStyle name="標準 7 3 4 3 2 2" xfId="1213" xr:uid="{95A600D2-842B-4F1D-AB3C-C0335BCB8196}"/>
    <cellStyle name="標準 7 3 4 3 3" xfId="922" xr:uid="{A6F0E8DF-C461-4955-8C10-7A87EA4F7EFC}"/>
    <cellStyle name="標準 7 3 4 4" xfId="391" xr:uid="{94153E01-02B0-4F5C-8107-08B6C7CACB89}"/>
    <cellStyle name="標準 7 3 4 4 2" xfId="976" xr:uid="{95DECAF9-E803-44CD-9081-A87580256AA1}"/>
    <cellStyle name="標準 7 3 4 5" xfId="685" xr:uid="{91422534-CADD-4702-8976-ABF7891AAFFE}"/>
    <cellStyle name="標準 7 3 5" xfId="147" xr:uid="{0E4EF3F6-D4D5-4539-8BE0-D4F6AC7B4E67}"/>
    <cellStyle name="標準 7 3 5 2" xfId="247" xr:uid="{96048516-12C7-43B9-8D77-BD72F264EC6C}"/>
    <cellStyle name="標準 7 3 5 2 2" xfId="538" xr:uid="{1FAC5AEC-EEEA-425F-86BE-7A2F79DA2D6A}"/>
    <cellStyle name="標準 7 3 5 2 2 2" xfId="1123" xr:uid="{05EE585E-3128-4EA7-B7AE-C2188C755643}"/>
    <cellStyle name="標準 7 3 5 2 3" xfId="832" xr:uid="{9A70A901-8019-4CC4-ACD5-E29B78C30371}"/>
    <cellStyle name="標準 7 3 5 3" xfId="338" xr:uid="{79239140-E3E5-4193-B439-CA645948D272}"/>
    <cellStyle name="標準 7 3 5 3 2" xfId="629" xr:uid="{C25AE142-F661-475E-B4FE-F5EDF87723F4}"/>
    <cellStyle name="標準 7 3 5 3 2 2" xfId="1214" xr:uid="{2DE50BE7-D515-4A37-933B-7E6F1A6048FB}"/>
    <cellStyle name="標準 7 3 5 3 3" xfId="923" xr:uid="{63062C80-1FB7-44C9-8675-578D5971376D}"/>
    <cellStyle name="標準 7 3 5 4" xfId="441" xr:uid="{609057AC-63ED-49DC-87B9-DE0BC24DB8E3}"/>
    <cellStyle name="標準 7 3 5 4 2" xfId="1026" xr:uid="{AB341AFF-4B9E-47AA-89CD-23C1E6866F90}"/>
    <cellStyle name="標準 7 3 5 5" xfId="735" xr:uid="{08101A52-6287-4A94-BDBD-3672F3C6752F}"/>
    <cellStyle name="標準 7 3 6" xfId="164" xr:uid="{16F3954D-2407-40D7-BCBE-005D721EBC4E}"/>
    <cellStyle name="標準 7 3 6 2" xfId="456" xr:uid="{E01CB5F8-2331-4138-BE39-BCC4DADE7770}"/>
    <cellStyle name="標準 7 3 6 2 2" xfId="1041" xr:uid="{9D7E6982-5E8D-4A85-A35B-18D5FF140D14}"/>
    <cellStyle name="標準 7 3 6 3" xfId="750" xr:uid="{B66530C5-12C9-442B-899A-A1AD413EF652}"/>
    <cellStyle name="標準 7 3 7" xfId="339" xr:uid="{7FAA1988-A8B6-4F24-AC04-30F6B9D2D0DC}"/>
    <cellStyle name="標準 7 3 7 2" xfId="630" xr:uid="{7E72BCFB-5359-424B-9C8B-7FB2135F1C69}"/>
    <cellStyle name="標準 7 3 7 2 2" xfId="1215" xr:uid="{604B4272-465E-4133-A201-778B5A167F9D}"/>
    <cellStyle name="標準 7 3 7 3" xfId="924" xr:uid="{715C6989-36BE-4A35-8757-BAE735A7F226}"/>
    <cellStyle name="標準 7 3 8" xfId="359" xr:uid="{4C4C14DE-AFA9-4B26-B1E3-DC78B4A2F78C}"/>
    <cellStyle name="標準 7 3 8 2" xfId="944" xr:uid="{BCA70555-8F8B-46C5-BF2E-262857F8AE38}"/>
    <cellStyle name="標準 7 3 9" xfId="652" xr:uid="{B1AD5ADD-08BD-48E9-9617-EFD033078E7F}"/>
    <cellStyle name="標準 7 4" xfId="51" xr:uid="{AE3C1E7A-2497-4BC4-BF54-A25920E4A123}"/>
    <cellStyle name="標準 7 4 2" xfId="66" xr:uid="{A46F9F7F-D3BF-458B-B585-4F2CAB13591A}"/>
    <cellStyle name="標準 7 4 2 2" xfId="107" xr:uid="{D5786F09-6CD7-4AB4-ACC8-5587E21E4224}"/>
    <cellStyle name="標準 7 4 2 2 2" xfId="214" xr:uid="{272A8F13-D3A0-4377-80B0-96371A63A038}"/>
    <cellStyle name="標準 7 4 2 2 2 2" xfId="505" xr:uid="{9C2E2102-6483-4A0A-98B9-B35E910B854F}"/>
    <cellStyle name="標準 7 4 2 2 2 2 2" xfId="1090" xr:uid="{E46A0C49-2161-4DC5-B167-AEA62F697AE7}"/>
    <cellStyle name="標準 7 4 2 2 2 3" xfId="799" xr:uid="{51470587-1FE8-4CD8-A167-601F0FEB167F}"/>
    <cellStyle name="標準 7 4 2 2 3" xfId="340" xr:uid="{190D4813-D412-4EDE-A723-408120B496C0}"/>
    <cellStyle name="標準 7 4 2 2 3 2" xfId="631" xr:uid="{F8644ABB-159B-49D3-BEB8-8CCAA49978C4}"/>
    <cellStyle name="標準 7 4 2 2 3 2 2" xfId="1216" xr:uid="{CA6C2C19-57F4-4037-82BB-53175CAA0F27}"/>
    <cellStyle name="標準 7 4 2 2 3 3" xfId="925" xr:uid="{C44D126E-7116-457E-8E10-C641D194080B}"/>
    <cellStyle name="標準 7 4 2 2 4" xfId="408" xr:uid="{7FD7D497-4FF6-453D-8B33-ED812D7614A7}"/>
    <cellStyle name="標準 7 4 2 2 4 2" xfId="993" xr:uid="{28348EA2-3773-4A64-B653-CC7776D86399}"/>
    <cellStyle name="標準 7 4 2 2 5" xfId="702" xr:uid="{0889C4AD-C5B9-499A-BB21-4ACA02B481BF}"/>
    <cellStyle name="標準 7 4 2 3" xfId="152" xr:uid="{7CB831C6-6E38-4EC8-90D8-0623B425D76B}"/>
    <cellStyle name="標準 7 4 2 3 2" xfId="252" xr:uid="{F7BEEF60-8FF0-43BA-AC4E-59FE3A6BC2CF}"/>
    <cellStyle name="標準 7 4 2 3 2 2" xfId="543" xr:uid="{AC35EB50-AA10-4772-9450-2C92D530E2C5}"/>
    <cellStyle name="標準 7 4 2 3 2 2 2" xfId="1128" xr:uid="{44D1D8DC-4F79-496E-9988-E959D0863025}"/>
    <cellStyle name="標準 7 4 2 3 2 3" xfId="837" xr:uid="{108CB6E9-F1F2-4747-B690-587786588656}"/>
    <cellStyle name="標準 7 4 2 3 3" xfId="341" xr:uid="{A48851CA-ED26-48C3-A23F-5D80D5FC2FCE}"/>
    <cellStyle name="標準 7 4 2 3 3 2" xfId="632" xr:uid="{4F80249B-8574-415D-B50A-43405516FDB7}"/>
    <cellStyle name="標準 7 4 2 3 3 2 2" xfId="1217" xr:uid="{4F1EBF13-4A30-47F3-AA46-6F9AD40DE0DD}"/>
    <cellStyle name="標準 7 4 2 3 3 3" xfId="926" xr:uid="{0A24C9EA-CB38-4BF1-BCB2-0E8DCEBC9B0D}"/>
    <cellStyle name="標準 7 4 2 3 4" xfId="446" xr:uid="{FD60EF00-BD23-4BC9-A2E7-A52D930A74D5}"/>
    <cellStyle name="標準 7 4 2 3 4 2" xfId="1031" xr:uid="{50A4F71F-958F-4CCE-A507-D988292A7CE8}"/>
    <cellStyle name="標準 7 4 2 3 5" xfId="740" xr:uid="{1C289950-1F38-45A7-88D5-FC5E371F241D}"/>
    <cellStyle name="標準 7 4 2 4" xfId="181" xr:uid="{7EB8E717-7B4C-4FF2-B3AC-B3653628E376}"/>
    <cellStyle name="標準 7 4 2 4 2" xfId="473" xr:uid="{DB3D4CBC-3443-4188-9CD1-05174CAC93A9}"/>
    <cellStyle name="標準 7 4 2 4 2 2" xfId="1058" xr:uid="{4D083CD4-841D-42F4-A0FC-EB6C86B75037}"/>
    <cellStyle name="標準 7 4 2 4 3" xfId="767" xr:uid="{EA5DA248-326D-4A38-8819-4DD235773EB9}"/>
    <cellStyle name="標準 7 4 2 5" xfId="342" xr:uid="{580D22A9-7821-409F-91B6-F58847106D41}"/>
    <cellStyle name="標準 7 4 2 5 2" xfId="633" xr:uid="{7C96FF40-677C-4835-A08F-DAB49909A46C}"/>
    <cellStyle name="標準 7 4 2 5 2 2" xfId="1218" xr:uid="{073FFD7E-BFE9-4337-982A-687090213047}"/>
    <cellStyle name="標準 7 4 2 5 3" xfId="927" xr:uid="{F28E78A2-CF86-42EB-9AC6-91AA7B543D18}"/>
    <cellStyle name="標準 7 4 2 6" xfId="376" xr:uid="{B66CC1E8-45DC-4E00-8BFE-23C72B004D17}"/>
    <cellStyle name="標準 7 4 2 6 2" xfId="961" xr:uid="{DFFC741F-DA3E-45F8-BD3C-BCEDB2B74924}"/>
    <cellStyle name="標準 7 4 2 7" xfId="669" xr:uid="{4E37C88A-B94E-4516-877D-ED42B67CFC3E}"/>
    <cellStyle name="標準 7 4 3" xfId="92" xr:uid="{B21A5958-95B2-4F89-B39D-67BE8382D091}"/>
    <cellStyle name="標準 7 4 3 2" xfId="199" xr:uid="{EF2AC1DF-9E3D-460A-BD8E-B0327EDD977A}"/>
    <cellStyle name="標準 7 4 3 2 2" xfId="490" xr:uid="{DAD72423-B04F-4E16-B47B-F4A7B043266B}"/>
    <cellStyle name="標準 7 4 3 2 2 2" xfId="1075" xr:uid="{FA56D866-2263-4EE4-9923-9751473E9C29}"/>
    <cellStyle name="標準 7 4 3 2 3" xfId="784" xr:uid="{3F8E1255-5EC6-47A4-AC21-9F217E090FEC}"/>
    <cellStyle name="標準 7 4 3 3" xfId="343" xr:uid="{2D98CEE2-2030-4148-B104-6F463E3DDF2C}"/>
    <cellStyle name="標準 7 4 3 3 2" xfId="634" xr:uid="{FDF30047-4171-4568-8E2A-C0032B5F3DFA}"/>
    <cellStyle name="標準 7 4 3 3 2 2" xfId="1219" xr:uid="{C47B566A-6FC6-4ADD-8DBC-ADA301AA3E0D}"/>
    <cellStyle name="標準 7 4 3 3 3" xfId="928" xr:uid="{A7956DF7-2F1E-4990-9AB4-7F14252458B5}"/>
    <cellStyle name="標準 7 4 3 4" xfId="393" xr:uid="{3E6224A7-A9AD-47A4-814E-7B241D4A4A10}"/>
    <cellStyle name="標準 7 4 3 4 2" xfId="978" xr:uid="{81EDAC11-FD8C-4BEB-B2BA-A65D2806B4CE}"/>
    <cellStyle name="標準 7 4 3 5" xfId="687" xr:uid="{C57CB856-54EB-4EFA-9F30-AEC344EA3BB0}"/>
    <cellStyle name="標準 7 4 4" xfId="151" xr:uid="{85431D06-E29D-4571-BDBB-D853D65FDDA1}"/>
    <cellStyle name="標準 7 4 4 2" xfId="251" xr:uid="{FE972AF7-49FB-44DC-9D01-46683CDDA659}"/>
    <cellStyle name="標準 7 4 4 2 2" xfId="542" xr:uid="{F1FEF0CE-8587-4FA8-9DFD-1425AE94AB99}"/>
    <cellStyle name="標準 7 4 4 2 2 2" xfId="1127" xr:uid="{5B526934-8F3D-4AB4-9A50-A24C7A407D24}"/>
    <cellStyle name="標準 7 4 4 2 3" xfId="836" xr:uid="{164ED57F-91C6-4F11-A8BE-BE641FFD048B}"/>
    <cellStyle name="標準 7 4 4 3" xfId="344" xr:uid="{87CF1C80-3B6A-4988-A8B5-CE71B3E42914}"/>
    <cellStyle name="標準 7 4 4 3 2" xfId="635" xr:uid="{88B27526-654E-4F8F-8344-92829EA67680}"/>
    <cellStyle name="標準 7 4 4 3 2 2" xfId="1220" xr:uid="{57D1DDE0-D071-4A7E-BF2C-9FAA5E793A42}"/>
    <cellStyle name="標準 7 4 4 3 3" xfId="929" xr:uid="{DB471DE8-702E-4D2D-BE85-35A4B44439CE}"/>
    <cellStyle name="標準 7 4 4 4" xfId="445" xr:uid="{E6373529-03B5-4343-B581-2E3742EA9A54}"/>
    <cellStyle name="標準 7 4 4 4 2" xfId="1030" xr:uid="{284C8673-9387-4505-A9AB-56B743040B26}"/>
    <cellStyle name="標準 7 4 4 5" xfId="739" xr:uid="{B876ABF3-36A7-41C0-9866-880C3F9B993A}"/>
    <cellStyle name="標準 7 4 5" xfId="166" xr:uid="{6719460B-D640-4221-88A3-3D092A7CF284}"/>
    <cellStyle name="標準 7 4 5 2" xfId="458" xr:uid="{81AA5279-E1C3-4460-9A3D-45995C7ED5B2}"/>
    <cellStyle name="標準 7 4 5 2 2" xfId="1043" xr:uid="{3BD34CB0-DDAB-4428-AB59-6CBD9E3FCBD7}"/>
    <cellStyle name="標準 7 4 5 3" xfId="752" xr:uid="{05D7C6C2-3E54-4FDF-84A8-7D0D7EC29F9C}"/>
    <cellStyle name="標準 7 4 6" xfId="345" xr:uid="{5812C5F2-BD04-4E0A-9843-0326E427EE1E}"/>
    <cellStyle name="標準 7 4 6 2" xfId="636" xr:uid="{6D0FE184-53EF-4D80-BA56-C107C6AB4C5E}"/>
    <cellStyle name="標準 7 4 6 2 2" xfId="1221" xr:uid="{DD2F9DE3-655A-4918-936D-92832B8E4337}"/>
    <cellStyle name="標準 7 4 6 3" xfId="930" xr:uid="{0400457B-5890-4AAC-A672-0C6BA9B33197}"/>
    <cellStyle name="標準 7 4 7" xfId="361" xr:uid="{4B8AF1CF-D87A-4FA4-9D81-48A4B91DCD28}"/>
    <cellStyle name="標準 7 4 7 2" xfId="946" xr:uid="{5C990414-7C72-42C8-8C4C-E7A4F08D7164}"/>
    <cellStyle name="標準 7 4 8" xfId="654" xr:uid="{7BE3DF99-7216-497A-BC94-FD4A18513A15}"/>
    <cellStyle name="標準 7 5" xfId="62" xr:uid="{A16C8074-E8CF-4D90-9B33-4C20A5E01F65}"/>
    <cellStyle name="標準 7 5 2" xfId="103" xr:uid="{B5595885-45FC-4269-BC4D-DE99B1683F79}"/>
    <cellStyle name="標準 7 5 2 2" xfId="210" xr:uid="{D051478B-090A-4CEA-94F8-19F19DFE4FD6}"/>
    <cellStyle name="標準 7 5 2 2 2" xfId="501" xr:uid="{65A40D99-13C4-45A1-84C0-5FCDC5B1F759}"/>
    <cellStyle name="標準 7 5 2 2 2 2" xfId="1086" xr:uid="{89C1A3F5-AF7E-4710-9C6F-A97555DE8FC4}"/>
    <cellStyle name="標準 7 5 2 2 3" xfId="795" xr:uid="{75E6FE42-6671-4845-9C53-ADB2FCC62AF1}"/>
    <cellStyle name="標準 7 5 2 3" xfId="346" xr:uid="{ADB07853-47D9-4BA7-AFD6-F8EF4E034B1B}"/>
    <cellStyle name="標準 7 5 2 3 2" xfId="637" xr:uid="{2B38B9E5-B551-4F5C-ABD1-CA22A9AE619B}"/>
    <cellStyle name="標準 7 5 2 3 2 2" xfId="1222" xr:uid="{EFAC3F07-4FF8-4B96-A25F-14E9F4A38989}"/>
    <cellStyle name="標準 7 5 2 3 3" xfId="931" xr:uid="{04D23689-ED67-474A-B0AC-0518AEE013AE}"/>
    <cellStyle name="標準 7 5 2 4" xfId="404" xr:uid="{654E5813-CB22-4632-BDAE-7E6C4158213A}"/>
    <cellStyle name="標準 7 5 2 4 2" xfId="989" xr:uid="{32FDF68D-FCDB-4505-9D34-23CCF54E839A}"/>
    <cellStyle name="標準 7 5 2 5" xfId="698" xr:uid="{B1847272-4BED-4202-B379-DACBE1368B7F}"/>
    <cellStyle name="標準 7 5 3" xfId="153" xr:uid="{2E213951-0D74-4210-9850-713931CDE8ED}"/>
    <cellStyle name="標準 7 5 3 2" xfId="253" xr:uid="{A6494EFB-83EC-49CC-9946-C9AD2248E7EF}"/>
    <cellStyle name="標準 7 5 3 2 2" xfId="544" xr:uid="{EA6DFFCE-A6CF-45CD-A4BF-8D4D77BAC0EE}"/>
    <cellStyle name="標準 7 5 3 2 2 2" xfId="1129" xr:uid="{53365774-DEAC-4239-82EF-C9F0066C8863}"/>
    <cellStyle name="標準 7 5 3 2 3" xfId="838" xr:uid="{B169F96B-956D-4B9D-93BF-698085B88B07}"/>
    <cellStyle name="標準 7 5 3 3" xfId="347" xr:uid="{27932265-DDE4-4A3B-B1EC-49B2DD536EEF}"/>
    <cellStyle name="標準 7 5 3 3 2" xfId="638" xr:uid="{771814EF-CD34-4CDE-90E8-1EBC0B516007}"/>
    <cellStyle name="標準 7 5 3 3 2 2" xfId="1223" xr:uid="{608AF54E-FC00-477B-9157-C5B927354476}"/>
    <cellStyle name="標準 7 5 3 3 3" xfId="932" xr:uid="{05B0AA45-03A1-4DF4-A86F-FE5FCD2D0D02}"/>
    <cellStyle name="標準 7 5 3 4" xfId="447" xr:uid="{CB981646-85D0-4C6E-8C32-589CE0600DC4}"/>
    <cellStyle name="標準 7 5 3 4 2" xfId="1032" xr:uid="{EE4ED1E9-F886-4941-B82E-FA254D704DE6}"/>
    <cellStyle name="標準 7 5 3 5" xfId="741" xr:uid="{D0126CA6-A20B-48DE-93F5-91D397754BD0}"/>
    <cellStyle name="標準 7 5 4" xfId="177" xr:uid="{E86BB77F-7BEE-477D-B8F1-F80960EADD09}"/>
    <cellStyle name="標準 7 5 4 2" xfId="469" xr:uid="{7789AC86-7B0D-4966-A598-5620C23B18E1}"/>
    <cellStyle name="標準 7 5 4 2 2" xfId="1054" xr:uid="{EE5A72B5-8F67-4471-93E3-42F0A61C2C67}"/>
    <cellStyle name="標準 7 5 4 3" xfId="763" xr:uid="{61C170C1-6DE5-4818-BCF6-A2F6F2B82347}"/>
    <cellStyle name="標準 7 5 5" xfId="348" xr:uid="{654E696F-B036-4B18-AEE5-E120D65194FE}"/>
    <cellStyle name="標準 7 5 5 2" xfId="639" xr:uid="{BC325ABD-4C2C-49E3-8218-45D91EB00084}"/>
    <cellStyle name="標準 7 5 5 2 2" xfId="1224" xr:uid="{5F2FF8E7-AD57-4697-904F-B26DE0D487C2}"/>
    <cellStyle name="標準 7 5 5 3" xfId="933" xr:uid="{2952CF38-9B5B-489D-BF37-34112FA8B3C7}"/>
    <cellStyle name="標準 7 5 6" xfId="372" xr:uid="{0C869618-3BF4-4F87-B8F6-29AE677F64D0}"/>
    <cellStyle name="標準 7 5 6 2" xfId="957" xr:uid="{F9F0F960-6E82-400C-AB0D-51E5FED750CE}"/>
    <cellStyle name="標準 7 5 7" xfId="665" xr:uid="{171B55CC-332F-40CA-AA9B-4AFF201CCD7A}"/>
    <cellStyle name="標準 7 6" xfId="4" xr:uid="{00000000-0005-0000-0000-00000E000000}"/>
    <cellStyle name="標準 7 7" xfId="86" xr:uid="{ED060611-A170-4EC3-AF8F-C69E0210CB67}"/>
    <cellStyle name="標準 7 7 2" xfId="193" xr:uid="{84C1F63E-E95C-4DDC-AF7A-ACD06849E71D}"/>
    <cellStyle name="標準 7 7 2 2" xfId="484" xr:uid="{26CB2488-AF91-4EB5-9E49-3648C6D573B3}"/>
    <cellStyle name="標準 7 7 2 2 2" xfId="1069" xr:uid="{11FCE611-AFE8-46FE-B648-21C13B32A933}"/>
    <cellStyle name="標準 7 7 2 3" xfId="778" xr:uid="{5C46D4FA-98DF-4BCA-85E1-1F89B435B179}"/>
    <cellStyle name="標準 7 7 3" xfId="349" xr:uid="{C3D5077B-AA8C-49FC-A744-4DCC938E3223}"/>
    <cellStyle name="標準 7 7 3 2" xfId="640" xr:uid="{13BE6275-E0B9-4EEF-9F85-00E26947FB38}"/>
    <cellStyle name="標準 7 7 3 2 2" xfId="1225" xr:uid="{E192431D-4715-4EA0-8DD7-DF3AE6722B65}"/>
    <cellStyle name="標準 7 7 3 3" xfId="934" xr:uid="{F58EE2D8-14E0-4358-B6A9-A1457562F2B0}"/>
    <cellStyle name="標準 7 7 4" xfId="387" xr:uid="{857F9B08-3F20-44E6-A79E-763D1AEA4186}"/>
    <cellStyle name="標準 7 7 4 2" xfId="972" xr:uid="{16BF3238-A812-4742-8FD3-E20B826CE0DF}"/>
    <cellStyle name="標準 7 7 5" xfId="681" xr:uid="{892E3B0F-A9E3-4972-8E98-B333750DE8DA}"/>
    <cellStyle name="標準 7 8" xfId="144" xr:uid="{A19A2CA3-7D5F-4644-ACDC-E67BBDC9C0D3}"/>
    <cellStyle name="標準 7 8 2" xfId="244" xr:uid="{72235471-8538-406D-A312-4EC9A9465C23}"/>
    <cellStyle name="標準 7 8 2 2" xfId="535" xr:uid="{69957463-B3DB-49D5-AB05-152D212413A9}"/>
    <cellStyle name="標準 7 8 2 2 2" xfId="1120" xr:uid="{775AFBDF-B7C4-4831-9B42-3FD7646B10F1}"/>
    <cellStyle name="標準 7 8 2 3" xfId="829" xr:uid="{FACBBC9E-D741-4764-BF1B-DFD3A3ED1F41}"/>
    <cellStyle name="標準 7 8 3" xfId="350" xr:uid="{4BA2BB19-6785-4006-B311-C76FFE4EA38F}"/>
    <cellStyle name="標準 7 8 3 2" xfId="641" xr:uid="{A4F24068-9AEB-4A1A-9199-9329B35800C7}"/>
    <cellStyle name="標準 7 8 3 2 2" xfId="1226" xr:uid="{FE91DD68-5D2F-4749-BD91-92BD84C371C8}"/>
    <cellStyle name="標準 7 8 3 3" xfId="935" xr:uid="{0F0E867C-93CF-438C-9663-4FEA4A9FA1FA}"/>
    <cellStyle name="標準 7 8 4" xfId="438" xr:uid="{5FFA3A9E-2BE7-4716-B8A1-1A296B76FBC6}"/>
    <cellStyle name="標準 7 8 4 2" xfId="1023" xr:uid="{F00FD07F-9B6E-4E33-8370-9D743CC6B87A}"/>
    <cellStyle name="標準 7 8 5" xfId="732" xr:uid="{5F5AD2DC-CF0C-4F70-AB5B-4B27B0B1E166}"/>
    <cellStyle name="標準 7 9" xfId="160" xr:uid="{F6847384-274C-4E10-A7B5-238F5CA264FA}"/>
    <cellStyle name="標準 7 9 2" xfId="452" xr:uid="{1C86356C-BA31-4AD9-9D16-3AACC0F496D5}"/>
    <cellStyle name="標準 7 9 2 2" xfId="1037" xr:uid="{8B404474-F3C0-465D-9337-0014B9EEC2AA}"/>
    <cellStyle name="標準 7 9 3" xfId="746" xr:uid="{D5E81F97-D0A5-40C6-8151-9F837702453A}"/>
    <cellStyle name="標準 8" xfId="45" xr:uid="{74130E6D-0F21-4C7C-80ED-55FD6E472FBB}"/>
    <cellStyle name="標準 9" xfId="46" xr:uid="{92168F97-118F-4D50-A362-B2A2CB78F861}"/>
    <cellStyle name="標準 9 2" xfId="1228" xr:uid="{91AB3545-5340-4F65-9250-AAF631577262}"/>
    <cellStyle name="標準_Sheet1" xfId="6" xr:uid="{00000000-0005-0000-0000-00000F000000}"/>
    <cellStyle name="標準_ｼｽﾃﾑ提案記載例16年（建築物）040302" xfId="18" xr:uid="{C1FB2A0E-F76D-4153-B2EA-EDE227CE4CD9}"/>
  </cellStyles>
  <dxfs count="276">
    <dxf>
      <font>
        <u/>
      </font>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patternType="none">
          <bgColor auto="1"/>
        </patternFill>
      </fill>
    </dxf>
    <dxf>
      <font>
        <u/>
      </font>
    </dxf>
    <dxf>
      <font>
        <u/>
      </font>
    </dxf>
    <dxf>
      <font>
        <u/>
      </font>
    </dxf>
    <dxf>
      <font>
        <u/>
      </font>
    </dxf>
    <dxf>
      <fill>
        <patternFill patternType="none">
          <bgColor auto="1"/>
        </patternFill>
      </fill>
    </dxf>
    <dxf>
      <fill>
        <patternFill>
          <bgColor theme="5" tint="0.79998168889431442"/>
        </patternFill>
      </fill>
    </dxf>
    <dxf>
      <font>
        <u/>
      </font>
    </dxf>
    <dxf>
      <fill>
        <patternFill patternType="none">
          <bgColor auto="1"/>
        </patternFill>
      </fill>
    </dxf>
    <dxf>
      <fill>
        <patternFill>
          <bgColor rgb="FFFFFF00"/>
        </patternFill>
      </fill>
    </dxf>
    <dxf>
      <fill>
        <patternFill>
          <bgColor rgb="FFFFFF00"/>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ont>
        <u/>
      </font>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ont>
        <u/>
      </font>
    </dxf>
    <dxf>
      <fill>
        <patternFill>
          <bgColor theme="5" tint="0.79998168889431442"/>
        </patternFill>
      </fill>
    </dxf>
    <dxf>
      <font>
        <u/>
      </font>
    </dxf>
    <dxf>
      <font>
        <u/>
      </font>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ont>
        <u/>
      </font>
    </dxf>
    <dxf>
      <font>
        <u/>
      </font>
    </dxf>
    <dxf>
      <font>
        <u/>
      </font>
    </dxf>
    <dxf>
      <font>
        <u/>
      </font>
    </dxf>
    <dxf>
      <font>
        <u/>
      </font>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5" tint="0.79998168889431442"/>
        </patternFill>
      </fill>
    </dxf>
    <dxf>
      <fill>
        <patternFill patternType="solid">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0" tint="-0.34998626667073579"/>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484848"/>
      <color rgb="FFFF66FF"/>
      <color rgb="FFFFFFFF"/>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103095</xdr:colOff>
      <xdr:row>3</xdr:row>
      <xdr:rowOff>155602</xdr:rowOff>
    </xdr:from>
    <xdr:to>
      <xdr:col>4</xdr:col>
      <xdr:colOff>179295</xdr:colOff>
      <xdr:row>4</xdr:row>
      <xdr:rowOff>106296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17713" y="1309808"/>
          <a:ext cx="300317" cy="152400"/>
        </a:xfrm>
        <a:prstGeom prst="rect">
          <a:avLst/>
        </a:prstGeom>
        <a:solidFill>
          <a:schemeClr val="accent2">
            <a:lumMod val="40000"/>
            <a:lumOff val="6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16565</xdr:colOff>
      <xdr:row>51</xdr:row>
      <xdr:rowOff>481686</xdr:rowOff>
    </xdr:from>
    <xdr:to>
      <xdr:col>5</xdr:col>
      <xdr:colOff>43344</xdr:colOff>
      <xdr:row>72</xdr:row>
      <xdr:rowOff>37600</xdr:rowOff>
    </xdr:to>
    <xdr:sp macro="" textlink="">
      <xdr:nvSpPr>
        <xdr:cNvPr id="15" name="正方形/長方形 14">
          <a:extLst>
            <a:ext uri="{FF2B5EF4-FFF2-40B4-BE49-F238E27FC236}">
              <a16:creationId xmlns:a16="http://schemas.microsoft.com/office/drawing/2014/main" id="{B7CC4FAD-940E-4010-B315-9B91DB202AAF}"/>
            </a:ext>
          </a:extLst>
        </xdr:cNvPr>
        <xdr:cNvSpPr/>
      </xdr:nvSpPr>
      <xdr:spPr>
        <a:xfrm>
          <a:off x="16565" y="12376030"/>
          <a:ext cx="7807513" cy="2818226"/>
        </a:xfrm>
        <a:prstGeom prst="rect">
          <a:avLst/>
        </a:prstGeom>
        <a:solidFill>
          <a:sysClr val="window" lastClr="FFFFFF"/>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■申請書類ファイル体裁</a:t>
          </a:r>
        </a:p>
      </xdr:txBody>
    </xdr:sp>
    <xdr:clientData/>
  </xdr:twoCellAnchor>
  <xdr:twoCellAnchor editAs="oneCell">
    <xdr:from>
      <xdr:col>2</xdr:col>
      <xdr:colOff>394137</xdr:colOff>
      <xdr:row>51</xdr:row>
      <xdr:rowOff>617481</xdr:rowOff>
    </xdr:from>
    <xdr:to>
      <xdr:col>2</xdr:col>
      <xdr:colOff>1929903</xdr:colOff>
      <xdr:row>71</xdr:row>
      <xdr:rowOff>35143</xdr:rowOff>
    </xdr:to>
    <xdr:pic>
      <xdr:nvPicPr>
        <xdr:cNvPr id="59" name="図 58">
          <a:extLst>
            <a:ext uri="{FF2B5EF4-FFF2-40B4-BE49-F238E27FC236}">
              <a16:creationId xmlns:a16="http://schemas.microsoft.com/office/drawing/2014/main" id="{6470E0FA-B916-4369-9BF5-3B0701616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103" y="10759964"/>
          <a:ext cx="1538393" cy="2557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1689652</xdr:colOff>
      <xdr:row>51</xdr:row>
      <xdr:rowOff>543477</xdr:rowOff>
    </xdr:from>
    <xdr:to>
      <xdr:col>3</xdr:col>
      <xdr:colOff>4111765</xdr:colOff>
      <xdr:row>60</xdr:row>
      <xdr:rowOff>2881</xdr:rowOff>
    </xdr:to>
    <xdr:pic>
      <xdr:nvPicPr>
        <xdr:cNvPr id="38" name="図 37">
          <a:extLst>
            <a:ext uri="{FF2B5EF4-FFF2-40B4-BE49-F238E27FC236}">
              <a16:creationId xmlns:a16="http://schemas.microsoft.com/office/drawing/2014/main" id="{35882818-5243-44F5-8EAA-847B235ED229}"/>
            </a:ext>
          </a:extLst>
        </xdr:cNvPr>
        <xdr:cNvPicPr>
          <a:picLocks noChangeAspect="1"/>
        </xdr:cNvPicPr>
      </xdr:nvPicPr>
      <xdr:blipFill>
        <a:blip xmlns:r="http://schemas.openxmlformats.org/officeDocument/2006/relationships" r:embed="rId2"/>
        <a:stretch>
          <a:fillRect/>
        </a:stretch>
      </xdr:blipFill>
      <xdr:spPr>
        <a:xfrm>
          <a:off x="4141304" y="9985651"/>
          <a:ext cx="2424598" cy="1099360"/>
        </a:xfrm>
        <a:prstGeom prst="rect">
          <a:avLst/>
        </a:prstGeom>
      </xdr:spPr>
    </xdr:pic>
    <xdr:clientData/>
  </xdr:twoCellAnchor>
  <xdr:twoCellAnchor>
    <xdr:from>
      <xdr:col>3</xdr:col>
      <xdr:colOff>2989453</xdr:colOff>
      <xdr:row>60</xdr:row>
      <xdr:rowOff>44588</xdr:rowOff>
    </xdr:from>
    <xdr:to>
      <xdr:col>5</xdr:col>
      <xdr:colOff>22882</xdr:colOff>
      <xdr:row>71</xdr:row>
      <xdr:rowOff>95134</xdr:rowOff>
    </xdr:to>
    <xdr:grpSp>
      <xdr:nvGrpSpPr>
        <xdr:cNvPr id="39" name="グループ化 38">
          <a:extLst>
            <a:ext uri="{FF2B5EF4-FFF2-40B4-BE49-F238E27FC236}">
              <a16:creationId xmlns:a16="http://schemas.microsoft.com/office/drawing/2014/main" id="{36B6DFB7-CCDA-4957-9976-711694071A96}"/>
            </a:ext>
          </a:extLst>
        </xdr:cNvPr>
        <xdr:cNvGrpSpPr/>
      </xdr:nvGrpSpPr>
      <xdr:grpSpPr>
        <a:xfrm>
          <a:off x="6066761" y="15196665"/>
          <a:ext cx="1744640" cy="1501277"/>
          <a:chOff x="4568664" y="6899809"/>
          <a:chExt cx="2267569" cy="2451610"/>
        </a:xfrm>
      </xdr:grpSpPr>
      <xdr:grpSp>
        <xdr:nvGrpSpPr>
          <xdr:cNvPr id="40" name="グループ化 39">
            <a:extLst>
              <a:ext uri="{FF2B5EF4-FFF2-40B4-BE49-F238E27FC236}">
                <a16:creationId xmlns:a16="http://schemas.microsoft.com/office/drawing/2014/main" id="{A8BA2C1E-6DFA-44E2-96F6-B1BE2EB3836A}"/>
              </a:ext>
            </a:extLst>
          </xdr:cNvPr>
          <xdr:cNvGrpSpPr/>
        </xdr:nvGrpSpPr>
        <xdr:grpSpPr>
          <a:xfrm>
            <a:off x="4568664" y="6899809"/>
            <a:ext cx="2267569" cy="2451610"/>
            <a:chOff x="4445560" y="4995067"/>
            <a:chExt cx="2267569" cy="2451610"/>
          </a:xfrm>
        </xdr:grpSpPr>
        <xdr:grpSp>
          <xdr:nvGrpSpPr>
            <xdr:cNvPr id="42" name="グループ化 41">
              <a:extLst>
                <a:ext uri="{FF2B5EF4-FFF2-40B4-BE49-F238E27FC236}">
                  <a16:creationId xmlns:a16="http://schemas.microsoft.com/office/drawing/2014/main" id="{8DEF360B-F814-407B-B752-5D10199266FA}"/>
                </a:ext>
              </a:extLst>
            </xdr:cNvPr>
            <xdr:cNvGrpSpPr>
              <a:grpSpLocks noChangeAspect="1"/>
            </xdr:cNvGrpSpPr>
          </xdr:nvGrpSpPr>
          <xdr:grpSpPr>
            <a:xfrm>
              <a:off x="4445560" y="4995067"/>
              <a:ext cx="2267569" cy="2451610"/>
              <a:chOff x="4344706" y="2132437"/>
              <a:chExt cx="2491834" cy="2694077"/>
            </a:xfrm>
          </xdr:grpSpPr>
          <xdr:grpSp>
            <xdr:nvGrpSpPr>
              <xdr:cNvPr id="46" name="グループ化 45">
                <a:extLst>
                  <a:ext uri="{FF2B5EF4-FFF2-40B4-BE49-F238E27FC236}">
                    <a16:creationId xmlns:a16="http://schemas.microsoft.com/office/drawing/2014/main" id="{3C40B4F9-0223-441E-99FF-FE0E230AA280}"/>
                  </a:ext>
                </a:extLst>
              </xdr:cNvPr>
              <xdr:cNvGrpSpPr/>
            </xdr:nvGrpSpPr>
            <xdr:grpSpPr>
              <a:xfrm>
                <a:off x="4344706" y="2132437"/>
                <a:ext cx="1877130" cy="2694077"/>
                <a:chOff x="7101408" y="2044164"/>
                <a:chExt cx="2204659" cy="2970466"/>
              </a:xfrm>
            </xdr:grpSpPr>
            <xdr:sp macro="" textlink="">
              <xdr:nvSpPr>
                <xdr:cNvPr id="53" name="正方形/長方形 52">
                  <a:extLst>
                    <a:ext uri="{FF2B5EF4-FFF2-40B4-BE49-F238E27FC236}">
                      <a16:creationId xmlns:a16="http://schemas.microsoft.com/office/drawing/2014/main" id="{A88214D8-E2FA-4ADC-8AE3-5C9C32A168E7}"/>
                    </a:ext>
                  </a:extLst>
                </xdr:cNvPr>
                <xdr:cNvSpPr/>
              </xdr:nvSpPr>
              <xdr:spPr>
                <a:xfrm>
                  <a:off x="7605464" y="2044165"/>
                  <a:ext cx="957889" cy="2970464"/>
                </a:xfrm>
                <a:prstGeom prst="rect">
                  <a:avLst/>
                </a:prstGeom>
                <a:solidFill>
                  <a:sysClr val="window" lastClr="FFFFFF"/>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eaVert" wrap="square" tIns="360000" rtlCol="0" anchor="t"/>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endParaRPr lang="ja-JP" altLang="en-US" sz="600">
                    <a:solidFill>
                      <a:sysClr val="windowText" lastClr="000000"/>
                    </a:solidFill>
                    <a:latin typeface="HGPｺﾞｼｯｸM" panose="020B0600000000000000" pitchFamily="50" charset="-128"/>
                    <a:ea typeface="HGPｺﾞｼｯｸM" panose="020B0600000000000000" pitchFamily="50" charset="-128"/>
                  </a:endParaRPr>
                </a:p>
                <a:p>
                  <a:pPr>
                    <a:spcBef>
                      <a:spcPts val="600"/>
                    </a:spcBef>
                  </a:pPr>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　　　</a:t>
                  </a:r>
                </a:p>
              </xdr:txBody>
            </xdr:sp>
            <xdr:sp macro="" textlink="">
              <xdr:nvSpPr>
                <xdr:cNvPr id="54" name="台形 53">
                  <a:extLst>
                    <a:ext uri="{FF2B5EF4-FFF2-40B4-BE49-F238E27FC236}">
                      <a16:creationId xmlns:a16="http://schemas.microsoft.com/office/drawing/2014/main" id="{5954005E-00F1-4A4C-9F1A-911BDEFEB01D}"/>
                    </a:ext>
                  </a:extLst>
                </xdr:cNvPr>
                <xdr:cNvSpPr/>
              </xdr:nvSpPr>
              <xdr:spPr>
                <a:xfrm rot="16200000">
                  <a:off x="5868204" y="3277368"/>
                  <a:ext cx="2970464" cy="504056"/>
                </a:xfrm>
                <a:prstGeom prst="trapezoid">
                  <a:avLst>
                    <a:gd name="adj" fmla="val 61282"/>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55" name="台形 54">
                  <a:extLst>
                    <a:ext uri="{FF2B5EF4-FFF2-40B4-BE49-F238E27FC236}">
                      <a16:creationId xmlns:a16="http://schemas.microsoft.com/office/drawing/2014/main" id="{EA6BEDE6-6669-4124-8FE5-5FC6CA8F1268}"/>
                    </a:ext>
                  </a:extLst>
                </xdr:cNvPr>
                <xdr:cNvSpPr/>
              </xdr:nvSpPr>
              <xdr:spPr>
                <a:xfrm rot="5400000">
                  <a:off x="7449478" y="3158041"/>
                  <a:ext cx="2970463" cy="742715"/>
                </a:xfrm>
                <a:prstGeom prst="trapezoid">
                  <a:avLst>
                    <a:gd name="adj" fmla="val 46697"/>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grpSp>
          <xdr:sp macro="" textlink="">
            <xdr:nvSpPr>
              <xdr:cNvPr id="47" name="フリーフォーム 159">
                <a:extLst>
                  <a:ext uri="{FF2B5EF4-FFF2-40B4-BE49-F238E27FC236}">
                    <a16:creationId xmlns:a16="http://schemas.microsoft.com/office/drawing/2014/main" id="{EE49A0F1-0878-4F17-A7B5-20E8033F9326}"/>
                  </a:ext>
                </a:extLst>
              </xdr:cNvPr>
              <xdr:cNvSpPr/>
            </xdr:nvSpPr>
            <xdr:spPr>
              <a:xfrm>
                <a:off x="5691770" y="2455933"/>
                <a:ext cx="471202" cy="478010"/>
              </a:xfrm>
              <a:custGeom>
                <a:avLst/>
                <a:gdLst>
                  <a:gd name="connsiteX0" fmla="*/ 0 w 685800"/>
                  <a:gd name="connsiteY0" fmla="*/ 0 h 527050"/>
                  <a:gd name="connsiteX1" fmla="*/ 0 w 685800"/>
                  <a:gd name="connsiteY1" fmla="*/ 352425 h 527050"/>
                  <a:gd name="connsiteX2" fmla="*/ 685800 w 685800"/>
                  <a:gd name="connsiteY2" fmla="*/ 527050 h 527050"/>
                  <a:gd name="connsiteX3" fmla="*/ 685800 w 685800"/>
                  <a:gd name="connsiteY3" fmla="*/ 247650 h 527050"/>
                  <a:gd name="connsiteX4" fmla="*/ 0 w 685800"/>
                  <a:gd name="connsiteY4" fmla="*/ 0 h 527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27050">
                    <a:moveTo>
                      <a:pt x="0" y="0"/>
                    </a:moveTo>
                    <a:lnTo>
                      <a:pt x="0" y="352425"/>
                    </a:lnTo>
                    <a:lnTo>
                      <a:pt x="685800" y="527050"/>
                    </a:lnTo>
                    <a:lnTo>
                      <a:pt x="685800" y="24765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8" name="フリーフォーム 160">
                <a:extLst>
                  <a:ext uri="{FF2B5EF4-FFF2-40B4-BE49-F238E27FC236}">
                    <a16:creationId xmlns:a16="http://schemas.microsoft.com/office/drawing/2014/main" id="{2490B46F-C066-4B8F-88C7-F73C9C34A4BD}"/>
                  </a:ext>
                </a:extLst>
              </xdr:cNvPr>
              <xdr:cNvSpPr/>
            </xdr:nvSpPr>
            <xdr:spPr>
              <a:xfrm>
                <a:off x="5672401" y="2894611"/>
                <a:ext cx="490571" cy="362825"/>
              </a:xfrm>
              <a:custGeom>
                <a:avLst/>
                <a:gdLst>
                  <a:gd name="connsiteX0" fmla="*/ 0 w 685800"/>
                  <a:gd name="connsiteY0" fmla="*/ 0 h 400050"/>
                  <a:gd name="connsiteX1" fmla="*/ 0 w 685800"/>
                  <a:gd name="connsiteY1" fmla="*/ 330200 h 400050"/>
                  <a:gd name="connsiteX2" fmla="*/ 685800 w 685800"/>
                  <a:gd name="connsiteY2" fmla="*/ 400050 h 400050"/>
                  <a:gd name="connsiteX3" fmla="*/ 685800 w 685800"/>
                  <a:gd name="connsiteY3" fmla="*/ 139700 h 400050"/>
                  <a:gd name="connsiteX4" fmla="*/ 0 w 685800"/>
                  <a:gd name="connsiteY4" fmla="*/ 0 h 400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400050">
                    <a:moveTo>
                      <a:pt x="0" y="0"/>
                    </a:moveTo>
                    <a:lnTo>
                      <a:pt x="0" y="330200"/>
                    </a:lnTo>
                    <a:lnTo>
                      <a:pt x="685800" y="400050"/>
                    </a:lnTo>
                    <a:lnTo>
                      <a:pt x="685800" y="13970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9" name="フリーフォーム 161">
                <a:extLst>
                  <a:ext uri="{FF2B5EF4-FFF2-40B4-BE49-F238E27FC236}">
                    <a16:creationId xmlns:a16="http://schemas.microsoft.com/office/drawing/2014/main" id="{999A9DF6-C0C1-4A6D-BEC6-2E5BD2DBD75F}"/>
                  </a:ext>
                </a:extLst>
              </xdr:cNvPr>
              <xdr:cNvSpPr/>
            </xdr:nvSpPr>
            <xdr:spPr>
              <a:xfrm>
                <a:off x="5694567" y="4073760"/>
                <a:ext cx="468406" cy="463613"/>
              </a:xfrm>
              <a:custGeom>
                <a:avLst/>
                <a:gdLst>
                  <a:gd name="connsiteX0" fmla="*/ 0 w 685800"/>
                  <a:gd name="connsiteY0" fmla="*/ 171450 h 511175"/>
                  <a:gd name="connsiteX1" fmla="*/ 0 w 685800"/>
                  <a:gd name="connsiteY1" fmla="*/ 511175 h 511175"/>
                  <a:gd name="connsiteX2" fmla="*/ 685800 w 685800"/>
                  <a:gd name="connsiteY2" fmla="*/ 257175 h 511175"/>
                  <a:gd name="connsiteX3" fmla="*/ 685800 w 685800"/>
                  <a:gd name="connsiteY3" fmla="*/ 0 h 511175"/>
                  <a:gd name="connsiteX4" fmla="*/ 0 w 685800"/>
                  <a:gd name="connsiteY4" fmla="*/ 171450 h 5111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11175">
                    <a:moveTo>
                      <a:pt x="0" y="171450"/>
                    </a:moveTo>
                    <a:lnTo>
                      <a:pt x="0" y="511175"/>
                    </a:lnTo>
                    <a:lnTo>
                      <a:pt x="685800" y="257175"/>
                    </a:lnTo>
                    <a:lnTo>
                      <a:pt x="685800" y="0"/>
                    </a:lnTo>
                    <a:lnTo>
                      <a:pt x="0" y="17145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sz="2000"/>
              </a:p>
            </xdr:txBody>
          </xdr:sp>
          <xdr:sp macro="" textlink="">
            <xdr:nvSpPr>
              <xdr:cNvPr id="50" name="テキスト ボックス 17">
                <a:extLst>
                  <a:ext uri="{FF2B5EF4-FFF2-40B4-BE49-F238E27FC236}">
                    <a16:creationId xmlns:a16="http://schemas.microsoft.com/office/drawing/2014/main" id="{4B6912CA-63CC-421F-843F-FAAE782322CA}"/>
                  </a:ext>
                </a:extLst>
              </xdr:cNvPr>
              <xdr:cNvSpPr txBox="1"/>
            </xdr:nvSpPr>
            <xdr:spPr>
              <a:xfrm>
                <a:off x="5482358" y="2672536"/>
                <a:ext cx="1284989" cy="232611"/>
              </a:xfrm>
              <a:prstGeom prst="rect">
                <a:avLst/>
              </a:prstGeom>
              <a:noFill/>
              <a:scene3d>
                <a:camera prst="perspectiveFront" fov="3000000">
                  <a:rot lat="20777996" lon="18157282" rev="90000"/>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t>○○○低層</a:t>
                </a:r>
                <a:br>
                  <a:rPr lang="en-US" altLang="ja-JP" sz="300"/>
                </a:br>
                <a:r>
                  <a:rPr lang="ja-JP" altLang="en-US" sz="300"/>
                  <a:t>　　　ＺＥＨ－Ｍ促進事業</a:t>
                </a:r>
                <a:endParaRPr kumimoji="1" lang="ja-JP" altLang="en-US" sz="300"/>
              </a:p>
            </xdr:txBody>
          </xdr:sp>
          <xdr:sp macro="" textlink="">
            <xdr:nvSpPr>
              <xdr:cNvPr id="51" name="テキスト ボックス 18">
                <a:extLst>
                  <a:ext uri="{FF2B5EF4-FFF2-40B4-BE49-F238E27FC236}">
                    <a16:creationId xmlns:a16="http://schemas.microsoft.com/office/drawing/2014/main" id="{F3221D64-DACF-4C99-8370-8DFF2D4394CE}"/>
                  </a:ext>
                </a:extLst>
              </xdr:cNvPr>
              <xdr:cNvSpPr txBox="1"/>
            </xdr:nvSpPr>
            <xdr:spPr>
              <a:xfrm>
                <a:off x="5533914" y="4159979"/>
                <a:ext cx="1284987" cy="155229"/>
              </a:xfrm>
              <a:prstGeom prst="rect">
                <a:avLst/>
              </a:prstGeom>
              <a:noFill/>
              <a:scene3d>
                <a:camera prst="perspectiveFront" fov="3000000">
                  <a:rot lat="677503" lon="18196055" rev="8916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申　請　者　名</a:t>
                </a:r>
                <a:endParaRPr kumimoji="1" lang="en-US" altLang="ja-JP" sz="400"/>
              </a:p>
            </xdr:txBody>
          </xdr:sp>
          <xdr:sp macro="" textlink="">
            <xdr:nvSpPr>
              <xdr:cNvPr id="52" name="テキスト ボックス 19">
                <a:extLst>
                  <a:ext uri="{FF2B5EF4-FFF2-40B4-BE49-F238E27FC236}">
                    <a16:creationId xmlns:a16="http://schemas.microsoft.com/office/drawing/2014/main" id="{057E0A19-B39C-43ED-806D-F699DE8E03B2}"/>
                  </a:ext>
                </a:extLst>
              </xdr:cNvPr>
              <xdr:cNvSpPr txBox="1"/>
            </xdr:nvSpPr>
            <xdr:spPr>
              <a:xfrm>
                <a:off x="5551553" y="3071532"/>
                <a:ext cx="1284987" cy="155229"/>
              </a:xfrm>
              <a:prstGeom prst="rect">
                <a:avLst/>
              </a:prstGeom>
              <a:noFill/>
              <a:scene3d>
                <a:camera prst="perspectiveFront" fov="3000000">
                  <a:rot lat="21198000" lon="18172940" rev="8762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交付申請書</a:t>
                </a:r>
              </a:p>
            </xdr:txBody>
          </xdr:sp>
        </xdr:grpSp>
        <xdr:sp macro="" textlink="">
          <xdr:nvSpPr>
            <xdr:cNvPr id="43" name="テキスト ボックス 9">
              <a:extLst>
                <a:ext uri="{FF2B5EF4-FFF2-40B4-BE49-F238E27FC236}">
                  <a16:creationId xmlns:a16="http://schemas.microsoft.com/office/drawing/2014/main" id="{714DD380-249F-4055-BFF6-4FE867749E32}"/>
                </a:ext>
              </a:extLst>
            </xdr:cNvPr>
            <xdr:cNvSpPr txBox="1">
              <a:spLocks noChangeAspect="1"/>
            </xdr:cNvSpPr>
          </xdr:nvSpPr>
          <xdr:spPr>
            <a:xfrm>
              <a:off x="4927749" y="5238557"/>
              <a:ext cx="152727" cy="249588"/>
            </a:xfrm>
            <a:prstGeom prst="rect">
              <a:avLst/>
            </a:prstGeom>
            <a:noFill/>
            <a:ln>
              <a:solidFill>
                <a:sysClr val="windowText" lastClr="000000"/>
              </a:solidFill>
            </a:ln>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kumimoji="1" lang="ja-JP" altLang="en-US" sz="300">
                  <a:latin typeface="HGPｺﾞｼｯｸM" panose="020B0600000000000000" pitchFamily="50" charset="-128"/>
                  <a:ea typeface="HGPｺﾞｼｯｸM" panose="020B0600000000000000" pitchFamily="50" charset="-128"/>
                </a:rPr>
                <a:t>正</a:t>
              </a:r>
            </a:p>
          </xdr:txBody>
        </xdr:sp>
        <xdr:sp macro="" textlink="">
          <xdr:nvSpPr>
            <xdr:cNvPr id="44" name="テキスト ボックス 10">
              <a:extLst>
                <a:ext uri="{FF2B5EF4-FFF2-40B4-BE49-F238E27FC236}">
                  <a16:creationId xmlns:a16="http://schemas.microsoft.com/office/drawing/2014/main" id="{934F4CEC-65E2-4397-9AE2-A9F09BBC0B78}"/>
                </a:ext>
              </a:extLst>
            </xdr:cNvPr>
            <xdr:cNvSpPr txBox="1">
              <a:spLocks noChangeAspect="1"/>
            </xdr:cNvSpPr>
          </xdr:nvSpPr>
          <xdr:spPr>
            <a:xfrm>
              <a:off x="4878781" y="6437747"/>
              <a:ext cx="294241" cy="798192"/>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lang="ja-JP" altLang="en-US" sz="300">
                  <a:latin typeface="HGPｺﾞｼｯｸM" panose="020B0600000000000000" pitchFamily="50" charset="-128"/>
                  <a:ea typeface="HGPｺﾞｼｯｸM" panose="020B0600000000000000" pitchFamily="50" charset="-128"/>
                </a:rPr>
                <a:t>申請者名</a:t>
              </a:r>
              <a:endParaRPr kumimoji="1" lang="ja-JP" altLang="en-US" sz="300">
                <a:latin typeface="HGPｺﾞｼｯｸM" panose="020B0600000000000000" pitchFamily="50" charset="-128"/>
                <a:ea typeface="HGPｺﾞｼｯｸM" panose="020B0600000000000000" pitchFamily="50" charset="-128"/>
              </a:endParaRPr>
            </a:p>
          </xdr:txBody>
        </xdr:sp>
        <xdr:sp macro="" textlink="">
          <xdr:nvSpPr>
            <xdr:cNvPr id="45" name="テキスト ボックス 11">
              <a:extLst>
                <a:ext uri="{FF2B5EF4-FFF2-40B4-BE49-F238E27FC236}">
                  <a16:creationId xmlns:a16="http://schemas.microsoft.com/office/drawing/2014/main" id="{6A987721-FC3B-4A7C-AE2E-A6C7DB166422}"/>
                </a:ext>
              </a:extLst>
            </xdr:cNvPr>
            <xdr:cNvSpPr txBox="1">
              <a:spLocks noChangeAspect="1"/>
            </xdr:cNvSpPr>
          </xdr:nvSpPr>
          <xdr:spPr>
            <a:xfrm>
              <a:off x="4906850" y="5177960"/>
              <a:ext cx="493552"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spcBef>
                  <a:spcPts val="600"/>
                </a:spcBef>
              </a:pPr>
              <a:r>
                <a:rPr lang="ja-JP" altLang="en-US" sz="300">
                  <a:latin typeface="HGPｺﾞｼｯｸM" panose="020B0600000000000000" pitchFamily="50" charset="-128"/>
                  <a:ea typeface="HGPｺﾞｼｯｸM" panose="020B0600000000000000" pitchFamily="50" charset="-128"/>
                </a:rPr>
                <a:t>　○○○低層ＺＥＨーＭ促進事業　交付申請書</a:t>
              </a:r>
              <a:endParaRPr lang="en-US" altLang="ja-JP" sz="300">
                <a:latin typeface="HGPｺﾞｼｯｸM" panose="020B0600000000000000" pitchFamily="50" charset="-128"/>
                <a:ea typeface="HGPｺﾞｼｯｸM" panose="020B0600000000000000" pitchFamily="50" charset="-128"/>
              </a:endParaRPr>
            </a:p>
          </xdr:txBody>
        </xdr:sp>
      </xdr:grpSp>
      <xdr:sp macro="" textlink="">
        <xdr:nvSpPr>
          <xdr:cNvPr id="41" name="テキスト ボックス 7">
            <a:extLst>
              <a:ext uri="{FF2B5EF4-FFF2-40B4-BE49-F238E27FC236}">
                <a16:creationId xmlns:a16="http://schemas.microsoft.com/office/drawing/2014/main" id="{D00EA453-E1AE-476F-8E50-566DCEFE92C2}"/>
              </a:ext>
            </a:extLst>
          </xdr:cNvPr>
          <xdr:cNvSpPr txBox="1">
            <a:spLocks noChangeAspect="1"/>
          </xdr:cNvSpPr>
        </xdr:nvSpPr>
        <xdr:spPr>
          <a:xfrm>
            <a:off x="5127881" y="7040658"/>
            <a:ext cx="592263"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latin typeface="HGPｺﾞｼｯｸM" panose="020B0600000000000000" pitchFamily="50" charset="-128"/>
                <a:ea typeface="HGPｺﾞｼｯｸM" panose="020B0600000000000000" pitchFamily="50" charset="-128"/>
              </a:rPr>
              <a:t>　令和４年度　</a:t>
            </a:r>
            <a:endParaRPr lang="en-US" altLang="ja-JP" sz="300">
              <a:latin typeface="HGPｺﾞｼｯｸM" panose="020B0600000000000000" pitchFamily="50" charset="-128"/>
              <a:ea typeface="HGPｺﾞｼｯｸM" panose="020B0600000000000000" pitchFamily="50" charset="-128"/>
            </a:endParaRPr>
          </a:p>
          <a:p>
            <a:r>
              <a:rPr lang="ja-JP" altLang="en-US" sz="300">
                <a:latin typeface="HGPｺﾞｼｯｸM" panose="020B0600000000000000" pitchFamily="50" charset="-128"/>
                <a:ea typeface="HGPｺﾞｼｯｸM" panose="020B0600000000000000" pitchFamily="50" charset="-128"/>
              </a:rPr>
              <a:t>　低層ＺＥＨ</a:t>
            </a:r>
            <a:r>
              <a:rPr lang="en-US" altLang="ja-JP" sz="300">
                <a:latin typeface="HGPｺﾞｼｯｸM" panose="020B0600000000000000" pitchFamily="50" charset="-128"/>
                <a:ea typeface="HGPｺﾞｼｯｸM" panose="020B0600000000000000" pitchFamily="50" charset="-128"/>
              </a:rPr>
              <a:t>‐</a:t>
            </a:r>
            <a:r>
              <a:rPr lang="ja-JP" altLang="en-US" sz="300">
                <a:latin typeface="HGPｺﾞｼｯｸM" panose="020B0600000000000000" pitchFamily="50" charset="-128"/>
                <a:ea typeface="HGPｺﾞｼｯｸM" panose="020B0600000000000000" pitchFamily="50" charset="-128"/>
              </a:rPr>
              <a:t>Ｍ（ゼッチ・マンション）促進事業</a:t>
            </a:r>
          </a:p>
        </xdr:txBody>
      </xdr:sp>
    </xdr:grpSp>
    <xdr:clientData/>
  </xdr:twoCellAnchor>
  <xdr:twoCellAnchor>
    <xdr:from>
      <xdr:col>0</xdr:col>
      <xdr:colOff>124313</xdr:colOff>
      <xdr:row>53</xdr:row>
      <xdr:rowOff>49596</xdr:rowOff>
    </xdr:from>
    <xdr:to>
      <xdr:col>3</xdr:col>
      <xdr:colOff>2669299</xdr:colOff>
      <xdr:row>71</xdr:row>
      <xdr:rowOff>52086</xdr:rowOff>
    </xdr:to>
    <xdr:grpSp>
      <xdr:nvGrpSpPr>
        <xdr:cNvPr id="2" name="グループ化 1">
          <a:extLst>
            <a:ext uri="{FF2B5EF4-FFF2-40B4-BE49-F238E27FC236}">
              <a16:creationId xmlns:a16="http://schemas.microsoft.com/office/drawing/2014/main" id="{E92DBBD4-9EBD-409E-AD7B-D9C312BB6168}"/>
            </a:ext>
          </a:extLst>
        </xdr:cNvPr>
        <xdr:cNvGrpSpPr/>
      </xdr:nvGrpSpPr>
      <xdr:grpSpPr>
        <a:xfrm>
          <a:off x="124313" y="14278481"/>
          <a:ext cx="5622294" cy="2376413"/>
          <a:chOff x="124313" y="12765471"/>
          <a:chExt cx="5621561" cy="2402790"/>
        </a:xfrm>
      </xdr:grpSpPr>
      <xdr:grpSp>
        <xdr:nvGrpSpPr>
          <xdr:cNvPr id="61" name="グループ化 60">
            <a:extLst>
              <a:ext uri="{FF2B5EF4-FFF2-40B4-BE49-F238E27FC236}">
                <a16:creationId xmlns:a16="http://schemas.microsoft.com/office/drawing/2014/main" id="{217A5E79-96CE-4412-B8AC-5ED90EE1F49E}"/>
              </a:ext>
            </a:extLst>
          </xdr:cNvPr>
          <xdr:cNvGrpSpPr/>
        </xdr:nvGrpSpPr>
        <xdr:grpSpPr>
          <a:xfrm>
            <a:off x="124313" y="12765471"/>
            <a:ext cx="5621561" cy="2402790"/>
            <a:chOff x="2306115" y="2736410"/>
            <a:chExt cx="4852621" cy="2270613"/>
          </a:xfrm>
        </xdr:grpSpPr>
        <xdr:pic>
          <xdr:nvPicPr>
            <xdr:cNvPr id="69" name="図 68">
              <a:extLst>
                <a:ext uri="{FF2B5EF4-FFF2-40B4-BE49-F238E27FC236}">
                  <a16:creationId xmlns:a16="http://schemas.microsoft.com/office/drawing/2014/main" id="{46642F78-C0E8-4515-BAEE-AB6011E497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6115" y="2736410"/>
              <a:ext cx="4852621" cy="227061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角丸四角形 128">
              <a:extLst>
                <a:ext uri="{FF2B5EF4-FFF2-40B4-BE49-F238E27FC236}">
                  <a16:creationId xmlns:a16="http://schemas.microsoft.com/office/drawing/2014/main" id="{509D22B3-68F9-4A5B-81E1-467250D40D0B}"/>
                </a:ext>
              </a:extLst>
            </xdr:cNvPr>
            <xdr:cNvSpPr/>
          </xdr:nvSpPr>
          <xdr:spPr>
            <a:xfrm>
              <a:off x="2306115" y="3528690"/>
              <a:ext cx="864506" cy="962661"/>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800">
                  <a:solidFill>
                    <a:schemeClr val="tx1"/>
                  </a:solidFill>
                  <a:latin typeface="ＭＳ Ｐ明朝" panose="02020600040205080304" pitchFamily="18" charset="-128"/>
                  <a:ea typeface="ＭＳ Ｐ明朝" panose="02020600040205080304" pitchFamily="18" charset="-128"/>
                </a:rPr>
                <a:t>「正」「副」２冊を作成し</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chemeClr val="tx1"/>
                  </a:solidFill>
                  <a:latin typeface="ＭＳ Ｐ明朝" panose="02020600040205080304" pitchFamily="18" charset="-128"/>
                  <a:ea typeface="ＭＳ Ｐ明朝" panose="02020600040205080304" pitchFamily="18" charset="-128"/>
                </a:rPr>
                <a:t>「正」をＳＩＩへ提出する。</a:t>
              </a:r>
              <a:endParaRPr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「副」は</a:t>
              </a:r>
              <a:endParaRPr lang="en-US" altLang="ja-JP" sz="800">
                <a:solidFill>
                  <a:srgbClr val="FF0000"/>
                </a:solidFill>
                <a:latin typeface="ＭＳ Ｐゴシック" panose="020B0600070205080204" pitchFamily="50" charset="-128"/>
                <a:ea typeface="ＭＳ Ｐゴシック" panose="020B0600070205080204" pitchFamily="50"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申請者が保管する。</a:t>
              </a:r>
              <a:endParaRPr kumimoji="1" lang="en-US" altLang="ja-JP" sz="800">
                <a:solidFill>
                  <a:srgbClr val="FF0000"/>
                </a:solidFill>
                <a:latin typeface="ＭＳ Ｐゴシック" panose="020B0600070205080204" pitchFamily="50" charset="-128"/>
                <a:ea typeface="ＭＳ Ｐゴシック" panose="020B0600070205080204" pitchFamily="50" charset="-128"/>
              </a:endParaRPr>
            </a:p>
          </xdr:txBody>
        </xdr:sp>
      </xdr:grpSp>
      <xdr:sp macro="" textlink="">
        <xdr:nvSpPr>
          <xdr:cNvPr id="68" name="角丸四角形 139">
            <a:extLst>
              <a:ext uri="{FF2B5EF4-FFF2-40B4-BE49-F238E27FC236}">
                <a16:creationId xmlns:a16="http://schemas.microsoft.com/office/drawing/2014/main" id="{EB5FD4DD-7ECF-4A1D-9A72-41EC09F3898F}"/>
              </a:ext>
            </a:extLst>
          </xdr:cNvPr>
          <xdr:cNvSpPr/>
        </xdr:nvSpPr>
        <xdr:spPr>
          <a:xfrm>
            <a:off x="2637300" y="13038717"/>
            <a:ext cx="1232067" cy="513854"/>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800">
                <a:solidFill>
                  <a:schemeClr val="tx1"/>
                </a:solidFill>
                <a:latin typeface="ＭＳ Ｐ明朝" pitchFamily="18" charset="-128"/>
                <a:ea typeface="ＭＳ Ｐ明朝" pitchFamily="18" charset="-128"/>
              </a:rPr>
              <a:t>申請書リスト</a:t>
            </a:r>
            <a:endParaRPr lang="en-US" altLang="ja-JP" sz="800">
              <a:solidFill>
                <a:schemeClr val="tx1"/>
              </a:solidFill>
              <a:latin typeface="ＭＳ Ｐ明朝" pitchFamily="18" charset="-128"/>
              <a:ea typeface="ＭＳ Ｐ明朝" pitchFamily="18" charset="-128"/>
            </a:endParaRPr>
          </a:p>
          <a:p>
            <a:r>
              <a:rPr lang="ja-JP" altLang="en-US" sz="800">
                <a:solidFill>
                  <a:schemeClr val="tx1"/>
                </a:solidFill>
                <a:latin typeface="ＭＳ Ｐ明朝" pitchFamily="18" charset="-128"/>
                <a:ea typeface="ＭＳ Ｐ明朝" pitchFamily="18" charset="-128"/>
              </a:rPr>
              <a:t>の順に書類を</a:t>
            </a:r>
            <a:endParaRPr lang="en-US" altLang="ja-JP" sz="800">
              <a:solidFill>
                <a:schemeClr val="tx1"/>
              </a:solidFill>
              <a:latin typeface="ＭＳ Ｐ明朝" panose="02020600040205080304" pitchFamily="18" charset="-128"/>
              <a:ea typeface="ＭＳ Ｐ明朝" panose="02020600040205080304" pitchFamily="18" charset="-128"/>
            </a:endParaRPr>
          </a:p>
          <a:p>
            <a:r>
              <a:rPr lang="ja-JP" altLang="en-US" sz="800">
                <a:solidFill>
                  <a:schemeClr val="tx1"/>
                </a:solidFill>
                <a:latin typeface="ＭＳ Ｐ明朝" panose="02020600040205080304" pitchFamily="18" charset="-128"/>
                <a:ea typeface="ＭＳ Ｐ明朝" panose="02020600040205080304" pitchFamily="18" charset="-128"/>
              </a:rPr>
              <a:t>ファイリングすること</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65314</xdr:colOff>
      <xdr:row>22</xdr:row>
      <xdr:rowOff>397330</xdr:rowOff>
    </xdr:from>
    <xdr:to>
      <xdr:col>45</xdr:col>
      <xdr:colOff>160564</xdr:colOff>
      <xdr:row>22</xdr:row>
      <xdr:rowOff>921204</xdr:rowOff>
    </xdr:to>
    <xdr:sp macro="" textlink="">
      <xdr:nvSpPr>
        <xdr:cNvPr id="2" name="吹き出し: 四角形 1">
          <a:extLst>
            <a:ext uri="{FF2B5EF4-FFF2-40B4-BE49-F238E27FC236}">
              <a16:creationId xmlns:a16="http://schemas.microsoft.com/office/drawing/2014/main" id="{D80EDFD5-E330-439C-B0B7-9292DFC88EB6}"/>
            </a:ext>
          </a:extLst>
        </xdr:cNvPr>
        <xdr:cNvSpPr/>
      </xdr:nvSpPr>
      <xdr:spPr>
        <a:xfrm>
          <a:off x="8977993" y="5785759"/>
          <a:ext cx="2272392" cy="523874"/>
        </a:xfrm>
        <a:prstGeom prst="wedgeRectCallout">
          <a:avLst>
            <a:gd name="adj1" fmla="val -57916"/>
            <a:gd name="adj2" fmla="val 309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PｺﾞｼｯｸM" panose="020B0600000000000000" pitchFamily="50" charset="-128"/>
              <a:ea typeface="HGPｺﾞｼｯｸM" panose="020B0600000000000000" pitchFamily="50" charset="-128"/>
            </a:rPr>
            <a:t>補助事業者がＳＩＩへ報告を行う体制とすること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xdr:colOff>
      <xdr:row>7</xdr:row>
      <xdr:rowOff>95251</xdr:rowOff>
    </xdr:from>
    <xdr:to>
      <xdr:col>73</xdr:col>
      <xdr:colOff>3015</xdr:colOff>
      <xdr:row>34</xdr:row>
      <xdr:rowOff>238126</xdr:rowOff>
    </xdr:to>
    <xdr:pic>
      <xdr:nvPicPr>
        <xdr:cNvPr id="9" name="図 8">
          <a:extLst>
            <a:ext uri="{FF2B5EF4-FFF2-40B4-BE49-F238E27FC236}">
              <a16:creationId xmlns:a16="http://schemas.microsoft.com/office/drawing/2014/main" id="{5CAD763C-96D8-465D-B560-B2AD1F14F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247901"/>
          <a:ext cx="13976190"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114300</xdr:colOff>
      <xdr:row>23</xdr:row>
      <xdr:rowOff>111496</xdr:rowOff>
    </xdr:from>
    <xdr:to>
      <xdr:col>73</xdr:col>
      <xdr:colOff>152400</xdr:colOff>
      <xdr:row>25</xdr:row>
      <xdr:rowOff>276225</xdr:rowOff>
    </xdr:to>
    <xdr:sp macro="" textlink="">
      <xdr:nvSpPr>
        <xdr:cNvPr id="6" name="テキスト ボックス 5">
          <a:extLst>
            <a:ext uri="{FF2B5EF4-FFF2-40B4-BE49-F238E27FC236}">
              <a16:creationId xmlns:a16="http://schemas.microsoft.com/office/drawing/2014/main" id="{6659BE41-E7FA-43A2-9760-CB24062C8005}"/>
            </a:ext>
          </a:extLst>
        </xdr:cNvPr>
        <xdr:cNvSpPr txBox="1"/>
      </xdr:nvSpPr>
      <xdr:spPr>
        <a:xfrm>
          <a:off x="11096625" y="7293346"/>
          <a:ext cx="3638550" cy="793379"/>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400" b="1">
              <a:solidFill>
                <a:srgbClr val="FF0000"/>
              </a:solidFill>
              <a:effectLst/>
              <a:latin typeface="+mn-lt"/>
              <a:ea typeface="+mn-ea"/>
              <a:cs typeface="+mn-cs"/>
            </a:rPr>
            <a:t>■工程表を作成し、図を添付すること</a:t>
          </a:r>
          <a:endParaRPr lang="ja-JP" altLang="ja-JP" sz="1400" b="1">
            <a:solidFill>
              <a:srgbClr val="FF0000"/>
            </a:solidFill>
            <a:effectLst/>
          </a:endParaRPr>
        </a:p>
      </xdr:txBody>
    </xdr:sp>
    <xdr:clientData/>
  </xdr:twoCellAnchor>
  <xdr:twoCellAnchor>
    <xdr:from>
      <xdr:col>45</xdr:col>
      <xdr:colOff>155864</xdr:colOff>
      <xdr:row>5</xdr:row>
      <xdr:rowOff>138546</xdr:rowOff>
    </xdr:from>
    <xdr:to>
      <xdr:col>73</xdr:col>
      <xdr:colOff>103909</xdr:colOff>
      <xdr:row>8</xdr:row>
      <xdr:rowOff>34637</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9732819" y="2026228"/>
          <a:ext cx="5766954" cy="831273"/>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editAs="oneCell">
    <xdr:from>
      <xdr:col>1</xdr:col>
      <xdr:colOff>108858</xdr:colOff>
      <xdr:row>40</xdr:row>
      <xdr:rowOff>62569</xdr:rowOff>
    </xdr:from>
    <xdr:to>
      <xdr:col>74</xdr:col>
      <xdr:colOff>190500</xdr:colOff>
      <xdr:row>72</xdr:row>
      <xdr:rowOff>190501</xdr:rowOff>
    </xdr:to>
    <xdr:pic>
      <xdr:nvPicPr>
        <xdr:cNvPr id="8" name="図 7">
          <a:extLst>
            <a:ext uri="{FF2B5EF4-FFF2-40B4-BE49-F238E27FC236}">
              <a16:creationId xmlns:a16="http://schemas.microsoft.com/office/drawing/2014/main" id="{DB8E293D-9BAB-4D60-8D40-EEEED8CCB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287" y="12907712"/>
          <a:ext cx="14981464" cy="9598503"/>
        </a:xfrm>
        <a:prstGeom prst="rect">
          <a:avLst/>
        </a:prstGeom>
        <a:solidFill>
          <a:schemeClr val="bg1"/>
        </a:solidFill>
      </xdr:spPr>
    </xdr:pic>
    <xdr:clientData/>
  </xdr:twoCellAnchor>
  <xdr:twoCellAnchor>
    <xdr:from>
      <xdr:col>52</xdr:col>
      <xdr:colOff>122465</xdr:colOff>
      <xdr:row>40</xdr:row>
      <xdr:rowOff>145450</xdr:rowOff>
    </xdr:from>
    <xdr:to>
      <xdr:col>70</xdr:col>
      <xdr:colOff>163285</xdr:colOff>
      <xdr:row>42</xdr:row>
      <xdr:rowOff>174419</xdr:rowOff>
    </xdr:to>
    <xdr:sp macro="" textlink="">
      <xdr:nvSpPr>
        <xdr:cNvPr id="11" name="吹き出し: 四角形 10">
          <a:extLst>
            <a:ext uri="{FF2B5EF4-FFF2-40B4-BE49-F238E27FC236}">
              <a16:creationId xmlns:a16="http://schemas.microsoft.com/office/drawing/2014/main" id="{895531F6-1629-4534-BA04-D7D5014290B5}"/>
            </a:ext>
          </a:extLst>
        </xdr:cNvPr>
        <xdr:cNvSpPr/>
      </xdr:nvSpPr>
      <xdr:spPr>
        <a:xfrm>
          <a:off x="10967358" y="12990593"/>
          <a:ext cx="3714748" cy="654897"/>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199159</xdr:colOff>
      <xdr:row>7</xdr:row>
      <xdr:rowOff>183079</xdr:rowOff>
    </xdr:from>
    <xdr:to>
      <xdr:col>46</xdr:col>
      <xdr:colOff>23504</xdr:colOff>
      <xdr:row>10</xdr:row>
      <xdr:rowOff>304306</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3806302" y="2373829"/>
          <a:ext cx="5689023" cy="1305048"/>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a:t>
          </a:r>
          <a:r>
            <a:rPr kumimoji="1" lang="en-US" altLang="ja-JP" sz="1800" b="1">
              <a:solidFill>
                <a:sysClr val="windowText" lastClr="000000"/>
              </a:solidFill>
            </a:rPr>
            <a:t>P14</a:t>
          </a:r>
          <a:r>
            <a:rPr kumimoji="1" lang="ja-JP" altLang="en-US" sz="1800" b="1">
              <a:solidFill>
                <a:sysClr val="windowText" lastClr="000000"/>
              </a:solidFill>
            </a:rPr>
            <a:t>「➂補助金額の上限」のとおり</a:t>
          </a:r>
          <a:endParaRPr kumimoji="1" lang="en-US" altLang="ja-JP" sz="1800" b="1">
            <a:solidFill>
              <a:sysClr val="windowText" lastClr="000000"/>
            </a:solidFill>
          </a:endParaRPr>
        </a:p>
        <a:p>
          <a:pPr algn="l"/>
          <a:r>
            <a:rPr kumimoji="1" lang="en-US" altLang="ja-JP" sz="1800" b="1">
              <a:solidFill>
                <a:sysClr val="windowText" lastClr="000000"/>
              </a:solidFill>
            </a:rPr>
            <a:t>3</a:t>
          </a:r>
          <a:r>
            <a:rPr kumimoji="1" lang="ja-JP" altLang="en-US" sz="1800" b="1">
              <a:solidFill>
                <a:sysClr val="windowText" lastClr="000000"/>
              </a:solidFill>
            </a:rPr>
            <a:t>億円 ／ 年</a:t>
          </a:r>
          <a:endParaRPr kumimoji="1" lang="en-US" altLang="ja-JP" sz="1800" b="1">
            <a:solidFill>
              <a:sysClr val="windowText" lastClr="000000"/>
            </a:solidFill>
          </a:endParaRPr>
        </a:p>
        <a:p>
          <a:pPr algn="l"/>
          <a:r>
            <a:rPr kumimoji="1" lang="en-US" altLang="ja-JP" sz="1800" b="1">
              <a:solidFill>
                <a:sysClr val="windowText" lastClr="000000"/>
              </a:solidFill>
            </a:rPr>
            <a:t>6</a:t>
          </a:r>
          <a:r>
            <a:rPr kumimoji="1" lang="ja-JP" altLang="en-US" sz="1800" b="1">
              <a:solidFill>
                <a:sysClr val="windowText" lastClr="000000"/>
              </a:solidFill>
            </a:rPr>
            <a:t>億円 ／ 事業全体</a:t>
          </a:r>
          <a:endParaRPr kumimoji="1" lang="en-US" altLang="ja-JP" sz="1800" b="1">
            <a:solidFill>
              <a:sysClr val="windowText" lastClr="000000"/>
            </a:solidFill>
          </a:endParaRPr>
        </a:p>
        <a:p>
          <a:pPr algn="l"/>
          <a:endParaRPr kumimoji="1" lang="ja-JP" altLang="en-US" sz="18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2510;&#12452;&#12489;&#12521;&#12452;&#12502;\&#30906;&#35469;&#29992;\&#9733;R4&#31435;&#12385;&#19978;&#12370;\&#25144;&#24314;&#12390;&#21442;&#32771;\&#12304;R3&#24403;&#21021;&#12305;&#12304;&#27425;&#19990;&#20195;ZEH+&#12305;&#12304;&#27096;&#24335;&#31532;1&#12305;&#20132;&#20184;&#30003;&#35531;&#26360;_20210412_1230_topp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V2H充電設備明細"/>
      <sheetName val="3-2_ZEH+_別紙3太陽熱利用温水ｼｽﾃﾑ明細"/>
      <sheetName val="3-3_ZEH+リース料金計算書"/>
      <sheetName val="3-4_ZEH+_誓約書"/>
      <sheetName val="3-5_ZEH+_ﾁｪｯｸﾘｽﾄ "/>
    </sheetNames>
    <sheetDataSet>
      <sheetData sheetId="0">
        <row r="46">
          <cell r="C46" t="str">
            <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AE261"/>
  <sheetViews>
    <sheetView showGridLines="0" tabSelected="1" view="pageBreakPreview" zoomScale="85" zoomScaleNormal="70" zoomScaleSheetLayoutView="85" workbookViewId="0">
      <selection activeCell="M11" sqref="M11:Q11"/>
    </sheetView>
  </sheetViews>
  <sheetFormatPr defaultColWidth="8.75" defaultRowHeight="16.5" outlineLevelRow="1"/>
  <cols>
    <col min="1" max="1" width="3.625" style="59" customWidth="1"/>
    <col min="2" max="2" width="1.75" style="59" customWidth="1"/>
    <col min="3" max="3" width="2.25" style="59" customWidth="1"/>
    <col min="4" max="4" width="0.75" style="59" customWidth="1"/>
    <col min="5" max="5" width="5.25" style="59" customWidth="1"/>
    <col min="6" max="6" width="8" style="81" customWidth="1"/>
    <col min="7" max="7" width="2.375" style="81" customWidth="1"/>
    <col min="8" max="8" width="1.125" style="81" customWidth="1"/>
    <col min="9" max="9" width="4.375" style="82" customWidth="1"/>
    <col min="10" max="10" width="9" style="82" customWidth="1"/>
    <col min="11" max="11" width="13.5" style="82" customWidth="1"/>
    <col min="12" max="12" width="1.125" style="59" customWidth="1"/>
    <col min="13" max="13" width="14.625" style="83" bestFit="1" customWidth="1"/>
    <col min="14" max="18" width="6" style="83" customWidth="1"/>
    <col min="19" max="19" width="9.625" style="83" customWidth="1"/>
    <col min="20" max="22" width="0.75" style="59" customWidth="1"/>
    <col min="23" max="23" width="97.125" style="216" customWidth="1"/>
    <col min="24" max="24" width="6" style="59" customWidth="1"/>
    <col min="25" max="25" width="1.75" style="59" customWidth="1"/>
    <col min="26" max="16384" width="8.75" style="187"/>
  </cols>
  <sheetData>
    <row r="1" spans="1:25" ht="21">
      <c r="C1" s="60" t="s">
        <v>548</v>
      </c>
      <c r="D1" s="228"/>
      <c r="E1" s="228"/>
      <c r="F1" s="228"/>
      <c r="G1" s="228"/>
      <c r="H1" s="228"/>
      <c r="I1" s="228"/>
      <c r="J1" s="228"/>
      <c r="K1" s="228"/>
      <c r="L1" s="228"/>
      <c r="M1" s="228"/>
      <c r="N1" s="228"/>
      <c r="O1" s="228"/>
      <c r="P1" s="228"/>
      <c r="Q1" s="228"/>
      <c r="R1" s="228"/>
      <c r="S1" s="228"/>
      <c r="T1" s="228"/>
      <c r="U1" s="228"/>
      <c r="V1" s="228"/>
      <c r="W1" s="228"/>
      <c r="X1" s="228"/>
    </row>
    <row r="2" spans="1:25" ht="50.45" customHeight="1">
      <c r="C2" s="889" t="s">
        <v>268</v>
      </c>
      <c r="D2" s="889"/>
      <c r="E2" s="889"/>
      <c r="F2" s="889"/>
      <c r="G2" s="889"/>
      <c r="H2" s="889"/>
      <c r="I2" s="889"/>
      <c r="J2" s="889"/>
      <c r="K2" s="889"/>
      <c r="L2" s="889"/>
      <c r="M2" s="889"/>
      <c r="N2" s="889"/>
      <c r="O2" s="889"/>
      <c r="P2" s="889"/>
      <c r="Q2" s="889"/>
      <c r="R2" s="889"/>
      <c r="S2" s="889"/>
      <c r="T2" s="889"/>
      <c r="U2" s="889"/>
      <c r="V2" s="889"/>
      <c r="W2" s="889"/>
      <c r="X2" s="889"/>
    </row>
    <row r="3" spans="1:25" ht="19.5">
      <c r="C3" s="61"/>
      <c r="D3" s="61"/>
      <c r="E3" s="61"/>
      <c r="F3" s="61"/>
      <c r="G3" s="61"/>
      <c r="H3" s="61"/>
      <c r="I3" s="61"/>
      <c r="J3" s="61"/>
      <c r="K3" s="61"/>
      <c r="L3" s="61"/>
      <c r="M3" s="61"/>
      <c r="N3" s="61"/>
      <c r="O3" s="61"/>
      <c r="P3" s="61"/>
      <c r="Q3" s="61"/>
      <c r="R3" s="61"/>
      <c r="S3" s="61"/>
      <c r="T3" s="61"/>
      <c r="U3" s="61"/>
      <c r="V3" s="61"/>
      <c r="W3" s="61"/>
      <c r="X3" s="61"/>
    </row>
    <row r="4" spans="1:25" ht="15.75" customHeight="1">
      <c r="C4" s="891" t="s">
        <v>270</v>
      </c>
      <c r="D4" s="892"/>
      <c r="E4" s="892"/>
      <c r="F4" s="892"/>
      <c r="G4" s="892"/>
      <c r="H4" s="892"/>
      <c r="I4" s="892"/>
      <c r="J4" s="892"/>
      <c r="K4" s="892"/>
      <c r="L4" s="892"/>
      <c r="M4" s="892"/>
      <c r="N4" s="59"/>
      <c r="O4" s="59"/>
      <c r="P4" s="59"/>
      <c r="Q4" s="59"/>
      <c r="R4" s="59"/>
      <c r="S4" s="59"/>
      <c r="T4" s="62"/>
      <c r="U4" s="62"/>
      <c r="V4" s="62"/>
      <c r="W4" s="62"/>
      <c r="X4" s="62"/>
    </row>
    <row r="5" spans="1:25" ht="18.75" customHeight="1">
      <c r="C5" s="891"/>
      <c r="D5" s="892"/>
      <c r="E5" s="892"/>
      <c r="F5" s="892"/>
      <c r="G5" s="892"/>
      <c r="H5" s="892"/>
      <c r="I5" s="892"/>
      <c r="J5" s="892"/>
      <c r="K5" s="892"/>
      <c r="L5" s="892"/>
      <c r="M5" s="892"/>
      <c r="N5" s="59"/>
      <c r="O5" s="59"/>
      <c r="P5" s="59"/>
      <c r="Q5" s="59"/>
      <c r="R5" s="59"/>
      <c r="S5" s="59"/>
      <c r="T5" s="62"/>
      <c r="U5" s="62"/>
      <c r="V5" s="62"/>
      <c r="W5" s="406"/>
      <c r="X5" s="62"/>
    </row>
    <row r="6" spans="1:25">
      <c r="C6" s="62"/>
      <c r="D6" s="62"/>
      <c r="E6" s="62"/>
      <c r="F6" s="62"/>
      <c r="G6" s="62"/>
      <c r="H6" s="62"/>
      <c r="I6" s="62"/>
      <c r="J6" s="62"/>
      <c r="K6" s="62"/>
      <c r="L6" s="62"/>
      <c r="M6" s="62"/>
      <c r="N6" s="62"/>
      <c r="O6" s="62"/>
      <c r="P6" s="62"/>
      <c r="Q6" s="62"/>
      <c r="R6" s="62"/>
      <c r="S6" s="62"/>
      <c r="T6" s="62"/>
      <c r="U6" s="62"/>
      <c r="V6" s="62"/>
      <c r="W6" s="62"/>
      <c r="X6" s="62"/>
    </row>
    <row r="7" spans="1:25" ht="45" customHeight="1">
      <c r="C7" s="890" t="s">
        <v>269</v>
      </c>
      <c r="D7" s="890"/>
      <c r="E7" s="890"/>
      <c r="F7" s="890"/>
      <c r="G7" s="890"/>
      <c r="H7" s="890"/>
      <c r="I7" s="890"/>
      <c r="J7" s="890"/>
      <c r="K7" s="890"/>
      <c r="L7" s="890"/>
      <c r="M7" s="890"/>
      <c r="N7" s="890"/>
      <c r="O7" s="890"/>
      <c r="P7" s="890"/>
      <c r="Q7" s="890"/>
      <c r="R7" s="890"/>
      <c r="S7" s="890"/>
      <c r="T7" s="890"/>
      <c r="U7" s="890"/>
      <c r="V7" s="890"/>
      <c r="W7" s="890"/>
      <c r="X7" s="890"/>
    </row>
    <row r="8" spans="1:25">
      <c r="C8" s="211"/>
      <c r="D8" s="63"/>
      <c r="E8" s="63"/>
      <c r="F8" s="64"/>
      <c r="G8" s="64"/>
      <c r="H8" s="64"/>
      <c r="I8" s="65"/>
      <c r="J8" s="65"/>
      <c r="K8" s="65"/>
      <c r="L8" s="63"/>
      <c r="M8" s="66"/>
      <c r="N8" s="66"/>
      <c r="O8" s="66"/>
      <c r="P8" s="66"/>
      <c r="Q8" s="66"/>
      <c r="R8" s="66"/>
      <c r="S8" s="66"/>
      <c r="T8" s="63"/>
      <c r="U8" s="63"/>
      <c r="V8" s="63"/>
      <c r="W8" s="67"/>
      <c r="X8" s="68"/>
    </row>
    <row r="9" spans="1:25">
      <c r="A9" s="69"/>
      <c r="B9" s="69"/>
      <c r="C9" s="70"/>
      <c r="D9" s="71"/>
      <c r="E9" s="866" t="s">
        <v>194</v>
      </c>
      <c r="F9" s="866"/>
      <c r="G9" s="866"/>
      <c r="H9" s="866"/>
      <c r="I9" s="866"/>
      <c r="J9" s="866"/>
      <c r="K9" s="866"/>
      <c r="L9" s="866"/>
      <c r="M9" s="866"/>
      <c r="N9" s="866"/>
      <c r="O9" s="866"/>
      <c r="P9" s="866"/>
      <c r="Q9" s="866"/>
      <c r="R9" s="866"/>
      <c r="S9" s="866"/>
      <c r="T9" s="866"/>
      <c r="U9" s="72"/>
      <c r="V9" s="71"/>
      <c r="W9" s="73" t="s">
        <v>195</v>
      </c>
      <c r="X9" s="74"/>
      <c r="Y9" s="69"/>
    </row>
    <row r="10" spans="1:25">
      <c r="C10" s="75"/>
      <c r="E10" s="76"/>
      <c r="F10" s="76"/>
      <c r="G10" s="76"/>
      <c r="H10" s="76"/>
      <c r="I10" s="77"/>
      <c r="J10" s="77"/>
      <c r="K10" s="77"/>
      <c r="L10" s="76"/>
      <c r="M10" s="78"/>
      <c r="N10" s="78"/>
      <c r="O10" s="78"/>
      <c r="P10" s="78"/>
      <c r="Q10" s="78"/>
      <c r="R10" s="78"/>
      <c r="S10" s="78"/>
      <c r="T10" s="76"/>
      <c r="U10" s="76"/>
      <c r="V10" s="76"/>
      <c r="X10" s="79"/>
    </row>
    <row r="11" spans="1:25" ht="47.25" customHeight="1">
      <c r="A11" s="69"/>
      <c r="B11" s="69"/>
      <c r="C11" s="70"/>
      <c r="D11" s="80"/>
      <c r="E11" s="893"/>
      <c r="F11" s="893"/>
      <c r="G11" s="429"/>
      <c r="H11" s="847"/>
      <c r="I11" s="836" t="s">
        <v>21</v>
      </c>
      <c r="J11" s="836"/>
      <c r="K11" s="836"/>
      <c r="L11" s="69"/>
      <c r="M11" s="894"/>
      <c r="N11" s="895"/>
      <c r="O11" s="895"/>
      <c r="P11" s="895"/>
      <c r="Q11" s="895"/>
      <c r="R11" s="896" t="s">
        <v>798</v>
      </c>
      <c r="S11" s="897"/>
      <c r="T11" s="69"/>
      <c r="U11" s="69"/>
      <c r="V11" s="69"/>
      <c r="W11" s="545" t="s">
        <v>411</v>
      </c>
      <c r="X11" s="74"/>
      <c r="Y11" s="69"/>
    </row>
    <row r="12" spans="1:25" ht="18" customHeight="1">
      <c r="A12" s="69"/>
      <c r="B12" s="69"/>
      <c r="C12" s="70"/>
      <c r="D12" s="80"/>
      <c r="E12" s="893"/>
      <c r="F12" s="893"/>
      <c r="G12" s="429"/>
      <c r="H12" s="847"/>
      <c r="I12" s="819" t="s">
        <v>196</v>
      </c>
      <c r="J12" s="819"/>
      <c r="K12" s="819"/>
      <c r="L12" s="69"/>
      <c r="M12" s="898"/>
      <c r="N12" s="899"/>
      <c r="O12" s="899"/>
      <c r="P12" s="899"/>
      <c r="Q12" s="899"/>
      <c r="R12" s="899"/>
      <c r="S12" s="900"/>
      <c r="T12" s="69"/>
      <c r="U12" s="69"/>
      <c r="V12" s="69"/>
      <c r="W12" s="108" t="s">
        <v>197</v>
      </c>
      <c r="X12" s="74"/>
      <c r="Y12" s="69"/>
    </row>
    <row r="13" spans="1:25" ht="18" customHeight="1">
      <c r="A13" s="69"/>
      <c r="B13" s="69"/>
      <c r="C13" s="70"/>
      <c r="D13" s="80"/>
      <c r="E13" s="893"/>
      <c r="F13" s="893"/>
      <c r="G13" s="429"/>
      <c r="H13" s="847"/>
      <c r="I13" s="819" t="s">
        <v>198</v>
      </c>
      <c r="J13" s="819"/>
      <c r="K13" s="819"/>
      <c r="L13" s="69"/>
      <c r="M13" s="901"/>
      <c r="N13" s="902"/>
      <c r="O13" s="433" t="s">
        <v>84</v>
      </c>
      <c r="P13" s="553"/>
      <c r="Q13" s="433" t="s">
        <v>115</v>
      </c>
      <c r="R13" s="553"/>
      <c r="S13" s="434" t="s">
        <v>122</v>
      </c>
      <c r="T13" s="69"/>
      <c r="U13" s="69"/>
      <c r="V13" s="69"/>
      <c r="W13" s="384" t="s">
        <v>689</v>
      </c>
      <c r="X13" s="74"/>
      <c r="Y13" s="69"/>
    </row>
    <row r="14" spans="1:25" ht="18" customHeight="1">
      <c r="A14" s="69"/>
      <c r="B14" s="69"/>
      <c r="C14" s="70"/>
      <c r="D14" s="80"/>
      <c r="E14" s="893"/>
      <c r="F14" s="893"/>
      <c r="G14" s="429"/>
      <c r="H14" s="427"/>
      <c r="I14" s="819" t="s">
        <v>291</v>
      </c>
      <c r="J14" s="819"/>
      <c r="K14" s="819"/>
      <c r="L14" s="69"/>
      <c r="M14" s="883" t="s">
        <v>448</v>
      </c>
      <c r="N14" s="884"/>
      <c r="O14" s="884"/>
      <c r="P14" s="884"/>
      <c r="Q14" s="884"/>
      <c r="R14" s="884"/>
      <c r="S14" s="885"/>
      <c r="T14" s="69"/>
      <c r="U14" s="69"/>
      <c r="V14" s="69"/>
      <c r="W14" s="109" t="s">
        <v>506</v>
      </c>
      <c r="X14" s="74"/>
      <c r="Y14" s="69"/>
    </row>
    <row r="15" spans="1:25" ht="18" customHeight="1">
      <c r="A15" s="69"/>
      <c r="B15" s="69"/>
      <c r="C15" s="70"/>
      <c r="D15" s="80"/>
      <c r="E15" s="893"/>
      <c r="F15" s="893"/>
      <c r="G15" s="429"/>
      <c r="H15" s="427"/>
      <c r="I15" s="868" t="s">
        <v>199</v>
      </c>
      <c r="J15" s="868"/>
      <c r="K15" s="868"/>
      <c r="L15" s="69"/>
      <c r="M15" s="824"/>
      <c r="N15" s="825"/>
      <c r="O15" s="433" t="s">
        <v>84</v>
      </c>
      <c r="P15" s="784"/>
      <c r="Q15" s="433" t="s">
        <v>115</v>
      </c>
      <c r="R15" s="784"/>
      <c r="S15" s="434" t="s">
        <v>122</v>
      </c>
      <c r="T15" s="69"/>
      <c r="U15" s="69"/>
      <c r="V15" s="69"/>
      <c r="W15" s="772" t="s">
        <v>890</v>
      </c>
      <c r="X15" s="74"/>
      <c r="Y15" s="69"/>
    </row>
    <row r="16" spans="1:25" ht="18" customHeight="1">
      <c r="A16" s="69"/>
      <c r="B16" s="69"/>
      <c r="C16" s="70"/>
      <c r="D16" s="80"/>
      <c r="E16" s="429"/>
      <c r="F16" s="429"/>
      <c r="G16" s="429"/>
      <c r="H16" s="427"/>
      <c r="I16" s="868" t="s">
        <v>734</v>
      </c>
      <c r="J16" s="868"/>
      <c r="K16" s="868"/>
      <c r="L16" s="69"/>
      <c r="M16" s="824"/>
      <c r="N16" s="825"/>
      <c r="O16" s="433" t="s">
        <v>84</v>
      </c>
      <c r="P16" s="784"/>
      <c r="Q16" s="433" t="s">
        <v>115</v>
      </c>
      <c r="R16" s="784"/>
      <c r="S16" s="434" t="s">
        <v>122</v>
      </c>
      <c r="T16" s="69"/>
      <c r="U16" s="69"/>
      <c r="V16" s="69"/>
      <c r="W16" s="772" t="s">
        <v>583</v>
      </c>
      <c r="X16" s="74"/>
      <c r="Y16" s="69"/>
    </row>
    <row r="17" spans="1:25" ht="18.75" customHeight="1">
      <c r="A17" s="69"/>
      <c r="B17" s="69"/>
      <c r="C17" s="70"/>
      <c r="D17" s="80"/>
      <c r="E17" s="581"/>
      <c r="F17" s="581"/>
      <c r="G17" s="581"/>
      <c r="H17" s="580"/>
      <c r="I17" s="865" t="s">
        <v>602</v>
      </c>
      <c r="J17" s="865"/>
      <c r="K17" s="865"/>
      <c r="L17" s="69"/>
      <c r="M17" s="824"/>
      <c r="N17" s="825"/>
      <c r="O17" s="582" t="s">
        <v>84</v>
      </c>
      <c r="P17" s="784"/>
      <c r="Q17" s="582" t="s">
        <v>115</v>
      </c>
      <c r="R17" s="784"/>
      <c r="S17" s="583" t="s">
        <v>122</v>
      </c>
      <c r="T17" s="69"/>
      <c r="U17" s="69"/>
      <c r="V17" s="69"/>
      <c r="W17" s="773" t="s">
        <v>859</v>
      </c>
      <c r="X17" s="74"/>
      <c r="Y17" s="69"/>
    </row>
    <row r="18" spans="1:25" ht="18.75" customHeight="1">
      <c r="A18" s="69"/>
      <c r="B18" s="69"/>
      <c r="C18" s="70"/>
      <c r="D18" s="80"/>
      <c r="E18" s="556"/>
      <c r="F18" s="556"/>
      <c r="G18" s="556"/>
      <c r="H18" s="555"/>
      <c r="I18" s="865" t="s">
        <v>587</v>
      </c>
      <c r="J18" s="865"/>
      <c r="K18" s="865"/>
      <c r="L18" s="69"/>
      <c r="M18" s="824"/>
      <c r="N18" s="825"/>
      <c r="O18" s="557" t="s">
        <v>84</v>
      </c>
      <c r="P18" s="784"/>
      <c r="Q18" s="557" t="s">
        <v>115</v>
      </c>
      <c r="R18" s="784"/>
      <c r="S18" s="558" t="s">
        <v>122</v>
      </c>
      <c r="T18" s="69"/>
      <c r="U18" s="69"/>
      <c r="V18" s="69"/>
      <c r="W18" s="560" t="s">
        <v>588</v>
      </c>
      <c r="X18" s="74"/>
      <c r="Y18" s="69"/>
    </row>
    <row r="19" spans="1:25" ht="18.75" customHeight="1">
      <c r="A19" s="69"/>
      <c r="B19" s="69"/>
      <c r="C19" s="70"/>
      <c r="D19" s="80"/>
      <c r="E19" s="556"/>
      <c r="F19" s="556"/>
      <c r="G19" s="556"/>
      <c r="H19" s="555"/>
      <c r="I19" s="865" t="s">
        <v>793</v>
      </c>
      <c r="J19" s="865"/>
      <c r="K19" s="865"/>
      <c r="L19" s="69"/>
      <c r="M19" s="824"/>
      <c r="N19" s="825"/>
      <c r="O19" s="557" t="s">
        <v>84</v>
      </c>
      <c r="P19" s="784"/>
      <c r="Q19" s="557" t="s">
        <v>115</v>
      </c>
      <c r="R19" s="784"/>
      <c r="S19" s="558" t="s">
        <v>122</v>
      </c>
      <c r="T19" s="69"/>
      <c r="U19" s="69"/>
      <c r="V19" s="69"/>
      <c r="W19" s="560" t="s">
        <v>790</v>
      </c>
      <c r="X19" s="74"/>
      <c r="Y19" s="69"/>
    </row>
    <row r="20" spans="1:25" ht="18" customHeight="1">
      <c r="A20" s="69"/>
      <c r="B20" s="69"/>
      <c r="C20" s="70"/>
      <c r="D20" s="80"/>
      <c r="E20" s="548"/>
      <c r="F20" s="548"/>
      <c r="G20" s="548"/>
      <c r="H20" s="547"/>
      <c r="I20" s="868" t="s">
        <v>280</v>
      </c>
      <c r="J20" s="868"/>
      <c r="K20" s="868"/>
      <c r="L20" s="69"/>
      <c r="M20" s="824"/>
      <c r="N20" s="825"/>
      <c r="O20" s="549" t="s">
        <v>84</v>
      </c>
      <c r="P20" s="784"/>
      <c r="Q20" s="549" t="s">
        <v>115</v>
      </c>
      <c r="R20" s="784"/>
      <c r="S20" s="550" t="s">
        <v>122</v>
      </c>
      <c r="T20" s="69"/>
      <c r="U20" s="69"/>
      <c r="V20" s="69"/>
      <c r="W20" s="109" t="s">
        <v>738</v>
      </c>
      <c r="X20" s="74"/>
      <c r="Y20" s="69"/>
    </row>
    <row r="21" spans="1:25" s="188" customFormat="1">
      <c r="A21" s="111"/>
      <c r="B21" s="111"/>
      <c r="C21" s="112"/>
      <c r="D21" s="111"/>
      <c r="E21" s="111"/>
      <c r="F21" s="113"/>
      <c r="G21" s="113"/>
      <c r="H21" s="113"/>
      <c r="I21" s="114"/>
      <c r="J21" s="114"/>
      <c r="K21" s="114"/>
      <c r="L21" s="111"/>
      <c r="M21" s="115"/>
      <c r="N21" s="115"/>
      <c r="O21" s="115"/>
      <c r="P21" s="115"/>
      <c r="Q21" s="115"/>
      <c r="R21" s="115"/>
      <c r="S21" s="115"/>
      <c r="T21" s="111"/>
      <c r="U21" s="111"/>
      <c r="V21" s="111"/>
      <c r="W21" s="116"/>
      <c r="X21" s="117"/>
      <c r="Y21" s="111"/>
    </row>
    <row r="22" spans="1:25">
      <c r="A22" s="69"/>
      <c r="B22" s="69"/>
      <c r="C22" s="70"/>
      <c r="D22" s="71"/>
      <c r="E22" s="866" t="s">
        <v>216</v>
      </c>
      <c r="F22" s="866"/>
      <c r="G22" s="866"/>
      <c r="H22" s="866"/>
      <c r="I22" s="866"/>
      <c r="J22" s="866"/>
      <c r="K22" s="866"/>
      <c r="L22" s="866"/>
      <c r="M22" s="866"/>
      <c r="N22" s="866"/>
      <c r="O22" s="866"/>
      <c r="P22" s="866"/>
      <c r="Q22" s="866"/>
      <c r="R22" s="866"/>
      <c r="S22" s="866"/>
      <c r="T22" s="866"/>
      <c r="U22" s="72"/>
      <c r="V22" s="71"/>
      <c r="W22" s="73" t="s">
        <v>200</v>
      </c>
      <c r="X22" s="74"/>
      <c r="Y22" s="69"/>
    </row>
    <row r="23" spans="1:25">
      <c r="C23" s="75"/>
      <c r="E23" s="76"/>
      <c r="F23" s="76"/>
      <c r="G23" s="76"/>
      <c r="H23" s="76"/>
      <c r="I23" s="77"/>
      <c r="J23" s="77"/>
      <c r="K23" s="77"/>
      <c r="L23" s="76"/>
      <c r="M23" s="78"/>
      <c r="N23" s="78"/>
      <c r="O23" s="78"/>
      <c r="P23" s="78"/>
      <c r="Q23" s="78"/>
      <c r="R23" s="78"/>
      <c r="S23" s="78"/>
      <c r="T23" s="76"/>
      <c r="U23" s="76"/>
      <c r="V23" s="76"/>
      <c r="X23" s="79"/>
    </row>
    <row r="24" spans="1:25" ht="18" customHeight="1">
      <c r="A24" s="69"/>
      <c r="B24" s="69"/>
      <c r="C24" s="70"/>
      <c r="D24" s="80"/>
      <c r="E24" s="846" t="s">
        <v>214</v>
      </c>
      <c r="F24" s="846"/>
      <c r="G24" s="846"/>
      <c r="H24" s="847"/>
      <c r="I24" s="836" t="s">
        <v>281</v>
      </c>
      <c r="J24" s="836"/>
      <c r="K24" s="837"/>
      <c r="L24" s="69"/>
      <c r="M24" s="851"/>
      <c r="N24" s="852"/>
      <c r="O24" s="852"/>
      <c r="P24" s="852"/>
      <c r="Q24" s="852"/>
      <c r="R24" s="852"/>
      <c r="S24" s="853"/>
      <c r="T24" s="69"/>
      <c r="U24" s="69"/>
      <c r="V24" s="69"/>
      <c r="W24" s="108" t="s">
        <v>282</v>
      </c>
      <c r="X24" s="74"/>
      <c r="Y24" s="69"/>
    </row>
    <row r="25" spans="1:25" ht="18" customHeight="1">
      <c r="A25" s="69"/>
      <c r="B25" s="69"/>
      <c r="C25" s="70"/>
      <c r="D25" s="80"/>
      <c r="E25" s="846"/>
      <c r="F25" s="846"/>
      <c r="G25" s="846"/>
      <c r="H25" s="847"/>
      <c r="I25" s="879" t="s">
        <v>215</v>
      </c>
      <c r="J25" s="836"/>
      <c r="K25" s="837"/>
      <c r="L25" s="69"/>
      <c r="M25" s="851"/>
      <c r="N25" s="852"/>
      <c r="O25" s="852"/>
      <c r="P25" s="852"/>
      <c r="Q25" s="852"/>
      <c r="R25" s="852"/>
      <c r="S25" s="853"/>
      <c r="T25" s="69"/>
      <c r="U25" s="69"/>
      <c r="V25" s="69"/>
      <c r="W25" s="108" t="s">
        <v>236</v>
      </c>
      <c r="X25" s="74"/>
      <c r="Y25" s="69"/>
    </row>
    <row r="26" spans="1:25" ht="18" customHeight="1">
      <c r="A26" s="69"/>
      <c r="B26" s="69"/>
      <c r="C26" s="70"/>
      <c r="D26" s="80"/>
      <c r="E26" s="846"/>
      <c r="F26" s="846"/>
      <c r="G26" s="846"/>
      <c r="H26" s="847"/>
      <c r="I26" s="868" t="s">
        <v>201</v>
      </c>
      <c r="J26" s="869"/>
      <c r="K26" s="84" t="s">
        <v>138</v>
      </c>
      <c r="L26" s="69"/>
      <c r="M26" s="851"/>
      <c r="N26" s="852"/>
      <c r="O26" s="852"/>
      <c r="P26" s="852"/>
      <c r="Q26" s="852"/>
      <c r="R26" s="852"/>
      <c r="S26" s="853"/>
      <c r="T26" s="69"/>
      <c r="U26" s="69"/>
      <c r="V26" s="69"/>
      <c r="W26" s="110" t="s">
        <v>283</v>
      </c>
      <c r="X26" s="74"/>
      <c r="Y26" s="69"/>
    </row>
    <row r="27" spans="1:25" ht="18" customHeight="1">
      <c r="A27" s="69"/>
      <c r="B27" s="69"/>
      <c r="C27" s="70"/>
      <c r="D27" s="69"/>
      <c r="E27" s="846"/>
      <c r="F27" s="846"/>
      <c r="G27" s="846"/>
      <c r="H27" s="847"/>
      <c r="I27" s="877"/>
      <c r="J27" s="871"/>
      <c r="K27" s="84" t="s">
        <v>202</v>
      </c>
      <c r="L27" s="69"/>
      <c r="M27" s="851"/>
      <c r="N27" s="852"/>
      <c r="O27" s="852"/>
      <c r="P27" s="852"/>
      <c r="Q27" s="852"/>
      <c r="R27" s="852"/>
      <c r="S27" s="853"/>
      <c r="T27" s="69"/>
      <c r="U27" s="69"/>
      <c r="V27" s="69"/>
      <c r="W27" s="110" t="s">
        <v>283</v>
      </c>
      <c r="X27" s="74"/>
      <c r="Y27" s="69"/>
    </row>
    <row r="28" spans="1:25" ht="18" customHeight="1">
      <c r="A28" s="69"/>
      <c r="B28" s="69"/>
      <c r="C28" s="70"/>
      <c r="D28" s="69"/>
      <c r="E28" s="846"/>
      <c r="F28" s="846"/>
      <c r="G28" s="846"/>
      <c r="H28" s="847"/>
      <c r="I28" s="877"/>
      <c r="J28" s="871"/>
      <c r="K28" s="125" t="s">
        <v>209</v>
      </c>
      <c r="L28" s="69"/>
      <c r="M28" s="851"/>
      <c r="N28" s="852"/>
      <c r="O28" s="852"/>
      <c r="P28" s="852"/>
      <c r="Q28" s="852"/>
      <c r="R28" s="852"/>
      <c r="S28" s="853"/>
      <c r="T28" s="69"/>
      <c r="U28" s="69"/>
      <c r="V28" s="69"/>
      <c r="W28" s="110" t="s">
        <v>236</v>
      </c>
      <c r="X28" s="74"/>
      <c r="Y28" s="69"/>
    </row>
    <row r="29" spans="1:25" ht="18" customHeight="1">
      <c r="A29" s="69"/>
      <c r="B29" s="69"/>
      <c r="C29" s="70"/>
      <c r="D29" s="69"/>
      <c r="E29" s="846"/>
      <c r="F29" s="846"/>
      <c r="G29" s="846"/>
      <c r="H29" s="847"/>
      <c r="I29" s="819" t="s">
        <v>229</v>
      </c>
      <c r="J29" s="819"/>
      <c r="K29" s="820"/>
      <c r="L29" s="69"/>
      <c r="M29" s="189"/>
      <c r="N29" s="430"/>
      <c r="O29" s="433" t="s">
        <v>84</v>
      </c>
      <c r="P29" s="553"/>
      <c r="Q29" s="433" t="s">
        <v>115</v>
      </c>
      <c r="R29" s="553"/>
      <c r="S29" s="434" t="s">
        <v>122</v>
      </c>
      <c r="T29" s="69"/>
      <c r="U29" s="69"/>
      <c r="V29" s="69"/>
      <c r="W29" s="231" t="s">
        <v>272</v>
      </c>
      <c r="X29" s="74"/>
      <c r="Y29" s="69"/>
    </row>
    <row r="30" spans="1:25" ht="18" customHeight="1">
      <c r="A30" s="69"/>
      <c r="B30" s="69"/>
      <c r="C30" s="70"/>
      <c r="D30" s="69"/>
      <c r="E30" s="846"/>
      <c r="F30" s="846"/>
      <c r="G30" s="846"/>
      <c r="H30" s="847"/>
      <c r="I30" s="877" t="s">
        <v>203</v>
      </c>
      <c r="J30" s="871"/>
      <c r="K30" s="124" t="s">
        <v>204</v>
      </c>
      <c r="L30" s="69"/>
      <c r="M30" s="426"/>
      <c r="N30" s="106" t="s">
        <v>7</v>
      </c>
      <c r="O30" s="849"/>
      <c r="P30" s="849"/>
      <c r="Q30" s="849"/>
      <c r="R30" s="849"/>
      <c r="S30" s="850"/>
      <c r="T30" s="69"/>
      <c r="U30" s="69"/>
      <c r="V30" s="69"/>
      <c r="W30" s="110"/>
      <c r="X30" s="74"/>
      <c r="Y30" s="69"/>
    </row>
    <row r="31" spans="1:25" ht="18" customHeight="1">
      <c r="A31" s="69"/>
      <c r="B31" s="69"/>
      <c r="C31" s="70"/>
      <c r="D31" s="69"/>
      <c r="E31" s="846"/>
      <c r="F31" s="846"/>
      <c r="G31" s="846"/>
      <c r="H31" s="847"/>
      <c r="I31" s="870"/>
      <c r="J31" s="871"/>
      <c r="K31" s="84" t="s">
        <v>205</v>
      </c>
      <c r="L31" s="69"/>
      <c r="M31" s="851"/>
      <c r="N31" s="852"/>
      <c r="O31" s="852"/>
      <c r="P31" s="852"/>
      <c r="Q31" s="852"/>
      <c r="R31" s="852"/>
      <c r="S31" s="853"/>
      <c r="T31" s="69"/>
      <c r="U31" s="69"/>
      <c r="V31" s="69"/>
      <c r="W31" s="110" t="s">
        <v>206</v>
      </c>
      <c r="X31" s="74"/>
      <c r="Y31" s="69"/>
    </row>
    <row r="32" spans="1:25" ht="18" customHeight="1">
      <c r="A32" s="69"/>
      <c r="B32" s="69"/>
      <c r="C32" s="70"/>
      <c r="D32" s="69"/>
      <c r="E32" s="846"/>
      <c r="F32" s="846"/>
      <c r="G32" s="846"/>
      <c r="H32" s="847"/>
      <c r="I32" s="870"/>
      <c r="J32" s="871"/>
      <c r="K32" s="84" t="s">
        <v>11</v>
      </c>
      <c r="L32" s="69"/>
      <c r="M32" s="190"/>
      <c r="N32" s="106" t="s">
        <v>7</v>
      </c>
      <c r="O32" s="872"/>
      <c r="P32" s="873"/>
      <c r="Q32" s="106" t="s">
        <v>7</v>
      </c>
      <c r="R32" s="872"/>
      <c r="S32" s="874"/>
      <c r="T32" s="69"/>
      <c r="U32" s="69"/>
      <c r="V32" s="69"/>
      <c r="W32" s="110" t="s">
        <v>284</v>
      </c>
      <c r="X32" s="74"/>
      <c r="Y32" s="69"/>
    </row>
    <row r="33" spans="1:25" ht="18" customHeight="1">
      <c r="A33" s="69"/>
      <c r="B33" s="69"/>
      <c r="C33" s="70"/>
      <c r="D33" s="69"/>
      <c r="E33" s="846"/>
      <c r="F33" s="846"/>
      <c r="G33" s="846"/>
      <c r="H33" s="427"/>
      <c r="I33" s="819" t="s">
        <v>232</v>
      </c>
      <c r="J33" s="819"/>
      <c r="K33" s="820"/>
      <c r="L33" s="69"/>
      <c r="M33" s="903"/>
      <c r="N33" s="849"/>
      <c r="O33" s="849"/>
      <c r="P33" s="849"/>
      <c r="Q33" s="849"/>
      <c r="R33" s="849"/>
      <c r="S33" s="850"/>
      <c r="T33" s="69"/>
      <c r="U33" s="69"/>
      <c r="V33" s="69"/>
      <c r="W33" s="110" t="s">
        <v>274</v>
      </c>
      <c r="X33" s="74"/>
      <c r="Y33" s="69"/>
    </row>
    <row r="34" spans="1:25" ht="18" customHeight="1">
      <c r="A34" s="69"/>
      <c r="B34" s="69"/>
      <c r="C34" s="70"/>
      <c r="D34" s="69"/>
      <c r="E34" s="846"/>
      <c r="F34" s="846"/>
      <c r="G34" s="846"/>
      <c r="H34" s="427"/>
      <c r="I34" s="868" t="s">
        <v>287</v>
      </c>
      <c r="J34" s="868"/>
      <c r="K34" s="869"/>
      <c r="L34" s="69"/>
      <c r="M34" s="867"/>
      <c r="N34" s="852"/>
      <c r="O34" s="852"/>
      <c r="P34" s="852"/>
      <c r="Q34" s="852"/>
      <c r="R34" s="852"/>
      <c r="S34" s="853"/>
      <c r="T34" s="69"/>
      <c r="U34" s="69"/>
      <c r="V34" s="69"/>
      <c r="W34" s="110" t="s">
        <v>288</v>
      </c>
      <c r="X34" s="74"/>
      <c r="Y34" s="69"/>
    </row>
    <row r="35" spans="1:25" ht="15.75" customHeight="1">
      <c r="A35" s="69"/>
      <c r="B35" s="69"/>
      <c r="C35" s="296"/>
      <c r="D35" s="864"/>
      <c r="E35" s="864"/>
      <c r="F35" s="864"/>
      <c r="G35" s="864"/>
      <c r="H35" s="864"/>
      <c r="I35" s="864"/>
      <c r="J35" s="864"/>
      <c r="K35" s="864"/>
      <c r="L35" s="864"/>
      <c r="M35" s="864"/>
      <c r="N35" s="864"/>
      <c r="O35" s="864"/>
      <c r="P35" s="864"/>
      <c r="Q35" s="864"/>
      <c r="R35" s="864"/>
      <c r="S35" s="864"/>
      <c r="T35" s="296"/>
      <c r="U35" s="296"/>
      <c r="V35" s="296"/>
      <c r="W35" s="296"/>
      <c r="X35" s="74"/>
      <c r="Y35" s="69"/>
    </row>
    <row r="36" spans="1:25" ht="19.5" hidden="1" customHeight="1" outlineLevel="1">
      <c r="A36" s="69"/>
      <c r="B36" s="69"/>
      <c r="C36" s="70"/>
      <c r="D36" s="80"/>
      <c r="E36" s="878" t="s">
        <v>304</v>
      </c>
      <c r="F36" s="878"/>
      <c r="G36" s="878"/>
      <c r="H36" s="888"/>
      <c r="I36" s="819" t="s">
        <v>281</v>
      </c>
      <c r="J36" s="819"/>
      <c r="K36" s="820"/>
      <c r="L36" s="69"/>
      <c r="M36" s="851"/>
      <c r="N36" s="852"/>
      <c r="O36" s="852"/>
      <c r="P36" s="852"/>
      <c r="Q36" s="852"/>
      <c r="R36" s="852"/>
      <c r="S36" s="853"/>
      <c r="T36" s="69"/>
      <c r="U36" s="69"/>
      <c r="V36" s="69"/>
      <c r="W36" s="108" t="s">
        <v>282</v>
      </c>
      <c r="X36" s="74"/>
      <c r="Y36" s="69"/>
    </row>
    <row r="37" spans="1:25" hidden="1" outlineLevel="1">
      <c r="A37" s="69"/>
      <c r="B37" s="69"/>
      <c r="C37" s="70"/>
      <c r="D37" s="80"/>
      <c r="E37" s="827"/>
      <c r="F37" s="827"/>
      <c r="G37" s="827"/>
      <c r="H37" s="830"/>
      <c r="I37" s="879" t="s">
        <v>215</v>
      </c>
      <c r="J37" s="836"/>
      <c r="K37" s="837"/>
      <c r="L37" s="69"/>
      <c r="M37" s="851"/>
      <c r="N37" s="852"/>
      <c r="O37" s="852"/>
      <c r="P37" s="852"/>
      <c r="Q37" s="852"/>
      <c r="R37" s="852"/>
      <c r="S37" s="853"/>
      <c r="T37" s="69"/>
      <c r="U37" s="69"/>
      <c r="V37" s="69"/>
      <c r="W37" s="108" t="s">
        <v>236</v>
      </c>
      <c r="X37" s="74"/>
      <c r="Y37" s="69"/>
    </row>
    <row r="38" spans="1:25" hidden="1" outlineLevel="1">
      <c r="A38" s="69"/>
      <c r="B38" s="69"/>
      <c r="C38" s="70"/>
      <c r="D38" s="80"/>
      <c r="E38" s="827"/>
      <c r="F38" s="827"/>
      <c r="G38" s="827"/>
      <c r="H38" s="830"/>
      <c r="I38" s="868" t="s">
        <v>201</v>
      </c>
      <c r="J38" s="869"/>
      <c r="K38" s="84" t="s">
        <v>138</v>
      </c>
      <c r="L38" s="69"/>
      <c r="M38" s="851"/>
      <c r="N38" s="852"/>
      <c r="O38" s="852"/>
      <c r="P38" s="852"/>
      <c r="Q38" s="852"/>
      <c r="R38" s="852"/>
      <c r="S38" s="853"/>
      <c r="T38" s="69"/>
      <c r="U38" s="69"/>
      <c r="V38" s="69"/>
      <c r="W38" s="110" t="s">
        <v>283</v>
      </c>
      <c r="X38" s="74"/>
      <c r="Y38" s="69"/>
    </row>
    <row r="39" spans="1:25" hidden="1" outlineLevel="1">
      <c r="A39" s="69"/>
      <c r="B39" s="69"/>
      <c r="C39" s="70"/>
      <c r="D39" s="69"/>
      <c r="E39" s="827"/>
      <c r="F39" s="827"/>
      <c r="G39" s="827"/>
      <c r="H39" s="830"/>
      <c r="I39" s="877"/>
      <c r="J39" s="871"/>
      <c r="K39" s="84" t="s">
        <v>202</v>
      </c>
      <c r="L39" s="69"/>
      <c r="M39" s="851"/>
      <c r="N39" s="852"/>
      <c r="O39" s="852"/>
      <c r="P39" s="852"/>
      <c r="Q39" s="852"/>
      <c r="R39" s="852"/>
      <c r="S39" s="853"/>
      <c r="T39" s="69"/>
      <c r="U39" s="69"/>
      <c r="V39" s="69"/>
      <c r="W39" s="110" t="s">
        <v>283</v>
      </c>
      <c r="X39" s="74"/>
      <c r="Y39" s="69"/>
    </row>
    <row r="40" spans="1:25" hidden="1" outlineLevel="1">
      <c r="A40" s="69"/>
      <c r="B40" s="69"/>
      <c r="C40" s="70"/>
      <c r="D40" s="69"/>
      <c r="E40" s="827"/>
      <c r="F40" s="827"/>
      <c r="G40" s="827"/>
      <c r="H40" s="830"/>
      <c r="I40" s="877"/>
      <c r="J40" s="871"/>
      <c r="K40" s="125" t="s">
        <v>209</v>
      </c>
      <c r="L40" s="69"/>
      <c r="M40" s="851"/>
      <c r="N40" s="852"/>
      <c r="O40" s="852"/>
      <c r="P40" s="852"/>
      <c r="Q40" s="852"/>
      <c r="R40" s="852"/>
      <c r="S40" s="853"/>
      <c r="T40" s="69"/>
      <c r="U40" s="69"/>
      <c r="V40" s="69"/>
      <c r="W40" s="110" t="s">
        <v>236</v>
      </c>
      <c r="X40" s="74"/>
      <c r="Y40" s="69"/>
    </row>
    <row r="41" spans="1:25" ht="18.75" hidden="1" customHeight="1" outlineLevel="1">
      <c r="A41" s="69"/>
      <c r="B41" s="69"/>
      <c r="C41" s="70"/>
      <c r="D41" s="69"/>
      <c r="E41" s="827"/>
      <c r="F41" s="827"/>
      <c r="G41" s="827"/>
      <c r="H41" s="830"/>
      <c r="I41" s="819" t="s">
        <v>229</v>
      </c>
      <c r="J41" s="819"/>
      <c r="K41" s="820"/>
      <c r="L41" s="69"/>
      <c r="M41" s="189"/>
      <c r="N41" s="430"/>
      <c r="O41" s="433" t="s">
        <v>84</v>
      </c>
      <c r="P41" s="553"/>
      <c r="Q41" s="433" t="s">
        <v>115</v>
      </c>
      <c r="R41" s="553"/>
      <c r="S41" s="434" t="s">
        <v>122</v>
      </c>
      <c r="T41" s="69"/>
      <c r="U41" s="69"/>
      <c r="V41" s="69"/>
      <c r="W41" s="231" t="s">
        <v>272</v>
      </c>
      <c r="X41" s="74"/>
      <c r="Y41" s="69"/>
    </row>
    <row r="42" spans="1:25" hidden="1" outlineLevel="1">
      <c r="A42" s="69"/>
      <c r="B42" s="69"/>
      <c r="C42" s="70"/>
      <c r="D42" s="69"/>
      <c r="E42" s="827"/>
      <c r="F42" s="827"/>
      <c r="G42" s="827"/>
      <c r="H42" s="830"/>
      <c r="I42" s="877" t="s">
        <v>203</v>
      </c>
      <c r="J42" s="871"/>
      <c r="K42" s="124" t="s">
        <v>204</v>
      </c>
      <c r="L42" s="69"/>
      <c r="M42" s="426"/>
      <c r="N42" s="106" t="s">
        <v>7</v>
      </c>
      <c r="O42" s="849"/>
      <c r="P42" s="849"/>
      <c r="Q42" s="849"/>
      <c r="R42" s="849"/>
      <c r="S42" s="850"/>
      <c r="T42" s="69"/>
      <c r="U42" s="69"/>
      <c r="V42" s="69"/>
      <c r="W42" s="110"/>
      <c r="X42" s="74"/>
      <c r="Y42" s="69"/>
    </row>
    <row r="43" spans="1:25" hidden="1" outlineLevel="1">
      <c r="A43" s="69"/>
      <c r="B43" s="69"/>
      <c r="C43" s="70"/>
      <c r="D43" s="69"/>
      <c r="E43" s="827"/>
      <c r="F43" s="827"/>
      <c r="G43" s="827"/>
      <c r="H43" s="830"/>
      <c r="I43" s="877"/>
      <c r="J43" s="871"/>
      <c r="K43" s="84" t="s">
        <v>205</v>
      </c>
      <c r="L43" s="69"/>
      <c r="M43" s="851"/>
      <c r="N43" s="852"/>
      <c r="O43" s="852"/>
      <c r="P43" s="852"/>
      <c r="Q43" s="852"/>
      <c r="R43" s="852"/>
      <c r="S43" s="853"/>
      <c r="T43" s="69"/>
      <c r="U43" s="69"/>
      <c r="V43" s="69"/>
      <c r="W43" s="110" t="s">
        <v>206</v>
      </c>
      <c r="X43" s="74"/>
      <c r="Y43" s="69"/>
    </row>
    <row r="44" spans="1:25" hidden="1" outlineLevel="1">
      <c r="A44" s="69"/>
      <c r="B44" s="69"/>
      <c r="C44" s="70"/>
      <c r="D44" s="69"/>
      <c r="E44" s="827"/>
      <c r="F44" s="827"/>
      <c r="G44" s="827"/>
      <c r="H44" s="830"/>
      <c r="I44" s="877"/>
      <c r="J44" s="871"/>
      <c r="K44" s="84" t="s">
        <v>11</v>
      </c>
      <c r="L44" s="69"/>
      <c r="M44" s="190"/>
      <c r="N44" s="106" t="s">
        <v>7</v>
      </c>
      <c r="O44" s="872"/>
      <c r="P44" s="873"/>
      <c r="Q44" s="106" t="s">
        <v>7</v>
      </c>
      <c r="R44" s="872"/>
      <c r="S44" s="874"/>
      <c r="T44" s="69"/>
      <c r="U44" s="69"/>
      <c r="V44" s="69"/>
      <c r="W44" s="110" t="s">
        <v>284</v>
      </c>
      <c r="X44" s="74"/>
      <c r="Y44" s="69"/>
    </row>
    <row r="45" spans="1:25" ht="18.75" hidden="1" customHeight="1" outlineLevel="1">
      <c r="A45" s="69"/>
      <c r="B45" s="69"/>
      <c r="C45" s="70"/>
      <c r="D45" s="69"/>
      <c r="E45" s="827"/>
      <c r="F45" s="827"/>
      <c r="G45" s="827"/>
      <c r="H45" s="431"/>
      <c r="I45" s="819" t="s">
        <v>232</v>
      </c>
      <c r="J45" s="819"/>
      <c r="K45" s="820"/>
      <c r="L45" s="69"/>
      <c r="M45" s="903"/>
      <c r="N45" s="849"/>
      <c r="O45" s="849"/>
      <c r="P45" s="849"/>
      <c r="Q45" s="849"/>
      <c r="R45" s="849"/>
      <c r="S45" s="850"/>
      <c r="T45" s="69"/>
      <c r="U45" s="69"/>
      <c r="V45" s="69"/>
      <c r="W45" s="110" t="s">
        <v>274</v>
      </c>
      <c r="X45" s="74"/>
      <c r="Y45" s="69"/>
    </row>
    <row r="46" spans="1:25" ht="18.75" hidden="1" customHeight="1" outlineLevel="1">
      <c r="A46" s="69"/>
      <c r="B46" s="69"/>
      <c r="C46" s="70"/>
      <c r="D46" s="69"/>
      <c r="E46" s="827"/>
      <c r="F46" s="827"/>
      <c r="G46" s="827"/>
      <c r="H46" s="431"/>
      <c r="I46" s="868" t="s">
        <v>287</v>
      </c>
      <c r="J46" s="868"/>
      <c r="K46" s="869"/>
      <c r="L46" s="69"/>
      <c r="M46" s="867"/>
      <c r="N46" s="852"/>
      <c r="O46" s="852"/>
      <c r="P46" s="852"/>
      <c r="Q46" s="852"/>
      <c r="R46" s="852"/>
      <c r="S46" s="853"/>
      <c r="T46" s="69"/>
      <c r="U46" s="69"/>
      <c r="V46" s="69"/>
      <c r="W46" s="110" t="s">
        <v>288</v>
      </c>
      <c r="X46" s="74"/>
      <c r="Y46" s="69"/>
    </row>
    <row r="47" spans="1:25" ht="18" customHeight="1" collapsed="1">
      <c r="C47" s="75"/>
      <c r="E47" s="848" t="s">
        <v>860</v>
      </c>
      <c r="F47" s="848"/>
      <c r="G47" s="848"/>
      <c r="H47" s="848"/>
      <c r="I47" s="848"/>
      <c r="J47" s="848"/>
      <c r="K47" s="848"/>
      <c r="L47" s="848"/>
      <c r="M47" s="848"/>
      <c r="N47" s="848"/>
      <c r="O47" s="848"/>
      <c r="P47" s="848"/>
      <c r="Q47" s="848"/>
      <c r="R47" s="848"/>
      <c r="S47" s="848"/>
      <c r="T47" s="848"/>
      <c r="X47" s="79"/>
    </row>
    <row r="48" spans="1:25">
      <c r="A48" s="69"/>
      <c r="B48" s="69"/>
      <c r="C48" s="70"/>
      <c r="D48" s="71"/>
      <c r="E48" s="866" t="s">
        <v>239</v>
      </c>
      <c r="F48" s="866"/>
      <c r="G48" s="866"/>
      <c r="H48" s="866"/>
      <c r="I48" s="866"/>
      <c r="J48" s="866"/>
      <c r="K48" s="866"/>
      <c r="L48" s="866"/>
      <c r="M48" s="866"/>
      <c r="N48" s="866"/>
      <c r="O48" s="866"/>
      <c r="P48" s="866"/>
      <c r="Q48" s="866"/>
      <c r="R48" s="866"/>
      <c r="S48" s="866"/>
      <c r="T48" s="866"/>
      <c r="U48" s="72"/>
      <c r="V48" s="71"/>
      <c r="W48" s="73" t="s">
        <v>200</v>
      </c>
      <c r="X48" s="74"/>
      <c r="Y48" s="69"/>
    </row>
    <row r="49" spans="1:25" ht="33" customHeight="1">
      <c r="A49" s="86"/>
      <c r="B49" s="86"/>
      <c r="C49" s="87"/>
      <c r="D49" s="86"/>
      <c r="E49" s="86"/>
      <c r="F49" s="89"/>
      <c r="G49" s="89"/>
      <c r="H49" s="89"/>
      <c r="K49" s="185"/>
      <c r="L49" s="86"/>
      <c r="M49" s="90"/>
      <c r="N49" s="90"/>
      <c r="O49" s="90"/>
      <c r="P49" s="90"/>
      <c r="Q49" s="90"/>
      <c r="R49" s="90"/>
      <c r="S49" s="90"/>
      <c r="T49" s="86"/>
      <c r="U49" s="86"/>
      <c r="V49" s="86"/>
      <c r="X49" s="88"/>
      <c r="Y49" s="86"/>
    </row>
    <row r="50" spans="1:25" ht="18" customHeight="1">
      <c r="A50" s="69"/>
      <c r="B50" s="69"/>
      <c r="C50" s="70"/>
      <c r="D50" s="69"/>
      <c r="E50" s="846" t="s">
        <v>230</v>
      </c>
      <c r="F50" s="846"/>
      <c r="G50" s="846"/>
      <c r="H50" s="847"/>
      <c r="I50" s="879" t="s">
        <v>231</v>
      </c>
      <c r="J50" s="836"/>
      <c r="K50" s="837"/>
      <c r="L50" s="69"/>
      <c r="M50" s="851"/>
      <c r="N50" s="852"/>
      <c r="O50" s="852"/>
      <c r="P50" s="852"/>
      <c r="Q50" s="852"/>
      <c r="R50" s="852"/>
      <c r="S50" s="853"/>
      <c r="T50" s="69"/>
      <c r="U50" s="69"/>
      <c r="V50" s="69"/>
      <c r="W50" s="383" t="s">
        <v>391</v>
      </c>
      <c r="X50" s="74"/>
      <c r="Y50" s="69"/>
    </row>
    <row r="51" spans="1:25" ht="18" customHeight="1">
      <c r="A51" s="69"/>
      <c r="B51" s="69"/>
      <c r="C51" s="70"/>
      <c r="D51" s="69"/>
      <c r="E51" s="846"/>
      <c r="F51" s="846"/>
      <c r="G51" s="846"/>
      <c r="H51" s="847"/>
      <c r="I51" s="868" t="s">
        <v>23</v>
      </c>
      <c r="J51" s="868"/>
      <c r="K51" s="869"/>
      <c r="L51" s="69"/>
      <c r="M51" s="851"/>
      <c r="N51" s="852"/>
      <c r="O51" s="852"/>
      <c r="P51" s="852"/>
      <c r="Q51" s="852"/>
      <c r="R51" s="852"/>
      <c r="S51" s="853"/>
      <c r="T51" s="69"/>
      <c r="U51" s="69"/>
      <c r="V51" s="69"/>
      <c r="W51" s="319" t="s">
        <v>392</v>
      </c>
      <c r="X51" s="74"/>
      <c r="Y51" s="69"/>
    </row>
    <row r="52" spans="1:25">
      <c r="A52" s="69"/>
      <c r="B52" s="69"/>
      <c r="C52" s="70"/>
      <c r="D52" s="85"/>
      <c r="E52" s="186"/>
      <c r="F52" s="186"/>
      <c r="G52" s="186"/>
      <c r="H52" s="186"/>
      <c r="I52" s="186"/>
      <c r="J52" s="186"/>
      <c r="K52" s="186"/>
      <c r="L52" s="186"/>
      <c r="M52" s="186"/>
      <c r="N52" s="186"/>
      <c r="O52" s="186"/>
      <c r="P52" s="186"/>
      <c r="Q52" s="186"/>
      <c r="R52" s="186"/>
      <c r="S52" s="186"/>
      <c r="T52" s="186"/>
      <c r="U52" s="186"/>
      <c r="V52" s="186"/>
      <c r="W52" s="186"/>
      <c r="X52" s="74"/>
      <c r="Y52" s="69"/>
    </row>
    <row r="53" spans="1:25">
      <c r="A53" s="69"/>
      <c r="B53" s="69"/>
      <c r="C53" s="70"/>
      <c r="D53" s="71"/>
      <c r="E53" s="866" t="s">
        <v>275</v>
      </c>
      <c r="F53" s="866"/>
      <c r="G53" s="866"/>
      <c r="H53" s="866"/>
      <c r="I53" s="866"/>
      <c r="J53" s="866"/>
      <c r="K53" s="866"/>
      <c r="L53" s="866"/>
      <c r="M53" s="866"/>
      <c r="N53" s="866"/>
      <c r="O53" s="866"/>
      <c r="P53" s="866"/>
      <c r="Q53" s="866"/>
      <c r="R53" s="866"/>
      <c r="S53" s="866"/>
      <c r="T53" s="866"/>
      <c r="U53" s="72"/>
      <c r="V53" s="71"/>
      <c r="W53" s="73" t="s">
        <v>200</v>
      </c>
      <c r="X53" s="74"/>
      <c r="Y53" s="69"/>
    </row>
    <row r="54" spans="1:25">
      <c r="A54" s="86"/>
      <c r="B54" s="86"/>
      <c r="C54" s="87"/>
      <c r="D54" s="86"/>
      <c r="E54" s="229" t="s">
        <v>276</v>
      </c>
      <c r="F54" s="89"/>
      <c r="G54" s="89"/>
      <c r="H54" s="89"/>
      <c r="K54" s="185"/>
      <c r="L54" s="86"/>
      <c r="M54" s="90"/>
      <c r="N54" s="90"/>
      <c r="O54" s="90"/>
      <c r="P54" s="90"/>
      <c r="Q54" s="90"/>
      <c r="R54" s="90"/>
      <c r="S54" s="90"/>
      <c r="T54" s="86"/>
      <c r="U54" s="86"/>
      <c r="V54" s="86"/>
      <c r="W54" s="346" t="s">
        <v>393</v>
      </c>
      <c r="X54" s="88"/>
      <c r="Y54" s="86"/>
    </row>
    <row r="55" spans="1:25" ht="36" customHeight="1">
      <c r="A55" s="86"/>
      <c r="B55" s="86"/>
      <c r="C55" s="87"/>
      <c r="D55" s="86"/>
      <c r="E55" s="846" t="s">
        <v>449</v>
      </c>
      <c r="F55" s="846"/>
      <c r="G55" s="846"/>
      <c r="H55" s="458"/>
      <c r="I55" s="836" t="s">
        <v>520</v>
      </c>
      <c r="J55" s="836"/>
      <c r="K55" s="837"/>
      <c r="L55" s="86"/>
      <c r="M55" s="1947"/>
      <c r="N55" s="484"/>
      <c r="O55" s="90"/>
      <c r="P55" s="90"/>
      <c r="Q55" s="90"/>
      <c r="R55" s="90"/>
      <c r="S55" s="90"/>
      <c r="T55" s="86"/>
      <c r="U55" s="86"/>
      <c r="V55" s="86"/>
      <c r="W55" s="485" t="s">
        <v>537</v>
      </c>
      <c r="X55" s="88"/>
      <c r="Y55" s="86"/>
    </row>
    <row r="56" spans="1:25" ht="18" customHeight="1">
      <c r="A56" s="86"/>
      <c r="B56" s="86"/>
      <c r="C56" s="87"/>
      <c r="D56" s="86"/>
      <c r="E56" s="846"/>
      <c r="F56" s="846"/>
      <c r="G56" s="846"/>
      <c r="H56" s="458"/>
      <c r="I56" s="877" t="s">
        <v>10</v>
      </c>
      <c r="J56" s="877"/>
      <c r="K56" s="124" t="s">
        <v>278</v>
      </c>
      <c r="L56" s="86"/>
      <c r="M56" s="1948"/>
      <c r="N56" s="1949"/>
      <c r="O56" s="1949"/>
      <c r="P56" s="1949"/>
      <c r="Q56" s="1949"/>
      <c r="R56" s="1949"/>
      <c r="S56" s="1950"/>
      <c r="T56" s="86"/>
      <c r="U56" s="86"/>
      <c r="V56" s="86"/>
      <c r="W56" s="346"/>
      <c r="X56" s="88"/>
      <c r="Y56" s="86"/>
    </row>
    <row r="57" spans="1:25" ht="18" customHeight="1">
      <c r="A57" s="69"/>
      <c r="B57" s="69"/>
      <c r="C57" s="70"/>
      <c r="D57" s="69"/>
      <c r="E57" s="846"/>
      <c r="F57" s="846"/>
      <c r="G57" s="846"/>
      <c r="H57" s="458"/>
      <c r="I57" s="877"/>
      <c r="J57" s="877"/>
      <c r="K57" s="124" t="s">
        <v>207</v>
      </c>
      <c r="L57" s="69"/>
      <c r="M57" s="851"/>
      <c r="N57" s="852"/>
      <c r="O57" s="852"/>
      <c r="P57" s="852"/>
      <c r="Q57" s="852"/>
      <c r="R57" s="852"/>
      <c r="S57" s="853"/>
      <c r="T57" s="69"/>
      <c r="U57" s="69"/>
      <c r="V57" s="69"/>
      <c r="W57" s="110" t="s">
        <v>213</v>
      </c>
      <c r="X57" s="74"/>
      <c r="Y57" s="69"/>
    </row>
    <row r="58" spans="1:25" ht="18" customHeight="1">
      <c r="A58" s="69"/>
      <c r="B58" s="69"/>
      <c r="C58" s="70"/>
      <c r="D58" s="69"/>
      <c r="E58" s="846"/>
      <c r="F58" s="846"/>
      <c r="G58" s="846"/>
      <c r="H58" s="458"/>
      <c r="I58" s="877"/>
      <c r="J58" s="877"/>
      <c r="K58" s="84" t="s">
        <v>208</v>
      </c>
      <c r="L58" s="69"/>
      <c r="M58" s="851"/>
      <c r="N58" s="852"/>
      <c r="O58" s="852"/>
      <c r="P58" s="852"/>
      <c r="Q58" s="852"/>
      <c r="R58" s="852"/>
      <c r="S58" s="853"/>
      <c r="T58" s="69"/>
      <c r="U58" s="69"/>
      <c r="V58" s="69"/>
      <c r="W58" s="110" t="s">
        <v>213</v>
      </c>
      <c r="X58" s="74"/>
      <c r="Y58" s="69"/>
    </row>
    <row r="59" spans="1:25" ht="18" customHeight="1">
      <c r="A59" s="69"/>
      <c r="B59" s="69"/>
      <c r="C59" s="70"/>
      <c r="D59" s="69"/>
      <c r="E59" s="846"/>
      <c r="F59" s="846"/>
      <c r="G59" s="846"/>
      <c r="H59" s="458"/>
      <c r="I59" s="877"/>
      <c r="J59" s="877"/>
      <c r="K59" s="84" t="s">
        <v>202</v>
      </c>
      <c r="L59" s="69"/>
      <c r="M59" s="851"/>
      <c r="N59" s="852"/>
      <c r="O59" s="852"/>
      <c r="P59" s="852"/>
      <c r="Q59" s="852"/>
      <c r="R59" s="852"/>
      <c r="S59" s="853"/>
      <c r="T59" s="69"/>
      <c r="U59" s="69"/>
      <c r="V59" s="69"/>
      <c r="W59" s="110" t="s">
        <v>772</v>
      </c>
      <c r="X59" s="74"/>
      <c r="Y59" s="69"/>
    </row>
    <row r="60" spans="1:25" ht="18" customHeight="1">
      <c r="A60" s="69"/>
      <c r="B60" s="69"/>
      <c r="C60" s="70"/>
      <c r="D60" s="69"/>
      <c r="E60" s="846"/>
      <c r="F60" s="846"/>
      <c r="G60" s="846"/>
      <c r="H60" s="458"/>
      <c r="I60" s="836"/>
      <c r="J60" s="836"/>
      <c r="K60" s="84" t="s">
        <v>209</v>
      </c>
      <c r="L60" s="69"/>
      <c r="M60" s="851"/>
      <c r="N60" s="852"/>
      <c r="O60" s="852"/>
      <c r="P60" s="852"/>
      <c r="Q60" s="852"/>
      <c r="R60" s="852"/>
      <c r="S60" s="853"/>
      <c r="T60" s="69"/>
      <c r="U60" s="69"/>
      <c r="V60" s="69"/>
      <c r="W60" s="110" t="s">
        <v>419</v>
      </c>
      <c r="X60" s="74"/>
      <c r="Y60" s="69"/>
    </row>
    <row r="61" spans="1:25" ht="18" customHeight="1">
      <c r="A61" s="69"/>
      <c r="B61" s="69"/>
      <c r="C61" s="70"/>
      <c r="D61" s="69"/>
      <c r="E61" s="846"/>
      <c r="F61" s="846"/>
      <c r="G61" s="846"/>
      <c r="H61" s="458"/>
      <c r="I61" s="868" t="s">
        <v>210</v>
      </c>
      <c r="J61" s="869"/>
      <c r="K61" s="84" t="s">
        <v>204</v>
      </c>
      <c r="L61" s="69"/>
      <c r="M61" s="426"/>
      <c r="N61" s="106" t="s">
        <v>7</v>
      </c>
      <c r="O61" s="849"/>
      <c r="P61" s="849"/>
      <c r="Q61" s="849"/>
      <c r="R61" s="849"/>
      <c r="S61" s="850"/>
      <c r="T61" s="69"/>
      <c r="U61" s="69"/>
      <c r="V61" s="69"/>
      <c r="W61" s="110"/>
      <c r="X61" s="74"/>
      <c r="Y61" s="69"/>
    </row>
    <row r="62" spans="1:25" ht="18" customHeight="1">
      <c r="A62" s="69"/>
      <c r="B62" s="69"/>
      <c r="C62" s="70"/>
      <c r="D62" s="69"/>
      <c r="E62" s="846"/>
      <c r="F62" s="846"/>
      <c r="G62" s="846"/>
      <c r="H62" s="458"/>
      <c r="I62" s="870"/>
      <c r="J62" s="871"/>
      <c r="K62" s="84" t="s">
        <v>205</v>
      </c>
      <c r="L62" s="69"/>
      <c r="M62" s="851"/>
      <c r="N62" s="852"/>
      <c r="O62" s="852"/>
      <c r="P62" s="852"/>
      <c r="Q62" s="852"/>
      <c r="R62" s="852"/>
      <c r="S62" s="853"/>
      <c r="T62" s="69"/>
      <c r="U62" s="69"/>
      <c r="V62" s="69"/>
      <c r="W62" s="110" t="s">
        <v>206</v>
      </c>
      <c r="X62" s="74"/>
      <c r="Y62" s="69"/>
    </row>
    <row r="63" spans="1:25" ht="18" customHeight="1">
      <c r="A63" s="69"/>
      <c r="B63" s="69"/>
      <c r="C63" s="70"/>
      <c r="D63" s="69"/>
      <c r="E63" s="846"/>
      <c r="F63" s="846"/>
      <c r="G63" s="846"/>
      <c r="H63" s="458"/>
      <c r="I63" s="870"/>
      <c r="J63" s="871"/>
      <c r="K63" s="84" t="s">
        <v>11</v>
      </c>
      <c r="L63" s="69"/>
      <c r="M63" s="190"/>
      <c r="N63" s="106" t="s">
        <v>7</v>
      </c>
      <c r="O63" s="872"/>
      <c r="P63" s="873"/>
      <c r="Q63" s="106" t="s">
        <v>7</v>
      </c>
      <c r="R63" s="872"/>
      <c r="S63" s="874"/>
      <c r="T63" s="69"/>
      <c r="U63" s="69"/>
      <c r="V63" s="69"/>
      <c r="W63" s="110" t="s">
        <v>240</v>
      </c>
      <c r="X63" s="74"/>
      <c r="Y63" s="69"/>
    </row>
    <row r="64" spans="1:25" ht="18" customHeight="1">
      <c r="A64" s="69"/>
      <c r="B64" s="69"/>
      <c r="C64" s="70"/>
      <c r="D64" s="69"/>
      <c r="E64" s="846"/>
      <c r="F64" s="846"/>
      <c r="G64" s="846"/>
      <c r="H64" s="458"/>
      <c r="I64" s="870"/>
      <c r="J64" s="871"/>
      <c r="K64" s="84" t="s">
        <v>211</v>
      </c>
      <c r="L64" s="69"/>
      <c r="M64" s="190"/>
      <c r="N64" s="106" t="s">
        <v>7</v>
      </c>
      <c r="O64" s="872"/>
      <c r="P64" s="873"/>
      <c r="Q64" s="106" t="s">
        <v>7</v>
      </c>
      <c r="R64" s="872"/>
      <c r="S64" s="874"/>
      <c r="T64" s="69"/>
      <c r="U64" s="69"/>
      <c r="V64" s="69"/>
      <c r="W64" s="110" t="s">
        <v>237</v>
      </c>
      <c r="X64" s="74"/>
      <c r="Y64" s="69"/>
    </row>
    <row r="65" spans="1:25" ht="18" hidden="1" customHeight="1">
      <c r="A65" s="69"/>
      <c r="B65" s="69"/>
      <c r="C65" s="70"/>
      <c r="D65" s="69"/>
      <c r="E65" s="846"/>
      <c r="F65" s="846"/>
      <c r="G65" s="846"/>
      <c r="H65" s="458"/>
      <c r="I65" s="870"/>
      <c r="J65" s="871"/>
      <c r="K65" s="84" t="s">
        <v>441</v>
      </c>
      <c r="L65" s="404"/>
      <c r="M65" s="886"/>
      <c r="N65" s="886"/>
      <c r="O65" s="886"/>
      <c r="P65" s="886"/>
      <c r="Q65" s="886"/>
      <c r="R65" s="886"/>
      <c r="S65" s="887"/>
      <c r="T65" s="69"/>
      <c r="U65" s="69"/>
      <c r="V65" s="69"/>
      <c r="W65" s="110"/>
      <c r="X65" s="74"/>
      <c r="Y65" s="69"/>
    </row>
    <row r="66" spans="1:25" ht="18" customHeight="1">
      <c r="A66" s="69"/>
      <c r="B66" s="69"/>
      <c r="C66" s="70"/>
      <c r="D66" s="69"/>
      <c r="E66" s="846"/>
      <c r="F66" s="846"/>
      <c r="G66" s="846"/>
      <c r="H66" s="458"/>
      <c r="I66" s="870"/>
      <c r="J66" s="871"/>
      <c r="K66" s="84" t="s">
        <v>212</v>
      </c>
      <c r="L66" s="69"/>
      <c r="M66" s="867"/>
      <c r="N66" s="852"/>
      <c r="O66" s="852"/>
      <c r="P66" s="852"/>
      <c r="Q66" s="852"/>
      <c r="R66" s="852"/>
      <c r="S66" s="853"/>
      <c r="T66" s="69"/>
      <c r="U66" s="69"/>
      <c r="V66" s="69"/>
      <c r="W66" s="110" t="s">
        <v>241</v>
      </c>
      <c r="X66" s="74"/>
      <c r="Y66" s="69"/>
    </row>
    <row r="67" spans="1:25" ht="15.75" customHeight="1">
      <c r="A67" s="86"/>
      <c r="B67" s="86"/>
      <c r="C67" s="87"/>
      <c r="D67" s="864"/>
      <c r="E67" s="864"/>
      <c r="F67" s="864"/>
      <c r="G67" s="864"/>
      <c r="H67" s="864"/>
      <c r="I67" s="864"/>
      <c r="J67" s="864"/>
      <c r="K67" s="864"/>
      <c r="L67" s="864"/>
      <c r="M67" s="864"/>
      <c r="N67" s="864"/>
      <c r="O67" s="864"/>
      <c r="P67" s="864"/>
      <c r="Q67" s="864"/>
      <c r="R67" s="864"/>
      <c r="S67" s="864"/>
      <c r="T67" s="86"/>
      <c r="U67" s="86"/>
      <c r="V67" s="86"/>
      <c r="W67" s="346" t="s">
        <v>393</v>
      </c>
      <c r="X67" s="88"/>
      <c r="Y67" s="86"/>
    </row>
    <row r="68" spans="1:25" ht="36" hidden="1" customHeight="1" outlineLevel="1">
      <c r="A68" s="86"/>
      <c r="B68" s="86"/>
      <c r="C68" s="87"/>
      <c r="D68" s="86"/>
      <c r="E68" s="846" t="s">
        <v>450</v>
      </c>
      <c r="F68" s="846"/>
      <c r="G68" s="846"/>
      <c r="H68" s="458"/>
      <c r="I68" s="836" t="s">
        <v>520</v>
      </c>
      <c r="J68" s="836"/>
      <c r="K68" s="837"/>
      <c r="L68" s="86"/>
      <c r="M68" s="190"/>
      <c r="N68" s="484"/>
      <c r="O68" s="90"/>
      <c r="P68" s="90"/>
      <c r="Q68" s="90"/>
      <c r="R68" s="90"/>
      <c r="S68" s="90"/>
      <c r="T68" s="86"/>
      <c r="U68" s="86"/>
      <c r="V68" s="86"/>
      <c r="W68" s="485" t="s">
        <v>537</v>
      </c>
      <c r="X68" s="88"/>
      <c r="Y68" s="86"/>
    </row>
    <row r="69" spans="1:25" ht="18" hidden="1" customHeight="1" outlineLevel="1">
      <c r="A69" s="86"/>
      <c r="B69" s="86"/>
      <c r="C69" s="87"/>
      <c r="D69" s="86"/>
      <c r="E69" s="846"/>
      <c r="F69" s="846"/>
      <c r="G69" s="846"/>
      <c r="H69" s="458"/>
      <c r="I69" s="877" t="s">
        <v>10</v>
      </c>
      <c r="J69" s="877"/>
      <c r="K69" s="124" t="s">
        <v>278</v>
      </c>
      <c r="L69" s="86"/>
      <c r="M69" s="851"/>
      <c r="N69" s="852"/>
      <c r="O69" s="852"/>
      <c r="P69" s="852"/>
      <c r="Q69" s="852"/>
      <c r="R69" s="852"/>
      <c r="S69" s="853"/>
      <c r="T69" s="86"/>
      <c r="U69" s="86"/>
      <c r="V69" s="86"/>
      <c r="W69" s="346"/>
      <c r="X69" s="88"/>
      <c r="Y69" s="86"/>
    </row>
    <row r="70" spans="1:25" ht="18" hidden="1" customHeight="1" outlineLevel="1">
      <c r="A70" s="69"/>
      <c r="B70" s="69"/>
      <c r="C70" s="70"/>
      <c r="D70" s="69"/>
      <c r="E70" s="846"/>
      <c r="F70" s="846"/>
      <c r="G70" s="846"/>
      <c r="H70" s="847"/>
      <c r="I70" s="877"/>
      <c r="J70" s="877"/>
      <c r="K70" s="124" t="s">
        <v>207</v>
      </c>
      <c r="L70" s="69"/>
      <c r="M70" s="851"/>
      <c r="N70" s="852"/>
      <c r="O70" s="852"/>
      <c r="P70" s="852"/>
      <c r="Q70" s="852"/>
      <c r="R70" s="852"/>
      <c r="S70" s="853"/>
      <c r="T70" s="69"/>
      <c r="U70" s="69"/>
      <c r="V70" s="69"/>
      <c r="W70" s="110" t="s">
        <v>213</v>
      </c>
      <c r="X70" s="74"/>
      <c r="Y70" s="69"/>
    </row>
    <row r="71" spans="1:25" ht="18" hidden="1" customHeight="1" outlineLevel="1">
      <c r="A71" s="69"/>
      <c r="B71" s="69"/>
      <c r="C71" s="70"/>
      <c r="D71" s="69"/>
      <c r="E71" s="846"/>
      <c r="F71" s="846"/>
      <c r="G71" s="846"/>
      <c r="H71" s="847"/>
      <c r="I71" s="877"/>
      <c r="J71" s="877"/>
      <c r="K71" s="84" t="s">
        <v>208</v>
      </c>
      <c r="L71" s="69"/>
      <c r="M71" s="851"/>
      <c r="N71" s="852"/>
      <c r="O71" s="852"/>
      <c r="P71" s="852"/>
      <c r="Q71" s="852"/>
      <c r="R71" s="852"/>
      <c r="S71" s="853"/>
      <c r="T71" s="69"/>
      <c r="U71" s="69"/>
      <c r="V71" s="69"/>
      <c r="W71" s="110" t="s">
        <v>213</v>
      </c>
      <c r="X71" s="74"/>
      <c r="Y71" s="69"/>
    </row>
    <row r="72" spans="1:25" ht="18" hidden="1" customHeight="1" outlineLevel="1">
      <c r="A72" s="69"/>
      <c r="B72" s="69"/>
      <c r="C72" s="70"/>
      <c r="D72" s="69"/>
      <c r="E72" s="846"/>
      <c r="F72" s="846"/>
      <c r="G72" s="846"/>
      <c r="H72" s="847"/>
      <c r="I72" s="877"/>
      <c r="J72" s="877"/>
      <c r="K72" s="84" t="s">
        <v>202</v>
      </c>
      <c r="L72" s="69"/>
      <c r="M72" s="851"/>
      <c r="N72" s="852"/>
      <c r="O72" s="852"/>
      <c r="P72" s="852"/>
      <c r="Q72" s="852"/>
      <c r="R72" s="852"/>
      <c r="S72" s="853"/>
      <c r="T72" s="69"/>
      <c r="U72" s="69"/>
      <c r="V72" s="69"/>
      <c r="W72" s="110" t="s">
        <v>772</v>
      </c>
      <c r="X72" s="74"/>
      <c r="Y72" s="69"/>
    </row>
    <row r="73" spans="1:25" ht="18" hidden="1" customHeight="1" outlineLevel="1">
      <c r="A73" s="69"/>
      <c r="B73" s="69"/>
      <c r="C73" s="70"/>
      <c r="D73" s="69"/>
      <c r="E73" s="846"/>
      <c r="F73" s="846"/>
      <c r="G73" s="846"/>
      <c r="H73" s="847"/>
      <c r="I73" s="836"/>
      <c r="J73" s="836"/>
      <c r="K73" s="84" t="s">
        <v>209</v>
      </c>
      <c r="L73" s="69"/>
      <c r="M73" s="851"/>
      <c r="N73" s="852"/>
      <c r="O73" s="852"/>
      <c r="P73" s="852"/>
      <c r="Q73" s="852"/>
      <c r="R73" s="852"/>
      <c r="S73" s="853"/>
      <c r="T73" s="69"/>
      <c r="U73" s="69"/>
      <c r="V73" s="69"/>
      <c r="W73" s="110" t="s">
        <v>419</v>
      </c>
      <c r="X73" s="74"/>
      <c r="Y73" s="69"/>
    </row>
    <row r="74" spans="1:25" ht="18" hidden="1" customHeight="1" outlineLevel="1">
      <c r="A74" s="69"/>
      <c r="B74" s="69"/>
      <c r="C74" s="70"/>
      <c r="D74" s="69"/>
      <c r="E74" s="846"/>
      <c r="F74" s="846"/>
      <c r="G74" s="846"/>
      <c r="H74" s="847"/>
      <c r="I74" s="868" t="s">
        <v>210</v>
      </c>
      <c r="J74" s="869"/>
      <c r="K74" s="84" t="s">
        <v>204</v>
      </c>
      <c r="L74" s="69"/>
      <c r="M74" s="426"/>
      <c r="N74" s="457" t="s">
        <v>7</v>
      </c>
      <c r="O74" s="849"/>
      <c r="P74" s="849"/>
      <c r="Q74" s="849"/>
      <c r="R74" s="849"/>
      <c r="S74" s="850"/>
      <c r="T74" s="69"/>
      <c r="U74" s="69"/>
      <c r="V74" s="69"/>
      <c r="W74" s="110"/>
      <c r="X74" s="74"/>
      <c r="Y74" s="69"/>
    </row>
    <row r="75" spans="1:25" ht="18" hidden="1" customHeight="1" outlineLevel="1">
      <c r="A75" s="69"/>
      <c r="B75" s="69"/>
      <c r="C75" s="70"/>
      <c r="D75" s="69"/>
      <c r="E75" s="846"/>
      <c r="F75" s="846"/>
      <c r="G75" s="846"/>
      <c r="H75" s="847"/>
      <c r="I75" s="870"/>
      <c r="J75" s="871"/>
      <c r="K75" s="84" t="s">
        <v>205</v>
      </c>
      <c r="L75" s="69"/>
      <c r="M75" s="851"/>
      <c r="N75" s="852"/>
      <c r="O75" s="852"/>
      <c r="P75" s="852"/>
      <c r="Q75" s="852"/>
      <c r="R75" s="852"/>
      <c r="S75" s="853"/>
      <c r="T75" s="69"/>
      <c r="U75" s="69"/>
      <c r="V75" s="69"/>
      <c r="W75" s="110" t="s">
        <v>206</v>
      </c>
      <c r="X75" s="74"/>
      <c r="Y75" s="69"/>
    </row>
    <row r="76" spans="1:25" ht="18" hidden="1" customHeight="1" outlineLevel="1">
      <c r="A76" s="69"/>
      <c r="B76" s="69"/>
      <c r="C76" s="70"/>
      <c r="D76" s="69"/>
      <c r="E76" s="846"/>
      <c r="F76" s="846"/>
      <c r="G76" s="846"/>
      <c r="H76" s="847"/>
      <c r="I76" s="870"/>
      <c r="J76" s="871"/>
      <c r="K76" s="84" t="s">
        <v>11</v>
      </c>
      <c r="L76" s="69"/>
      <c r="M76" s="190"/>
      <c r="N76" s="457" t="s">
        <v>7</v>
      </c>
      <c r="O76" s="872"/>
      <c r="P76" s="873"/>
      <c r="Q76" s="457" t="s">
        <v>7</v>
      </c>
      <c r="R76" s="872"/>
      <c r="S76" s="874"/>
      <c r="T76" s="69"/>
      <c r="U76" s="69"/>
      <c r="V76" s="69"/>
      <c r="W76" s="110" t="s">
        <v>240</v>
      </c>
      <c r="X76" s="74"/>
      <c r="Y76" s="69"/>
    </row>
    <row r="77" spans="1:25" ht="18" hidden="1" customHeight="1" outlineLevel="1">
      <c r="A77" s="69"/>
      <c r="B77" s="69"/>
      <c r="C77" s="70"/>
      <c r="D77" s="69"/>
      <c r="E77" s="846"/>
      <c r="F77" s="846"/>
      <c r="G77" s="846"/>
      <c r="H77" s="847"/>
      <c r="I77" s="870"/>
      <c r="J77" s="871"/>
      <c r="K77" s="84" t="s">
        <v>211</v>
      </c>
      <c r="L77" s="69"/>
      <c r="M77" s="190"/>
      <c r="N77" s="457" t="s">
        <v>7</v>
      </c>
      <c r="O77" s="872"/>
      <c r="P77" s="873"/>
      <c r="Q77" s="457" t="s">
        <v>7</v>
      </c>
      <c r="R77" s="872"/>
      <c r="S77" s="874"/>
      <c r="T77" s="69"/>
      <c r="U77" s="69"/>
      <c r="V77" s="69"/>
      <c r="W77" s="110" t="s">
        <v>237</v>
      </c>
      <c r="X77" s="74"/>
      <c r="Y77" s="69"/>
    </row>
    <row r="78" spans="1:25" ht="18" hidden="1" customHeight="1" outlineLevel="1">
      <c r="A78" s="69"/>
      <c r="B78" s="69"/>
      <c r="C78" s="70"/>
      <c r="D78" s="69"/>
      <c r="E78" s="846"/>
      <c r="F78" s="846"/>
      <c r="G78" s="846"/>
      <c r="H78" s="847"/>
      <c r="I78" s="870"/>
      <c r="J78" s="871"/>
      <c r="K78" s="84" t="s">
        <v>212</v>
      </c>
      <c r="L78" s="69"/>
      <c r="M78" s="867"/>
      <c r="N78" s="852"/>
      <c r="O78" s="852"/>
      <c r="P78" s="852"/>
      <c r="Q78" s="852"/>
      <c r="R78" s="852"/>
      <c r="S78" s="853"/>
      <c r="T78" s="69"/>
      <c r="U78" s="69"/>
      <c r="V78" s="69"/>
      <c r="W78" s="110" t="s">
        <v>241</v>
      </c>
      <c r="X78" s="74"/>
      <c r="Y78" s="69"/>
    </row>
    <row r="79" spans="1:25" ht="18" customHeight="1" collapsed="1">
      <c r="A79" s="69"/>
      <c r="B79" s="69"/>
      <c r="C79" s="70"/>
      <c r="D79" s="85"/>
      <c r="E79" s="848" t="s">
        <v>860</v>
      </c>
      <c r="F79" s="848"/>
      <c r="G79" s="848"/>
      <c r="H79" s="848"/>
      <c r="I79" s="848"/>
      <c r="J79" s="848"/>
      <c r="K79" s="848"/>
      <c r="L79" s="848"/>
      <c r="M79" s="848"/>
      <c r="N79" s="848"/>
      <c r="O79" s="848"/>
      <c r="P79" s="848"/>
      <c r="Q79" s="848"/>
      <c r="R79" s="848"/>
      <c r="S79" s="848"/>
      <c r="T79" s="848"/>
      <c r="U79" s="186"/>
      <c r="V79" s="186"/>
      <c r="W79" s="186"/>
      <c r="X79" s="74"/>
      <c r="Y79" s="69"/>
    </row>
    <row r="80" spans="1:25">
      <c r="A80" s="69"/>
      <c r="B80" s="69"/>
      <c r="C80" s="70"/>
      <c r="D80" s="71"/>
      <c r="E80" s="866" t="s">
        <v>353</v>
      </c>
      <c r="F80" s="866"/>
      <c r="G80" s="866"/>
      <c r="H80" s="866"/>
      <c r="I80" s="866"/>
      <c r="J80" s="866"/>
      <c r="K80" s="866"/>
      <c r="L80" s="866"/>
      <c r="M80" s="866"/>
      <c r="N80" s="866"/>
      <c r="O80" s="866"/>
      <c r="P80" s="866"/>
      <c r="Q80" s="866"/>
      <c r="R80" s="866"/>
      <c r="S80" s="866"/>
      <c r="T80" s="866"/>
      <c r="U80" s="72"/>
      <c r="V80" s="71"/>
      <c r="W80" s="73" t="s">
        <v>200</v>
      </c>
      <c r="X80" s="74"/>
      <c r="Y80" s="69"/>
    </row>
    <row r="81" spans="1:25">
      <c r="A81" s="86"/>
      <c r="B81" s="86"/>
      <c r="C81" s="87"/>
      <c r="D81" s="86"/>
      <c r="E81" s="425" t="s">
        <v>394</v>
      </c>
      <c r="F81" s="89"/>
      <c r="G81" s="89"/>
      <c r="H81" s="89"/>
      <c r="K81" s="185"/>
      <c r="L81" s="86"/>
      <c r="M81" s="90"/>
      <c r="N81" s="90"/>
      <c r="O81" s="90"/>
      <c r="P81" s="90"/>
      <c r="Q81" s="90"/>
      <c r="R81" s="90"/>
      <c r="S81" s="90"/>
      <c r="T81" s="86"/>
      <c r="U81" s="86"/>
      <c r="V81" s="86"/>
      <c r="X81" s="88"/>
      <c r="Y81" s="86"/>
    </row>
    <row r="82" spans="1:25" ht="18" customHeight="1">
      <c r="A82" s="69"/>
      <c r="B82" s="69"/>
      <c r="C82" s="70"/>
      <c r="D82" s="69"/>
      <c r="E82" s="846" t="s">
        <v>507</v>
      </c>
      <c r="F82" s="846"/>
      <c r="G82" s="846"/>
      <c r="H82" s="847"/>
      <c r="I82" s="877" t="s">
        <v>10</v>
      </c>
      <c r="J82" s="871"/>
      <c r="K82" s="124" t="s">
        <v>278</v>
      </c>
      <c r="L82" s="69"/>
      <c r="M82" s="851"/>
      <c r="N82" s="852"/>
      <c r="O82" s="852"/>
      <c r="P82" s="852"/>
      <c r="Q82" s="852"/>
      <c r="R82" s="852"/>
      <c r="S82" s="853"/>
      <c r="T82" s="69"/>
      <c r="U82" s="69"/>
      <c r="V82" s="69"/>
      <c r="W82" s="319" t="s">
        <v>858</v>
      </c>
      <c r="X82" s="74"/>
      <c r="Y82" s="69"/>
    </row>
    <row r="83" spans="1:25" ht="18" customHeight="1">
      <c r="A83" s="69"/>
      <c r="B83" s="69"/>
      <c r="C83" s="70"/>
      <c r="D83" s="69"/>
      <c r="E83" s="846"/>
      <c r="F83" s="846"/>
      <c r="G83" s="846"/>
      <c r="H83" s="847"/>
      <c r="I83" s="877"/>
      <c r="J83" s="871"/>
      <c r="K83" s="124" t="s">
        <v>277</v>
      </c>
      <c r="L83" s="69"/>
      <c r="M83" s="851"/>
      <c r="N83" s="852"/>
      <c r="O83" s="852"/>
      <c r="P83" s="852"/>
      <c r="Q83" s="852"/>
      <c r="R83" s="852"/>
      <c r="S83" s="853"/>
      <c r="T83" s="69"/>
      <c r="U83" s="69"/>
      <c r="V83" s="69"/>
      <c r="W83" s="110" t="s">
        <v>279</v>
      </c>
      <c r="X83" s="74"/>
      <c r="Y83" s="69"/>
    </row>
    <row r="84" spans="1:25" ht="18" customHeight="1">
      <c r="A84" s="69"/>
      <c r="B84" s="69"/>
      <c r="C84" s="70"/>
      <c r="D84" s="69"/>
      <c r="E84" s="846"/>
      <c r="F84" s="846"/>
      <c r="G84" s="846"/>
      <c r="H84" s="847"/>
      <c r="I84" s="877"/>
      <c r="J84" s="871"/>
      <c r="K84" s="84" t="s">
        <v>208</v>
      </c>
      <c r="L84" s="69"/>
      <c r="M84" s="851"/>
      <c r="N84" s="852"/>
      <c r="O84" s="852"/>
      <c r="P84" s="852"/>
      <c r="Q84" s="852"/>
      <c r="R84" s="852"/>
      <c r="S84" s="853"/>
      <c r="T84" s="69"/>
      <c r="U84" s="69"/>
      <c r="V84" s="69"/>
      <c r="W84" s="110" t="s">
        <v>213</v>
      </c>
      <c r="X84" s="74"/>
      <c r="Y84" s="69"/>
    </row>
    <row r="85" spans="1:25" ht="18" customHeight="1">
      <c r="A85" s="69"/>
      <c r="B85" s="69"/>
      <c r="C85" s="70"/>
      <c r="D85" s="69"/>
      <c r="E85" s="846"/>
      <c r="F85" s="846"/>
      <c r="G85" s="846"/>
      <c r="H85" s="847"/>
      <c r="I85" s="877"/>
      <c r="J85" s="871"/>
      <c r="K85" s="84" t="s">
        <v>202</v>
      </c>
      <c r="L85" s="69"/>
      <c r="M85" s="851"/>
      <c r="N85" s="852"/>
      <c r="O85" s="852"/>
      <c r="P85" s="852"/>
      <c r="Q85" s="852"/>
      <c r="R85" s="852"/>
      <c r="S85" s="853"/>
      <c r="T85" s="69"/>
      <c r="U85" s="69"/>
      <c r="V85" s="69"/>
      <c r="W85" s="110"/>
      <c r="X85" s="74"/>
      <c r="Y85" s="69"/>
    </row>
    <row r="86" spans="1:25" ht="18" customHeight="1">
      <c r="A86" s="69"/>
      <c r="B86" s="69"/>
      <c r="C86" s="70"/>
      <c r="D86" s="69"/>
      <c r="E86" s="846"/>
      <c r="F86" s="846"/>
      <c r="G86" s="846"/>
      <c r="H86" s="847"/>
      <c r="I86" s="836"/>
      <c r="J86" s="837"/>
      <c r="K86" s="84" t="s">
        <v>209</v>
      </c>
      <c r="L86" s="69"/>
      <c r="M86" s="851"/>
      <c r="N86" s="852"/>
      <c r="O86" s="852"/>
      <c r="P86" s="852"/>
      <c r="Q86" s="852"/>
      <c r="R86" s="852"/>
      <c r="S86" s="853"/>
      <c r="T86" s="69"/>
      <c r="U86" s="69"/>
      <c r="V86" s="69"/>
      <c r="W86" s="110" t="s">
        <v>419</v>
      </c>
      <c r="X86" s="74"/>
      <c r="Y86" s="69"/>
    </row>
    <row r="87" spans="1:25" ht="18" customHeight="1">
      <c r="A87" s="69"/>
      <c r="B87" s="69"/>
      <c r="C87" s="70"/>
      <c r="D87" s="69"/>
      <c r="E87" s="846"/>
      <c r="F87" s="846"/>
      <c r="G87" s="846"/>
      <c r="H87" s="847"/>
      <c r="I87" s="868" t="s">
        <v>210</v>
      </c>
      <c r="J87" s="869"/>
      <c r="K87" s="84" t="s">
        <v>204</v>
      </c>
      <c r="L87" s="69"/>
      <c r="M87" s="426"/>
      <c r="N87" s="106" t="s">
        <v>7</v>
      </c>
      <c r="O87" s="849"/>
      <c r="P87" s="849"/>
      <c r="Q87" s="849"/>
      <c r="R87" s="849"/>
      <c r="S87" s="850"/>
      <c r="T87" s="69"/>
      <c r="U87" s="69"/>
      <c r="V87" s="69"/>
      <c r="W87" s="110"/>
      <c r="X87" s="74"/>
      <c r="Y87" s="69"/>
    </row>
    <row r="88" spans="1:25" ht="18" customHeight="1">
      <c r="A88" s="69"/>
      <c r="B88" s="69"/>
      <c r="C88" s="70"/>
      <c r="D88" s="69"/>
      <c r="E88" s="846"/>
      <c r="F88" s="846"/>
      <c r="G88" s="846"/>
      <c r="H88" s="847"/>
      <c r="I88" s="870"/>
      <c r="J88" s="871"/>
      <c r="K88" s="84" t="s">
        <v>205</v>
      </c>
      <c r="L88" s="69"/>
      <c r="M88" s="851"/>
      <c r="N88" s="852"/>
      <c r="O88" s="852"/>
      <c r="P88" s="852"/>
      <c r="Q88" s="852"/>
      <c r="R88" s="852"/>
      <c r="S88" s="853"/>
      <c r="T88" s="69"/>
      <c r="U88" s="69"/>
      <c r="V88" s="69"/>
      <c r="W88" s="110" t="s">
        <v>206</v>
      </c>
      <c r="X88" s="74"/>
      <c r="Y88" s="69"/>
    </row>
    <row r="89" spans="1:25" ht="18" customHeight="1">
      <c r="A89" s="69"/>
      <c r="B89" s="69"/>
      <c r="C89" s="70"/>
      <c r="D89" s="69"/>
      <c r="E89" s="846"/>
      <c r="F89" s="846"/>
      <c r="G89" s="846"/>
      <c r="H89" s="847"/>
      <c r="I89" s="870"/>
      <c r="J89" s="871"/>
      <c r="K89" s="84" t="s">
        <v>11</v>
      </c>
      <c r="L89" s="69"/>
      <c r="M89" s="190"/>
      <c r="N89" s="106" t="s">
        <v>7</v>
      </c>
      <c r="O89" s="872"/>
      <c r="P89" s="873"/>
      <c r="Q89" s="106" t="s">
        <v>7</v>
      </c>
      <c r="R89" s="872"/>
      <c r="S89" s="874"/>
      <c r="T89" s="69"/>
      <c r="U89" s="69"/>
      <c r="V89" s="69"/>
      <c r="W89" s="110" t="s">
        <v>240</v>
      </c>
      <c r="X89" s="74"/>
      <c r="Y89" s="69"/>
    </row>
    <row r="90" spans="1:25" ht="18" customHeight="1">
      <c r="A90" s="69"/>
      <c r="B90" s="69"/>
      <c r="C90" s="70"/>
      <c r="D90" s="69"/>
      <c r="E90" s="846"/>
      <c r="F90" s="846"/>
      <c r="G90" s="846"/>
      <c r="H90" s="847"/>
      <c r="I90" s="870"/>
      <c r="J90" s="871"/>
      <c r="K90" s="84" t="s">
        <v>211</v>
      </c>
      <c r="L90" s="69"/>
      <c r="M90" s="190"/>
      <c r="N90" s="106" t="s">
        <v>7</v>
      </c>
      <c r="O90" s="872"/>
      <c r="P90" s="873"/>
      <c r="Q90" s="106" t="s">
        <v>7</v>
      </c>
      <c r="R90" s="872"/>
      <c r="S90" s="874"/>
      <c r="T90" s="69"/>
      <c r="U90" s="69"/>
      <c r="V90" s="69"/>
      <c r="W90" s="110" t="s">
        <v>237</v>
      </c>
      <c r="X90" s="74"/>
      <c r="Y90" s="69"/>
    </row>
    <row r="91" spans="1:25" ht="18" hidden="1" customHeight="1">
      <c r="A91" s="69"/>
      <c r="B91" s="69"/>
      <c r="C91" s="70"/>
      <c r="D91" s="69"/>
      <c r="E91" s="846"/>
      <c r="F91" s="846"/>
      <c r="G91" s="846"/>
      <c r="H91" s="847"/>
      <c r="I91" s="870"/>
      <c r="J91" s="871"/>
      <c r="K91" s="84" t="s">
        <v>441</v>
      </c>
      <c r="L91" s="404"/>
      <c r="M91" s="875"/>
      <c r="N91" s="875"/>
      <c r="O91" s="875"/>
      <c r="P91" s="875"/>
      <c r="Q91" s="875"/>
      <c r="R91" s="875"/>
      <c r="S91" s="876"/>
      <c r="T91" s="69"/>
      <c r="U91" s="69"/>
      <c r="V91" s="69"/>
      <c r="W91" s="110"/>
      <c r="X91" s="74"/>
      <c r="Y91" s="69"/>
    </row>
    <row r="92" spans="1:25" ht="18" customHeight="1">
      <c r="A92" s="69"/>
      <c r="B92" s="69"/>
      <c r="C92" s="70"/>
      <c r="D92" s="69"/>
      <c r="E92" s="846"/>
      <c r="F92" s="846"/>
      <c r="G92" s="846"/>
      <c r="H92" s="847"/>
      <c r="I92" s="870"/>
      <c r="J92" s="871"/>
      <c r="K92" s="125" t="s">
        <v>212</v>
      </c>
      <c r="L92" s="69"/>
      <c r="M92" s="867"/>
      <c r="N92" s="852"/>
      <c r="O92" s="852"/>
      <c r="P92" s="852"/>
      <c r="Q92" s="852"/>
      <c r="R92" s="852"/>
      <c r="S92" s="853"/>
      <c r="T92" s="69"/>
      <c r="U92" s="69"/>
      <c r="V92" s="69"/>
      <c r="W92" s="110" t="s">
        <v>241</v>
      </c>
      <c r="X92" s="74"/>
      <c r="Y92" s="69"/>
    </row>
    <row r="93" spans="1:25" hidden="1">
      <c r="A93" s="69"/>
      <c r="B93" s="69"/>
      <c r="C93" s="70"/>
      <c r="D93" s="186"/>
      <c r="E93" s="186"/>
      <c r="F93" s="186"/>
      <c r="G93" s="186"/>
      <c r="H93" s="186"/>
      <c r="I93" s="186"/>
      <c r="J93" s="186"/>
      <c r="K93" s="186"/>
      <c r="L93" s="186"/>
      <c r="M93" s="186"/>
      <c r="N93" s="186"/>
      <c r="O93" s="186"/>
      <c r="P93" s="186"/>
      <c r="Q93" s="186"/>
      <c r="R93" s="186"/>
      <c r="S93" s="186"/>
      <c r="T93" s="186"/>
      <c r="U93" s="186"/>
      <c r="V93" s="186"/>
      <c r="W93" s="186"/>
      <c r="X93" s="74"/>
      <c r="Y93" s="69"/>
    </row>
    <row r="94" spans="1:25">
      <c r="A94" s="69"/>
      <c r="B94" s="69"/>
      <c r="C94" s="70"/>
      <c r="D94" s="85"/>
      <c r="E94" s="186"/>
      <c r="F94" s="186"/>
      <c r="G94" s="186"/>
      <c r="H94" s="186"/>
      <c r="I94" s="186"/>
      <c r="J94" s="186"/>
      <c r="K94" s="186"/>
      <c r="L94" s="186"/>
      <c r="M94" s="186"/>
      <c r="N94" s="186"/>
      <c r="O94" s="186"/>
      <c r="P94" s="186"/>
      <c r="Q94" s="186"/>
      <c r="R94" s="186"/>
      <c r="S94" s="186"/>
      <c r="T94" s="186"/>
      <c r="U94" s="186"/>
      <c r="V94" s="186"/>
      <c r="W94" s="186"/>
      <c r="X94" s="74"/>
      <c r="Y94" s="69"/>
    </row>
    <row r="95" spans="1:25">
      <c r="A95" s="69"/>
      <c r="B95" s="69"/>
      <c r="C95" s="70"/>
      <c r="D95" s="71"/>
      <c r="E95" s="866" t="s">
        <v>336</v>
      </c>
      <c r="F95" s="866"/>
      <c r="G95" s="866"/>
      <c r="H95" s="866"/>
      <c r="I95" s="866"/>
      <c r="J95" s="866"/>
      <c r="K95" s="866"/>
      <c r="L95" s="866"/>
      <c r="M95" s="866"/>
      <c r="N95" s="866"/>
      <c r="O95" s="866"/>
      <c r="P95" s="866"/>
      <c r="Q95" s="866"/>
      <c r="R95" s="866"/>
      <c r="S95" s="866"/>
      <c r="T95" s="866"/>
      <c r="U95" s="72"/>
      <c r="V95" s="71"/>
      <c r="W95" s="73" t="s">
        <v>200</v>
      </c>
      <c r="X95" s="74"/>
      <c r="Y95" s="69"/>
    </row>
    <row r="96" spans="1:25">
      <c r="A96" s="86"/>
      <c r="B96" s="86"/>
      <c r="C96" s="87"/>
      <c r="D96" s="86"/>
      <c r="E96" s="229" t="s">
        <v>276</v>
      </c>
      <c r="F96" s="89"/>
      <c r="G96" s="89"/>
      <c r="H96" s="89"/>
      <c r="K96" s="185"/>
      <c r="L96" s="86"/>
      <c r="M96" s="372"/>
      <c r="N96" s="372"/>
      <c r="O96" s="372"/>
      <c r="P96" s="372"/>
      <c r="Q96" s="372"/>
      <c r="R96" s="372"/>
      <c r="S96" s="372"/>
      <c r="T96" s="86"/>
      <c r="U96" s="86"/>
      <c r="V96" s="86"/>
      <c r="W96" s="346" t="s">
        <v>285</v>
      </c>
      <c r="X96" s="88"/>
      <c r="Y96" s="86"/>
    </row>
    <row r="97" spans="1:25" ht="18" customHeight="1">
      <c r="A97" s="69"/>
      <c r="B97" s="69"/>
      <c r="C97" s="70"/>
      <c r="D97" s="69"/>
      <c r="E97" s="827" t="s">
        <v>861</v>
      </c>
      <c r="F97" s="827"/>
      <c r="G97" s="827"/>
      <c r="H97" s="830"/>
      <c r="I97" s="836" t="s">
        <v>338</v>
      </c>
      <c r="J97" s="836"/>
      <c r="K97" s="837"/>
      <c r="L97" s="529"/>
      <c r="M97" s="824"/>
      <c r="N97" s="825"/>
      <c r="O97" s="809" t="s">
        <v>84</v>
      </c>
      <c r="P97" s="808"/>
      <c r="Q97" s="809" t="s">
        <v>115</v>
      </c>
      <c r="R97" s="808"/>
      <c r="S97" s="810" t="s">
        <v>122</v>
      </c>
      <c r="T97" s="69"/>
      <c r="U97" s="69"/>
      <c r="V97" s="69"/>
      <c r="W97" s="110" t="s">
        <v>340</v>
      </c>
      <c r="X97" s="74"/>
      <c r="Y97" s="69"/>
    </row>
    <row r="98" spans="1:25" ht="18" customHeight="1">
      <c r="A98" s="69"/>
      <c r="B98" s="69"/>
      <c r="C98" s="70"/>
      <c r="D98" s="69"/>
      <c r="E98" s="827"/>
      <c r="F98" s="827"/>
      <c r="G98" s="827"/>
      <c r="H98" s="830"/>
      <c r="I98" s="836" t="s">
        <v>339</v>
      </c>
      <c r="J98" s="836"/>
      <c r="K98" s="837"/>
      <c r="L98" s="529"/>
      <c r="M98" s="824"/>
      <c r="N98" s="825"/>
      <c r="O98" s="809" t="s">
        <v>84</v>
      </c>
      <c r="P98" s="808"/>
      <c r="Q98" s="809" t="s">
        <v>115</v>
      </c>
      <c r="R98" s="808"/>
      <c r="S98" s="810" t="s">
        <v>122</v>
      </c>
      <c r="T98" s="69"/>
      <c r="U98" s="69"/>
      <c r="V98" s="69"/>
      <c r="W98" s="110"/>
      <c r="X98" s="74"/>
      <c r="Y98" s="69"/>
    </row>
    <row r="99" spans="1:25" ht="18" customHeight="1">
      <c r="A99" s="69"/>
      <c r="B99" s="69"/>
      <c r="C99" s="70"/>
      <c r="D99" s="69"/>
      <c r="E99" s="827"/>
      <c r="F99" s="827"/>
      <c r="G99" s="827"/>
      <c r="H99" s="830"/>
      <c r="I99" s="819" t="s">
        <v>347</v>
      </c>
      <c r="J99" s="819"/>
      <c r="K99" s="820"/>
      <c r="L99" s="529"/>
      <c r="M99" s="821"/>
      <c r="N99" s="822"/>
      <c r="O99" s="822"/>
      <c r="P99" s="822"/>
      <c r="Q99" s="822"/>
      <c r="R99" s="822"/>
      <c r="S99" s="823"/>
      <c r="T99" s="69"/>
      <c r="U99" s="69"/>
      <c r="V99" s="69"/>
      <c r="W99" s="110"/>
      <c r="X99" s="74"/>
      <c r="Y99" s="69"/>
    </row>
    <row r="100" spans="1:25" ht="18" customHeight="1">
      <c r="A100" s="69"/>
      <c r="B100" s="69"/>
      <c r="C100" s="70"/>
      <c r="D100" s="69"/>
      <c r="E100" s="827"/>
      <c r="F100" s="827"/>
      <c r="G100" s="827"/>
      <c r="H100" s="830"/>
      <c r="I100" s="819" t="s">
        <v>886</v>
      </c>
      <c r="J100" s="819"/>
      <c r="K100" s="820"/>
      <c r="L100" s="529"/>
      <c r="M100" s="821"/>
      <c r="N100" s="822"/>
      <c r="O100" s="822"/>
      <c r="P100" s="822"/>
      <c r="Q100" s="822"/>
      <c r="R100" s="822"/>
      <c r="S100" s="823"/>
      <c r="T100" s="69"/>
      <c r="U100" s="69"/>
      <c r="V100" s="69"/>
      <c r="W100" s="110"/>
      <c r="X100" s="74"/>
      <c r="Y100" s="69"/>
    </row>
    <row r="101" spans="1:25" ht="18" customHeight="1">
      <c r="A101" s="69"/>
      <c r="B101" s="69"/>
      <c r="C101" s="70"/>
      <c r="D101" s="69"/>
      <c r="E101" s="827"/>
      <c r="F101" s="827"/>
      <c r="G101" s="827"/>
      <c r="H101" s="830"/>
      <c r="I101" s="819" t="s">
        <v>341</v>
      </c>
      <c r="J101" s="819"/>
      <c r="K101" s="820"/>
      <c r="L101" s="529"/>
      <c r="M101" s="821"/>
      <c r="N101" s="822"/>
      <c r="O101" s="822"/>
      <c r="P101" s="822"/>
      <c r="Q101" s="822"/>
      <c r="R101" s="822"/>
      <c r="S101" s="823"/>
      <c r="T101" s="69"/>
      <c r="U101" s="69"/>
      <c r="V101" s="69"/>
      <c r="W101" s="110"/>
      <c r="X101" s="74"/>
      <c r="Y101" s="69"/>
    </row>
    <row r="102" spans="1:25" ht="18" customHeight="1">
      <c r="A102" s="69"/>
      <c r="B102" s="69"/>
      <c r="C102" s="70"/>
      <c r="D102" s="69"/>
      <c r="E102" s="827"/>
      <c r="F102" s="827"/>
      <c r="G102" s="827"/>
      <c r="H102" s="830"/>
      <c r="I102" s="819" t="s">
        <v>887</v>
      </c>
      <c r="J102" s="819"/>
      <c r="K102" s="820"/>
      <c r="L102" s="529"/>
      <c r="M102" s="821"/>
      <c r="N102" s="822"/>
      <c r="O102" s="822"/>
      <c r="P102" s="822"/>
      <c r="Q102" s="822"/>
      <c r="R102" s="822"/>
      <c r="S102" s="823"/>
      <c r="T102" s="69"/>
      <c r="U102" s="69"/>
      <c r="V102" s="69"/>
      <c r="W102" s="110"/>
      <c r="X102" s="74"/>
      <c r="Y102" s="69"/>
    </row>
    <row r="103" spans="1:25" ht="18" customHeight="1">
      <c r="A103" s="69"/>
      <c r="B103" s="69"/>
      <c r="C103" s="70"/>
      <c r="D103" s="69"/>
      <c r="E103" s="827"/>
      <c r="F103" s="827"/>
      <c r="G103" s="827"/>
      <c r="H103" s="830"/>
      <c r="I103" s="819" t="s">
        <v>342</v>
      </c>
      <c r="J103" s="819"/>
      <c r="K103" s="820"/>
      <c r="L103" s="529"/>
      <c r="M103" s="821"/>
      <c r="N103" s="822"/>
      <c r="O103" s="822"/>
      <c r="P103" s="822"/>
      <c r="Q103" s="822"/>
      <c r="R103" s="822"/>
      <c r="S103" s="823"/>
      <c r="T103" s="69"/>
      <c r="U103" s="69"/>
      <c r="V103" s="69"/>
      <c r="W103" s="110"/>
      <c r="X103" s="74"/>
      <c r="Y103" s="69"/>
    </row>
    <row r="104" spans="1:25" ht="18" customHeight="1">
      <c r="A104" s="69"/>
      <c r="B104" s="69"/>
      <c r="C104" s="70"/>
      <c r="D104" s="69"/>
      <c r="E104" s="827"/>
      <c r="F104" s="827"/>
      <c r="G104" s="827"/>
      <c r="H104" s="830"/>
      <c r="I104" s="819" t="s">
        <v>343</v>
      </c>
      <c r="J104" s="819"/>
      <c r="K104" s="820"/>
      <c r="L104" s="529"/>
      <c r="M104" s="821"/>
      <c r="N104" s="822"/>
      <c r="O104" s="822"/>
      <c r="P104" s="822"/>
      <c r="Q104" s="822"/>
      <c r="R104" s="822"/>
      <c r="S104" s="823"/>
      <c r="T104" s="69"/>
      <c r="U104" s="69"/>
      <c r="V104" s="69"/>
      <c r="W104" s="110"/>
      <c r="X104" s="74"/>
      <c r="Y104" s="69"/>
    </row>
    <row r="105" spans="1:25" ht="18" customHeight="1">
      <c r="A105" s="69"/>
      <c r="B105" s="69"/>
      <c r="C105" s="70"/>
      <c r="D105" s="69"/>
      <c r="E105" s="827"/>
      <c r="F105" s="827"/>
      <c r="G105" s="827"/>
      <c r="H105" s="830"/>
      <c r="I105" s="819" t="s">
        <v>344</v>
      </c>
      <c r="J105" s="819"/>
      <c r="K105" s="820"/>
      <c r="L105" s="529"/>
      <c r="M105" s="821"/>
      <c r="N105" s="822"/>
      <c r="O105" s="822"/>
      <c r="P105" s="822"/>
      <c r="Q105" s="822"/>
      <c r="R105" s="822"/>
      <c r="S105" s="823"/>
      <c r="T105" s="69"/>
      <c r="U105" s="69"/>
      <c r="V105" s="69"/>
      <c r="W105" s="110"/>
      <c r="X105" s="74"/>
      <c r="Y105" s="69"/>
    </row>
    <row r="106" spans="1:25" ht="18" customHeight="1" thickBot="1">
      <c r="A106" s="69"/>
      <c r="B106" s="69"/>
      <c r="C106" s="70"/>
      <c r="D106" s="69"/>
      <c r="E106" s="828"/>
      <c r="F106" s="828"/>
      <c r="G106" s="828"/>
      <c r="H106" s="831"/>
      <c r="I106" s="841" t="s">
        <v>345</v>
      </c>
      <c r="J106" s="841"/>
      <c r="K106" s="842"/>
      <c r="L106" s="817"/>
      <c r="M106" s="880"/>
      <c r="N106" s="881"/>
      <c r="O106" s="881"/>
      <c r="P106" s="881"/>
      <c r="Q106" s="881"/>
      <c r="R106" s="881"/>
      <c r="S106" s="882"/>
      <c r="T106" s="69"/>
      <c r="U106" s="69"/>
      <c r="V106" s="69"/>
      <c r="W106" s="110"/>
      <c r="X106" s="74"/>
      <c r="Y106" s="69"/>
    </row>
    <row r="107" spans="1:25" ht="18" customHeight="1" thickTop="1">
      <c r="A107" s="69"/>
      <c r="B107" s="69"/>
      <c r="C107" s="70"/>
      <c r="D107" s="69"/>
      <c r="E107" s="826" t="s">
        <v>862</v>
      </c>
      <c r="F107" s="826"/>
      <c r="G107" s="826"/>
      <c r="H107" s="829"/>
      <c r="I107" s="832" t="s">
        <v>338</v>
      </c>
      <c r="J107" s="832"/>
      <c r="K107" s="833"/>
      <c r="L107" s="69"/>
      <c r="M107" s="834"/>
      <c r="N107" s="835"/>
      <c r="O107" s="814" t="s">
        <v>84</v>
      </c>
      <c r="P107" s="815"/>
      <c r="Q107" s="814" t="s">
        <v>115</v>
      </c>
      <c r="R107" s="815"/>
      <c r="S107" s="816" t="s">
        <v>122</v>
      </c>
      <c r="T107" s="69"/>
      <c r="U107" s="69"/>
      <c r="V107" s="69"/>
      <c r="W107" s="110" t="s">
        <v>864</v>
      </c>
      <c r="X107" s="74"/>
      <c r="Y107" s="69"/>
    </row>
    <row r="108" spans="1:25" ht="18" customHeight="1">
      <c r="A108" s="69"/>
      <c r="B108" s="69"/>
      <c r="C108" s="70"/>
      <c r="D108" s="69"/>
      <c r="E108" s="827"/>
      <c r="F108" s="827"/>
      <c r="G108" s="827"/>
      <c r="H108" s="830"/>
      <c r="I108" s="836" t="s">
        <v>339</v>
      </c>
      <c r="J108" s="836"/>
      <c r="K108" s="837"/>
      <c r="L108" s="69"/>
      <c r="M108" s="824"/>
      <c r="N108" s="825"/>
      <c r="O108" s="809" t="s">
        <v>84</v>
      </c>
      <c r="P108" s="808"/>
      <c r="Q108" s="809" t="s">
        <v>115</v>
      </c>
      <c r="R108" s="808"/>
      <c r="S108" s="810" t="s">
        <v>122</v>
      </c>
      <c r="T108" s="69"/>
      <c r="U108" s="69"/>
      <c r="V108" s="69"/>
      <c r="W108" s="110"/>
      <c r="X108" s="74"/>
      <c r="Y108" s="69"/>
    </row>
    <row r="109" spans="1:25" ht="18" customHeight="1">
      <c r="A109" s="69"/>
      <c r="B109" s="69"/>
      <c r="C109" s="70"/>
      <c r="D109" s="69"/>
      <c r="E109" s="827"/>
      <c r="F109" s="827"/>
      <c r="G109" s="827"/>
      <c r="H109" s="830"/>
      <c r="I109" s="819" t="s">
        <v>347</v>
      </c>
      <c r="J109" s="819"/>
      <c r="K109" s="820"/>
      <c r="L109" s="69"/>
      <c r="M109" s="821"/>
      <c r="N109" s="822"/>
      <c r="O109" s="822"/>
      <c r="P109" s="822"/>
      <c r="Q109" s="822"/>
      <c r="R109" s="822"/>
      <c r="S109" s="823"/>
      <c r="T109" s="69"/>
      <c r="U109" s="69"/>
      <c r="V109" s="69"/>
      <c r="W109" s="110"/>
      <c r="X109" s="74"/>
      <c r="Y109" s="69"/>
    </row>
    <row r="110" spans="1:25" ht="18" customHeight="1">
      <c r="A110" s="69"/>
      <c r="B110" s="69"/>
      <c r="C110" s="70"/>
      <c r="D110" s="69"/>
      <c r="E110" s="827"/>
      <c r="F110" s="827"/>
      <c r="G110" s="827"/>
      <c r="H110" s="830"/>
      <c r="I110" s="819" t="s">
        <v>886</v>
      </c>
      <c r="J110" s="819"/>
      <c r="K110" s="820"/>
      <c r="L110" s="529"/>
      <c r="M110" s="821"/>
      <c r="N110" s="822"/>
      <c r="O110" s="822"/>
      <c r="P110" s="822"/>
      <c r="Q110" s="822"/>
      <c r="R110" s="822"/>
      <c r="S110" s="823"/>
      <c r="T110" s="69"/>
      <c r="U110" s="69"/>
      <c r="V110" s="69"/>
      <c r="W110" s="110"/>
      <c r="X110" s="74"/>
      <c r="Y110" s="69"/>
    </row>
    <row r="111" spans="1:25" ht="18" customHeight="1">
      <c r="A111" s="69"/>
      <c r="B111" s="69"/>
      <c r="C111" s="70"/>
      <c r="D111" s="69"/>
      <c r="E111" s="827"/>
      <c r="F111" s="827"/>
      <c r="G111" s="827"/>
      <c r="H111" s="830"/>
      <c r="I111" s="819" t="s">
        <v>341</v>
      </c>
      <c r="J111" s="819"/>
      <c r="K111" s="820"/>
      <c r="L111" s="69"/>
      <c r="M111" s="821"/>
      <c r="N111" s="822"/>
      <c r="O111" s="822"/>
      <c r="P111" s="822"/>
      <c r="Q111" s="822"/>
      <c r="R111" s="822"/>
      <c r="S111" s="823"/>
      <c r="T111" s="69"/>
      <c r="U111" s="69"/>
      <c r="V111" s="69"/>
      <c r="W111" s="110"/>
      <c r="X111" s="74"/>
      <c r="Y111" s="69"/>
    </row>
    <row r="112" spans="1:25" ht="18" customHeight="1">
      <c r="A112" s="69"/>
      <c r="B112" s="69"/>
      <c r="C112" s="70"/>
      <c r="D112" s="69"/>
      <c r="E112" s="827"/>
      <c r="F112" s="827"/>
      <c r="G112" s="827"/>
      <c r="H112" s="830"/>
      <c r="I112" s="819" t="s">
        <v>887</v>
      </c>
      <c r="J112" s="819"/>
      <c r="K112" s="820"/>
      <c r="L112" s="529"/>
      <c r="M112" s="821"/>
      <c r="N112" s="822"/>
      <c r="O112" s="822"/>
      <c r="P112" s="822"/>
      <c r="Q112" s="822"/>
      <c r="R112" s="822"/>
      <c r="S112" s="823"/>
      <c r="T112" s="69"/>
      <c r="U112" s="69"/>
      <c r="V112" s="69"/>
      <c r="W112" s="110"/>
      <c r="X112" s="74"/>
      <c r="Y112" s="69"/>
    </row>
    <row r="113" spans="1:25" ht="18" customHeight="1">
      <c r="A113" s="69"/>
      <c r="B113" s="69"/>
      <c r="C113" s="70"/>
      <c r="D113" s="69"/>
      <c r="E113" s="827"/>
      <c r="F113" s="827"/>
      <c r="G113" s="827"/>
      <c r="H113" s="830"/>
      <c r="I113" s="819" t="s">
        <v>342</v>
      </c>
      <c r="J113" s="819"/>
      <c r="K113" s="820"/>
      <c r="L113" s="69"/>
      <c r="M113" s="821"/>
      <c r="N113" s="822"/>
      <c r="O113" s="822"/>
      <c r="P113" s="822"/>
      <c r="Q113" s="822"/>
      <c r="R113" s="822"/>
      <c r="S113" s="823"/>
      <c r="T113" s="69"/>
      <c r="U113" s="69"/>
      <c r="V113" s="69"/>
      <c r="W113" s="110"/>
      <c r="X113" s="74"/>
      <c r="Y113" s="69"/>
    </row>
    <row r="114" spans="1:25" ht="18" customHeight="1">
      <c r="A114" s="69"/>
      <c r="B114" s="69"/>
      <c r="C114" s="70"/>
      <c r="D114" s="69"/>
      <c r="E114" s="827"/>
      <c r="F114" s="827"/>
      <c r="G114" s="827"/>
      <c r="H114" s="830"/>
      <c r="I114" s="819" t="s">
        <v>343</v>
      </c>
      <c r="J114" s="819"/>
      <c r="K114" s="820"/>
      <c r="L114" s="69"/>
      <c r="M114" s="821"/>
      <c r="N114" s="822"/>
      <c r="O114" s="822"/>
      <c r="P114" s="822"/>
      <c r="Q114" s="822"/>
      <c r="R114" s="822"/>
      <c r="S114" s="823"/>
      <c r="T114" s="69"/>
      <c r="U114" s="69"/>
      <c r="V114" s="69"/>
      <c r="W114" s="110"/>
      <c r="X114" s="74"/>
      <c r="Y114" s="69"/>
    </row>
    <row r="115" spans="1:25" ht="18" customHeight="1">
      <c r="A115" s="69"/>
      <c r="B115" s="69"/>
      <c r="C115" s="70"/>
      <c r="D115" s="69"/>
      <c r="E115" s="827"/>
      <c r="F115" s="827"/>
      <c r="G115" s="827"/>
      <c r="H115" s="830"/>
      <c r="I115" s="819" t="s">
        <v>344</v>
      </c>
      <c r="J115" s="819"/>
      <c r="K115" s="820"/>
      <c r="L115" s="69"/>
      <c r="M115" s="838"/>
      <c r="N115" s="839"/>
      <c r="O115" s="839"/>
      <c r="P115" s="839"/>
      <c r="Q115" s="839"/>
      <c r="R115" s="839"/>
      <c r="S115" s="840"/>
      <c r="T115" s="69"/>
      <c r="U115" s="69"/>
      <c r="V115" s="69"/>
      <c r="W115" s="110"/>
      <c r="X115" s="74"/>
      <c r="Y115" s="69"/>
    </row>
    <row r="116" spans="1:25" ht="18" customHeight="1" thickBot="1">
      <c r="A116" s="69"/>
      <c r="B116" s="69"/>
      <c r="C116" s="70"/>
      <c r="D116" s="69"/>
      <c r="E116" s="828"/>
      <c r="F116" s="828"/>
      <c r="G116" s="828"/>
      <c r="H116" s="831"/>
      <c r="I116" s="841" t="s">
        <v>345</v>
      </c>
      <c r="J116" s="841"/>
      <c r="K116" s="842"/>
      <c r="L116" s="69"/>
      <c r="M116" s="843"/>
      <c r="N116" s="844"/>
      <c r="O116" s="844"/>
      <c r="P116" s="844"/>
      <c r="Q116" s="844"/>
      <c r="R116" s="844"/>
      <c r="S116" s="845"/>
      <c r="T116" s="69"/>
      <c r="U116" s="69"/>
      <c r="V116" s="69"/>
      <c r="W116" s="110"/>
      <c r="X116" s="74"/>
      <c r="Y116" s="69"/>
    </row>
    <row r="117" spans="1:25" ht="18" customHeight="1" thickTop="1">
      <c r="A117" s="69"/>
      <c r="B117" s="69"/>
      <c r="C117" s="70"/>
      <c r="D117" s="69"/>
      <c r="E117" s="827" t="s">
        <v>863</v>
      </c>
      <c r="F117" s="827"/>
      <c r="G117" s="827"/>
      <c r="H117" s="847"/>
      <c r="I117" s="836" t="s">
        <v>338</v>
      </c>
      <c r="J117" s="836"/>
      <c r="K117" s="837"/>
      <c r="L117" s="69"/>
      <c r="M117" s="834"/>
      <c r="N117" s="835"/>
      <c r="O117" s="814" t="s">
        <v>84</v>
      </c>
      <c r="P117" s="815"/>
      <c r="Q117" s="814" t="s">
        <v>115</v>
      </c>
      <c r="R117" s="815"/>
      <c r="S117" s="816" t="s">
        <v>122</v>
      </c>
      <c r="T117" s="69"/>
      <c r="U117" s="69"/>
      <c r="V117" s="69"/>
      <c r="W117" s="110" t="s">
        <v>865</v>
      </c>
      <c r="X117" s="74"/>
      <c r="Y117" s="69"/>
    </row>
    <row r="118" spans="1:25" ht="18" customHeight="1">
      <c r="A118" s="69"/>
      <c r="B118" s="69"/>
      <c r="C118" s="70"/>
      <c r="D118" s="69"/>
      <c r="E118" s="827"/>
      <c r="F118" s="827"/>
      <c r="G118" s="827"/>
      <c r="H118" s="847"/>
      <c r="I118" s="836" t="s">
        <v>339</v>
      </c>
      <c r="J118" s="836"/>
      <c r="K118" s="837"/>
      <c r="L118" s="69"/>
      <c r="M118" s="824"/>
      <c r="N118" s="825"/>
      <c r="O118" s="809" t="s">
        <v>84</v>
      </c>
      <c r="P118" s="808"/>
      <c r="Q118" s="809" t="s">
        <v>115</v>
      </c>
      <c r="R118" s="808"/>
      <c r="S118" s="810" t="s">
        <v>122</v>
      </c>
      <c r="T118" s="69"/>
      <c r="U118" s="69"/>
      <c r="V118" s="69"/>
      <c r="W118" s="110"/>
      <c r="X118" s="74"/>
      <c r="Y118" s="69"/>
    </row>
    <row r="119" spans="1:25" ht="18" customHeight="1">
      <c r="A119" s="69"/>
      <c r="B119" s="69"/>
      <c r="C119" s="70"/>
      <c r="D119" s="69"/>
      <c r="E119" s="827"/>
      <c r="F119" s="827"/>
      <c r="G119" s="827"/>
      <c r="H119" s="847"/>
      <c r="I119" s="819" t="s">
        <v>347</v>
      </c>
      <c r="J119" s="819"/>
      <c r="K119" s="820"/>
      <c r="L119" s="69"/>
      <c r="M119" s="821"/>
      <c r="N119" s="822"/>
      <c r="O119" s="822"/>
      <c r="P119" s="822"/>
      <c r="Q119" s="822"/>
      <c r="R119" s="822"/>
      <c r="S119" s="823"/>
      <c r="T119" s="69"/>
      <c r="U119" s="69"/>
      <c r="V119" s="69"/>
      <c r="W119" s="110"/>
      <c r="X119" s="74"/>
      <c r="Y119" s="69"/>
    </row>
    <row r="120" spans="1:25" ht="18" customHeight="1">
      <c r="A120" s="69"/>
      <c r="B120" s="69"/>
      <c r="C120" s="70"/>
      <c r="D120" s="69"/>
      <c r="E120" s="827"/>
      <c r="F120" s="827"/>
      <c r="G120" s="827"/>
      <c r="H120" s="847"/>
      <c r="I120" s="819" t="s">
        <v>886</v>
      </c>
      <c r="J120" s="819"/>
      <c r="K120" s="820"/>
      <c r="L120" s="529"/>
      <c r="M120" s="821"/>
      <c r="N120" s="822"/>
      <c r="O120" s="822"/>
      <c r="P120" s="822"/>
      <c r="Q120" s="822"/>
      <c r="R120" s="822"/>
      <c r="S120" s="823"/>
      <c r="T120" s="69"/>
      <c r="U120" s="69"/>
      <c r="V120" s="69"/>
      <c r="W120" s="110"/>
      <c r="X120" s="74"/>
      <c r="Y120" s="69"/>
    </row>
    <row r="121" spans="1:25" ht="18" customHeight="1">
      <c r="A121" s="69"/>
      <c r="B121" s="69"/>
      <c r="C121" s="70"/>
      <c r="D121" s="69"/>
      <c r="E121" s="827"/>
      <c r="F121" s="827"/>
      <c r="G121" s="827"/>
      <c r="H121" s="847"/>
      <c r="I121" s="819" t="s">
        <v>341</v>
      </c>
      <c r="J121" s="819"/>
      <c r="K121" s="820"/>
      <c r="L121" s="69"/>
      <c r="M121" s="821"/>
      <c r="N121" s="822"/>
      <c r="O121" s="822"/>
      <c r="P121" s="822"/>
      <c r="Q121" s="822"/>
      <c r="R121" s="822"/>
      <c r="S121" s="823"/>
      <c r="T121" s="69"/>
      <c r="U121" s="69"/>
      <c r="V121" s="69"/>
      <c r="W121" s="110"/>
      <c r="X121" s="74"/>
      <c r="Y121" s="69"/>
    </row>
    <row r="122" spans="1:25" ht="18" customHeight="1">
      <c r="A122" s="69"/>
      <c r="B122" s="69"/>
      <c r="C122" s="70"/>
      <c r="D122" s="69"/>
      <c r="E122" s="827"/>
      <c r="F122" s="827"/>
      <c r="G122" s="827"/>
      <c r="H122" s="847"/>
      <c r="I122" s="819" t="s">
        <v>887</v>
      </c>
      <c r="J122" s="819"/>
      <c r="K122" s="820"/>
      <c r="L122" s="529"/>
      <c r="M122" s="821"/>
      <c r="N122" s="822"/>
      <c r="O122" s="822"/>
      <c r="P122" s="822"/>
      <c r="Q122" s="822"/>
      <c r="R122" s="822"/>
      <c r="S122" s="823"/>
      <c r="T122" s="69"/>
      <c r="U122" s="69"/>
      <c r="V122" s="69"/>
      <c r="W122" s="110"/>
      <c r="X122" s="74"/>
      <c r="Y122" s="69"/>
    </row>
    <row r="123" spans="1:25" ht="18" customHeight="1">
      <c r="A123" s="69"/>
      <c r="B123" s="69"/>
      <c r="C123" s="70"/>
      <c r="D123" s="69"/>
      <c r="E123" s="827"/>
      <c r="F123" s="827"/>
      <c r="G123" s="827"/>
      <c r="H123" s="847"/>
      <c r="I123" s="819" t="s">
        <v>342</v>
      </c>
      <c r="J123" s="819"/>
      <c r="K123" s="820"/>
      <c r="L123" s="69"/>
      <c r="M123" s="821"/>
      <c r="N123" s="822"/>
      <c r="O123" s="822"/>
      <c r="P123" s="822"/>
      <c r="Q123" s="822"/>
      <c r="R123" s="822"/>
      <c r="S123" s="823"/>
      <c r="T123" s="69"/>
      <c r="U123" s="69"/>
      <c r="V123" s="69"/>
      <c r="W123" s="110"/>
      <c r="X123" s="74"/>
      <c r="Y123" s="69"/>
    </row>
    <row r="124" spans="1:25" ht="18" customHeight="1">
      <c r="A124" s="69"/>
      <c r="B124" s="69"/>
      <c r="C124" s="70"/>
      <c r="D124" s="69"/>
      <c r="E124" s="827"/>
      <c r="F124" s="827"/>
      <c r="G124" s="827"/>
      <c r="H124" s="847"/>
      <c r="I124" s="819" t="s">
        <v>343</v>
      </c>
      <c r="J124" s="819"/>
      <c r="K124" s="820"/>
      <c r="L124" s="69"/>
      <c r="M124" s="821"/>
      <c r="N124" s="822"/>
      <c r="O124" s="822"/>
      <c r="P124" s="822"/>
      <c r="Q124" s="822"/>
      <c r="R124" s="822"/>
      <c r="S124" s="823"/>
      <c r="T124" s="69"/>
      <c r="U124" s="69"/>
      <c r="V124" s="69"/>
      <c r="W124" s="110"/>
      <c r="X124" s="74"/>
      <c r="Y124" s="69"/>
    </row>
    <row r="125" spans="1:25" ht="18" customHeight="1">
      <c r="A125" s="69"/>
      <c r="B125" s="69"/>
      <c r="C125" s="70"/>
      <c r="D125" s="69"/>
      <c r="E125" s="827"/>
      <c r="F125" s="827"/>
      <c r="G125" s="827"/>
      <c r="H125" s="847"/>
      <c r="I125" s="819" t="s">
        <v>344</v>
      </c>
      <c r="J125" s="819"/>
      <c r="K125" s="820"/>
      <c r="L125" s="69"/>
      <c r="M125" s="821"/>
      <c r="N125" s="822"/>
      <c r="O125" s="822"/>
      <c r="P125" s="822"/>
      <c r="Q125" s="822"/>
      <c r="R125" s="822"/>
      <c r="S125" s="823"/>
      <c r="T125" s="69"/>
      <c r="U125" s="69"/>
      <c r="V125" s="69"/>
      <c r="W125" s="110"/>
      <c r="X125" s="74"/>
      <c r="Y125" s="69"/>
    </row>
    <row r="126" spans="1:25" ht="18" customHeight="1">
      <c r="A126" s="69"/>
      <c r="B126" s="69"/>
      <c r="C126" s="70"/>
      <c r="D126" s="69"/>
      <c r="E126" s="827"/>
      <c r="F126" s="827"/>
      <c r="G126" s="827"/>
      <c r="H126" s="847"/>
      <c r="I126" s="819" t="s">
        <v>345</v>
      </c>
      <c r="J126" s="819"/>
      <c r="K126" s="820"/>
      <c r="L126" s="69"/>
      <c r="M126" s="821"/>
      <c r="N126" s="822"/>
      <c r="O126" s="822"/>
      <c r="P126" s="822"/>
      <c r="Q126" s="822"/>
      <c r="R126" s="822"/>
      <c r="S126" s="823"/>
      <c r="T126" s="69"/>
      <c r="U126" s="69"/>
      <c r="V126" s="69"/>
      <c r="W126" s="110"/>
      <c r="X126" s="74"/>
      <c r="Y126" s="69"/>
    </row>
    <row r="127" spans="1:25" ht="15.75" customHeight="1">
      <c r="A127" s="86"/>
      <c r="B127" s="86"/>
      <c r="C127" s="87"/>
      <c r="D127" s="864"/>
      <c r="E127" s="864"/>
      <c r="F127" s="864"/>
      <c r="G127" s="864"/>
      <c r="H127" s="864"/>
      <c r="I127" s="864"/>
      <c r="J127" s="864"/>
      <c r="K127" s="864"/>
      <c r="L127" s="864"/>
      <c r="M127" s="864"/>
      <c r="N127" s="864"/>
      <c r="O127" s="864"/>
      <c r="P127" s="864"/>
      <c r="Q127" s="864"/>
      <c r="R127" s="864"/>
      <c r="S127" s="864"/>
      <c r="T127" s="86"/>
      <c r="U127" s="86"/>
      <c r="V127" s="86"/>
      <c r="W127" s="346"/>
      <c r="X127" s="88"/>
      <c r="Y127" s="86"/>
    </row>
    <row r="128" spans="1:25" ht="18" hidden="1" customHeight="1" outlineLevel="1">
      <c r="A128" s="69"/>
      <c r="B128" s="69"/>
      <c r="C128" s="70"/>
      <c r="D128" s="69"/>
      <c r="E128" s="846" t="s">
        <v>885</v>
      </c>
      <c r="F128" s="846"/>
      <c r="G128" s="846"/>
      <c r="H128" s="847"/>
      <c r="I128" s="836" t="s">
        <v>338</v>
      </c>
      <c r="J128" s="836"/>
      <c r="K128" s="837"/>
      <c r="L128" s="69"/>
      <c r="M128" s="824"/>
      <c r="N128" s="825"/>
      <c r="O128" s="433" t="s">
        <v>84</v>
      </c>
      <c r="P128" s="428"/>
      <c r="Q128" s="433" t="s">
        <v>115</v>
      </c>
      <c r="R128" s="428"/>
      <c r="S128" s="434" t="s">
        <v>122</v>
      </c>
      <c r="T128" s="69"/>
      <c r="U128" s="69"/>
      <c r="V128" s="69"/>
      <c r="W128" s="110" t="s">
        <v>340</v>
      </c>
      <c r="X128" s="74"/>
      <c r="Y128" s="69"/>
    </row>
    <row r="129" spans="1:31" ht="18" hidden="1" customHeight="1" outlineLevel="1">
      <c r="A129" s="69"/>
      <c r="B129" s="69"/>
      <c r="C129" s="70"/>
      <c r="D129" s="69"/>
      <c r="E129" s="846"/>
      <c r="F129" s="846"/>
      <c r="G129" s="846"/>
      <c r="H129" s="847"/>
      <c r="I129" s="836" t="s">
        <v>339</v>
      </c>
      <c r="J129" s="836"/>
      <c r="K129" s="837"/>
      <c r="L129" s="69"/>
      <c r="M129" s="824"/>
      <c r="N129" s="825"/>
      <c r="O129" s="433" t="s">
        <v>84</v>
      </c>
      <c r="P129" s="428"/>
      <c r="Q129" s="433" t="s">
        <v>115</v>
      </c>
      <c r="R129" s="428"/>
      <c r="S129" s="434" t="s">
        <v>122</v>
      </c>
      <c r="T129" s="69"/>
      <c r="U129" s="69"/>
      <c r="V129" s="69"/>
      <c r="W129" s="110"/>
      <c r="X129" s="74"/>
      <c r="Y129" s="69"/>
    </row>
    <row r="130" spans="1:31" ht="18" hidden="1" customHeight="1" outlineLevel="1">
      <c r="A130" s="69"/>
      <c r="B130" s="69"/>
      <c r="C130" s="70"/>
      <c r="D130" s="69"/>
      <c r="E130" s="846"/>
      <c r="F130" s="846"/>
      <c r="G130" s="846"/>
      <c r="H130" s="847"/>
      <c r="I130" s="819" t="s">
        <v>347</v>
      </c>
      <c r="J130" s="819"/>
      <c r="K130" s="820"/>
      <c r="L130" s="69"/>
      <c r="M130" s="821"/>
      <c r="N130" s="822"/>
      <c r="O130" s="822"/>
      <c r="P130" s="822"/>
      <c r="Q130" s="822"/>
      <c r="R130" s="822"/>
      <c r="S130" s="823"/>
      <c r="T130" s="69"/>
      <c r="U130" s="69"/>
      <c r="V130" s="69"/>
      <c r="W130" s="110"/>
      <c r="X130" s="74"/>
      <c r="Y130" s="69"/>
    </row>
    <row r="131" spans="1:31" ht="18" hidden="1" customHeight="1" outlineLevel="1">
      <c r="A131" s="69"/>
      <c r="B131" s="69"/>
      <c r="C131" s="70"/>
      <c r="D131" s="69"/>
      <c r="E131" s="846"/>
      <c r="F131" s="846"/>
      <c r="G131" s="846"/>
      <c r="H131" s="847"/>
      <c r="I131" s="819" t="s">
        <v>886</v>
      </c>
      <c r="J131" s="819"/>
      <c r="K131" s="820"/>
      <c r="L131" s="529"/>
      <c r="M131" s="821"/>
      <c r="N131" s="822"/>
      <c r="O131" s="822"/>
      <c r="P131" s="822"/>
      <c r="Q131" s="822"/>
      <c r="R131" s="822"/>
      <c r="S131" s="823"/>
      <c r="T131" s="69"/>
      <c r="U131" s="69"/>
      <c r="V131" s="69"/>
      <c r="W131" s="110"/>
      <c r="X131" s="74"/>
      <c r="Y131" s="69"/>
    </row>
    <row r="132" spans="1:31" ht="18" hidden="1" customHeight="1" outlineLevel="1">
      <c r="A132" s="69"/>
      <c r="B132" s="69"/>
      <c r="C132" s="70"/>
      <c r="D132" s="69"/>
      <c r="E132" s="846"/>
      <c r="F132" s="846"/>
      <c r="G132" s="846"/>
      <c r="H132" s="847"/>
      <c r="I132" s="819" t="s">
        <v>341</v>
      </c>
      <c r="J132" s="819"/>
      <c r="K132" s="820"/>
      <c r="L132" s="69"/>
      <c r="M132" s="821"/>
      <c r="N132" s="822"/>
      <c r="O132" s="822"/>
      <c r="P132" s="822"/>
      <c r="Q132" s="822"/>
      <c r="R132" s="822"/>
      <c r="S132" s="823"/>
      <c r="T132" s="69"/>
      <c r="U132" s="69"/>
      <c r="V132" s="69"/>
      <c r="W132" s="110"/>
      <c r="X132" s="74"/>
      <c r="Y132" s="69"/>
      <c r="AE132" s="546"/>
    </row>
    <row r="133" spans="1:31" ht="18" hidden="1" customHeight="1" outlineLevel="1">
      <c r="A133" s="69"/>
      <c r="B133" s="69"/>
      <c r="C133" s="70"/>
      <c r="D133" s="69"/>
      <c r="E133" s="846"/>
      <c r="F133" s="846"/>
      <c r="G133" s="846"/>
      <c r="H133" s="847"/>
      <c r="I133" s="819" t="s">
        <v>887</v>
      </c>
      <c r="J133" s="819"/>
      <c r="K133" s="820"/>
      <c r="L133" s="529"/>
      <c r="M133" s="821"/>
      <c r="N133" s="822"/>
      <c r="O133" s="822"/>
      <c r="P133" s="822"/>
      <c r="Q133" s="822"/>
      <c r="R133" s="822"/>
      <c r="S133" s="823"/>
      <c r="T133" s="69"/>
      <c r="U133" s="69"/>
      <c r="V133" s="69"/>
      <c r="W133" s="110"/>
      <c r="X133" s="74"/>
      <c r="Y133" s="69"/>
    </row>
    <row r="134" spans="1:31" ht="18" hidden="1" customHeight="1" outlineLevel="1">
      <c r="A134" s="69"/>
      <c r="B134" s="69"/>
      <c r="C134" s="70"/>
      <c r="D134" s="69"/>
      <c r="E134" s="846"/>
      <c r="F134" s="846"/>
      <c r="G134" s="846"/>
      <c r="H134" s="847"/>
      <c r="I134" s="819" t="s">
        <v>342</v>
      </c>
      <c r="J134" s="819"/>
      <c r="K134" s="820"/>
      <c r="L134" s="69"/>
      <c r="M134" s="821"/>
      <c r="N134" s="822"/>
      <c r="O134" s="822"/>
      <c r="P134" s="822"/>
      <c r="Q134" s="822"/>
      <c r="R134" s="822"/>
      <c r="S134" s="823"/>
      <c r="T134" s="69"/>
      <c r="U134" s="69"/>
      <c r="V134" s="69"/>
      <c r="W134" s="110"/>
      <c r="X134" s="74"/>
      <c r="Y134" s="69"/>
    </row>
    <row r="135" spans="1:31" ht="18" hidden="1" customHeight="1" outlineLevel="1">
      <c r="A135" s="69"/>
      <c r="B135" s="69"/>
      <c r="C135" s="70"/>
      <c r="D135" s="69"/>
      <c r="E135" s="846"/>
      <c r="F135" s="846"/>
      <c r="G135" s="846"/>
      <c r="H135" s="847"/>
      <c r="I135" s="819" t="s">
        <v>343</v>
      </c>
      <c r="J135" s="819"/>
      <c r="K135" s="820"/>
      <c r="L135" s="69"/>
      <c r="M135" s="821"/>
      <c r="N135" s="822"/>
      <c r="O135" s="822"/>
      <c r="P135" s="822"/>
      <c r="Q135" s="822"/>
      <c r="R135" s="822"/>
      <c r="S135" s="823"/>
      <c r="T135" s="69"/>
      <c r="U135" s="69"/>
      <c r="V135" s="69"/>
      <c r="W135" s="110"/>
      <c r="X135" s="74"/>
      <c r="Y135" s="69"/>
      <c r="AC135" s="546"/>
    </row>
    <row r="136" spans="1:31" ht="18" hidden="1" customHeight="1" outlineLevel="1">
      <c r="A136" s="69"/>
      <c r="B136" s="69"/>
      <c r="C136" s="70"/>
      <c r="D136" s="69"/>
      <c r="E136" s="846"/>
      <c r="F136" s="846"/>
      <c r="G136" s="846"/>
      <c r="H136" s="847"/>
      <c r="I136" s="819" t="s">
        <v>344</v>
      </c>
      <c r="J136" s="819"/>
      <c r="K136" s="820"/>
      <c r="L136" s="69"/>
      <c r="M136" s="821"/>
      <c r="N136" s="822"/>
      <c r="O136" s="822"/>
      <c r="P136" s="822"/>
      <c r="Q136" s="822"/>
      <c r="R136" s="822"/>
      <c r="S136" s="823"/>
      <c r="T136" s="69"/>
      <c r="U136" s="69"/>
      <c r="V136" s="69"/>
      <c r="W136" s="110"/>
      <c r="X136" s="74"/>
      <c r="Y136" s="69"/>
    </row>
    <row r="137" spans="1:31" ht="18" hidden="1" customHeight="1" outlineLevel="1" thickBot="1">
      <c r="A137" s="69"/>
      <c r="B137" s="69"/>
      <c r="C137" s="70"/>
      <c r="D137" s="69"/>
      <c r="E137" s="846"/>
      <c r="F137" s="846"/>
      <c r="G137" s="846"/>
      <c r="H137" s="847"/>
      <c r="I137" s="819" t="s">
        <v>345</v>
      </c>
      <c r="J137" s="819"/>
      <c r="K137" s="820"/>
      <c r="L137" s="69"/>
      <c r="M137" s="880"/>
      <c r="N137" s="881"/>
      <c r="O137" s="881"/>
      <c r="P137" s="881"/>
      <c r="Q137" s="881"/>
      <c r="R137" s="881"/>
      <c r="S137" s="882"/>
      <c r="T137" s="69"/>
      <c r="U137" s="69"/>
      <c r="V137" s="69"/>
      <c r="W137" s="110"/>
      <c r="X137" s="74"/>
      <c r="Y137" s="69"/>
    </row>
    <row r="138" spans="1:31" ht="18" hidden="1" customHeight="1" outlineLevel="1" thickTop="1">
      <c r="A138" s="69"/>
      <c r="B138" s="69"/>
      <c r="C138" s="70"/>
      <c r="D138" s="69"/>
      <c r="E138" s="826" t="s">
        <v>866</v>
      </c>
      <c r="F138" s="826"/>
      <c r="G138" s="826"/>
      <c r="H138" s="829"/>
      <c r="I138" s="832" t="s">
        <v>338</v>
      </c>
      <c r="J138" s="832"/>
      <c r="K138" s="833"/>
      <c r="L138" s="69"/>
      <c r="M138" s="834"/>
      <c r="N138" s="835"/>
      <c r="O138" s="814" t="s">
        <v>84</v>
      </c>
      <c r="P138" s="815"/>
      <c r="Q138" s="814" t="s">
        <v>115</v>
      </c>
      <c r="R138" s="815"/>
      <c r="S138" s="816" t="s">
        <v>122</v>
      </c>
      <c r="T138" s="69"/>
      <c r="U138" s="69"/>
      <c r="V138" s="69"/>
      <c r="W138" s="110" t="s">
        <v>864</v>
      </c>
      <c r="X138" s="74"/>
      <c r="Y138" s="69"/>
    </row>
    <row r="139" spans="1:31" ht="18" hidden="1" customHeight="1" outlineLevel="1">
      <c r="A139" s="69"/>
      <c r="B139" s="69"/>
      <c r="C139" s="70"/>
      <c r="D139" s="69"/>
      <c r="E139" s="827"/>
      <c r="F139" s="827"/>
      <c r="G139" s="827"/>
      <c r="H139" s="830"/>
      <c r="I139" s="836" t="s">
        <v>339</v>
      </c>
      <c r="J139" s="836"/>
      <c r="K139" s="837"/>
      <c r="L139" s="69"/>
      <c r="M139" s="824"/>
      <c r="N139" s="825"/>
      <c r="O139" s="809" t="s">
        <v>84</v>
      </c>
      <c r="P139" s="808"/>
      <c r="Q139" s="809" t="s">
        <v>115</v>
      </c>
      <c r="R139" s="808"/>
      <c r="S139" s="810" t="s">
        <v>122</v>
      </c>
      <c r="T139" s="69"/>
      <c r="U139" s="69"/>
      <c r="V139" s="69"/>
      <c r="W139" s="110"/>
      <c r="X139" s="74"/>
      <c r="Y139" s="69"/>
    </row>
    <row r="140" spans="1:31" ht="18" hidden="1" customHeight="1" outlineLevel="1">
      <c r="A140" s="69"/>
      <c r="B140" s="69"/>
      <c r="C140" s="70"/>
      <c r="D140" s="69"/>
      <c r="E140" s="827"/>
      <c r="F140" s="827"/>
      <c r="G140" s="827"/>
      <c r="H140" s="830"/>
      <c r="I140" s="819" t="s">
        <v>347</v>
      </c>
      <c r="J140" s="819"/>
      <c r="K140" s="820"/>
      <c r="L140" s="69"/>
      <c r="M140" s="821"/>
      <c r="N140" s="822"/>
      <c r="O140" s="822"/>
      <c r="P140" s="822"/>
      <c r="Q140" s="822"/>
      <c r="R140" s="822"/>
      <c r="S140" s="823"/>
      <c r="T140" s="69"/>
      <c r="U140" s="69"/>
      <c r="V140" s="69"/>
      <c r="W140" s="110"/>
      <c r="X140" s="74"/>
      <c r="Y140" s="69"/>
    </row>
    <row r="141" spans="1:31" ht="18" hidden="1" customHeight="1" outlineLevel="1">
      <c r="A141" s="69"/>
      <c r="B141" s="69"/>
      <c r="C141" s="70"/>
      <c r="D141" s="69"/>
      <c r="E141" s="827"/>
      <c r="F141" s="827"/>
      <c r="G141" s="827"/>
      <c r="H141" s="830"/>
      <c r="I141" s="819" t="s">
        <v>886</v>
      </c>
      <c r="J141" s="819"/>
      <c r="K141" s="820"/>
      <c r="L141" s="529"/>
      <c r="M141" s="821"/>
      <c r="N141" s="822"/>
      <c r="O141" s="822"/>
      <c r="P141" s="822"/>
      <c r="Q141" s="822"/>
      <c r="R141" s="822"/>
      <c r="S141" s="823"/>
      <c r="T141" s="69"/>
      <c r="U141" s="69"/>
      <c r="V141" s="69"/>
      <c r="W141" s="110"/>
      <c r="X141" s="74"/>
      <c r="Y141" s="69"/>
    </row>
    <row r="142" spans="1:31" ht="18" hidden="1" customHeight="1" outlineLevel="1">
      <c r="A142" s="69"/>
      <c r="B142" s="69"/>
      <c r="C142" s="70"/>
      <c r="D142" s="69"/>
      <c r="E142" s="827"/>
      <c r="F142" s="827"/>
      <c r="G142" s="827"/>
      <c r="H142" s="830"/>
      <c r="I142" s="819" t="s">
        <v>341</v>
      </c>
      <c r="J142" s="819"/>
      <c r="K142" s="820"/>
      <c r="L142" s="69"/>
      <c r="M142" s="821"/>
      <c r="N142" s="822"/>
      <c r="O142" s="822"/>
      <c r="P142" s="822"/>
      <c r="Q142" s="822"/>
      <c r="R142" s="822"/>
      <c r="S142" s="823"/>
      <c r="T142" s="69"/>
      <c r="U142" s="69"/>
      <c r="V142" s="69"/>
      <c r="W142" s="110"/>
      <c r="X142" s="74"/>
      <c r="Y142" s="69"/>
    </row>
    <row r="143" spans="1:31" ht="18" hidden="1" customHeight="1" outlineLevel="1">
      <c r="A143" s="69"/>
      <c r="B143" s="69"/>
      <c r="C143" s="70"/>
      <c r="D143" s="69"/>
      <c r="E143" s="827"/>
      <c r="F143" s="827"/>
      <c r="G143" s="827"/>
      <c r="H143" s="830"/>
      <c r="I143" s="819" t="s">
        <v>887</v>
      </c>
      <c r="J143" s="819"/>
      <c r="K143" s="820"/>
      <c r="L143" s="529"/>
      <c r="M143" s="821"/>
      <c r="N143" s="822"/>
      <c r="O143" s="822"/>
      <c r="P143" s="822"/>
      <c r="Q143" s="822"/>
      <c r="R143" s="822"/>
      <c r="S143" s="823"/>
      <c r="T143" s="69"/>
      <c r="U143" s="69"/>
      <c r="V143" s="69"/>
      <c r="W143" s="110"/>
      <c r="X143" s="74"/>
      <c r="Y143" s="69"/>
    </row>
    <row r="144" spans="1:31" ht="18" hidden="1" customHeight="1" outlineLevel="1">
      <c r="A144" s="69"/>
      <c r="B144" s="69"/>
      <c r="C144" s="70"/>
      <c r="D144" s="69"/>
      <c r="E144" s="827"/>
      <c r="F144" s="827"/>
      <c r="G144" s="827"/>
      <c r="H144" s="830"/>
      <c r="I144" s="819" t="s">
        <v>342</v>
      </c>
      <c r="J144" s="819"/>
      <c r="K144" s="820"/>
      <c r="L144" s="69"/>
      <c r="M144" s="821"/>
      <c r="N144" s="822"/>
      <c r="O144" s="822"/>
      <c r="P144" s="822"/>
      <c r="Q144" s="822"/>
      <c r="R144" s="822"/>
      <c r="S144" s="823"/>
      <c r="T144" s="69"/>
      <c r="U144" s="69"/>
      <c r="V144" s="69"/>
      <c r="W144" s="110"/>
      <c r="X144" s="74"/>
      <c r="Y144" s="69"/>
    </row>
    <row r="145" spans="1:25" ht="18" hidden="1" customHeight="1" outlineLevel="1">
      <c r="A145" s="69"/>
      <c r="B145" s="69"/>
      <c r="C145" s="70"/>
      <c r="D145" s="69"/>
      <c r="E145" s="827"/>
      <c r="F145" s="827"/>
      <c r="G145" s="827"/>
      <c r="H145" s="830"/>
      <c r="I145" s="819" t="s">
        <v>343</v>
      </c>
      <c r="J145" s="819"/>
      <c r="K145" s="820"/>
      <c r="L145" s="69"/>
      <c r="M145" s="821"/>
      <c r="N145" s="822"/>
      <c r="O145" s="822"/>
      <c r="P145" s="822"/>
      <c r="Q145" s="822"/>
      <c r="R145" s="822"/>
      <c r="S145" s="823"/>
      <c r="T145" s="69"/>
      <c r="U145" s="69"/>
      <c r="V145" s="69"/>
      <c r="W145" s="110"/>
      <c r="X145" s="74"/>
      <c r="Y145" s="69"/>
    </row>
    <row r="146" spans="1:25" ht="18" hidden="1" customHeight="1" outlineLevel="1">
      <c r="A146" s="69"/>
      <c r="B146" s="69"/>
      <c r="C146" s="70"/>
      <c r="D146" s="69"/>
      <c r="E146" s="827"/>
      <c r="F146" s="827"/>
      <c r="G146" s="827"/>
      <c r="H146" s="830"/>
      <c r="I146" s="819" t="s">
        <v>344</v>
      </c>
      <c r="J146" s="819"/>
      <c r="K146" s="820"/>
      <c r="L146" s="69"/>
      <c r="M146" s="838"/>
      <c r="N146" s="839"/>
      <c r="O146" s="839"/>
      <c r="P146" s="839"/>
      <c r="Q146" s="839"/>
      <c r="R146" s="839"/>
      <c r="S146" s="840"/>
      <c r="T146" s="69"/>
      <c r="U146" s="69"/>
      <c r="V146" s="69"/>
      <c r="W146" s="110"/>
      <c r="X146" s="74"/>
      <c r="Y146" s="69"/>
    </row>
    <row r="147" spans="1:25" ht="18" hidden="1" customHeight="1" outlineLevel="1" thickBot="1">
      <c r="A147" s="69"/>
      <c r="B147" s="69"/>
      <c r="C147" s="70"/>
      <c r="D147" s="69"/>
      <c r="E147" s="828"/>
      <c r="F147" s="828"/>
      <c r="G147" s="828"/>
      <c r="H147" s="831"/>
      <c r="I147" s="841" t="s">
        <v>345</v>
      </c>
      <c r="J147" s="841"/>
      <c r="K147" s="842"/>
      <c r="L147" s="69"/>
      <c r="M147" s="843"/>
      <c r="N147" s="844"/>
      <c r="O147" s="844"/>
      <c r="P147" s="844"/>
      <c r="Q147" s="844"/>
      <c r="R147" s="844"/>
      <c r="S147" s="845"/>
      <c r="T147" s="69"/>
      <c r="U147" s="69"/>
      <c r="V147" s="69"/>
      <c r="W147" s="110"/>
      <c r="X147" s="74"/>
      <c r="Y147" s="69"/>
    </row>
    <row r="148" spans="1:25" ht="18" hidden="1" customHeight="1" outlineLevel="1" thickTop="1">
      <c r="A148" s="69"/>
      <c r="B148" s="69"/>
      <c r="C148" s="70"/>
      <c r="D148" s="69"/>
      <c r="E148" s="827" t="s">
        <v>867</v>
      </c>
      <c r="F148" s="827"/>
      <c r="G148" s="827"/>
      <c r="H148" s="847"/>
      <c r="I148" s="836" t="s">
        <v>338</v>
      </c>
      <c r="J148" s="836"/>
      <c r="K148" s="837"/>
      <c r="L148" s="69"/>
      <c r="M148" s="834"/>
      <c r="N148" s="835"/>
      <c r="O148" s="814" t="s">
        <v>84</v>
      </c>
      <c r="P148" s="815"/>
      <c r="Q148" s="814" t="s">
        <v>115</v>
      </c>
      <c r="R148" s="815"/>
      <c r="S148" s="816" t="s">
        <v>122</v>
      </c>
      <c r="T148" s="69"/>
      <c r="U148" s="69"/>
      <c r="V148" s="69"/>
      <c r="W148" s="110" t="s">
        <v>865</v>
      </c>
      <c r="X148" s="74"/>
      <c r="Y148" s="69"/>
    </row>
    <row r="149" spans="1:25" ht="18" hidden="1" customHeight="1" outlineLevel="1">
      <c r="A149" s="69"/>
      <c r="B149" s="69"/>
      <c r="C149" s="70"/>
      <c r="D149" s="69"/>
      <c r="E149" s="827"/>
      <c r="F149" s="827"/>
      <c r="G149" s="827"/>
      <c r="H149" s="847"/>
      <c r="I149" s="836" t="s">
        <v>339</v>
      </c>
      <c r="J149" s="836"/>
      <c r="K149" s="837"/>
      <c r="L149" s="69"/>
      <c r="M149" s="824"/>
      <c r="N149" s="825"/>
      <c r="O149" s="809" t="s">
        <v>84</v>
      </c>
      <c r="P149" s="808"/>
      <c r="Q149" s="809" t="s">
        <v>115</v>
      </c>
      <c r="R149" s="808"/>
      <c r="S149" s="810" t="s">
        <v>122</v>
      </c>
      <c r="T149" s="69"/>
      <c r="U149" s="69"/>
      <c r="V149" s="69"/>
      <c r="W149" s="110"/>
      <c r="X149" s="74"/>
      <c r="Y149" s="69"/>
    </row>
    <row r="150" spans="1:25" ht="18" hidden="1" customHeight="1" outlineLevel="1">
      <c r="A150" s="69"/>
      <c r="B150" s="69"/>
      <c r="C150" s="70"/>
      <c r="D150" s="69"/>
      <c r="E150" s="827"/>
      <c r="F150" s="827"/>
      <c r="G150" s="827"/>
      <c r="H150" s="847"/>
      <c r="I150" s="819" t="s">
        <v>347</v>
      </c>
      <c r="J150" s="819"/>
      <c r="K150" s="820"/>
      <c r="L150" s="69"/>
      <c r="M150" s="821"/>
      <c r="N150" s="822"/>
      <c r="O150" s="822"/>
      <c r="P150" s="822"/>
      <c r="Q150" s="822"/>
      <c r="R150" s="822"/>
      <c r="S150" s="823"/>
      <c r="T150" s="69"/>
      <c r="U150" s="69"/>
      <c r="V150" s="69"/>
      <c r="W150" s="110"/>
      <c r="X150" s="74"/>
      <c r="Y150" s="69"/>
    </row>
    <row r="151" spans="1:25" ht="18" hidden="1" customHeight="1" outlineLevel="1">
      <c r="A151" s="69"/>
      <c r="B151" s="69"/>
      <c r="C151" s="70"/>
      <c r="D151" s="69"/>
      <c r="E151" s="827"/>
      <c r="F151" s="827"/>
      <c r="G151" s="827"/>
      <c r="H151" s="847"/>
      <c r="I151" s="819" t="s">
        <v>886</v>
      </c>
      <c r="J151" s="819"/>
      <c r="K151" s="820"/>
      <c r="L151" s="529"/>
      <c r="M151" s="821"/>
      <c r="N151" s="822"/>
      <c r="O151" s="822"/>
      <c r="P151" s="822"/>
      <c r="Q151" s="822"/>
      <c r="R151" s="822"/>
      <c r="S151" s="823"/>
      <c r="T151" s="69"/>
      <c r="U151" s="69"/>
      <c r="V151" s="69"/>
      <c r="W151" s="110"/>
      <c r="X151" s="74"/>
      <c r="Y151" s="69"/>
    </row>
    <row r="152" spans="1:25" ht="18" hidden="1" customHeight="1" outlineLevel="1">
      <c r="A152" s="69"/>
      <c r="B152" s="69"/>
      <c r="C152" s="70"/>
      <c r="D152" s="69"/>
      <c r="E152" s="827"/>
      <c r="F152" s="827"/>
      <c r="G152" s="827"/>
      <c r="H152" s="847"/>
      <c r="I152" s="819" t="s">
        <v>341</v>
      </c>
      <c r="J152" s="819"/>
      <c r="K152" s="820"/>
      <c r="L152" s="69"/>
      <c r="M152" s="821"/>
      <c r="N152" s="822"/>
      <c r="O152" s="822"/>
      <c r="P152" s="822"/>
      <c r="Q152" s="822"/>
      <c r="R152" s="822"/>
      <c r="S152" s="823"/>
      <c r="T152" s="69"/>
      <c r="U152" s="69"/>
      <c r="V152" s="69"/>
      <c r="W152" s="110"/>
      <c r="X152" s="74"/>
      <c r="Y152" s="69"/>
    </row>
    <row r="153" spans="1:25" ht="18" hidden="1" customHeight="1" outlineLevel="1">
      <c r="A153" s="69"/>
      <c r="B153" s="69"/>
      <c r="C153" s="70"/>
      <c r="D153" s="69"/>
      <c r="E153" s="827"/>
      <c r="F153" s="827"/>
      <c r="G153" s="827"/>
      <c r="H153" s="847"/>
      <c r="I153" s="819" t="s">
        <v>887</v>
      </c>
      <c r="J153" s="819"/>
      <c r="K153" s="820"/>
      <c r="L153" s="529"/>
      <c r="M153" s="821"/>
      <c r="N153" s="822"/>
      <c r="O153" s="822"/>
      <c r="P153" s="822"/>
      <c r="Q153" s="822"/>
      <c r="R153" s="822"/>
      <c r="S153" s="823"/>
      <c r="T153" s="69"/>
      <c r="U153" s="69"/>
      <c r="V153" s="69"/>
      <c r="W153" s="110"/>
      <c r="X153" s="74"/>
      <c r="Y153" s="69"/>
    </row>
    <row r="154" spans="1:25" ht="18" hidden="1" customHeight="1" outlineLevel="1">
      <c r="A154" s="69"/>
      <c r="B154" s="69"/>
      <c r="C154" s="70"/>
      <c r="D154" s="69"/>
      <c r="E154" s="827"/>
      <c r="F154" s="827"/>
      <c r="G154" s="827"/>
      <c r="H154" s="847"/>
      <c r="I154" s="819" t="s">
        <v>342</v>
      </c>
      <c r="J154" s="819"/>
      <c r="K154" s="820"/>
      <c r="L154" s="69"/>
      <c r="M154" s="821"/>
      <c r="N154" s="822"/>
      <c r="O154" s="822"/>
      <c r="P154" s="822"/>
      <c r="Q154" s="822"/>
      <c r="R154" s="822"/>
      <c r="S154" s="823"/>
      <c r="T154" s="69"/>
      <c r="U154" s="69"/>
      <c r="V154" s="69"/>
      <c r="W154" s="110"/>
      <c r="X154" s="74"/>
      <c r="Y154" s="69"/>
    </row>
    <row r="155" spans="1:25" ht="18" hidden="1" customHeight="1" outlineLevel="1">
      <c r="A155" s="69"/>
      <c r="B155" s="69"/>
      <c r="C155" s="70"/>
      <c r="D155" s="69"/>
      <c r="E155" s="827"/>
      <c r="F155" s="827"/>
      <c r="G155" s="827"/>
      <c r="H155" s="847"/>
      <c r="I155" s="819" t="s">
        <v>343</v>
      </c>
      <c r="J155" s="819"/>
      <c r="K155" s="820"/>
      <c r="L155" s="69"/>
      <c r="M155" s="821"/>
      <c r="N155" s="822"/>
      <c r="O155" s="822"/>
      <c r="P155" s="822"/>
      <c r="Q155" s="822"/>
      <c r="R155" s="822"/>
      <c r="S155" s="823"/>
      <c r="T155" s="69"/>
      <c r="U155" s="69"/>
      <c r="V155" s="69"/>
      <c r="W155" s="110"/>
      <c r="X155" s="74"/>
      <c r="Y155" s="69"/>
    </row>
    <row r="156" spans="1:25" ht="18" hidden="1" customHeight="1" outlineLevel="1">
      <c r="A156" s="69"/>
      <c r="B156" s="69"/>
      <c r="C156" s="70"/>
      <c r="D156" s="69"/>
      <c r="E156" s="827"/>
      <c r="F156" s="827"/>
      <c r="G156" s="827"/>
      <c r="H156" s="847"/>
      <c r="I156" s="819" t="s">
        <v>344</v>
      </c>
      <c r="J156" s="819"/>
      <c r="K156" s="820"/>
      <c r="L156" s="69"/>
      <c r="M156" s="821"/>
      <c r="N156" s="822"/>
      <c r="O156" s="822"/>
      <c r="P156" s="822"/>
      <c r="Q156" s="822"/>
      <c r="R156" s="822"/>
      <c r="S156" s="823"/>
      <c r="T156" s="69"/>
      <c r="U156" s="69"/>
      <c r="V156" s="69"/>
      <c r="W156" s="110"/>
      <c r="X156" s="74"/>
      <c r="Y156" s="69"/>
    </row>
    <row r="157" spans="1:25" ht="18" hidden="1" customHeight="1" outlineLevel="1">
      <c r="A157" s="69"/>
      <c r="B157" s="69"/>
      <c r="C157" s="70"/>
      <c r="D157" s="69"/>
      <c r="E157" s="827"/>
      <c r="F157" s="827"/>
      <c r="G157" s="827"/>
      <c r="H157" s="847"/>
      <c r="I157" s="819" t="s">
        <v>345</v>
      </c>
      <c r="J157" s="819"/>
      <c r="K157" s="820"/>
      <c r="L157" s="69"/>
      <c r="M157" s="821"/>
      <c r="N157" s="822"/>
      <c r="O157" s="822"/>
      <c r="P157" s="822"/>
      <c r="Q157" s="822"/>
      <c r="R157" s="822"/>
      <c r="S157" s="823"/>
      <c r="T157" s="69"/>
      <c r="U157" s="69"/>
      <c r="V157" s="69"/>
      <c r="W157" s="110"/>
      <c r="X157" s="74"/>
      <c r="Y157" s="69"/>
    </row>
    <row r="158" spans="1:25" hidden="1" outlineLevel="1">
      <c r="C158" s="70"/>
      <c r="D158" s="186"/>
      <c r="E158" s="186"/>
      <c r="F158" s="186"/>
      <c r="G158" s="186"/>
      <c r="H158" s="186"/>
      <c r="I158" s="186"/>
      <c r="J158" s="186"/>
      <c r="K158" s="186"/>
      <c r="L158" s="186"/>
      <c r="M158" s="186"/>
      <c r="N158" s="186"/>
      <c r="O158" s="186"/>
      <c r="P158" s="186"/>
      <c r="Q158" s="186"/>
      <c r="R158" s="186"/>
      <c r="S158" s="186"/>
      <c r="T158" s="186"/>
      <c r="U158" s="186"/>
      <c r="V158" s="186"/>
      <c r="W158" s="186"/>
      <c r="X158" s="74"/>
    </row>
    <row r="159" spans="1:25" ht="18.75" customHeight="1" collapsed="1">
      <c r="A159" s="69"/>
      <c r="B159" s="69"/>
      <c r="C159" s="70"/>
      <c r="D159" s="85"/>
      <c r="E159" s="848" t="s">
        <v>860</v>
      </c>
      <c r="F159" s="848"/>
      <c r="G159" s="848"/>
      <c r="H159" s="848"/>
      <c r="I159" s="848"/>
      <c r="J159" s="848"/>
      <c r="K159" s="848"/>
      <c r="L159" s="848"/>
      <c r="M159" s="848"/>
      <c r="N159" s="848"/>
      <c r="O159" s="848"/>
      <c r="P159" s="848"/>
      <c r="Q159" s="848"/>
      <c r="R159" s="848"/>
      <c r="S159" s="848"/>
      <c r="T159" s="848"/>
      <c r="U159" s="186"/>
      <c r="V159" s="186"/>
      <c r="W159" s="186"/>
      <c r="X159" s="74"/>
      <c r="Y159" s="69"/>
    </row>
    <row r="160" spans="1:25">
      <c r="A160" s="69"/>
      <c r="B160" s="69"/>
      <c r="C160" s="70"/>
      <c r="D160" s="71"/>
      <c r="E160" s="866" t="s">
        <v>418</v>
      </c>
      <c r="F160" s="866"/>
      <c r="G160" s="866"/>
      <c r="H160" s="866"/>
      <c r="I160" s="866"/>
      <c r="J160" s="866"/>
      <c r="K160" s="866"/>
      <c r="L160" s="866"/>
      <c r="M160" s="866"/>
      <c r="N160" s="866"/>
      <c r="O160" s="866"/>
      <c r="P160" s="866"/>
      <c r="Q160" s="866"/>
      <c r="R160" s="866"/>
      <c r="S160" s="866"/>
      <c r="T160" s="866"/>
      <c r="U160" s="72"/>
      <c r="V160" s="71"/>
      <c r="W160" s="73" t="s">
        <v>200</v>
      </c>
      <c r="X160" s="74"/>
      <c r="Y160" s="69"/>
    </row>
    <row r="161" spans="1:25">
      <c r="A161" s="86"/>
      <c r="B161" s="86"/>
      <c r="C161" s="87"/>
      <c r="D161" s="86"/>
      <c r="E161" s="86"/>
      <c r="F161" s="89"/>
      <c r="G161" s="89"/>
      <c r="H161" s="89"/>
      <c r="K161" s="185"/>
      <c r="L161" s="86"/>
      <c r="M161" s="90"/>
      <c r="N161" s="90"/>
      <c r="O161" s="90"/>
      <c r="P161" s="90"/>
      <c r="Q161" s="90"/>
      <c r="R161" s="90"/>
      <c r="S161" s="90"/>
      <c r="T161" s="86"/>
      <c r="U161" s="86"/>
      <c r="V161" s="86"/>
      <c r="X161" s="88"/>
      <c r="Y161" s="86"/>
    </row>
    <row r="162" spans="1:25" ht="18" customHeight="1">
      <c r="A162" s="69"/>
      <c r="B162" s="69"/>
      <c r="C162" s="70"/>
      <c r="D162" s="69"/>
      <c r="E162" s="846" t="s">
        <v>242</v>
      </c>
      <c r="F162" s="910"/>
      <c r="G162" s="910"/>
      <c r="H162" s="427"/>
      <c r="I162" s="836" t="s">
        <v>243</v>
      </c>
      <c r="J162" s="836"/>
      <c r="K162" s="837"/>
      <c r="L162" s="69"/>
      <c r="M162" s="851"/>
      <c r="N162" s="852"/>
      <c r="O162" s="852"/>
      <c r="P162" s="852"/>
      <c r="Q162" s="852"/>
      <c r="R162" s="852"/>
      <c r="S162" s="853"/>
      <c r="T162" s="69"/>
      <c r="U162" s="69"/>
      <c r="V162" s="69"/>
      <c r="W162" s="384" t="s">
        <v>412</v>
      </c>
      <c r="X162" s="74"/>
      <c r="Y162" s="69"/>
    </row>
    <row r="163" spans="1:25" ht="18" customHeight="1">
      <c r="A163" s="69"/>
      <c r="B163" s="69"/>
      <c r="C163" s="70"/>
      <c r="D163" s="69"/>
      <c r="E163" s="846"/>
      <c r="F163" s="910"/>
      <c r="G163" s="910"/>
      <c r="H163" s="427"/>
      <c r="I163" s="819" t="s">
        <v>244</v>
      </c>
      <c r="J163" s="819"/>
      <c r="K163" s="820"/>
      <c r="L163" s="69"/>
      <c r="M163" s="851"/>
      <c r="N163" s="852"/>
      <c r="O163" s="852"/>
      <c r="P163" s="852"/>
      <c r="Q163" s="852"/>
      <c r="R163" s="852"/>
      <c r="S163" s="853"/>
      <c r="T163" s="69"/>
      <c r="U163" s="69"/>
      <c r="V163" s="69"/>
      <c r="W163" s="110" t="s">
        <v>254</v>
      </c>
      <c r="X163" s="74"/>
      <c r="Y163" s="69"/>
    </row>
    <row r="164" spans="1:25" ht="18" customHeight="1">
      <c r="A164" s="69"/>
      <c r="B164" s="69"/>
      <c r="C164" s="70"/>
      <c r="D164" s="69"/>
      <c r="E164" s="846"/>
      <c r="F164" s="910"/>
      <c r="G164" s="910"/>
      <c r="H164" s="427"/>
      <c r="I164" s="819" t="s">
        <v>244</v>
      </c>
      <c r="J164" s="819"/>
      <c r="K164" s="820"/>
      <c r="L164" s="69"/>
      <c r="M164" s="907"/>
      <c r="N164" s="908"/>
      <c r="O164" s="908"/>
      <c r="P164" s="908"/>
      <c r="Q164" s="908"/>
      <c r="R164" s="908"/>
      <c r="S164" s="909"/>
      <c r="T164" s="69"/>
      <c r="U164" s="69"/>
      <c r="V164" s="69"/>
      <c r="W164" s="110" t="s">
        <v>245</v>
      </c>
      <c r="X164" s="74"/>
      <c r="Y164" s="69"/>
    </row>
    <row r="165" spans="1:25" ht="18" customHeight="1">
      <c r="A165" s="69"/>
      <c r="B165" s="530"/>
      <c r="C165" s="529"/>
      <c r="D165" s="69"/>
      <c r="E165" s="910"/>
      <c r="F165" s="910"/>
      <c r="G165" s="910"/>
      <c r="H165" s="427"/>
      <c r="I165" s="868" t="s">
        <v>244</v>
      </c>
      <c r="J165" s="868"/>
      <c r="K165" s="869"/>
      <c r="L165" s="532"/>
      <c r="M165" s="904"/>
      <c r="N165" s="905"/>
      <c r="O165" s="905"/>
      <c r="P165" s="905"/>
      <c r="Q165" s="905"/>
      <c r="R165" s="905"/>
      <c r="S165" s="906"/>
      <c r="T165" s="69"/>
      <c r="U165" s="69"/>
      <c r="V165" s="69"/>
      <c r="W165" s="531" t="s">
        <v>245</v>
      </c>
      <c r="X165" s="530"/>
      <c r="Y165" s="69"/>
    </row>
    <row r="166" spans="1:25">
      <c r="A166" s="86"/>
      <c r="B166" s="86"/>
      <c r="C166" s="70"/>
      <c r="D166" s="186"/>
      <c r="E166" s="186"/>
      <c r="F166" s="186"/>
      <c r="G166" s="186"/>
      <c r="H166" s="186"/>
      <c r="I166" s="186"/>
      <c r="J166" s="186"/>
      <c r="K166" s="186"/>
      <c r="L166" s="186"/>
      <c r="M166" s="186"/>
      <c r="N166" s="186"/>
      <c r="O166" s="186"/>
      <c r="P166" s="186"/>
      <c r="Q166" s="186"/>
      <c r="R166" s="186"/>
      <c r="S166" s="186"/>
      <c r="T166" s="186"/>
      <c r="U166" s="186"/>
      <c r="V166" s="186"/>
      <c r="W166" s="186"/>
      <c r="X166" s="74"/>
      <c r="Y166" s="86"/>
    </row>
    <row r="167" spans="1:25">
      <c r="C167" s="70"/>
      <c r="D167" s="71"/>
      <c r="E167" s="866" t="s">
        <v>605</v>
      </c>
      <c r="F167" s="866"/>
      <c r="G167" s="866"/>
      <c r="H167" s="866"/>
      <c r="I167" s="866"/>
      <c r="J167" s="866"/>
      <c r="K167" s="866"/>
      <c r="L167" s="866"/>
      <c r="M167" s="866"/>
      <c r="N167" s="866"/>
      <c r="O167" s="866"/>
      <c r="P167" s="866"/>
      <c r="Q167" s="866"/>
      <c r="R167" s="866"/>
      <c r="S167" s="866"/>
      <c r="T167" s="866"/>
      <c r="U167" s="72"/>
      <c r="V167" s="71"/>
      <c r="W167" s="73" t="s">
        <v>200</v>
      </c>
      <c r="X167" s="74"/>
    </row>
    <row r="168" spans="1:25">
      <c r="A168" s="98"/>
      <c r="C168" s="87"/>
      <c r="D168" s="86"/>
      <c r="E168" s="86"/>
      <c r="F168" s="89"/>
      <c r="G168" s="89"/>
      <c r="H168" s="89"/>
      <c r="K168" s="185"/>
      <c r="L168" s="86"/>
      <c r="M168" s="90"/>
      <c r="N168" s="90"/>
      <c r="O168" s="90"/>
      <c r="P168" s="90"/>
      <c r="Q168" s="90"/>
      <c r="R168" s="90"/>
      <c r="S168" s="90"/>
      <c r="T168" s="86"/>
      <c r="U168" s="86"/>
      <c r="V168" s="86"/>
      <c r="X168" s="88"/>
    </row>
    <row r="169" spans="1:25" ht="16.5" customHeight="1">
      <c r="A169" s="98"/>
      <c r="C169" s="70"/>
      <c r="D169" s="69"/>
      <c r="E169" s="856" t="s">
        <v>607</v>
      </c>
      <c r="F169" s="856"/>
      <c r="G169" s="856"/>
      <c r="H169" s="774"/>
      <c r="I169" s="862" t="s">
        <v>88</v>
      </c>
      <c r="J169" s="862"/>
      <c r="K169" s="863"/>
      <c r="L169" s="69"/>
      <c r="M169" s="851"/>
      <c r="N169" s="852"/>
      <c r="O169" s="852"/>
      <c r="P169" s="852"/>
      <c r="Q169" s="852"/>
      <c r="R169" s="852"/>
      <c r="S169" s="853"/>
      <c r="T169" s="69"/>
      <c r="U169" s="69"/>
      <c r="V169" s="69"/>
      <c r="W169" s="319" t="s">
        <v>609</v>
      </c>
      <c r="X169" s="74"/>
    </row>
    <row r="170" spans="1:25">
      <c r="A170" s="98"/>
      <c r="C170" s="70"/>
      <c r="D170" s="69"/>
      <c r="E170" s="856"/>
      <c r="F170" s="856"/>
      <c r="G170" s="856"/>
      <c r="H170" s="774"/>
      <c r="I170" s="854" t="s">
        <v>89</v>
      </c>
      <c r="J170" s="854"/>
      <c r="K170" s="855"/>
      <c r="L170" s="69"/>
      <c r="M170" s="851"/>
      <c r="N170" s="852"/>
      <c r="O170" s="852"/>
      <c r="P170" s="852"/>
      <c r="Q170" s="852"/>
      <c r="R170" s="852"/>
      <c r="S170" s="853"/>
      <c r="T170" s="69"/>
      <c r="U170" s="69"/>
      <c r="V170" s="69"/>
      <c r="W170" s="110"/>
      <c r="X170" s="74"/>
    </row>
    <row r="171" spans="1:25" ht="16.5" customHeight="1">
      <c r="A171" s="98"/>
      <c r="C171" s="70"/>
      <c r="D171" s="69"/>
      <c r="E171" s="856"/>
      <c r="F171" s="856"/>
      <c r="G171" s="856"/>
      <c r="H171" s="774"/>
      <c r="I171" s="858" t="s">
        <v>608</v>
      </c>
      <c r="J171" s="858"/>
      <c r="K171" s="859"/>
      <c r="L171" s="69"/>
      <c r="M171" s="851"/>
      <c r="N171" s="852"/>
      <c r="O171" s="852"/>
      <c r="P171" s="852"/>
      <c r="Q171" s="852"/>
      <c r="R171" s="852"/>
      <c r="S171" s="853"/>
      <c r="T171" s="69"/>
      <c r="U171" s="69"/>
      <c r="V171" s="69"/>
      <c r="W171" s="110"/>
      <c r="X171" s="74"/>
    </row>
    <row r="172" spans="1:25" ht="18" customHeight="1">
      <c r="A172" s="69"/>
      <c r="B172" s="69"/>
      <c r="C172" s="70"/>
      <c r="D172" s="69"/>
      <c r="E172" s="856"/>
      <c r="F172" s="856"/>
      <c r="G172" s="856"/>
      <c r="H172" s="774"/>
      <c r="I172" s="854" t="s">
        <v>204</v>
      </c>
      <c r="J172" s="854"/>
      <c r="K172" s="855"/>
      <c r="L172" s="69"/>
      <c r="M172" s="785"/>
      <c r="N172" s="106" t="s">
        <v>7</v>
      </c>
      <c r="O172" s="849"/>
      <c r="P172" s="849"/>
      <c r="Q172" s="849"/>
      <c r="R172" s="849"/>
      <c r="S172" s="850"/>
      <c r="T172" s="69"/>
      <c r="U172" s="69"/>
      <c r="V172" s="69"/>
      <c r="W172" s="110"/>
      <c r="X172" s="74"/>
      <c r="Y172" s="69"/>
    </row>
    <row r="173" spans="1:25" ht="18" customHeight="1">
      <c r="A173" s="69"/>
      <c r="B173" s="69"/>
      <c r="C173" s="70"/>
      <c r="D173" s="69"/>
      <c r="E173" s="857"/>
      <c r="F173" s="857"/>
      <c r="G173" s="857"/>
      <c r="H173" s="774"/>
      <c r="I173" s="854" t="s">
        <v>205</v>
      </c>
      <c r="J173" s="854"/>
      <c r="K173" s="855"/>
      <c r="L173" s="69"/>
      <c r="M173" s="851"/>
      <c r="N173" s="852"/>
      <c r="O173" s="852"/>
      <c r="P173" s="852"/>
      <c r="Q173" s="852"/>
      <c r="R173" s="852"/>
      <c r="S173" s="853"/>
      <c r="T173" s="69"/>
      <c r="U173" s="69"/>
      <c r="V173" s="69"/>
      <c r="W173" s="110"/>
      <c r="X173" s="74"/>
      <c r="Y173" s="69"/>
    </row>
    <row r="174" spans="1:25">
      <c r="A174" s="98"/>
      <c r="C174" s="70"/>
      <c r="D174" s="69"/>
      <c r="E174" s="860" t="s">
        <v>606</v>
      </c>
      <c r="F174" s="860"/>
      <c r="G174" s="860"/>
      <c r="H174" s="774"/>
      <c r="I174" s="862" t="s">
        <v>88</v>
      </c>
      <c r="J174" s="862"/>
      <c r="K174" s="863"/>
      <c r="L174" s="69"/>
      <c r="M174" s="851"/>
      <c r="N174" s="852"/>
      <c r="O174" s="852"/>
      <c r="P174" s="852"/>
      <c r="Q174" s="852"/>
      <c r="R174" s="852"/>
      <c r="S174" s="853"/>
      <c r="T174" s="69"/>
      <c r="U174" s="69"/>
      <c r="V174" s="69"/>
      <c r="W174" s="110"/>
      <c r="X174" s="74"/>
    </row>
    <row r="175" spans="1:25">
      <c r="A175" s="98"/>
      <c r="C175" s="70"/>
      <c r="D175" s="69"/>
      <c r="E175" s="861"/>
      <c r="F175" s="861"/>
      <c r="G175" s="861"/>
      <c r="H175" s="774"/>
      <c r="I175" s="854" t="s">
        <v>89</v>
      </c>
      <c r="J175" s="854"/>
      <c r="K175" s="855"/>
      <c r="L175" s="69"/>
      <c r="M175" s="851"/>
      <c r="N175" s="852"/>
      <c r="O175" s="852"/>
      <c r="P175" s="852"/>
      <c r="Q175" s="852"/>
      <c r="R175" s="852"/>
      <c r="S175" s="853"/>
      <c r="T175" s="69"/>
      <c r="U175" s="69"/>
      <c r="V175" s="69"/>
      <c r="W175" s="110"/>
      <c r="X175" s="74"/>
    </row>
    <row r="176" spans="1:25">
      <c r="A176" s="98"/>
      <c r="C176" s="70"/>
      <c r="D176" s="69"/>
      <c r="E176" s="861"/>
      <c r="F176" s="861"/>
      <c r="G176" s="861"/>
      <c r="H176" s="774"/>
      <c r="I176" s="858" t="s">
        <v>608</v>
      </c>
      <c r="J176" s="858"/>
      <c r="K176" s="859"/>
      <c r="L176" s="69"/>
      <c r="M176" s="851"/>
      <c r="N176" s="852"/>
      <c r="O176" s="852"/>
      <c r="P176" s="852"/>
      <c r="Q176" s="852"/>
      <c r="R176" s="852"/>
      <c r="S176" s="853"/>
      <c r="T176" s="69"/>
      <c r="U176" s="69"/>
      <c r="V176" s="69"/>
      <c r="W176" s="110"/>
      <c r="X176" s="74"/>
    </row>
    <row r="177" spans="1:25">
      <c r="A177" s="98"/>
      <c r="C177" s="70"/>
      <c r="D177" s="69"/>
      <c r="E177" s="861"/>
      <c r="F177" s="861"/>
      <c r="G177" s="861"/>
      <c r="H177" s="774"/>
      <c r="I177" s="854" t="s">
        <v>204</v>
      </c>
      <c r="J177" s="854"/>
      <c r="K177" s="855"/>
      <c r="L177" s="69"/>
      <c r="M177" s="579"/>
      <c r="N177" s="106" t="s">
        <v>7</v>
      </c>
      <c r="O177" s="849"/>
      <c r="P177" s="849"/>
      <c r="Q177" s="849"/>
      <c r="R177" s="849"/>
      <c r="S177" s="850"/>
      <c r="T177" s="69"/>
      <c r="U177" s="69"/>
      <c r="V177" s="69"/>
      <c r="W177" s="110"/>
      <c r="X177" s="74"/>
    </row>
    <row r="178" spans="1:25" ht="16.5" customHeight="1">
      <c r="A178" s="98"/>
      <c r="C178" s="70"/>
      <c r="D178" s="69"/>
      <c r="E178" s="861"/>
      <c r="F178" s="861"/>
      <c r="G178" s="861"/>
      <c r="H178" s="774"/>
      <c r="I178" s="854" t="s">
        <v>205</v>
      </c>
      <c r="J178" s="854"/>
      <c r="K178" s="855"/>
      <c r="L178" s="69"/>
      <c r="M178" s="851"/>
      <c r="N178" s="852"/>
      <c r="O178" s="852"/>
      <c r="P178" s="852"/>
      <c r="Q178" s="852"/>
      <c r="R178" s="852"/>
      <c r="S178" s="853"/>
      <c r="T178" s="69"/>
      <c r="U178" s="69"/>
      <c r="V178" s="69"/>
      <c r="W178" s="110"/>
      <c r="X178" s="74"/>
    </row>
    <row r="179" spans="1:25">
      <c r="A179" s="86"/>
      <c r="B179" s="86"/>
      <c r="C179" s="70"/>
      <c r="D179" s="186"/>
      <c r="E179" s="186"/>
      <c r="F179" s="186"/>
      <c r="G179" s="186"/>
      <c r="H179" s="186"/>
      <c r="I179" s="186"/>
      <c r="J179" s="186"/>
      <c r="K179" s="186"/>
      <c r="L179" s="186"/>
      <c r="M179" s="186"/>
      <c r="N179" s="186"/>
      <c r="O179" s="186"/>
      <c r="P179" s="186"/>
      <c r="Q179" s="186"/>
      <c r="R179" s="186"/>
      <c r="S179" s="186"/>
      <c r="T179" s="186"/>
      <c r="U179" s="186"/>
      <c r="V179" s="186"/>
      <c r="W179" s="186"/>
      <c r="X179" s="74"/>
      <c r="Y179" s="86"/>
    </row>
    <row r="180" spans="1:25">
      <c r="C180" s="70"/>
      <c r="D180" s="71"/>
      <c r="E180" s="866" t="s">
        <v>604</v>
      </c>
      <c r="F180" s="866"/>
      <c r="G180" s="866"/>
      <c r="H180" s="866"/>
      <c r="I180" s="866"/>
      <c r="J180" s="866"/>
      <c r="K180" s="866"/>
      <c r="L180" s="866"/>
      <c r="M180" s="866"/>
      <c r="N180" s="866"/>
      <c r="O180" s="866"/>
      <c r="P180" s="866"/>
      <c r="Q180" s="866"/>
      <c r="R180" s="866"/>
      <c r="S180" s="866"/>
      <c r="T180" s="866"/>
      <c r="U180" s="72"/>
      <c r="V180" s="71"/>
      <c r="W180" s="73" t="s">
        <v>200</v>
      </c>
      <c r="X180" s="74"/>
    </row>
    <row r="181" spans="1:25">
      <c r="A181" s="98"/>
      <c r="C181" s="87"/>
      <c r="D181" s="86"/>
      <c r="E181" s="86"/>
      <c r="F181" s="89"/>
      <c r="G181" s="89"/>
      <c r="H181" s="89"/>
      <c r="K181" s="185"/>
      <c r="L181" s="86"/>
      <c r="M181" s="90"/>
      <c r="N181" s="90"/>
      <c r="O181" s="90"/>
      <c r="P181" s="90"/>
      <c r="Q181" s="90"/>
      <c r="R181" s="90"/>
      <c r="S181" s="90"/>
      <c r="T181" s="86"/>
      <c r="U181" s="86"/>
      <c r="V181" s="86"/>
      <c r="X181" s="88"/>
    </row>
    <row r="182" spans="1:25">
      <c r="A182" s="98"/>
      <c r="C182" s="70"/>
      <c r="D182" s="69"/>
      <c r="E182" s="846"/>
      <c r="F182" s="846"/>
      <c r="G182" s="846"/>
      <c r="H182" s="528"/>
      <c r="I182" s="836" t="s">
        <v>549</v>
      </c>
      <c r="J182" s="836"/>
      <c r="K182" s="915"/>
      <c r="L182" s="69"/>
      <c r="M182" s="913"/>
      <c r="N182" s="914"/>
      <c r="O182" s="914"/>
      <c r="P182" s="914"/>
      <c r="Q182" s="911" t="s">
        <v>564</v>
      </c>
      <c r="R182" s="911"/>
      <c r="S182" s="912"/>
      <c r="T182" s="69"/>
      <c r="U182" s="69"/>
      <c r="V182" s="69"/>
      <c r="W182" s="110" t="s">
        <v>550</v>
      </c>
      <c r="X182" s="74"/>
    </row>
    <row r="183" spans="1:25">
      <c r="A183" s="98"/>
      <c r="C183" s="70"/>
      <c r="D183" s="69"/>
      <c r="E183" s="846"/>
      <c r="F183" s="846"/>
      <c r="G183" s="846"/>
      <c r="H183" s="528"/>
      <c r="I183" s="819" t="s">
        <v>551</v>
      </c>
      <c r="J183" s="819"/>
      <c r="K183" s="820"/>
      <c r="L183" s="69"/>
      <c r="M183" s="913"/>
      <c r="N183" s="914"/>
      <c r="O183" s="914"/>
      <c r="P183" s="914"/>
      <c r="Q183" s="911" t="s">
        <v>564</v>
      </c>
      <c r="R183" s="911"/>
      <c r="S183" s="912"/>
      <c r="T183" s="69"/>
      <c r="U183" s="69"/>
      <c r="V183" s="69"/>
      <c r="W183" s="110" t="s">
        <v>868</v>
      </c>
      <c r="X183" s="74"/>
    </row>
    <row r="184" spans="1:25" ht="36" customHeight="1">
      <c r="A184" s="98"/>
      <c r="C184" s="70"/>
      <c r="D184" s="69"/>
      <c r="E184" s="846"/>
      <c r="F184" s="846"/>
      <c r="G184" s="846"/>
      <c r="H184" s="528"/>
      <c r="I184" s="879" t="s">
        <v>553</v>
      </c>
      <c r="J184" s="879"/>
      <c r="K184" s="916"/>
      <c r="L184" s="69"/>
      <c r="M184" s="913"/>
      <c r="N184" s="914"/>
      <c r="O184" s="914"/>
      <c r="P184" s="914"/>
      <c r="Q184" s="911" t="s">
        <v>564</v>
      </c>
      <c r="R184" s="911"/>
      <c r="S184" s="912"/>
      <c r="T184" s="69"/>
      <c r="U184" s="69"/>
      <c r="V184" s="69"/>
      <c r="W184" s="110" t="s">
        <v>552</v>
      </c>
      <c r="X184" s="74"/>
    </row>
    <row r="185" spans="1:25">
      <c r="A185" s="98"/>
      <c r="C185" s="91"/>
      <c r="D185" s="92"/>
      <c r="E185" s="92"/>
      <c r="F185" s="93"/>
      <c r="G185" s="93"/>
      <c r="H185" s="93"/>
      <c r="I185" s="94"/>
      <c r="J185" s="94"/>
      <c r="K185" s="94"/>
      <c r="L185" s="92"/>
      <c r="M185" s="95"/>
      <c r="N185" s="95"/>
      <c r="O185" s="95"/>
      <c r="P185" s="95"/>
      <c r="Q185" s="95"/>
      <c r="R185" s="95"/>
      <c r="S185" s="95"/>
      <c r="T185" s="92"/>
      <c r="U185" s="92"/>
      <c r="V185" s="92"/>
      <c r="W185" s="96"/>
      <c r="X185" s="97"/>
    </row>
    <row r="186" spans="1:25">
      <c r="A186" s="98"/>
    </row>
    <row r="187" spans="1:25">
      <c r="A187" s="98"/>
      <c r="B187" s="99"/>
      <c r="C187" s="99"/>
      <c r="D187" s="99"/>
      <c r="E187" s="99"/>
      <c r="F187" s="100"/>
      <c r="G187" s="100"/>
      <c r="H187" s="100"/>
      <c r="I187" s="101"/>
      <c r="J187" s="101"/>
      <c r="K187" s="101"/>
      <c r="L187" s="99"/>
      <c r="M187" s="102"/>
      <c r="N187" s="102"/>
      <c r="O187" s="102"/>
      <c r="P187" s="102"/>
      <c r="Q187" s="102"/>
      <c r="R187" s="102"/>
      <c r="S187" s="102"/>
      <c r="T187" s="99"/>
      <c r="U187" s="99"/>
      <c r="V187" s="99"/>
      <c r="W187" s="103"/>
      <c r="X187" s="99"/>
      <c r="Y187" s="99"/>
    </row>
    <row r="188" spans="1:25">
      <c r="A188" s="98"/>
      <c r="B188" s="99"/>
      <c r="C188" s="99"/>
      <c r="D188" s="99"/>
      <c r="E188" s="99"/>
      <c r="F188" s="100"/>
      <c r="G188" s="100"/>
      <c r="H188" s="100"/>
      <c r="I188" s="101"/>
      <c r="J188" s="101"/>
      <c r="K188" s="101"/>
      <c r="L188" s="99"/>
      <c r="M188" s="102"/>
      <c r="N188" s="102"/>
      <c r="O188" s="102"/>
      <c r="P188" s="102"/>
      <c r="Q188" s="102"/>
      <c r="R188" s="102"/>
      <c r="S188" s="102"/>
      <c r="T188" s="99"/>
      <c r="U188" s="99"/>
      <c r="V188" s="99"/>
      <c r="W188" s="103"/>
      <c r="X188" s="99"/>
      <c r="Y188" s="99"/>
    </row>
    <row r="189" spans="1:25">
      <c r="A189" s="98"/>
      <c r="B189" s="99"/>
      <c r="C189" s="99"/>
      <c r="D189" s="99"/>
      <c r="E189" s="99"/>
      <c r="F189" s="100"/>
      <c r="G189" s="100"/>
      <c r="H189" s="100"/>
      <c r="I189" s="101"/>
      <c r="J189" s="101"/>
      <c r="K189" s="101"/>
      <c r="L189" s="99"/>
      <c r="M189" s="102"/>
      <c r="N189" s="102"/>
      <c r="O189" s="102"/>
      <c r="P189" s="102"/>
      <c r="Q189" s="102"/>
      <c r="R189" s="102"/>
      <c r="S189" s="102"/>
      <c r="T189" s="99"/>
      <c r="U189" s="99"/>
      <c r="V189" s="99"/>
      <c r="W189" s="103"/>
      <c r="X189" s="99"/>
      <c r="Y189" s="99"/>
    </row>
    <row r="190" spans="1:25">
      <c r="A190" s="98"/>
      <c r="B190" s="99"/>
      <c r="C190" s="99"/>
      <c r="D190" s="99"/>
      <c r="E190" s="99"/>
      <c r="F190" s="100"/>
      <c r="G190" s="100"/>
      <c r="H190" s="100"/>
      <c r="I190" s="101"/>
      <c r="J190" s="101"/>
      <c r="K190" s="101"/>
      <c r="L190" s="99"/>
      <c r="M190" s="102"/>
      <c r="N190" s="102"/>
      <c r="O190" s="102"/>
      <c r="P190" s="102"/>
      <c r="Q190" s="102"/>
      <c r="R190" s="102"/>
      <c r="S190" s="102"/>
      <c r="T190" s="99"/>
      <c r="U190" s="99"/>
      <c r="V190" s="99"/>
      <c r="W190" s="103"/>
      <c r="X190" s="99"/>
      <c r="Y190" s="99"/>
    </row>
    <row r="191" spans="1:25">
      <c r="A191" s="98"/>
      <c r="B191" s="99"/>
      <c r="C191" s="99"/>
      <c r="D191" s="99"/>
      <c r="E191" s="99"/>
      <c r="F191" s="100"/>
      <c r="G191" s="100"/>
      <c r="H191" s="100"/>
      <c r="I191" s="101"/>
      <c r="J191" s="101"/>
      <c r="K191" s="101"/>
      <c r="L191" s="99"/>
      <c r="M191" s="102"/>
      <c r="N191" s="102"/>
      <c r="O191" s="102"/>
      <c r="P191" s="102"/>
      <c r="Q191" s="102"/>
      <c r="R191" s="102"/>
      <c r="S191" s="102"/>
      <c r="T191" s="99"/>
      <c r="U191" s="99"/>
      <c r="V191" s="99"/>
      <c r="W191" s="103"/>
      <c r="X191" s="99"/>
      <c r="Y191" s="99"/>
    </row>
    <row r="192" spans="1:25">
      <c r="A192" s="98"/>
      <c r="B192" s="99"/>
      <c r="C192" s="99"/>
      <c r="D192" s="99"/>
      <c r="E192" s="99"/>
      <c r="F192" s="100"/>
      <c r="G192" s="100"/>
      <c r="H192" s="100"/>
      <c r="I192" s="101"/>
      <c r="J192" s="101"/>
      <c r="K192" s="101"/>
      <c r="L192" s="99"/>
      <c r="M192" s="102"/>
      <c r="N192" s="102"/>
      <c r="O192" s="102"/>
      <c r="P192" s="102"/>
      <c r="Q192" s="102"/>
      <c r="R192" s="102"/>
      <c r="S192" s="102"/>
      <c r="T192" s="99"/>
      <c r="U192" s="99"/>
      <c r="V192" s="99"/>
      <c r="W192" s="103"/>
      <c r="X192" s="99"/>
      <c r="Y192" s="99"/>
    </row>
    <row r="193" spans="2:25">
      <c r="B193" s="99"/>
      <c r="C193" s="99"/>
      <c r="D193" s="99"/>
      <c r="E193" s="99"/>
      <c r="F193" s="100"/>
      <c r="G193" s="100"/>
      <c r="H193" s="100"/>
      <c r="I193" s="101"/>
      <c r="J193" s="101"/>
      <c r="K193" s="101"/>
      <c r="L193" s="99"/>
      <c r="M193" s="102"/>
      <c r="N193" s="102"/>
      <c r="O193" s="102"/>
      <c r="P193" s="102"/>
      <c r="Q193" s="102"/>
      <c r="R193" s="102"/>
      <c r="S193" s="102"/>
      <c r="T193" s="99"/>
      <c r="U193" s="99"/>
      <c r="V193" s="99"/>
      <c r="W193" s="103"/>
      <c r="X193" s="99"/>
      <c r="Y193" s="99"/>
    </row>
    <row r="194" spans="2:25">
      <c r="B194" s="99"/>
      <c r="C194" s="99"/>
      <c r="D194" s="99"/>
      <c r="E194" s="99"/>
      <c r="F194" s="100"/>
      <c r="G194" s="100"/>
      <c r="H194" s="100"/>
      <c r="I194" s="101"/>
      <c r="J194" s="101"/>
      <c r="K194" s="101"/>
      <c r="L194" s="99"/>
      <c r="M194" s="102"/>
      <c r="N194" s="102"/>
      <c r="O194" s="102"/>
      <c r="P194" s="102"/>
      <c r="Q194" s="102"/>
      <c r="R194" s="102"/>
      <c r="S194" s="102"/>
      <c r="T194" s="99"/>
      <c r="U194" s="99"/>
      <c r="V194" s="99"/>
      <c r="W194" s="103"/>
      <c r="X194" s="99"/>
      <c r="Y194" s="99"/>
    </row>
    <row r="195" spans="2:25">
      <c r="B195" s="99"/>
      <c r="C195" s="99"/>
      <c r="D195" s="99"/>
      <c r="E195" s="99"/>
      <c r="F195" s="100"/>
      <c r="G195" s="100"/>
      <c r="H195" s="100"/>
      <c r="I195" s="101"/>
      <c r="J195" s="101"/>
      <c r="K195" s="101"/>
      <c r="L195" s="99"/>
      <c r="M195" s="102"/>
      <c r="N195" s="102"/>
      <c r="O195" s="102"/>
      <c r="P195" s="102"/>
      <c r="Q195" s="102"/>
      <c r="R195" s="102"/>
      <c r="S195" s="102"/>
      <c r="T195" s="99"/>
      <c r="U195" s="99"/>
      <c r="V195" s="99"/>
      <c r="W195" s="103"/>
      <c r="X195" s="99"/>
      <c r="Y195" s="99"/>
    </row>
    <row r="196" spans="2:25">
      <c r="B196" s="99"/>
      <c r="C196" s="99"/>
      <c r="D196" s="99"/>
      <c r="E196" s="99"/>
      <c r="F196" s="100"/>
      <c r="G196" s="100"/>
      <c r="H196" s="100"/>
      <c r="I196" s="101"/>
      <c r="J196" s="101"/>
      <c r="K196" s="101"/>
      <c r="L196" s="99"/>
      <c r="M196" s="102"/>
      <c r="N196" s="102"/>
      <c r="O196" s="102"/>
      <c r="P196" s="102"/>
      <c r="Q196" s="102"/>
      <c r="R196" s="102"/>
      <c r="S196" s="102"/>
      <c r="T196" s="99"/>
      <c r="U196" s="99"/>
      <c r="V196" s="99"/>
      <c r="W196" s="103"/>
      <c r="X196" s="99"/>
      <c r="Y196" s="99"/>
    </row>
    <row r="197" spans="2:25">
      <c r="B197" s="99"/>
      <c r="C197" s="99"/>
      <c r="D197" s="99"/>
      <c r="E197" s="99"/>
      <c r="F197" s="100"/>
      <c r="G197" s="100"/>
      <c r="H197" s="100"/>
      <c r="I197" s="101"/>
      <c r="J197" s="101"/>
      <c r="K197" s="101"/>
      <c r="L197" s="99"/>
      <c r="M197" s="102"/>
      <c r="N197" s="102"/>
      <c r="O197" s="102"/>
      <c r="P197" s="102"/>
      <c r="Q197" s="102"/>
      <c r="R197" s="102"/>
      <c r="S197" s="102"/>
      <c r="T197" s="99"/>
      <c r="U197" s="99"/>
      <c r="V197" s="99"/>
      <c r="W197" s="103"/>
      <c r="X197" s="99"/>
      <c r="Y197" s="99"/>
    </row>
    <row r="198" spans="2:25">
      <c r="B198" s="99"/>
      <c r="C198" s="99"/>
      <c r="D198" s="99"/>
      <c r="E198" s="99"/>
      <c r="F198" s="100"/>
      <c r="G198" s="100"/>
      <c r="H198" s="100"/>
      <c r="I198" s="101"/>
      <c r="J198" s="101"/>
      <c r="K198" s="101"/>
      <c r="L198" s="99"/>
      <c r="M198" s="102"/>
      <c r="N198" s="102"/>
      <c r="O198" s="102"/>
      <c r="P198" s="102"/>
      <c r="Q198" s="102"/>
      <c r="R198" s="102"/>
      <c r="S198" s="102"/>
      <c r="T198" s="99"/>
      <c r="U198" s="99"/>
      <c r="V198" s="99"/>
      <c r="W198" s="103"/>
      <c r="X198" s="99"/>
      <c r="Y198" s="99"/>
    </row>
    <row r="199" spans="2:25">
      <c r="B199" s="99"/>
      <c r="C199" s="99"/>
      <c r="D199" s="99"/>
      <c r="E199" s="99"/>
      <c r="F199" s="100"/>
      <c r="G199" s="100"/>
      <c r="H199" s="100"/>
      <c r="I199" s="101"/>
      <c r="J199" s="101"/>
      <c r="K199" s="101"/>
      <c r="L199" s="99"/>
      <c r="M199" s="102"/>
      <c r="N199" s="102"/>
      <c r="O199" s="102"/>
      <c r="P199" s="102"/>
      <c r="Q199" s="102"/>
      <c r="R199" s="102"/>
      <c r="S199" s="102"/>
      <c r="T199" s="99"/>
      <c r="U199" s="99"/>
      <c r="V199" s="99"/>
      <c r="W199" s="103"/>
      <c r="X199" s="99"/>
      <c r="Y199" s="99"/>
    </row>
    <row r="200" spans="2:25">
      <c r="B200" s="99"/>
      <c r="C200" s="99"/>
      <c r="D200" s="99"/>
      <c r="E200" s="99"/>
      <c r="F200" s="100"/>
      <c r="G200" s="100"/>
      <c r="H200" s="100"/>
      <c r="I200" s="101"/>
      <c r="J200" s="101"/>
      <c r="K200" s="101"/>
      <c r="L200" s="99"/>
      <c r="M200" s="102"/>
      <c r="N200" s="102"/>
      <c r="O200" s="102"/>
      <c r="P200" s="102"/>
      <c r="Q200" s="102"/>
      <c r="R200" s="102"/>
      <c r="S200" s="102"/>
      <c r="T200" s="99"/>
      <c r="U200" s="99"/>
      <c r="V200" s="99"/>
      <c r="W200" s="103"/>
      <c r="X200" s="99"/>
      <c r="Y200" s="99"/>
    </row>
    <row r="201" spans="2:25">
      <c r="B201" s="99"/>
      <c r="C201" s="99"/>
      <c r="D201" s="99"/>
      <c r="E201" s="99"/>
      <c r="F201" s="100"/>
      <c r="G201" s="100"/>
      <c r="H201" s="100"/>
      <c r="I201" s="101"/>
      <c r="J201" s="101"/>
      <c r="K201" s="101"/>
      <c r="L201" s="99"/>
      <c r="M201" s="102"/>
      <c r="N201" s="102"/>
      <c r="O201" s="102"/>
      <c r="P201" s="102"/>
      <c r="Q201" s="102"/>
      <c r="R201" s="102"/>
      <c r="S201" s="102"/>
      <c r="T201" s="99"/>
      <c r="U201" s="99"/>
      <c r="V201" s="99"/>
      <c r="W201" s="103"/>
      <c r="X201" s="99"/>
      <c r="Y201" s="99"/>
    </row>
    <row r="202" spans="2:25">
      <c r="B202" s="99"/>
      <c r="C202" s="99"/>
      <c r="D202" s="99"/>
      <c r="E202" s="99"/>
      <c r="F202" s="100"/>
      <c r="G202" s="100"/>
      <c r="H202" s="100"/>
      <c r="I202" s="101"/>
      <c r="J202" s="101"/>
      <c r="K202" s="101"/>
      <c r="L202" s="99"/>
      <c r="M202" s="102"/>
      <c r="N202" s="102"/>
      <c r="O202" s="102"/>
      <c r="P202" s="102"/>
      <c r="Q202" s="102"/>
      <c r="R202" s="102"/>
      <c r="S202" s="102"/>
      <c r="T202" s="99"/>
      <c r="U202" s="99"/>
      <c r="V202" s="99"/>
      <c r="W202" s="103"/>
      <c r="X202" s="99"/>
      <c r="Y202" s="99"/>
    </row>
    <row r="203" spans="2:25">
      <c r="B203" s="99"/>
      <c r="C203" s="99"/>
      <c r="D203" s="99"/>
      <c r="E203" s="99"/>
      <c r="F203" s="100"/>
      <c r="G203" s="100"/>
      <c r="H203" s="100"/>
      <c r="I203" s="101"/>
      <c r="J203" s="101"/>
      <c r="K203" s="101"/>
      <c r="L203" s="99"/>
      <c r="M203" s="102"/>
      <c r="N203" s="102"/>
      <c r="O203" s="102"/>
      <c r="P203" s="102"/>
      <c r="Q203" s="102"/>
      <c r="R203" s="102"/>
      <c r="S203" s="102"/>
      <c r="T203" s="99"/>
      <c r="U203" s="99"/>
      <c r="V203" s="99"/>
      <c r="W203" s="103"/>
      <c r="X203" s="99"/>
      <c r="Y203" s="99"/>
    </row>
    <row r="204" spans="2:25">
      <c r="B204" s="99"/>
      <c r="C204" s="99"/>
      <c r="D204" s="99"/>
      <c r="E204" s="99"/>
      <c r="F204" s="100"/>
      <c r="G204" s="100"/>
      <c r="H204" s="100"/>
      <c r="I204" s="101"/>
      <c r="J204" s="101"/>
      <c r="K204" s="101"/>
      <c r="L204" s="99"/>
      <c r="M204" s="102"/>
      <c r="N204" s="102"/>
      <c r="O204" s="102"/>
      <c r="P204" s="102"/>
      <c r="Q204" s="102"/>
      <c r="R204" s="102"/>
      <c r="S204" s="102"/>
      <c r="T204" s="99"/>
      <c r="U204" s="99"/>
      <c r="V204" s="99"/>
      <c r="W204" s="103"/>
      <c r="X204" s="99"/>
      <c r="Y204" s="99"/>
    </row>
    <row r="205" spans="2:25">
      <c r="B205" s="99"/>
      <c r="C205" s="99"/>
      <c r="D205" s="99"/>
      <c r="E205" s="99"/>
      <c r="F205" s="100"/>
      <c r="G205" s="100"/>
      <c r="H205" s="100"/>
      <c r="I205" s="101"/>
      <c r="J205" s="101"/>
      <c r="K205" s="101"/>
      <c r="L205" s="99"/>
      <c r="M205" s="102"/>
      <c r="N205" s="102"/>
      <c r="O205" s="102"/>
      <c r="P205" s="102"/>
      <c r="Q205" s="102"/>
      <c r="R205" s="102"/>
      <c r="S205" s="102"/>
      <c r="T205" s="99"/>
      <c r="U205" s="99"/>
      <c r="V205" s="99"/>
      <c r="W205" s="103"/>
      <c r="X205" s="99"/>
      <c r="Y205" s="99"/>
    </row>
    <row r="206" spans="2:25">
      <c r="B206" s="99"/>
      <c r="C206" s="99"/>
      <c r="D206" s="99"/>
      <c r="E206" s="99"/>
      <c r="F206" s="100"/>
      <c r="G206" s="100"/>
      <c r="H206" s="100"/>
      <c r="I206" s="101"/>
      <c r="J206" s="101"/>
      <c r="K206" s="101"/>
      <c r="L206" s="99"/>
      <c r="M206" s="102"/>
      <c r="N206" s="102"/>
      <c r="O206" s="102"/>
      <c r="P206" s="102"/>
      <c r="Q206" s="102"/>
      <c r="R206" s="102"/>
      <c r="S206" s="102"/>
      <c r="T206" s="99"/>
      <c r="U206" s="99"/>
      <c r="V206" s="99"/>
      <c r="W206" s="103"/>
      <c r="X206" s="99"/>
      <c r="Y206" s="99"/>
    </row>
    <row r="207" spans="2:25">
      <c r="B207" s="99"/>
      <c r="C207" s="99"/>
      <c r="D207" s="99"/>
      <c r="E207" s="99"/>
      <c r="F207" s="100"/>
      <c r="G207" s="100"/>
      <c r="H207" s="100"/>
      <c r="I207" s="101"/>
      <c r="J207" s="101"/>
      <c r="K207" s="101"/>
      <c r="L207" s="99"/>
      <c r="M207" s="102"/>
      <c r="N207" s="102"/>
      <c r="O207" s="102"/>
      <c r="P207" s="102"/>
      <c r="Q207" s="102"/>
      <c r="R207" s="102"/>
      <c r="S207" s="102"/>
      <c r="T207" s="99"/>
      <c r="U207" s="99"/>
      <c r="V207" s="99"/>
      <c r="W207" s="103"/>
      <c r="X207" s="99"/>
      <c r="Y207" s="99"/>
    </row>
    <row r="208" spans="2:25">
      <c r="B208" s="99"/>
      <c r="C208" s="99"/>
      <c r="D208" s="99"/>
      <c r="E208" s="99"/>
      <c r="F208" s="100"/>
      <c r="G208" s="100"/>
      <c r="H208" s="100"/>
      <c r="I208" s="101"/>
      <c r="J208" s="101"/>
      <c r="K208" s="101"/>
      <c r="L208" s="99"/>
      <c r="M208" s="102"/>
      <c r="N208" s="102"/>
      <c r="O208" s="102"/>
      <c r="P208" s="102"/>
      <c r="Q208" s="102"/>
      <c r="R208" s="102"/>
      <c r="S208" s="102"/>
      <c r="T208" s="99"/>
      <c r="U208" s="99"/>
      <c r="V208" s="99"/>
      <c r="W208" s="103"/>
      <c r="X208" s="99"/>
      <c r="Y208" s="99"/>
    </row>
    <row r="209" spans="2:25">
      <c r="B209" s="99"/>
      <c r="C209" s="99"/>
      <c r="D209" s="99"/>
      <c r="E209" s="99"/>
      <c r="F209" s="100"/>
      <c r="G209" s="100"/>
      <c r="H209" s="100"/>
      <c r="I209" s="101"/>
      <c r="J209" s="101"/>
      <c r="K209" s="101"/>
      <c r="L209" s="99"/>
      <c r="M209" s="102"/>
      <c r="N209" s="102"/>
      <c r="O209" s="102"/>
      <c r="P209" s="102"/>
      <c r="Q209" s="102"/>
      <c r="R209" s="102"/>
      <c r="S209" s="102"/>
      <c r="T209" s="99"/>
      <c r="U209" s="99"/>
      <c r="V209" s="99"/>
      <c r="W209" s="103"/>
      <c r="X209" s="99"/>
      <c r="Y209" s="99"/>
    </row>
    <row r="210" spans="2:25">
      <c r="B210" s="99"/>
      <c r="C210" s="99"/>
      <c r="D210" s="99"/>
      <c r="E210" s="99"/>
      <c r="F210" s="100"/>
      <c r="G210" s="100"/>
      <c r="H210" s="100"/>
      <c r="I210" s="101"/>
      <c r="J210" s="101"/>
      <c r="K210" s="101"/>
      <c r="L210" s="99"/>
      <c r="M210" s="102"/>
      <c r="N210" s="102"/>
      <c r="O210" s="102"/>
      <c r="P210" s="102"/>
      <c r="Q210" s="102"/>
      <c r="R210" s="102"/>
      <c r="S210" s="102"/>
      <c r="T210" s="99"/>
      <c r="U210" s="99"/>
      <c r="V210" s="99"/>
      <c r="W210" s="103"/>
      <c r="X210" s="99"/>
      <c r="Y210" s="99"/>
    </row>
    <row r="211" spans="2:25">
      <c r="B211" s="99"/>
      <c r="C211" s="99"/>
      <c r="D211" s="99"/>
      <c r="E211" s="99"/>
      <c r="F211" s="100"/>
      <c r="G211" s="100"/>
      <c r="H211" s="100"/>
      <c r="I211" s="101"/>
      <c r="J211" s="101"/>
      <c r="K211" s="101"/>
      <c r="L211" s="99"/>
      <c r="M211" s="102"/>
      <c r="N211" s="102"/>
      <c r="O211" s="102"/>
      <c r="P211" s="102"/>
      <c r="Q211" s="102"/>
      <c r="R211" s="102"/>
      <c r="S211" s="102"/>
      <c r="T211" s="99"/>
      <c r="U211" s="99"/>
      <c r="V211" s="99"/>
      <c r="W211" s="103"/>
      <c r="X211" s="99"/>
      <c r="Y211" s="99"/>
    </row>
    <row r="212" spans="2:25">
      <c r="B212" s="99"/>
      <c r="C212" s="99"/>
      <c r="D212" s="99"/>
      <c r="E212" s="99"/>
      <c r="F212" s="100"/>
      <c r="G212" s="100"/>
      <c r="H212" s="100"/>
      <c r="I212" s="101"/>
      <c r="J212" s="101"/>
      <c r="K212" s="101"/>
      <c r="L212" s="99"/>
      <c r="M212" s="102"/>
      <c r="N212" s="102"/>
      <c r="O212" s="102"/>
      <c r="P212" s="102"/>
      <c r="Q212" s="102"/>
      <c r="R212" s="102"/>
      <c r="S212" s="102"/>
      <c r="T212" s="99"/>
      <c r="U212" s="99"/>
      <c r="V212" s="99"/>
      <c r="W212" s="103"/>
      <c r="X212" s="99"/>
      <c r="Y212" s="99"/>
    </row>
    <row r="213" spans="2:25">
      <c r="B213" s="99"/>
      <c r="C213" s="99"/>
      <c r="D213" s="99"/>
      <c r="E213" s="99"/>
      <c r="F213" s="100"/>
      <c r="G213" s="100"/>
      <c r="H213" s="100"/>
      <c r="I213" s="101"/>
      <c r="J213" s="101"/>
      <c r="K213" s="101"/>
      <c r="L213" s="99"/>
      <c r="M213" s="102"/>
      <c r="N213" s="102"/>
      <c r="O213" s="102"/>
      <c r="P213" s="102"/>
      <c r="Q213" s="102"/>
      <c r="R213" s="102"/>
      <c r="S213" s="102"/>
      <c r="T213" s="99"/>
      <c r="U213" s="99"/>
      <c r="V213" s="99"/>
      <c r="W213" s="103"/>
      <c r="X213" s="99"/>
      <c r="Y213" s="99"/>
    </row>
    <row r="214" spans="2:25">
      <c r="B214" s="99"/>
      <c r="C214" s="99"/>
      <c r="D214" s="99"/>
      <c r="E214" s="99"/>
      <c r="F214" s="100"/>
      <c r="G214" s="100"/>
      <c r="H214" s="100"/>
      <c r="I214" s="101"/>
      <c r="J214" s="101"/>
      <c r="K214" s="101"/>
      <c r="L214" s="99"/>
      <c r="M214" s="102"/>
      <c r="N214" s="102"/>
      <c r="O214" s="102"/>
      <c r="P214" s="102"/>
      <c r="Q214" s="102"/>
      <c r="R214" s="102"/>
      <c r="S214" s="102"/>
      <c r="T214" s="99"/>
      <c r="U214" s="99"/>
      <c r="V214" s="99"/>
      <c r="W214" s="103"/>
      <c r="X214" s="99"/>
      <c r="Y214" s="99"/>
    </row>
    <row r="215" spans="2:25">
      <c r="B215" s="99"/>
      <c r="C215" s="99"/>
      <c r="D215" s="99"/>
      <c r="E215" s="99"/>
      <c r="F215" s="100"/>
      <c r="G215" s="100"/>
      <c r="H215" s="100"/>
      <c r="I215" s="101"/>
      <c r="J215" s="101"/>
      <c r="K215" s="101"/>
      <c r="L215" s="99"/>
      <c r="M215" s="102"/>
      <c r="N215" s="102"/>
      <c r="O215" s="102"/>
      <c r="P215" s="102"/>
      <c r="Q215" s="102"/>
      <c r="R215" s="102"/>
      <c r="S215" s="102"/>
      <c r="T215" s="99"/>
      <c r="U215" s="99"/>
      <c r="V215" s="99"/>
      <c r="W215" s="103"/>
      <c r="X215" s="99"/>
      <c r="Y215" s="99"/>
    </row>
    <row r="216" spans="2:25">
      <c r="B216" s="99"/>
      <c r="C216" s="99"/>
      <c r="D216" s="99"/>
      <c r="E216" s="99"/>
      <c r="F216" s="100"/>
      <c r="G216" s="100"/>
      <c r="H216" s="100"/>
      <c r="I216" s="101"/>
      <c r="J216" s="101"/>
      <c r="K216" s="101"/>
      <c r="L216" s="99"/>
      <c r="M216" s="102"/>
      <c r="N216" s="102"/>
      <c r="O216" s="102"/>
      <c r="P216" s="102"/>
      <c r="Q216" s="102"/>
      <c r="R216" s="102"/>
      <c r="S216" s="102"/>
      <c r="T216" s="99"/>
      <c r="U216" s="99"/>
      <c r="V216" s="99"/>
      <c r="W216" s="103"/>
      <c r="X216" s="99"/>
      <c r="Y216" s="99"/>
    </row>
    <row r="217" spans="2:25">
      <c r="B217" s="99"/>
      <c r="C217" s="99"/>
      <c r="D217" s="99"/>
      <c r="E217" s="99"/>
      <c r="F217" s="100"/>
      <c r="G217" s="100"/>
      <c r="H217" s="100"/>
      <c r="I217" s="101"/>
      <c r="J217" s="101"/>
      <c r="K217" s="101"/>
      <c r="L217" s="99"/>
      <c r="M217" s="102"/>
      <c r="N217" s="102"/>
      <c r="O217" s="102"/>
      <c r="P217" s="102"/>
      <c r="Q217" s="102"/>
      <c r="R217" s="102"/>
      <c r="S217" s="102"/>
      <c r="T217" s="99"/>
      <c r="U217" s="99"/>
      <c r="V217" s="99"/>
      <c r="W217" s="103"/>
      <c r="X217" s="99"/>
      <c r="Y217" s="99"/>
    </row>
    <row r="218" spans="2:25">
      <c r="B218" s="99"/>
      <c r="C218" s="99"/>
      <c r="D218" s="99"/>
      <c r="E218" s="99"/>
      <c r="F218" s="100"/>
      <c r="G218" s="100"/>
      <c r="H218" s="100"/>
      <c r="I218" s="101"/>
      <c r="J218" s="101"/>
      <c r="K218" s="101"/>
      <c r="L218" s="99"/>
      <c r="M218" s="102"/>
      <c r="N218" s="102"/>
      <c r="O218" s="102"/>
      <c r="P218" s="102"/>
      <c r="Q218" s="102"/>
      <c r="R218" s="102"/>
      <c r="S218" s="102"/>
      <c r="T218" s="99"/>
      <c r="U218" s="99"/>
      <c r="V218" s="99"/>
      <c r="W218" s="103"/>
      <c r="X218" s="99"/>
      <c r="Y218" s="99"/>
    </row>
    <row r="219" spans="2:25">
      <c r="B219" s="99"/>
      <c r="C219" s="99"/>
      <c r="D219" s="99"/>
      <c r="E219" s="99"/>
      <c r="F219" s="100"/>
      <c r="G219" s="100"/>
      <c r="H219" s="100"/>
      <c r="I219" s="101"/>
      <c r="J219" s="101"/>
      <c r="K219" s="101"/>
      <c r="L219" s="99"/>
      <c r="M219" s="102"/>
      <c r="N219" s="102"/>
      <c r="O219" s="102"/>
      <c r="P219" s="102"/>
      <c r="Q219" s="102"/>
      <c r="R219" s="102"/>
      <c r="S219" s="102"/>
      <c r="T219" s="99"/>
      <c r="U219" s="99"/>
      <c r="V219" s="99"/>
      <c r="W219" s="103"/>
      <c r="X219" s="99"/>
      <c r="Y219" s="99"/>
    </row>
    <row r="220" spans="2:25">
      <c r="B220" s="99"/>
      <c r="C220" s="99"/>
      <c r="D220" s="99"/>
      <c r="E220" s="99"/>
      <c r="F220" s="100"/>
      <c r="G220" s="100"/>
      <c r="H220" s="100"/>
      <c r="I220" s="101"/>
      <c r="J220" s="101"/>
      <c r="K220" s="101"/>
      <c r="L220" s="99"/>
      <c r="M220" s="102"/>
      <c r="N220" s="102"/>
      <c r="O220" s="102"/>
      <c r="P220" s="102"/>
      <c r="Q220" s="102"/>
      <c r="R220" s="102"/>
      <c r="S220" s="102"/>
      <c r="T220" s="99"/>
      <c r="U220" s="99"/>
      <c r="V220" s="99"/>
      <c r="W220" s="103"/>
      <c r="X220" s="99"/>
      <c r="Y220" s="99"/>
    </row>
    <row r="221" spans="2:25">
      <c r="B221" s="99"/>
      <c r="C221" s="99"/>
      <c r="D221" s="99"/>
      <c r="E221" s="99"/>
      <c r="F221" s="100"/>
      <c r="G221" s="100"/>
      <c r="H221" s="100"/>
      <c r="I221" s="101"/>
      <c r="J221" s="101"/>
      <c r="K221" s="101"/>
      <c r="L221" s="99"/>
      <c r="M221" s="102"/>
      <c r="N221" s="102"/>
      <c r="O221" s="102"/>
      <c r="P221" s="102"/>
      <c r="Q221" s="102"/>
      <c r="R221" s="102"/>
      <c r="S221" s="102"/>
      <c r="T221" s="99"/>
      <c r="U221" s="99"/>
      <c r="V221" s="99"/>
      <c r="W221" s="103"/>
      <c r="X221" s="99"/>
      <c r="Y221" s="99"/>
    </row>
    <row r="222" spans="2:25">
      <c r="B222" s="99"/>
      <c r="C222" s="99"/>
      <c r="D222" s="99"/>
      <c r="E222" s="99"/>
      <c r="F222" s="100"/>
      <c r="G222" s="100"/>
      <c r="H222" s="100"/>
      <c r="I222" s="101"/>
      <c r="J222" s="101"/>
      <c r="K222" s="101"/>
      <c r="L222" s="99"/>
      <c r="M222" s="102"/>
      <c r="N222" s="102"/>
      <c r="O222" s="102"/>
      <c r="P222" s="102"/>
      <c r="Q222" s="102"/>
      <c r="R222" s="102"/>
      <c r="S222" s="102"/>
      <c r="T222" s="99"/>
      <c r="U222" s="99"/>
      <c r="V222" s="99"/>
      <c r="W222" s="103"/>
      <c r="X222" s="99"/>
      <c r="Y222" s="99"/>
    </row>
    <row r="223" spans="2:25">
      <c r="B223" s="99"/>
      <c r="C223" s="99"/>
      <c r="D223" s="99"/>
      <c r="E223" s="99"/>
      <c r="F223" s="100"/>
      <c r="G223" s="100"/>
      <c r="H223" s="100"/>
      <c r="I223" s="101"/>
      <c r="J223" s="101"/>
      <c r="K223" s="101"/>
      <c r="L223" s="99"/>
      <c r="M223" s="102"/>
      <c r="N223" s="102"/>
      <c r="O223" s="102"/>
      <c r="P223" s="102"/>
      <c r="Q223" s="102"/>
      <c r="R223" s="102"/>
      <c r="S223" s="102"/>
      <c r="T223" s="99"/>
      <c r="U223" s="99"/>
      <c r="V223" s="99"/>
      <c r="W223" s="103"/>
      <c r="X223" s="99"/>
      <c r="Y223" s="99"/>
    </row>
    <row r="224" spans="2:25">
      <c r="B224" s="99"/>
      <c r="C224" s="99"/>
      <c r="D224" s="99"/>
      <c r="E224" s="99"/>
      <c r="F224" s="100"/>
      <c r="G224" s="100"/>
      <c r="H224" s="100"/>
      <c r="I224" s="101"/>
      <c r="J224" s="101"/>
      <c r="K224" s="101"/>
      <c r="L224" s="99"/>
      <c r="M224" s="102"/>
      <c r="N224" s="102"/>
      <c r="O224" s="102"/>
      <c r="P224" s="102"/>
      <c r="Q224" s="102"/>
      <c r="R224" s="102"/>
      <c r="S224" s="102"/>
      <c r="T224" s="99"/>
      <c r="U224" s="99"/>
      <c r="V224" s="99"/>
      <c r="W224" s="103"/>
      <c r="X224" s="99"/>
      <c r="Y224" s="99"/>
    </row>
    <row r="225" spans="2:25">
      <c r="B225" s="99"/>
      <c r="C225" s="99"/>
      <c r="D225" s="99"/>
      <c r="E225" s="99"/>
      <c r="F225" s="100"/>
      <c r="G225" s="100"/>
      <c r="H225" s="100"/>
      <c r="I225" s="101"/>
      <c r="J225" s="101"/>
      <c r="K225" s="101"/>
      <c r="L225" s="99"/>
      <c r="M225" s="102"/>
      <c r="N225" s="102"/>
      <c r="O225" s="102"/>
      <c r="P225" s="102"/>
      <c r="Q225" s="102"/>
      <c r="R225" s="102"/>
      <c r="S225" s="102"/>
      <c r="T225" s="99"/>
      <c r="U225" s="99"/>
      <c r="V225" s="99"/>
      <c r="W225" s="103"/>
      <c r="X225" s="99"/>
      <c r="Y225" s="99"/>
    </row>
    <row r="226" spans="2:25">
      <c r="B226" s="99"/>
      <c r="C226" s="99"/>
      <c r="D226" s="99"/>
      <c r="E226" s="99"/>
      <c r="F226" s="100"/>
      <c r="G226" s="100"/>
      <c r="H226" s="100"/>
      <c r="I226" s="101"/>
      <c r="J226" s="101"/>
      <c r="K226" s="101"/>
      <c r="L226" s="99"/>
      <c r="M226" s="102"/>
      <c r="N226" s="102"/>
      <c r="O226" s="102"/>
      <c r="P226" s="102"/>
      <c r="Q226" s="102"/>
      <c r="R226" s="102"/>
      <c r="S226" s="102"/>
      <c r="T226" s="99"/>
      <c r="U226" s="99"/>
      <c r="V226" s="99"/>
      <c r="W226" s="103"/>
      <c r="X226" s="99"/>
      <c r="Y226" s="99"/>
    </row>
    <row r="227" spans="2:25">
      <c r="B227" s="99"/>
      <c r="C227" s="99"/>
      <c r="D227" s="99"/>
      <c r="E227" s="99"/>
      <c r="F227" s="100"/>
      <c r="G227" s="100"/>
      <c r="H227" s="100"/>
      <c r="I227" s="101"/>
      <c r="J227" s="101"/>
      <c r="K227" s="101"/>
      <c r="L227" s="99"/>
      <c r="M227" s="102"/>
      <c r="N227" s="102"/>
      <c r="O227" s="102"/>
      <c r="P227" s="102"/>
      <c r="Q227" s="102"/>
      <c r="R227" s="102"/>
      <c r="S227" s="102"/>
      <c r="T227" s="99"/>
      <c r="U227" s="99"/>
      <c r="V227" s="99"/>
      <c r="W227" s="103"/>
      <c r="X227" s="99"/>
      <c r="Y227" s="99"/>
    </row>
    <row r="228" spans="2:25">
      <c r="B228" s="99"/>
      <c r="C228" s="99"/>
      <c r="D228" s="99"/>
      <c r="E228" s="99"/>
      <c r="F228" s="100"/>
      <c r="G228" s="100"/>
      <c r="H228" s="100"/>
      <c r="I228" s="101"/>
      <c r="J228" s="101"/>
      <c r="K228" s="101"/>
      <c r="L228" s="99"/>
      <c r="M228" s="102"/>
      <c r="N228" s="102"/>
      <c r="O228" s="102"/>
      <c r="P228" s="102"/>
      <c r="Q228" s="102"/>
      <c r="R228" s="102"/>
      <c r="S228" s="102"/>
      <c r="T228" s="99"/>
      <c r="U228" s="99"/>
      <c r="V228" s="99"/>
      <c r="W228" s="103"/>
      <c r="X228" s="99"/>
      <c r="Y228" s="99"/>
    </row>
    <row r="229" spans="2:25">
      <c r="B229" s="99"/>
      <c r="C229" s="99"/>
      <c r="D229" s="99"/>
      <c r="E229" s="99"/>
      <c r="F229" s="100"/>
      <c r="G229" s="100"/>
      <c r="H229" s="100"/>
      <c r="I229" s="101"/>
      <c r="J229" s="101"/>
      <c r="K229" s="101"/>
      <c r="L229" s="99"/>
      <c r="M229" s="102"/>
      <c r="N229" s="102"/>
      <c r="O229" s="102"/>
      <c r="P229" s="102"/>
      <c r="Q229" s="102"/>
      <c r="R229" s="102"/>
      <c r="S229" s="102"/>
      <c r="T229" s="99"/>
      <c r="U229" s="99"/>
      <c r="V229" s="99"/>
      <c r="W229" s="103"/>
      <c r="X229" s="99"/>
      <c r="Y229" s="99"/>
    </row>
    <row r="230" spans="2:25">
      <c r="B230" s="99"/>
      <c r="C230" s="99"/>
      <c r="D230" s="99"/>
      <c r="E230" s="99"/>
      <c r="F230" s="100"/>
      <c r="G230" s="100"/>
      <c r="H230" s="100"/>
      <c r="I230" s="101"/>
      <c r="J230" s="101"/>
      <c r="K230" s="101"/>
      <c r="L230" s="99"/>
      <c r="M230" s="102"/>
      <c r="N230" s="102"/>
      <c r="O230" s="102"/>
      <c r="P230" s="102"/>
      <c r="Q230" s="102"/>
      <c r="R230" s="102"/>
      <c r="S230" s="102"/>
      <c r="T230" s="99"/>
      <c r="U230" s="99"/>
      <c r="V230" s="99"/>
      <c r="W230" s="103"/>
      <c r="X230" s="99"/>
      <c r="Y230" s="99"/>
    </row>
    <row r="231" spans="2:25">
      <c r="B231" s="99"/>
      <c r="C231" s="99"/>
      <c r="D231" s="99"/>
      <c r="E231" s="99"/>
      <c r="F231" s="100"/>
      <c r="G231" s="100"/>
      <c r="H231" s="100"/>
      <c r="I231" s="101"/>
      <c r="J231" s="101"/>
      <c r="K231" s="101"/>
      <c r="L231" s="99"/>
      <c r="M231" s="102"/>
      <c r="N231" s="102"/>
      <c r="O231" s="102"/>
      <c r="P231" s="102"/>
      <c r="Q231" s="102"/>
      <c r="R231" s="102"/>
      <c r="S231" s="102"/>
      <c r="T231" s="99"/>
      <c r="U231" s="99"/>
      <c r="V231" s="99"/>
      <c r="W231" s="103"/>
      <c r="X231" s="99"/>
      <c r="Y231" s="99"/>
    </row>
    <row r="232" spans="2:25">
      <c r="B232" s="99"/>
      <c r="C232" s="99"/>
      <c r="D232" s="99"/>
      <c r="E232" s="99"/>
      <c r="F232" s="100"/>
      <c r="G232" s="100"/>
      <c r="H232" s="100"/>
      <c r="I232" s="101"/>
      <c r="J232" s="101"/>
      <c r="K232" s="101"/>
      <c r="L232" s="99"/>
      <c r="M232" s="102"/>
      <c r="N232" s="102"/>
      <c r="O232" s="102"/>
      <c r="P232" s="102"/>
      <c r="Q232" s="102"/>
      <c r="R232" s="102"/>
      <c r="S232" s="102"/>
      <c r="T232" s="99"/>
      <c r="U232" s="99"/>
      <c r="V232" s="99"/>
      <c r="W232" s="103"/>
      <c r="X232" s="99"/>
      <c r="Y232" s="99"/>
    </row>
    <row r="233" spans="2:25">
      <c r="B233" s="99"/>
      <c r="C233" s="99"/>
      <c r="D233" s="99"/>
      <c r="E233" s="99"/>
      <c r="F233" s="100"/>
      <c r="G233" s="100"/>
      <c r="H233" s="100"/>
      <c r="I233" s="101"/>
      <c r="J233" s="101"/>
      <c r="K233" s="101"/>
      <c r="L233" s="99"/>
      <c r="M233" s="102"/>
      <c r="N233" s="102"/>
      <c r="O233" s="102"/>
      <c r="P233" s="102"/>
      <c r="Q233" s="102"/>
      <c r="R233" s="102"/>
      <c r="S233" s="102"/>
      <c r="T233" s="99"/>
      <c r="U233" s="99"/>
      <c r="V233" s="99"/>
      <c r="W233" s="103"/>
      <c r="X233" s="99"/>
      <c r="Y233" s="99"/>
    </row>
    <row r="234" spans="2:25">
      <c r="B234" s="99"/>
      <c r="C234" s="99"/>
      <c r="D234" s="99"/>
      <c r="E234" s="99"/>
      <c r="F234" s="100"/>
      <c r="G234" s="100"/>
      <c r="H234" s="100"/>
      <c r="I234" s="101"/>
      <c r="J234" s="101"/>
      <c r="K234" s="101"/>
      <c r="L234" s="99"/>
      <c r="M234" s="102"/>
      <c r="N234" s="102"/>
      <c r="O234" s="102"/>
      <c r="P234" s="102"/>
      <c r="Q234" s="102"/>
      <c r="R234" s="102"/>
      <c r="S234" s="102"/>
      <c r="T234" s="99"/>
      <c r="U234" s="99"/>
      <c r="V234" s="99"/>
      <c r="W234" s="103"/>
      <c r="X234" s="99"/>
      <c r="Y234" s="99"/>
    </row>
    <row r="235" spans="2:25">
      <c r="B235" s="99"/>
      <c r="C235" s="99"/>
      <c r="D235" s="99"/>
      <c r="E235" s="99"/>
      <c r="F235" s="100"/>
      <c r="G235" s="100"/>
      <c r="H235" s="100"/>
      <c r="I235" s="101"/>
      <c r="J235" s="101"/>
      <c r="K235" s="101"/>
      <c r="L235" s="99"/>
      <c r="M235" s="102"/>
      <c r="N235" s="102"/>
      <c r="O235" s="102"/>
      <c r="P235" s="102"/>
      <c r="Q235" s="102"/>
      <c r="R235" s="102"/>
      <c r="S235" s="102"/>
      <c r="T235" s="99"/>
      <c r="U235" s="99"/>
      <c r="V235" s="99"/>
      <c r="W235" s="103"/>
      <c r="X235" s="99"/>
      <c r="Y235" s="99"/>
    </row>
    <row r="236" spans="2:25">
      <c r="B236" s="99"/>
      <c r="C236" s="99"/>
      <c r="D236" s="99"/>
      <c r="E236" s="99"/>
      <c r="F236" s="100"/>
      <c r="G236" s="100"/>
      <c r="H236" s="100"/>
      <c r="I236" s="101"/>
      <c r="J236" s="101"/>
      <c r="K236" s="101"/>
      <c r="L236" s="99"/>
      <c r="M236" s="102"/>
      <c r="N236" s="102"/>
      <c r="O236" s="102"/>
      <c r="P236" s="102"/>
      <c r="Q236" s="102"/>
      <c r="R236" s="102"/>
      <c r="S236" s="102"/>
      <c r="T236" s="99"/>
      <c r="U236" s="99"/>
      <c r="V236" s="99"/>
      <c r="W236" s="103"/>
      <c r="X236" s="99"/>
      <c r="Y236" s="99"/>
    </row>
    <row r="237" spans="2:25">
      <c r="B237" s="99"/>
      <c r="C237" s="99"/>
      <c r="D237" s="99"/>
      <c r="E237" s="99"/>
      <c r="F237" s="100"/>
      <c r="G237" s="100"/>
      <c r="H237" s="100"/>
      <c r="I237" s="101"/>
      <c r="J237" s="101"/>
      <c r="K237" s="101"/>
      <c r="L237" s="99"/>
      <c r="M237" s="102"/>
      <c r="N237" s="102"/>
      <c r="O237" s="102"/>
      <c r="P237" s="102"/>
      <c r="Q237" s="102"/>
      <c r="R237" s="102"/>
      <c r="S237" s="102"/>
      <c r="T237" s="99"/>
      <c r="U237" s="99"/>
      <c r="V237" s="99"/>
      <c r="W237" s="103"/>
      <c r="X237" s="99"/>
      <c r="Y237" s="99"/>
    </row>
    <row r="238" spans="2:25">
      <c r="B238" s="99"/>
      <c r="C238" s="99"/>
      <c r="D238" s="99"/>
      <c r="E238" s="99"/>
      <c r="F238" s="100"/>
      <c r="G238" s="100"/>
      <c r="H238" s="100"/>
      <c r="I238" s="101"/>
      <c r="J238" s="101"/>
      <c r="K238" s="101"/>
      <c r="L238" s="99"/>
      <c r="M238" s="102"/>
      <c r="N238" s="102"/>
      <c r="O238" s="102"/>
      <c r="P238" s="102"/>
      <c r="Q238" s="102"/>
      <c r="R238" s="102"/>
      <c r="S238" s="102"/>
      <c r="T238" s="99"/>
      <c r="U238" s="99"/>
      <c r="V238" s="99"/>
      <c r="W238" s="103"/>
      <c r="X238" s="99"/>
      <c r="Y238" s="99"/>
    </row>
    <row r="239" spans="2:25">
      <c r="B239" s="99"/>
      <c r="C239" s="99"/>
      <c r="D239" s="99"/>
      <c r="E239" s="99"/>
      <c r="F239" s="100"/>
      <c r="G239" s="100"/>
      <c r="H239" s="100"/>
      <c r="I239" s="101"/>
      <c r="J239" s="101"/>
      <c r="K239" s="101"/>
      <c r="L239" s="99"/>
      <c r="M239" s="102"/>
      <c r="N239" s="102"/>
      <c r="O239" s="102"/>
      <c r="P239" s="102"/>
      <c r="Q239" s="102"/>
      <c r="R239" s="102"/>
      <c r="S239" s="102"/>
      <c r="T239" s="99"/>
      <c r="U239" s="99"/>
      <c r="V239" s="99"/>
      <c r="W239" s="103"/>
      <c r="X239" s="99"/>
      <c r="Y239" s="99"/>
    </row>
    <row r="240" spans="2:25">
      <c r="B240" s="99"/>
      <c r="C240" s="99"/>
      <c r="D240" s="99"/>
      <c r="E240" s="99"/>
      <c r="F240" s="100"/>
      <c r="G240" s="100"/>
      <c r="H240" s="100"/>
      <c r="I240" s="101"/>
      <c r="J240" s="101"/>
      <c r="K240" s="101"/>
      <c r="L240" s="99"/>
      <c r="M240" s="102"/>
      <c r="N240" s="102"/>
      <c r="O240" s="102"/>
      <c r="P240" s="102"/>
      <c r="Q240" s="102"/>
      <c r="R240" s="102"/>
      <c r="S240" s="102"/>
      <c r="T240" s="99"/>
      <c r="U240" s="99"/>
      <c r="V240" s="99"/>
      <c r="W240" s="103"/>
      <c r="X240" s="99"/>
      <c r="Y240" s="99"/>
    </row>
    <row r="241" spans="2:25">
      <c r="B241" s="99"/>
      <c r="C241" s="99"/>
      <c r="D241" s="99"/>
      <c r="E241" s="99"/>
      <c r="F241" s="100"/>
      <c r="G241" s="100"/>
      <c r="H241" s="100"/>
      <c r="I241" s="101"/>
      <c r="J241" s="101"/>
      <c r="K241" s="101"/>
      <c r="L241" s="99"/>
      <c r="M241" s="102"/>
      <c r="N241" s="102"/>
      <c r="O241" s="102"/>
      <c r="P241" s="102"/>
      <c r="Q241" s="102"/>
      <c r="R241" s="102"/>
      <c r="S241" s="102"/>
      <c r="T241" s="99"/>
      <c r="U241" s="99"/>
      <c r="V241" s="99"/>
      <c r="W241" s="103"/>
      <c r="X241" s="99"/>
      <c r="Y241" s="99"/>
    </row>
    <row r="242" spans="2:25">
      <c r="B242" s="99"/>
      <c r="C242" s="99"/>
      <c r="D242" s="99"/>
      <c r="E242" s="99"/>
      <c r="F242" s="100"/>
      <c r="G242" s="100"/>
      <c r="H242" s="100"/>
      <c r="I242" s="101"/>
      <c r="J242" s="101"/>
      <c r="K242" s="101"/>
      <c r="L242" s="99"/>
      <c r="M242" s="102"/>
      <c r="N242" s="102"/>
      <c r="O242" s="102"/>
      <c r="P242" s="102"/>
      <c r="Q242" s="102"/>
      <c r="R242" s="102"/>
      <c r="S242" s="102"/>
      <c r="T242" s="99"/>
      <c r="U242" s="99"/>
      <c r="V242" s="99"/>
      <c r="W242" s="103"/>
      <c r="X242" s="99"/>
      <c r="Y242" s="99"/>
    </row>
    <row r="243" spans="2:25">
      <c r="B243" s="99"/>
      <c r="C243" s="99"/>
      <c r="D243" s="99"/>
      <c r="E243" s="99"/>
      <c r="F243" s="100"/>
      <c r="G243" s="100"/>
      <c r="H243" s="100"/>
      <c r="I243" s="101"/>
      <c r="J243" s="101"/>
      <c r="K243" s="101"/>
      <c r="L243" s="99"/>
      <c r="M243" s="102"/>
      <c r="N243" s="102"/>
      <c r="O243" s="102"/>
      <c r="P243" s="102"/>
      <c r="Q243" s="102"/>
      <c r="R243" s="102"/>
      <c r="S243" s="102"/>
      <c r="T243" s="99"/>
      <c r="U243" s="99"/>
      <c r="V243" s="99"/>
      <c r="W243" s="103"/>
      <c r="X243" s="99"/>
      <c r="Y243" s="99"/>
    </row>
    <row r="244" spans="2:25">
      <c r="B244" s="99"/>
      <c r="C244" s="99"/>
      <c r="D244" s="99"/>
      <c r="E244" s="99"/>
      <c r="F244" s="100"/>
      <c r="G244" s="100"/>
      <c r="H244" s="100"/>
      <c r="I244" s="101"/>
      <c r="J244" s="101"/>
      <c r="K244" s="101"/>
      <c r="L244" s="99"/>
      <c r="M244" s="102"/>
      <c r="N244" s="102"/>
      <c r="O244" s="102"/>
      <c r="P244" s="102"/>
      <c r="Q244" s="102"/>
      <c r="R244" s="102"/>
      <c r="S244" s="102"/>
      <c r="T244" s="99"/>
      <c r="U244" s="99"/>
      <c r="V244" s="99"/>
      <c r="W244" s="103"/>
      <c r="X244" s="99"/>
      <c r="Y244" s="99"/>
    </row>
    <row r="245" spans="2:25">
      <c r="B245" s="99"/>
      <c r="C245" s="99"/>
      <c r="D245" s="99"/>
      <c r="E245" s="99"/>
      <c r="F245" s="100"/>
      <c r="G245" s="100"/>
      <c r="H245" s="100"/>
      <c r="I245" s="101"/>
      <c r="J245" s="101"/>
      <c r="K245" s="101"/>
      <c r="L245" s="99"/>
      <c r="M245" s="102"/>
      <c r="N245" s="102"/>
      <c r="O245" s="102"/>
      <c r="P245" s="102"/>
      <c r="Q245" s="102"/>
      <c r="R245" s="102"/>
      <c r="S245" s="102"/>
      <c r="T245" s="99"/>
      <c r="U245" s="99"/>
      <c r="V245" s="99"/>
      <c r="W245" s="103"/>
      <c r="X245" s="99"/>
      <c r="Y245" s="99"/>
    </row>
    <row r="246" spans="2:25">
      <c r="B246" s="99"/>
      <c r="C246" s="99"/>
      <c r="D246" s="99"/>
      <c r="E246" s="99"/>
      <c r="F246" s="100"/>
      <c r="G246" s="100"/>
      <c r="H246" s="100"/>
      <c r="I246" s="101"/>
      <c r="J246" s="101"/>
      <c r="K246" s="101"/>
      <c r="L246" s="99"/>
      <c r="M246" s="102"/>
      <c r="N246" s="102"/>
      <c r="O246" s="102"/>
      <c r="P246" s="102"/>
      <c r="Q246" s="102"/>
      <c r="R246" s="102"/>
      <c r="S246" s="102"/>
      <c r="T246" s="99"/>
      <c r="U246" s="99"/>
      <c r="V246" s="99"/>
      <c r="W246" s="103"/>
      <c r="X246" s="99"/>
      <c r="Y246" s="99"/>
    </row>
    <row r="247" spans="2:25">
      <c r="B247" s="99"/>
      <c r="C247" s="99"/>
      <c r="D247" s="99"/>
      <c r="E247" s="99"/>
      <c r="F247" s="100"/>
      <c r="G247" s="100"/>
      <c r="H247" s="100"/>
      <c r="I247" s="101"/>
      <c r="J247" s="101"/>
      <c r="K247" s="101"/>
      <c r="L247" s="99"/>
      <c r="M247" s="102"/>
      <c r="N247" s="102"/>
      <c r="O247" s="102"/>
      <c r="P247" s="102"/>
      <c r="Q247" s="102"/>
      <c r="R247" s="102"/>
      <c r="S247" s="102"/>
      <c r="T247" s="99"/>
      <c r="U247" s="99"/>
      <c r="V247" s="99"/>
      <c r="W247" s="103"/>
      <c r="X247" s="99"/>
      <c r="Y247" s="99"/>
    </row>
    <row r="248" spans="2:25">
      <c r="B248" s="99"/>
      <c r="C248" s="99"/>
      <c r="D248" s="99"/>
      <c r="E248" s="99"/>
      <c r="F248" s="100"/>
      <c r="G248" s="100"/>
      <c r="H248" s="100"/>
      <c r="I248" s="101"/>
      <c r="J248" s="101"/>
      <c r="K248" s="101"/>
      <c r="L248" s="99"/>
      <c r="M248" s="102"/>
      <c r="N248" s="102"/>
      <c r="O248" s="102"/>
      <c r="P248" s="102"/>
      <c r="Q248" s="102"/>
      <c r="R248" s="102"/>
      <c r="S248" s="102"/>
      <c r="T248" s="99"/>
      <c r="U248" s="99"/>
      <c r="V248" s="99"/>
      <c r="W248" s="103"/>
      <c r="X248" s="99"/>
      <c r="Y248" s="99"/>
    </row>
    <row r="249" spans="2:25">
      <c r="B249" s="99"/>
      <c r="C249" s="99"/>
      <c r="D249" s="99"/>
      <c r="E249" s="99"/>
      <c r="F249" s="100"/>
      <c r="G249" s="100"/>
      <c r="H249" s="100"/>
      <c r="I249" s="101"/>
      <c r="J249" s="101"/>
      <c r="K249" s="101"/>
      <c r="L249" s="99"/>
      <c r="M249" s="102"/>
      <c r="N249" s="102"/>
      <c r="O249" s="102"/>
      <c r="P249" s="102"/>
      <c r="Q249" s="102"/>
      <c r="R249" s="102"/>
      <c r="S249" s="102"/>
      <c r="T249" s="99"/>
      <c r="U249" s="99"/>
      <c r="V249" s="99"/>
      <c r="W249" s="103"/>
      <c r="X249" s="99"/>
      <c r="Y249" s="99"/>
    </row>
    <row r="250" spans="2:25">
      <c r="B250" s="99"/>
      <c r="C250" s="99"/>
      <c r="D250" s="99"/>
      <c r="E250" s="99"/>
      <c r="F250" s="100"/>
      <c r="G250" s="100"/>
      <c r="H250" s="100"/>
      <c r="I250" s="101"/>
      <c r="J250" s="101"/>
      <c r="K250" s="101"/>
      <c r="L250" s="99"/>
      <c r="M250" s="102"/>
      <c r="N250" s="102"/>
      <c r="O250" s="102"/>
      <c r="P250" s="102"/>
      <c r="Q250" s="102"/>
      <c r="R250" s="102"/>
      <c r="S250" s="102"/>
      <c r="T250" s="99"/>
      <c r="U250" s="99"/>
      <c r="V250" s="99"/>
      <c r="W250" s="103"/>
      <c r="X250" s="99"/>
      <c r="Y250" s="99"/>
    </row>
    <row r="251" spans="2:25">
      <c r="B251" s="99"/>
      <c r="C251" s="99"/>
      <c r="D251" s="99"/>
      <c r="E251" s="99"/>
      <c r="F251" s="100"/>
      <c r="G251" s="100"/>
      <c r="H251" s="100"/>
      <c r="I251" s="101"/>
      <c r="J251" s="101"/>
      <c r="K251" s="101"/>
      <c r="L251" s="99"/>
      <c r="M251" s="102"/>
      <c r="N251" s="102"/>
      <c r="O251" s="102"/>
      <c r="P251" s="102"/>
      <c r="Q251" s="102"/>
      <c r="R251" s="102"/>
      <c r="S251" s="102"/>
      <c r="T251" s="99"/>
      <c r="U251" s="99"/>
      <c r="V251" s="99"/>
      <c r="W251" s="103"/>
      <c r="X251" s="99"/>
      <c r="Y251" s="99"/>
    </row>
    <row r="252" spans="2:25">
      <c r="B252" s="99"/>
      <c r="C252" s="99"/>
      <c r="D252" s="99"/>
      <c r="E252" s="99"/>
      <c r="F252" s="100"/>
      <c r="G252" s="100"/>
      <c r="H252" s="100"/>
      <c r="I252" s="101"/>
      <c r="J252" s="101"/>
      <c r="K252" s="101"/>
      <c r="L252" s="99"/>
      <c r="M252" s="102"/>
      <c r="N252" s="102"/>
      <c r="O252" s="102"/>
      <c r="P252" s="102"/>
      <c r="Q252" s="102"/>
      <c r="R252" s="102"/>
      <c r="S252" s="102"/>
      <c r="T252" s="99"/>
      <c r="U252" s="99"/>
      <c r="V252" s="99"/>
      <c r="W252" s="103"/>
      <c r="X252" s="99"/>
      <c r="Y252" s="99"/>
    </row>
    <row r="253" spans="2:25">
      <c r="B253" s="99"/>
      <c r="C253" s="99"/>
      <c r="D253" s="99"/>
      <c r="E253" s="99"/>
      <c r="F253" s="100"/>
      <c r="G253" s="100"/>
      <c r="H253" s="100"/>
      <c r="I253" s="101"/>
      <c r="J253" s="101"/>
      <c r="K253" s="101"/>
      <c r="L253" s="99"/>
      <c r="M253" s="102"/>
      <c r="N253" s="102"/>
      <c r="O253" s="102"/>
      <c r="P253" s="102"/>
      <c r="Q253" s="102"/>
      <c r="R253" s="102"/>
      <c r="S253" s="102"/>
      <c r="T253" s="99"/>
      <c r="U253" s="99"/>
      <c r="V253" s="99"/>
      <c r="W253" s="103"/>
      <c r="X253" s="99"/>
      <c r="Y253" s="99"/>
    </row>
    <row r="254" spans="2:25">
      <c r="B254" s="99"/>
      <c r="C254" s="99"/>
      <c r="D254" s="99"/>
      <c r="E254" s="99"/>
      <c r="F254" s="100"/>
      <c r="G254" s="100"/>
      <c r="H254" s="100"/>
      <c r="I254" s="101"/>
      <c r="J254" s="101"/>
      <c r="K254" s="101"/>
      <c r="L254" s="99"/>
      <c r="M254" s="102"/>
      <c r="N254" s="102"/>
      <c r="O254" s="102"/>
      <c r="P254" s="102"/>
      <c r="Q254" s="102"/>
      <c r="R254" s="102"/>
      <c r="S254" s="102"/>
      <c r="T254" s="99"/>
      <c r="U254" s="99"/>
      <c r="V254" s="99"/>
      <c r="W254" s="103"/>
      <c r="X254" s="99"/>
      <c r="Y254" s="99"/>
    </row>
    <row r="255" spans="2:25">
      <c r="B255" s="99"/>
      <c r="C255" s="99"/>
      <c r="D255" s="99"/>
      <c r="E255" s="99"/>
      <c r="F255" s="100"/>
      <c r="G255" s="100"/>
      <c r="H255" s="100"/>
      <c r="I255" s="101"/>
      <c r="J255" s="101"/>
      <c r="K255" s="101"/>
      <c r="L255" s="99"/>
      <c r="M255" s="102"/>
      <c r="N255" s="102"/>
      <c r="O255" s="102"/>
      <c r="P255" s="102"/>
      <c r="Q255" s="102"/>
      <c r="R255" s="102"/>
      <c r="S255" s="102"/>
      <c r="T255" s="99"/>
      <c r="U255" s="99"/>
      <c r="V255" s="99"/>
      <c r="W255" s="103"/>
      <c r="X255" s="99"/>
      <c r="Y255" s="99"/>
    </row>
    <row r="256" spans="2:25">
      <c r="B256" s="99"/>
      <c r="C256" s="99"/>
      <c r="D256" s="99"/>
      <c r="E256" s="99"/>
      <c r="F256" s="100"/>
      <c r="G256" s="100"/>
      <c r="H256" s="100"/>
      <c r="I256" s="101"/>
      <c r="J256" s="101"/>
      <c r="K256" s="101"/>
      <c r="L256" s="99"/>
      <c r="M256" s="102"/>
      <c r="N256" s="102"/>
      <c r="O256" s="102"/>
      <c r="P256" s="102"/>
      <c r="Q256" s="102"/>
      <c r="R256" s="102"/>
      <c r="S256" s="102"/>
      <c r="T256" s="99"/>
      <c r="U256" s="99"/>
      <c r="V256" s="99"/>
      <c r="W256" s="103"/>
      <c r="X256" s="99"/>
      <c r="Y256" s="99"/>
    </row>
    <row r="257" spans="2:25">
      <c r="B257" s="99"/>
      <c r="C257" s="99"/>
      <c r="D257" s="99"/>
      <c r="E257" s="99"/>
      <c r="F257" s="100"/>
      <c r="G257" s="100"/>
      <c r="H257" s="100"/>
      <c r="I257" s="101"/>
      <c r="J257" s="101"/>
      <c r="K257" s="101"/>
      <c r="L257" s="99"/>
      <c r="M257" s="102"/>
      <c r="N257" s="102"/>
      <c r="O257" s="102"/>
      <c r="P257" s="102"/>
      <c r="Q257" s="102"/>
      <c r="R257" s="102"/>
      <c r="S257" s="102"/>
      <c r="T257" s="99"/>
      <c r="U257" s="99"/>
      <c r="V257" s="99"/>
      <c r="W257" s="103"/>
      <c r="X257" s="99"/>
      <c r="Y257" s="99"/>
    </row>
    <row r="258" spans="2:25">
      <c r="B258" s="99"/>
      <c r="C258" s="99"/>
      <c r="D258" s="99"/>
      <c r="E258" s="99"/>
      <c r="F258" s="100"/>
      <c r="G258" s="100"/>
      <c r="H258" s="100"/>
      <c r="I258" s="101"/>
      <c r="J258" s="101"/>
      <c r="K258" s="101"/>
      <c r="L258" s="99"/>
      <c r="M258" s="102"/>
      <c r="N258" s="102"/>
      <c r="O258" s="102"/>
      <c r="P258" s="102"/>
      <c r="Q258" s="102"/>
      <c r="R258" s="102"/>
      <c r="S258" s="102"/>
      <c r="T258" s="99"/>
      <c r="U258" s="99"/>
      <c r="V258" s="99"/>
      <c r="W258" s="103"/>
      <c r="X258" s="99"/>
      <c r="Y258" s="99"/>
    </row>
    <row r="259" spans="2:25">
      <c r="B259" s="99"/>
      <c r="C259" s="99"/>
      <c r="D259" s="99"/>
      <c r="E259" s="99"/>
      <c r="F259" s="100"/>
      <c r="G259" s="100"/>
      <c r="H259" s="100"/>
      <c r="I259" s="101"/>
      <c r="J259" s="101"/>
      <c r="K259" s="101"/>
      <c r="L259" s="99"/>
      <c r="M259" s="102"/>
      <c r="N259" s="102"/>
      <c r="O259" s="102"/>
      <c r="P259" s="102"/>
      <c r="Q259" s="102"/>
      <c r="R259" s="102"/>
      <c r="S259" s="102"/>
      <c r="T259" s="99"/>
      <c r="U259" s="99"/>
      <c r="V259" s="99"/>
      <c r="W259" s="103"/>
      <c r="X259" s="99"/>
      <c r="Y259" s="99"/>
    </row>
    <row r="260" spans="2:25">
      <c r="B260" s="99"/>
      <c r="C260" s="99"/>
      <c r="D260" s="99"/>
      <c r="E260" s="99"/>
      <c r="F260" s="100"/>
      <c r="G260" s="100"/>
      <c r="H260" s="100"/>
      <c r="I260" s="101"/>
      <c r="J260" s="101"/>
      <c r="K260" s="101"/>
      <c r="L260" s="99"/>
      <c r="M260" s="102"/>
      <c r="N260" s="102"/>
      <c r="O260" s="102"/>
      <c r="P260" s="102"/>
      <c r="Q260" s="102"/>
      <c r="R260" s="102"/>
      <c r="S260" s="102"/>
      <c r="T260" s="99"/>
      <c r="U260" s="99"/>
      <c r="V260" s="99"/>
      <c r="W260" s="103"/>
      <c r="X260" s="99"/>
      <c r="Y260" s="99"/>
    </row>
    <row r="261" spans="2:25">
      <c r="B261" s="99"/>
      <c r="C261" s="99"/>
      <c r="D261" s="99"/>
      <c r="E261" s="99"/>
      <c r="F261" s="100"/>
      <c r="G261" s="100"/>
      <c r="H261" s="100"/>
      <c r="I261" s="101"/>
      <c r="J261" s="101"/>
      <c r="K261" s="101"/>
      <c r="L261" s="99"/>
      <c r="M261" s="102"/>
      <c r="N261" s="102"/>
      <c r="O261" s="102"/>
      <c r="P261" s="102"/>
      <c r="Q261" s="102"/>
      <c r="R261" s="102"/>
      <c r="S261" s="102"/>
      <c r="T261" s="99"/>
      <c r="U261" s="99"/>
      <c r="V261" s="99"/>
      <c r="W261" s="103"/>
      <c r="X261" s="99"/>
      <c r="Y261" s="99"/>
    </row>
  </sheetData>
  <sheetProtection sheet="1" formatCells="0" formatRows="0" selectLockedCells="1"/>
  <mergeCells count="311">
    <mergeCell ref="Q183:S183"/>
    <mergeCell ref="Q184:S184"/>
    <mergeCell ref="M182:P182"/>
    <mergeCell ref="M183:P183"/>
    <mergeCell ref="M184:P184"/>
    <mergeCell ref="E180:T180"/>
    <mergeCell ref="E182:G184"/>
    <mergeCell ref="I182:K182"/>
    <mergeCell ref="I183:K183"/>
    <mergeCell ref="I184:K184"/>
    <mergeCell ref="Q182:S182"/>
    <mergeCell ref="E148:G157"/>
    <mergeCell ref="H148:H157"/>
    <mergeCell ref="I148:K148"/>
    <mergeCell ref="M148:N148"/>
    <mergeCell ref="I149:K149"/>
    <mergeCell ref="M149:N149"/>
    <mergeCell ref="I150:K150"/>
    <mergeCell ref="M150:S150"/>
    <mergeCell ref="I18:K18"/>
    <mergeCell ref="M18:N18"/>
    <mergeCell ref="I19:K19"/>
    <mergeCell ref="M19:N19"/>
    <mergeCell ref="I20:K20"/>
    <mergeCell ref="M20:N20"/>
    <mergeCell ref="I135:K135"/>
    <mergeCell ref="M135:S135"/>
    <mergeCell ref="I136:K136"/>
    <mergeCell ref="M136:S136"/>
    <mergeCell ref="I137:K137"/>
    <mergeCell ref="M137:S137"/>
    <mergeCell ref="R32:S32"/>
    <mergeCell ref="I33:K33"/>
    <mergeCell ref="R44:S44"/>
    <mergeCell ref="I45:K45"/>
    <mergeCell ref="I162:K162"/>
    <mergeCell ref="I165:K165"/>
    <mergeCell ref="I163:K163"/>
    <mergeCell ref="M162:S162"/>
    <mergeCell ref="M165:S165"/>
    <mergeCell ref="M163:S163"/>
    <mergeCell ref="I164:K164"/>
    <mergeCell ref="M164:S164"/>
    <mergeCell ref="E160:T160"/>
    <mergeCell ref="E162:G165"/>
    <mergeCell ref="M45:S45"/>
    <mergeCell ref="I46:K46"/>
    <mergeCell ref="M46:S46"/>
    <mergeCell ref="M33:S33"/>
    <mergeCell ref="I36:K36"/>
    <mergeCell ref="M36:S36"/>
    <mergeCell ref="I37:K37"/>
    <mergeCell ref="M37:S37"/>
    <mergeCell ref="I38:J40"/>
    <mergeCell ref="I25:K25"/>
    <mergeCell ref="O30:S30"/>
    <mergeCell ref="M31:S31"/>
    <mergeCell ref="O32:P32"/>
    <mergeCell ref="O42:S42"/>
    <mergeCell ref="M43:S43"/>
    <mergeCell ref="O44:P44"/>
    <mergeCell ref="C2:X2"/>
    <mergeCell ref="C7:X7"/>
    <mergeCell ref="E9:T9"/>
    <mergeCell ref="C4:M5"/>
    <mergeCell ref="E11:F15"/>
    <mergeCell ref="H11:H13"/>
    <mergeCell ref="I11:K11"/>
    <mergeCell ref="I14:K14"/>
    <mergeCell ref="M11:Q11"/>
    <mergeCell ref="I15:K15"/>
    <mergeCell ref="M15:N15"/>
    <mergeCell ref="R11:S11"/>
    <mergeCell ref="I12:K12"/>
    <mergeCell ref="M12:S12"/>
    <mergeCell ref="I13:K13"/>
    <mergeCell ref="M13:N13"/>
    <mergeCell ref="I29:K29"/>
    <mergeCell ref="M14:S14"/>
    <mergeCell ref="I16:K16"/>
    <mergeCell ref="M16:N16"/>
    <mergeCell ref="E53:T53"/>
    <mergeCell ref="M66:S66"/>
    <mergeCell ref="O61:S61"/>
    <mergeCell ref="I51:K51"/>
    <mergeCell ref="O63:P63"/>
    <mergeCell ref="R63:S63"/>
    <mergeCell ref="M25:S25"/>
    <mergeCell ref="I26:J28"/>
    <mergeCell ref="M26:S26"/>
    <mergeCell ref="M27:S27"/>
    <mergeCell ref="M28:S28"/>
    <mergeCell ref="M57:S57"/>
    <mergeCell ref="I61:J66"/>
    <mergeCell ref="M62:S62"/>
    <mergeCell ref="M65:S65"/>
    <mergeCell ref="H36:H44"/>
    <mergeCell ref="O64:P64"/>
    <mergeCell ref="M38:S38"/>
    <mergeCell ref="M39:S39"/>
    <mergeCell ref="E22:T22"/>
    <mergeCell ref="R64:S64"/>
    <mergeCell ref="I106:K106"/>
    <mergeCell ref="M97:N97"/>
    <mergeCell ref="M98:N98"/>
    <mergeCell ref="M104:S104"/>
    <mergeCell ref="M106:S106"/>
    <mergeCell ref="E95:T95"/>
    <mergeCell ref="H97:H106"/>
    <mergeCell ref="M101:S101"/>
    <mergeCell ref="M103:S103"/>
    <mergeCell ref="M105:S105"/>
    <mergeCell ref="M99:S99"/>
    <mergeCell ref="I97:K97"/>
    <mergeCell ref="I101:K101"/>
    <mergeCell ref="I98:K98"/>
    <mergeCell ref="I103:K103"/>
    <mergeCell ref="I104:K104"/>
    <mergeCell ref="E97:G106"/>
    <mergeCell ref="I99:K99"/>
    <mergeCell ref="I105:K105"/>
    <mergeCell ref="I100:K100"/>
    <mergeCell ref="M100:S100"/>
    <mergeCell ref="I102:K102"/>
    <mergeCell ref="M102:S102"/>
    <mergeCell ref="E24:G34"/>
    <mergeCell ref="E36:G46"/>
    <mergeCell ref="E50:G51"/>
    <mergeCell ref="M40:S40"/>
    <mergeCell ref="I41:K41"/>
    <mergeCell ref="I42:J44"/>
    <mergeCell ref="E48:T48"/>
    <mergeCell ref="M58:S58"/>
    <mergeCell ref="I56:J60"/>
    <mergeCell ref="M50:S50"/>
    <mergeCell ref="M51:S51"/>
    <mergeCell ref="H24:H32"/>
    <mergeCell ref="I30:J32"/>
    <mergeCell ref="M56:S56"/>
    <mergeCell ref="M34:S34"/>
    <mergeCell ref="I34:K34"/>
    <mergeCell ref="M59:S59"/>
    <mergeCell ref="M60:S60"/>
    <mergeCell ref="I24:K24"/>
    <mergeCell ref="H50:H51"/>
    <mergeCell ref="I50:K50"/>
    <mergeCell ref="E55:G66"/>
    <mergeCell ref="I55:K55"/>
    <mergeCell ref="M24:S24"/>
    <mergeCell ref="M85:S85"/>
    <mergeCell ref="M86:S86"/>
    <mergeCell ref="E80:T80"/>
    <mergeCell ref="R90:S90"/>
    <mergeCell ref="E82:G92"/>
    <mergeCell ref="O76:P76"/>
    <mergeCell ref="R76:S76"/>
    <mergeCell ref="O90:P90"/>
    <mergeCell ref="E68:G78"/>
    <mergeCell ref="I68:K68"/>
    <mergeCell ref="H70:H78"/>
    <mergeCell ref="H82:H92"/>
    <mergeCell ref="I82:J86"/>
    <mergeCell ref="I74:J78"/>
    <mergeCell ref="M70:S70"/>
    <mergeCell ref="M71:S71"/>
    <mergeCell ref="M72:S72"/>
    <mergeCell ref="M73:S73"/>
    <mergeCell ref="O74:S74"/>
    <mergeCell ref="M75:S75"/>
    <mergeCell ref="R89:S89"/>
    <mergeCell ref="I69:J73"/>
    <mergeCell ref="M69:S69"/>
    <mergeCell ref="D67:S67"/>
    <mergeCell ref="D35:S35"/>
    <mergeCell ref="D127:S127"/>
    <mergeCell ref="I17:K17"/>
    <mergeCell ref="M17:N17"/>
    <mergeCell ref="E167:T167"/>
    <mergeCell ref="I169:K169"/>
    <mergeCell ref="I170:K170"/>
    <mergeCell ref="I171:K171"/>
    <mergeCell ref="M169:S169"/>
    <mergeCell ref="M170:S170"/>
    <mergeCell ref="M171:S171"/>
    <mergeCell ref="M92:S92"/>
    <mergeCell ref="M83:S83"/>
    <mergeCell ref="I87:J92"/>
    <mergeCell ref="O87:S87"/>
    <mergeCell ref="M88:S88"/>
    <mergeCell ref="O89:P89"/>
    <mergeCell ref="O77:P77"/>
    <mergeCell ref="R77:S77"/>
    <mergeCell ref="M78:S78"/>
    <mergeCell ref="M91:S91"/>
    <mergeCell ref="M82:S82"/>
    <mergeCell ref="M84:S84"/>
    <mergeCell ref="O172:S172"/>
    <mergeCell ref="M173:S173"/>
    <mergeCell ref="I172:K172"/>
    <mergeCell ref="I173:K173"/>
    <mergeCell ref="E169:G173"/>
    <mergeCell ref="I176:K176"/>
    <mergeCell ref="M176:S176"/>
    <mergeCell ref="I177:K177"/>
    <mergeCell ref="O177:S177"/>
    <mergeCell ref="E174:G178"/>
    <mergeCell ref="I174:K174"/>
    <mergeCell ref="I175:K175"/>
    <mergeCell ref="I178:K178"/>
    <mergeCell ref="M174:S174"/>
    <mergeCell ref="M175:S175"/>
    <mergeCell ref="M178:S178"/>
    <mergeCell ref="E47:T47"/>
    <mergeCell ref="E79:T79"/>
    <mergeCell ref="E159:T159"/>
    <mergeCell ref="E107:G116"/>
    <mergeCell ref="H107:H116"/>
    <mergeCell ref="I107:K107"/>
    <mergeCell ref="M107:N107"/>
    <mergeCell ref="I108:K108"/>
    <mergeCell ref="M108:N108"/>
    <mergeCell ref="I109:K109"/>
    <mergeCell ref="M109:S109"/>
    <mergeCell ref="I111:K111"/>
    <mergeCell ref="M111:S111"/>
    <mergeCell ref="I113:K113"/>
    <mergeCell ref="M113:S113"/>
    <mergeCell ref="I114:K114"/>
    <mergeCell ref="M114:S114"/>
    <mergeCell ref="I115:K115"/>
    <mergeCell ref="M115:S115"/>
    <mergeCell ref="I116:K116"/>
    <mergeCell ref="M116:S116"/>
    <mergeCell ref="E117:G126"/>
    <mergeCell ref="H117:H126"/>
    <mergeCell ref="I117:K117"/>
    <mergeCell ref="E128:G137"/>
    <mergeCell ref="H128:H137"/>
    <mergeCell ref="I128:K128"/>
    <mergeCell ref="M117:N117"/>
    <mergeCell ref="I118:K118"/>
    <mergeCell ref="M118:N118"/>
    <mergeCell ref="I119:K119"/>
    <mergeCell ref="M119:S119"/>
    <mergeCell ref="I121:K121"/>
    <mergeCell ref="M121:S121"/>
    <mergeCell ref="I123:K123"/>
    <mergeCell ref="M123:S123"/>
    <mergeCell ref="I129:K129"/>
    <mergeCell ref="M129:N129"/>
    <mergeCell ref="M134:S134"/>
    <mergeCell ref="M125:S125"/>
    <mergeCell ref="I126:K126"/>
    <mergeCell ref="E138:G147"/>
    <mergeCell ref="H138:H147"/>
    <mergeCell ref="I138:K138"/>
    <mergeCell ref="M138:N138"/>
    <mergeCell ref="I139:K139"/>
    <mergeCell ref="M139:N139"/>
    <mergeCell ref="I140:K140"/>
    <mergeCell ref="M140:S140"/>
    <mergeCell ref="I142:K142"/>
    <mergeCell ref="M142:S142"/>
    <mergeCell ref="I144:K144"/>
    <mergeCell ref="M144:S144"/>
    <mergeCell ref="I145:K145"/>
    <mergeCell ref="M145:S145"/>
    <mergeCell ref="I146:K146"/>
    <mergeCell ref="M146:S146"/>
    <mergeCell ref="I147:K147"/>
    <mergeCell ref="M147:S147"/>
    <mergeCell ref="I151:K151"/>
    <mergeCell ref="M151:S151"/>
    <mergeCell ref="I143:K143"/>
    <mergeCell ref="I157:K157"/>
    <mergeCell ref="M157:S157"/>
    <mergeCell ref="M126:S126"/>
    <mergeCell ref="I154:K154"/>
    <mergeCell ref="M154:S154"/>
    <mergeCell ref="I155:K155"/>
    <mergeCell ref="M155:S155"/>
    <mergeCell ref="I156:K156"/>
    <mergeCell ref="M156:S156"/>
    <mergeCell ref="I130:K130"/>
    <mergeCell ref="M130:S130"/>
    <mergeCell ref="I132:K132"/>
    <mergeCell ref="M132:S132"/>
    <mergeCell ref="I134:K134"/>
    <mergeCell ref="M143:S143"/>
    <mergeCell ref="I153:K153"/>
    <mergeCell ref="M153:S153"/>
    <mergeCell ref="I152:K152"/>
    <mergeCell ref="M152:S152"/>
    <mergeCell ref="I110:K110"/>
    <mergeCell ref="M110:S110"/>
    <mergeCell ref="I120:K120"/>
    <mergeCell ref="M120:S120"/>
    <mergeCell ref="I131:K131"/>
    <mergeCell ref="M131:S131"/>
    <mergeCell ref="I141:K141"/>
    <mergeCell ref="M141:S141"/>
    <mergeCell ref="I112:K112"/>
    <mergeCell ref="M112:S112"/>
    <mergeCell ref="I122:K122"/>
    <mergeCell ref="M122:S122"/>
    <mergeCell ref="I133:K133"/>
    <mergeCell ref="M133:S133"/>
    <mergeCell ref="I124:K124"/>
    <mergeCell ref="M124:S124"/>
    <mergeCell ref="I125:K125"/>
    <mergeCell ref="M128:N128"/>
  </mergeCells>
  <phoneticPr fontId="3"/>
  <conditionalFormatting sqref="M11:S13 M14 M15:S20">
    <cfRule type="containsBlanks" dxfId="275" priority="42">
      <formula>LEN(TRIM(M11))=0</formula>
    </cfRule>
  </conditionalFormatting>
  <conditionalFormatting sqref="M24:S34">
    <cfRule type="containsBlanks" dxfId="274" priority="47">
      <formula>LEN(TRIM(M24))=0</formula>
    </cfRule>
  </conditionalFormatting>
  <conditionalFormatting sqref="M61:S64 M66:S66">
    <cfRule type="containsBlanks" dxfId="273" priority="86">
      <formula>LEN(TRIM(M61))=0</formula>
    </cfRule>
  </conditionalFormatting>
  <conditionalFormatting sqref="M162:S165">
    <cfRule type="containsBlanks" dxfId="272" priority="109">
      <formula>LEN(TRIM(M162))=0</formula>
    </cfRule>
  </conditionalFormatting>
  <conditionalFormatting sqref="M50:S51">
    <cfRule type="containsBlanks" dxfId="271" priority="81">
      <formula>LEN(TRIM(M50))=0</formula>
    </cfRule>
  </conditionalFormatting>
  <conditionalFormatting sqref="M33:S33">
    <cfRule type="expression" dxfId="270" priority="52">
      <formula>LEN(INDIRECT(ADDRESS(ROW(),COLUMN())))&lt;&gt;13</formula>
    </cfRule>
  </conditionalFormatting>
  <conditionalFormatting sqref="M82:S90 M92:S92">
    <cfRule type="containsBlanks" dxfId="269" priority="92">
      <formula>LEN(TRIM(M82))=0</formula>
    </cfRule>
  </conditionalFormatting>
  <conditionalFormatting sqref="M163:S165">
    <cfRule type="expression" dxfId="268" priority="108">
      <formula>$M$162="無し"</formula>
    </cfRule>
  </conditionalFormatting>
  <conditionalFormatting sqref="M36:S46">
    <cfRule type="containsBlanks" dxfId="267" priority="68">
      <formula>LEN(TRIM(M36))=0</formula>
    </cfRule>
  </conditionalFormatting>
  <conditionalFormatting sqref="M45:S45">
    <cfRule type="expression" dxfId="266" priority="78">
      <formula>LEN(INDIRECT(ADDRESS(ROW(),COLUMN())))&lt;&gt;13</formula>
    </cfRule>
  </conditionalFormatting>
  <conditionalFormatting sqref="M97:S99 M101:S101 M103:S106">
    <cfRule type="containsBlanks" dxfId="265" priority="93">
      <formula>LEN(TRIM(M97))=0</formula>
    </cfRule>
  </conditionalFormatting>
  <conditionalFormatting sqref="M56:S60">
    <cfRule type="containsBlanks" dxfId="264" priority="39">
      <formula>LEN(TRIM(M56))=0</formula>
    </cfRule>
  </conditionalFormatting>
  <conditionalFormatting sqref="M128:S130 M132:S132 M134:S137">
    <cfRule type="containsBlanks" dxfId="263" priority="38">
      <formula>LEN(TRIM(M128))=0</formula>
    </cfRule>
  </conditionalFormatting>
  <conditionalFormatting sqref="M56:S66">
    <cfRule type="expression" dxfId="262" priority="37">
      <formula>$M$27=""</formula>
    </cfRule>
  </conditionalFormatting>
  <conditionalFormatting sqref="M74:S78">
    <cfRule type="containsBlanks" dxfId="261" priority="36">
      <formula>LEN(TRIM(M74))=0</formula>
    </cfRule>
  </conditionalFormatting>
  <conditionalFormatting sqref="M69:S73">
    <cfRule type="containsBlanks" dxfId="260" priority="35">
      <formula>LEN(TRIM(M69))=0</formula>
    </cfRule>
  </conditionalFormatting>
  <conditionalFormatting sqref="M69:S78">
    <cfRule type="expression" dxfId="259" priority="34">
      <formula>$M$39=""</formula>
    </cfRule>
  </conditionalFormatting>
  <conditionalFormatting sqref="M55">
    <cfRule type="containsBlanks" dxfId="258" priority="33">
      <formula>LEN(TRIM(M55))=0</formula>
    </cfRule>
  </conditionalFormatting>
  <conditionalFormatting sqref="M55">
    <cfRule type="expression" dxfId="257" priority="32">
      <formula>$M$27=""</formula>
    </cfRule>
  </conditionalFormatting>
  <conditionalFormatting sqref="M68">
    <cfRule type="expression" dxfId="256" priority="30">
      <formula>$M$27=""</formula>
    </cfRule>
  </conditionalFormatting>
  <conditionalFormatting sqref="M68">
    <cfRule type="containsBlanks" dxfId="255" priority="31">
      <formula>LEN(TRIM(M68))=0</formula>
    </cfRule>
  </conditionalFormatting>
  <conditionalFormatting sqref="M182:M184">
    <cfRule type="containsBlanks" dxfId="254" priority="28">
      <formula>LEN(TRIM(M182))=0</formula>
    </cfRule>
  </conditionalFormatting>
  <conditionalFormatting sqref="M169:S171">
    <cfRule type="containsBlanks" dxfId="253" priority="26">
      <formula>LEN(TRIM(M169))=0</formula>
    </cfRule>
  </conditionalFormatting>
  <conditionalFormatting sqref="M172:S173">
    <cfRule type="containsBlanks" dxfId="252" priority="22">
      <formula>LEN(TRIM(M172))=0</formula>
    </cfRule>
  </conditionalFormatting>
  <conditionalFormatting sqref="M175:S176">
    <cfRule type="containsBlanks" dxfId="251" priority="21">
      <formula>LEN(TRIM(M175))=0</formula>
    </cfRule>
  </conditionalFormatting>
  <conditionalFormatting sqref="M177:S178">
    <cfRule type="containsBlanks" dxfId="250" priority="19">
      <formula>LEN(TRIM(M177))=0</formula>
    </cfRule>
  </conditionalFormatting>
  <conditionalFormatting sqref="M174:S174">
    <cfRule type="containsBlanks" dxfId="249" priority="18">
      <formula>LEN(TRIM(M174))=0</formula>
    </cfRule>
  </conditionalFormatting>
  <conditionalFormatting sqref="M107:S109 M111:S111 M113:S116">
    <cfRule type="containsBlanks" dxfId="248" priority="17">
      <formula>LEN(TRIM(M107))=0</formula>
    </cfRule>
  </conditionalFormatting>
  <conditionalFormatting sqref="M117:S119 M121:S121 M123:S126">
    <cfRule type="containsBlanks" dxfId="247" priority="16">
      <formula>LEN(TRIM(M117))=0</formula>
    </cfRule>
  </conditionalFormatting>
  <conditionalFormatting sqref="M138:S140 M142:S142 M144:S147">
    <cfRule type="containsBlanks" dxfId="246" priority="15">
      <formula>LEN(TRIM(M138))=0</formula>
    </cfRule>
  </conditionalFormatting>
  <conditionalFormatting sqref="M148:S150 M152:S152 M154:S157">
    <cfRule type="containsBlanks" dxfId="245" priority="14">
      <formula>LEN(TRIM(M148))=0</formula>
    </cfRule>
  </conditionalFormatting>
  <conditionalFormatting sqref="M100:S100">
    <cfRule type="containsBlanks" dxfId="244" priority="12">
      <formula>LEN(TRIM(M100))=0</formula>
    </cfRule>
  </conditionalFormatting>
  <conditionalFormatting sqref="M102:S102">
    <cfRule type="containsBlanks" dxfId="243" priority="11">
      <formula>LEN(TRIM(M102))=0</formula>
    </cfRule>
  </conditionalFormatting>
  <conditionalFormatting sqref="M110:S110">
    <cfRule type="containsBlanks" dxfId="242" priority="10">
      <formula>LEN(TRIM(M110))=0</formula>
    </cfRule>
  </conditionalFormatting>
  <conditionalFormatting sqref="M120:S120">
    <cfRule type="containsBlanks" dxfId="241" priority="9">
      <formula>LEN(TRIM(M120))=0</formula>
    </cfRule>
  </conditionalFormatting>
  <conditionalFormatting sqref="M131:S131">
    <cfRule type="containsBlanks" dxfId="240" priority="8">
      <formula>LEN(TRIM(M131))=0</formula>
    </cfRule>
  </conditionalFormatting>
  <conditionalFormatting sqref="M141:S141">
    <cfRule type="containsBlanks" dxfId="239" priority="7">
      <formula>LEN(TRIM(M141))=0</formula>
    </cfRule>
  </conditionalFormatting>
  <conditionalFormatting sqref="M151:S151">
    <cfRule type="containsBlanks" dxfId="238" priority="6">
      <formula>LEN(TRIM(M151))=0</formula>
    </cfRule>
  </conditionalFormatting>
  <conditionalFormatting sqref="M112:S112">
    <cfRule type="containsBlanks" dxfId="237" priority="5">
      <formula>LEN(TRIM(M112))=0</formula>
    </cfRule>
  </conditionalFormatting>
  <conditionalFormatting sqref="M122:S122">
    <cfRule type="containsBlanks" dxfId="236" priority="4">
      <formula>LEN(TRIM(M122))=0</formula>
    </cfRule>
  </conditionalFormatting>
  <conditionalFormatting sqref="M133:S133">
    <cfRule type="containsBlanks" dxfId="235" priority="3">
      <formula>LEN(TRIM(M133))=0</formula>
    </cfRule>
  </conditionalFormatting>
  <conditionalFormatting sqref="M143:S143">
    <cfRule type="containsBlanks" dxfId="234" priority="2">
      <formula>LEN(TRIM(M143))=0</formula>
    </cfRule>
  </conditionalFormatting>
  <conditionalFormatting sqref="M153:S153">
    <cfRule type="containsBlanks" dxfId="233" priority="1">
      <formula>LEN(TRIM(M153))=0</formula>
    </cfRule>
  </conditionalFormatting>
  <dataValidations xWindow="593" yWindow="627" count="17">
    <dataValidation imeMode="hiragana" allowBlank="1" showInputMessage="1" showErrorMessage="1" sqref="M24:S25 M36:S37 M11:S11 M69:S73 M83:S86 Q182:Q184 M56:S60 M182:M184 M163:S165 M169:S171 M174:S176" xr:uid="{00000000-0002-0000-0000-000000000000}"/>
    <dataValidation type="list" showInputMessage="1" showErrorMessage="1" sqref="M12:S12" xr:uid="{00000000-0002-0000-0000-000002000000}">
      <formula1>"単年度事業,２年度事業（１年目）,３年度事業（１年目）"</formula1>
    </dataValidation>
    <dataValidation type="list" allowBlank="1" showInputMessage="1" showErrorMessage="1" prompt="入力必須" sqref="M162:S162" xr:uid="{00000000-0002-0000-0000-000004000000}">
      <formula1>"有り,無し"</formula1>
    </dataValidation>
    <dataValidation imeMode="halfAlpha" allowBlank="1" showInputMessage="1" showErrorMessage="1" sqref="M78:S78 R97:R98 M92:S92 M89:M90 M140:S147 O63:P64 R63:S64 P97:P98 M61 O61:S61 M87 O87:S87 O89:P90 R89:S90 M63:M64 R15:R20 R128:R129 P128:P129 R13 P13 M66:S66 O76:P77 R76:S77 M74 O74:S74 M76:M77 M172 O172:S172 M177 O177:S177 P15:P20 P148:P149 R107:R108 P107:P108 M99:S106 R117:R118 P117:P118 M109:S116 M130:S137 R138:R139 P138:P139 M119:S126 R148:R149 M150:S157" xr:uid="{750D8E2C-8D8A-415A-854E-4BC58328E5A8}"/>
    <dataValidation type="textLength" imeMode="halfAlpha" operator="equal" allowBlank="1" showInputMessage="1" showErrorMessage="1" error="西暦で入力してください" sqref="M128:N129 M97:N98 M13:N13 M15:N20 M107:N108 M117:N118 M138:N139 M148:N149" xr:uid="{203D3E9F-DE81-4EC8-A020-6679B0DC530E}">
      <formula1>4</formula1>
    </dataValidation>
    <dataValidation type="list" imeMode="off" allowBlank="1" showInputMessage="1" sqref="M51:S51" xr:uid="{3C1E25C5-5E60-4779-9EAF-98E283134E4E}">
      <formula1>"登録申請中"</formula1>
    </dataValidation>
    <dataValidation imeMode="hiragana" allowBlank="1" showInputMessage="1" prompt="個人申請は入力不要" sqref="M26:S27 M38:S39" xr:uid="{77E8E8BD-E1CD-4D75-B99F-6FCB10C88340}"/>
    <dataValidation imeMode="hiragana" allowBlank="1" showInputMessage="1" showErrorMessage="1" prompt="個人申請は入力不要" sqref="M28:S28 M40:S40" xr:uid="{EFA32F65-93F4-48C1-8809-599A3EC198C5}"/>
    <dataValidation type="list" imeMode="disabled" allowBlank="1" showInputMessage="1" showErrorMessage="1" prompt="法人申請の場合、生年月日の入力不要" sqref="M29 M41" xr:uid="{3583C399-CA24-4CC3-9C38-EE48425B3385}">
      <formula1>"明治,大正,昭和,平成"</formula1>
    </dataValidation>
    <dataValidation imeMode="hiragana" allowBlank="1" showInputMessage="1" showErrorMessage="1" prompt="都道府県から入力_x000a_商業登記簿記載の住所と整合をとること" sqref="M31:S31 M43:S43" xr:uid="{BAAD3DD1-A063-4AA2-90DE-826373AE5CA4}"/>
    <dataValidation imeMode="halfAlpha" allowBlank="1" showInputMessage="1" showErrorMessage="1" prompt="国税庁｜法人番号公表サイト参照" sqref="M33:S33 M45:S45" xr:uid="{CC44275A-3D56-42C4-AC00-3CB14B8CE70D}"/>
    <dataValidation imeMode="halfAlpha" allowBlank="1" showInputMessage="1" showErrorMessage="1" prompt="個人申請の場合は本欄にメールアドレスを入力" sqref="M34:S34 M46:S46" xr:uid="{D8FEAC41-D73D-4CE9-A4D3-368797CEA466}"/>
    <dataValidation imeMode="hiragana" allowBlank="1" showInputMessage="1" showErrorMessage="1" prompt="本事業に関与するZEHデベロッパーの登録名称を入力" sqref="M50:S50" xr:uid="{C76B7859-7D79-4AC8-8888-AB65C106D647}"/>
    <dataValidation imeMode="hiragana" allowBlank="1" showInputMessage="1" showErrorMessage="1" prompt="公募要領P32に記載のとおり、個人またはZEHデベロッパー登録を受けていない法人で、本事業への累積申請戸数が25戸以下であるもののみ、申請実務協力者の入力可_x000a__x000a_また、申請実務協力者は本事業に関与するZEHデベロッパーに限る" sqref="M82:S82" xr:uid="{309D37E7-480F-41FE-BD67-4B213E3E0F4D}"/>
    <dataValidation imeMode="hiragana" allowBlank="1" showInputMessage="1" showErrorMessage="1" prompt="都道府県から入力" sqref="M88:S88 M62:S62 M75:S75 M173:S173 M178:S178" xr:uid="{7F1E9FD9-9FC4-4D97-91E1-1F8AF87711CC}"/>
    <dataValidation imeMode="off" allowBlank="1" showInputMessage="1" showErrorMessage="1" sqref="N29 P29 R29 N41 P41 R41 M30 O30:S30 M32 O32:P32 R32:S32 M42 O42:S42 M44 O44:P44 R44:S44" xr:uid="{655572D2-BED2-47F3-85AB-88BFADF7437D}"/>
    <dataValidation type="list" imeMode="hiragana" allowBlank="1" showInputMessage="1" showErrorMessage="1" sqref="M55 M68" xr:uid="{3388C361-6F88-4C70-90E3-E2CFC8A173EF}">
      <formula1>"●,－"</formula1>
    </dataValidation>
  </dataValidations>
  <pageMargins left="0.9055118110236221" right="0.47244094488188981" top="0.31496062992125984" bottom="0.19685039370078741" header="0.19685039370078741" footer="0.19685039370078741"/>
  <pageSetup paperSize="9" scale="34" orientation="portrait" r:id="rId1"/>
  <headerFooter scaleWithDoc="0">
    <oddFooter>&amp;R&amp;"ＭＳ 明朝,標準"&amp;8&amp;K01+026R4低層ZEH-M_ver.1</oddFooter>
  </headerFooter>
  <ignoredErrors>
    <ignoredError sqref="N63:N64 N61 Q63:Q64 Q16 Q15 Q13 O16 O15 O13 N3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AL50"/>
  <sheetViews>
    <sheetView showGridLines="0" view="pageBreakPreview" zoomScaleNormal="90" zoomScaleSheetLayoutView="100" workbookViewId="0">
      <selection activeCell="B23" sqref="B23:AG24"/>
    </sheetView>
  </sheetViews>
  <sheetFormatPr defaultColWidth="2.875" defaultRowHeight="16.5" customHeight="1"/>
  <cols>
    <col min="1" max="1" width="1.375" style="20" customWidth="1"/>
    <col min="2" max="4" width="2.875" style="20"/>
    <col min="5" max="5" width="13.375" style="20" customWidth="1"/>
    <col min="6" max="6" width="6.875" style="20" customWidth="1"/>
    <col min="7" max="7" width="2.875" style="20"/>
    <col min="8" max="8" width="5.25" style="20" customWidth="1"/>
    <col min="9" max="10" width="2.875" style="20"/>
    <col min="11" max="11" width="2.875" style="20" customWidth="1"/>
    <col min="12" max="12" width="6.125" style="20" customWidth="1"/>
    <col min="13" max="25" width="2.875" style="20"/>
    <col min="26" max="26" width="2.875" style="21"/>
    <col min="27" max="33" width="2.875" style="20"/>
    <col min="34" max="34" width="1" style="180" customWidth="1"/>
    <col min="35" max="35" width="2.875" style="521"/>
    <col min="36" max="16384" width="2.875" style="20"/>
  </cols>
  <sheetData>
    <row r="1" spans="2:38" s="182" customFormat="1" ht="21" customHeight="1">
      <c r="B1" s="508" t="s">
        <v>227</v>
      </c>
      <c r="C1" s="181"/>
      <c r="D1" s="181"/>
      <c r="E1" s="181"/>
      <c r="F1" s="181"/>
      <c r="G1" s="181"/>
      <c r="AD1" s="120"/>
      <c r="AI1" s="520"/>
    </row>
    <row r="2" spans="2:38" s="172" customFormat="1" ht="21" customHeight="1">
      <c r="B2" s="508" t="s">
        <v>837</v>
      </c>
      <c r="C2" s="171"/>
      <c r="D2" s="171"/>
      <c r="E2" s="171"/>
      <c r="F2" s="171"/>
      <c r="G2" s="171"/>
      <c r="AD2" s="173"/>
      <c r="AH2" s="182"/>
      <c r="AI2" s="520"/>
    </row>
    <row r="3" spans="2:38" ht="18.75">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194"/>
    </row>
    <row r="4" spans="2:38" ht="16.5" customHeight="1">
      <c r="B4" s="58" t="s">
        <v>700</v>
      </c>
      <c r="C4" s="58"/>
      <c r="D4" s="58"/>
      <c r="E4" s="58"/>
      <c r="F4" s="58"/>
      <c r="G4" s="58"/>
      <c r="H4" s="58"/>
      <c r="I4" s="58"/>
      <c r="J4" s="58"/>
      <c r="K4" s="58"/>
      <c r="L4" s="58"/>
      <c r="M4" s="58"/>
      <c r="N4" s="58"/>
      <c r="O4" s="58"/>
      <c r="P4" s="58"/>
      <c r="AE4" s="58"/>
      <c r="AF4" s="58"/>
      <c r="AG4" s="58"/>
    </row>
    <row r="5" spans="2:38" ht="16.5" customHeight="1">
      <c r="B5" s="22" t="s">
        <v>234</v>
      </c>
      <c r="C5" s="23"/>
      <c r="D5" s="23"/>
      <c r="E5" s="23"/>
      <c r="F5" s="23"/>
      <c r="G5" s="24"/>
      <c r="H5" s="24"/>
      <c r="I5" s="24"/>
      <c r="J5" s="24"/>
      <c r="K5" s="24"/>
      <c r="L5" s="24"/>
      <c r="M5" s="24"/>
      <c r="N5" s="24"/>
      <c r="O5" s="24"/>
      <c r="P5" s="24"/>
      <c r="Q5" s="24"/>
      <c r="R5" s="24"/>
      <c r="S5" s="24"/>
      <c r="T5" s="24"/>
      <c r="U5" s="24"/>
      <c r="V5" s="24"/>
      <c r="W5" s="24"/>
      <c r="X5" s="24"/>
      <c r="Y5" s="24"/>
      <c r="Z5" s="24"/>
      <c r="AA5" s="24"/>
    </row>
    <row r="6" spans="2:38" ht="23.1" customHeight="1">
      <c r="B6" s="1621" t="s">
        <v>400</v>
      </c>
      <c r="C6" s="1621"/>
      <c r="D6" s="1621"/>
      <c r="E6" s="1621"/>
      <c r="F6" s="1621"/>
      <c r="G6" s="1612" t="str">
        <f>IF(入力シート!M14="","",入力シート!M14)</f>
        <v>交付決定日</v>
      </c>
      <c r="H6" s="1613"/>
      <c r="I6" s="1613"/>
      <c r="J6" s="1613"/>
      <c r="K6" s="1613"/>
      <c r="L6" s="1613"/>
      <c r="M6" s="1613"/>
      <c r="N6" s="1613"/>
      <c r="O6" s="1614"/>
      <c r="AG6" s="25"/>
      <c r="AI6" s="522"/>
    </row>
    <row r="7" spans="2:38" ht="36" customHeight="1">
      <c r="B7" s="1603" t="s">
        <v>601</v>
      </c>
      <c r="C7" s="1604"/>
      <c r="D7" s="1604"/>
      <c r="E7" s="1604"/>
      <c r="F7" s="1605"/>
      <c r="G7" s="1606" t="str">
        <f>IF(入力シート!M17="","",入力シート!M17)</f>
        <v/>
      </c>
      <c r="H7" s="1607"/>
      <c r="I7" s="551" t="s">
        <v>84</v>
      </c>
      <c r="J7" s="1607" t="str">
        <f>IF(入力シート!P17="","",入力シート!P17)</f>
        <v/>
      </c>
      <c r="K7" s="1607"/>
      <c r="L7" s="551" t="s">
        <v>85</v>
      </c>
      <c r="M7" s="1607" t="str">
        <f>IF(入力シート!R17="","",入力シート!R17)</f>
        <v/>
      </c>
      <c r="N7" s="1607"/>
      <c r="O7" s="552" t="s">
        <v>86</v>
      </c>
      <c r="P7" s="1608" t="s">
        <v>603</v>
      </c>
      <c r="Q7" s="1609"/>
      <c r="R7" s="1609"/>
      <c r="S7" s="1609"/>
      <c r="T7" s="1609"/>
      <c r="U7" s="1609"/>
      <c r="V7" s="1609"/>
      <c r="W7" s="1609"/>
      <c r="X7" s="1609"/>
      <c r="Y7" s="1609"/>
      <c r="Z7" s="1609"/>
      <c r="AA7" s="1609"/>
      <c r="AB7" s="1609"/>
      <c r="AC7" s="1609"/>
      <c r="AD7" s="1609"/>
      <c r="AE7" s="1609"/>
      <c r="AF7" s="1609"/>
      <c r="AG7" s="1609"/>
      <c r="AH7" s="1609"/>
      <c r="AI7" s="523"/>
      <c r="AJ7" s="26"/>
      <c r="AK7" s="26"/>
      <c r="AL7" s="26"/>
    </row>
    <row r="8" spans="2:38" ht="36" customHeight="1">
      <c r="B8" s="1603" t="s">
        <v>589</v>
      </c>
      <c r="C8" s="1604"/>
      <c r="D8" s="1604"/>
      <c r="E8" s="1604"/>
      <c r="F8" s="1605"/>
      <c r="G8" s="1606" t="str">
        <f>IF(入力シート!M18="","",入力シート!M18)</f>
        <v/>
      </c>
      <c r="H8" s="1607"/>
      <c r="I8" s="551" t="s">
        <v>84</v>
      </c>
      <c r="J8" s="1607" t="str">
        <f>IF(入力シート!P18="","",入力シート!P18)</f>
        <v/>
      </c>
      <c r="K8" s="1607"/>
      <c r="L8" s="551" t="s">
        <v>85</v>
      </c>
      <c r="M8" s="1607" t="str">
        <f>IF(入力シート!R18="","",入力シート!R18)</f>
        <v/>
      </c>
      <c r="N8" s="1607"/>
      <c r="O8" s="552" t="s">
        <v>86</v>
      </c>
      <c r="P8" s="1608" t="s">
        <v>791</v>
      </c>
      <c r="Q8" s="1609"/>
      <c r="R8" s="1609"/>
      <c r="S8" s="1609"/>
      <c r="T8" s="1609"/>
      <c r="U8" s="1609"/>
      <c r="V8" s="1609"/>
      <c r="W8" s="1609"/>
      <c r="X8" s="1609"/>
      <c r="Y8" s="1609"/>
      <c r="Z8" s="1609"/>
      <c r="AA8" s="1609"/>
      <c r="AB8" s="1609"/>
      <c r="AC8" s="1609"/>
      <c r="AD8" s="1609"/>
      <c r="AE8" s="1609"/>
      <c r="AF8" s="1609"/>
      <c r="AG8" s="1609"/>
      <c r="AH8" s="1609"/>
      <c r="AI8" s="523"/>
      <c r="AJ8" s="26"/>
      <c r="AK8" s="26"/>
      <c r="AL8" s="26"/>
    </row>
    <row r="9" spans="2:38" ht="36" customHeight="1">
      <c r="B9" s="1603" t="s">
        <v>792</v>
      </c>
      <c r="C9" s="1604"/>
      <c r="D9" s="1604"/>
      <c r="E9" s="1604"/>
      <c r="F9" s="1605"/>
      <c r="G9" s="1606" t="str">
        <f>IF(入力シート!M19="","",入力シート!M19)</f>
        <v/>
      </c>
      <c r="H9" s="1607"/>
      <c r="I9" s="551" t="s">
        <v>84</v>
      </c>
      <c r="J9" s="1607" t="str">
        <f>IF(入力シート!P19="","",入力シート!P19)</f>
        <v/>
      </c>
      <c r="K9" s="1607"/>
      <c r="L9" s="551" t="s">
        <v>85</v>
      </c>
      <c r="M9" s="1607" t="str">
        <f>IF(入力シート!R19="","",入力シート!R19)</f>
        <v/>
      </c>
      <c r="N9" s="1607"/>
      <c r="O9" s="552" t="s">
        <v>86</v>
      </c>
      <c r="P9" s="1608" t="s">
        <v>590</v>
      </c>
      <c r="Q9" s="1609"/>
      <c r="R9" s="1609"/>
      <c r="S9" s="1609"/>
      <c r="T9" s="1609"/>
      <c r="U9" s="1609"/>
      <c r="V9" s="1609"/>
      <c r="W9" s="1609"/>
      <c r="X9" s="1609"/>
      <c r="Y9" s="1609"/>
      <c r="Z9" s="1609"/>
      <c r="AA9" s="1609"/>
      <c r="AB9" s="1609"/>
      <c r="AC9" s="1609"/>
      <c r="AD9" s="1609"/>
      <c r="AE9" s="1609"/>
      <c r="AF9" s="1609"/>
      <c r="AG9" s="1609"/>
      <c r="AH9" s="1609"/>
      <c r="AI9" s="523"/>
      <c r="AJ9" s="26"/>
      <c r="AK9" s="26"/>
      <c r="AL9" s="26"/>
    </row>
    <row r="10" spans="2:38" ht="36" customHeight="1">
      <c r="B10" s="1603" t="s">
        <v>559</v>
      </c>
      <c r="C10" s="1604"/>
      <c r="D10" s="1604"/>
      <c r="E10" s="1604"/>
      <c r="F10" s="1605"/>
      <c r="G10" s="1610" t="str">
        <f>IF(入力シート!M20="","",入力シート!M20)</f>
        <v/>
      </c>
      <c r="H10" s="1611"/>
      <c r="I10" s="104" t="s">
        <v>84</v>
      </c>
      <c r="J10" s="1611" t="str">
        <f>IF(入力シート!P20="","",入力シート!P20)</f>
        <v/>
      </c>
      <c r="K10" s="1611"/>
      <c r="L10" s="104" t="s">
        <v>85</v>
      </c>
      <c r="M10" s="1611" t="str">
        <f>IF(入力シート!R20="","",入力シート!R20)</f>
        <v/>
      </c>
      <c r="N10" s="1611"/>
      <c r="O10" s="105" t="s">
        <v>86</v>
      </c>
      <c r="P10" s="1608" t="s">
        <v>311</v>
      </c>
      <c r="Q10" s="1609"/>
      <c r="R10" s="1609"/>
      <c r="S10" s="1609"/>
      <c r="T10" s="1609"/>
      <c r="U10" s="1609"/>
      <c r="V10" s="1609"/>
      <c r="W10" s="1609"/>
      <c r="X10" s="1609"/>
      <c r="Y10" s="1609"/>
      <c r="Z10" s="1609"/>
      <c r="AA10" s="1609"/>
      <c r="AB10" s="1609"/>
      <c r="AC10" s="1609"/>
      <c r="AD10" s="1609"/>
      <c r="AE10" s="1609"/>
      <c r="AF10" s="1609"/>
      <c r="AG10" s="1609"/>
      <c r="AH10" s="1609"/>
      <c r="AI10" s="523"/>
      <c r="AJ10" s="26"/>
      <c r="AK10" s="26"/>
      <c r="AL10" s="26"/>
    </row>
    <row r="11" spans="2:38" ht="6" customHeight="1">
      <c r="B11" s="27"/>
      <c r="C11" s="27"/>
      <c r="D11" s="27"/>
      <c r="E11" s="27"/>
      <c r="F11" s="27"/>
      <c r="G11" s="27"/>
      <c r="H11" s="27"/>
      <c r="I11" s="488"/>
      <c r="J11" s="27"/>
      <c r="K11" s="27"/>
      <c r="L11" s="27"/>
      <c r="M11" s="27"/>
      <c r="N11" s="27"/>
      <c r="O11" s="27"/>
      <c r="P11" s="27"/>
      <c r="Q11" s="28"/>
      <c r="R11" s="28"/>
      <c r="S11" s="28"/>
      <c r="T11" s="28"/>
      <c r="U11" s="28"/>
      <c r="V11" s="28"/>
      <c r="W11" s="28"/>
      <c r="X11" s="28"/>
      <c r="Y11" s="28"/>
      <c r="Z11" s="28"/>
      <c r="AA11" s="28"/>
      <c r="AB11" s="28"/>
      <c r="AC11" s="28"/>
      <c r="AD11" s="28"/>
      <c r="AI11" s="522"/>
    </row>
    <row r="12" spans="2:38" ht="16.5" customHeight="1">
      <c r="B12" s="22" t="s">
        <v>248</v>
      </c>
      <c r="C12" s="23"/>
      <c r="D12" s="23"/>
      <c r="E12" s="23"/>
      <c r="F12" s="23"/>
      <c r="G12" s="24"/>
      <c r="H12" s="24"/>
      <c r="I12" s="24"/>
      <c r="J12" s="24"/>
      <c r="K12" s="24"/>
      <c r="L12" s="24"/>
      <c r="M12" s="24"/>
      <c r="N12" s="24"/>
      <c r="O12" s="24"/>
      <c r="P12" s="24"/>
      <c r="Q12" s="24"/>
      <c r="R12" s="24"/>
      <c r="S12" s="24"/>
      <c r="T12" s="24"/>
      <c r="U12" s="24"/>
      <c r="V12" s="24"/>
      <c r="W12" s="24"/>
      <c r="X12" s="24"/>
      <c r="Y12" s="24"/>
      <c r="Z12" s="24"/>
      <c r="AA12" s="24"/>
      <c r="AH12" s="20"/>
      <c r="AI12" s="522"/>
    </row>
    <row r="13" spans="2:38" ht="26.25" customHeight="1">
      <c r="B13" s="1622" t="s">
        <v>87</v>
      </c>
      <c r="C13" s="1623"/>
      <c r="D13" s="1624" t="s">
        <v>88</v>
      </c>
      <c r="E13" s="1624"/>
      <c r="F13" s="1624"/>
      <c r="G13" s="1625" t="str">
        <f>IF(入力シート!M169="","",入力シート!M169)</f>
        <v/>
      </c>
      <c r="H13" s="1626"/>
      <c r="I13" s="1626"/>
      <c r="J13" s="1626"/>
      <c r="K13" s="1626"/>
      <c r="L13" s="1626"/>
      <c r="M13" s="1627"/>
      <c r="N13" s="1602" t="s">
        <v>89</v>
      </c>
      <c r="O13" s="1602"/>
      <c r="P13" s="1602"/>
      <c r="Q13" s="1625" t="str">
        <f>IF(入力シート!M170="","",入力シート!M170)</f>
        <v/>
      </c>
      <c r="R13" s="1626"/>
      <c r="S13" s="1626"/>
      <c r="T13" s="1626"/>
      <c r="U13" s="1626"/>
      <c r="V13" s="1626"/>
      <c r="W13" s="1627"/>
      <c r="X13" s="1602" t="s">
        <v>90</v>
      </c>
      <c r="Y13" s="1602"/>
      <c r="Z13" s="1602"/>
      <c r="AA13" s="1625" t="str">
        <f>IF(入力シート!M171="","",入力シート!M171)</f>
        <v/>
      </c>
      <c r="AB13" s="1626"/>
      <c r="AC13" s="1626"/>
      <c r="AD13" s="1626"/>
      <c r="AE13" s="1626"/>
      <c r="AF13" s="1626"/>
      <c r="AG13" s="1627"/>
      <c r="AH13" s="20"/>
      <c r="AI13" s="522"/>
    </row>
    <row r="14" spans="2:38" ht="22.5" customHeight="1">
      <c r="B14" s="1622"/>
      <c r="C14" s="1623"/>
      <c r="D14" s="1624" t="s">
        <v>91</v>
      </c>
      <c r="E14" s="1624"/>
      <c r="F14" s="1624"/>
      <c r="G14" s="218" t="s">
        <v>6</v>
      </c>
      <c r="H14" s="1631" t="str">
        <f>IF(入力シート!M172="","",入力シート!M172)</f>
        <v/>
      </c>
      <c r="I14" s="1628"/>
      <c r="J14" s="219" t="s">
        <v>7</v>
      </c>
      <c r="K14" s="1630" t="str">
        <f>IF(入力シート!O172="","",入力シート!O172)</f>
        <v/>
      </c>
      <c r="L14" s="1631"/>
      <c r="M14" s="1632"/>
      <c r="N14" s="1632"/>
      <c r="O14" s="1633"/>
      <c r="P14" s="1634"/>
      <c r="Q14" s="1634"/>
      <c r="R14" s="1634"/>
      <c r="S14" s="1634"/>
      <c r="T14" s="1635"/>
      <c r="U14" s="1632"/>
      <c r="V14" s="1633"/>
      <c r="W14" s="1636"/>
      <c r="X14" s="1636"/>
      <c r="Y14" s="1636"/>
      <c r="Z14" s="1636"/>
      <c r="AA14" s="1636"/>
      <c r="AB14" s="1636"/>
      <c r="AC14" s="1636"/>
      <c r="AD14" s="1636"/>
      <c r="AE14" s="1636"/>
      <c r="AF14" s="1636"/>
      <c r="AG14" s="1637"/>
      <c r="AH14" s="20"/>
      <c r="AI14" s="522"/>
    </row>
    <row r="15" spans="2:38" ht="26.25" customHeight="1">
      <c r="B15" s="1623"/>
      <c r="C15" s="1623"/>
      <c r="D15" s="1624"/>
      <c r="E15" s="1624"/>
      <c r="F15" s="1624"/>
      <c r="G15" s="1628" t="str">
        <f>IF(入力シート!M173="","",入力シート!M173)</f>
        <v/>
      </c>
      <c r="H15" s="1629"/>
      <c r="I15" s="1629"/>
      <c r="J15" s="1629"/>
      <c r="K15" s="1629"/>
      <c r="L15" s="1629"/>
      <c r="M15" s="1629"/>
      <c r="N15" s="1629"/>
      <c r="O15" s="1629"/>
      <c r="P15" s="1629"/>
      <c r="Q15" s="1629"/>
      <c r="R15" s="1629"/>
      <c r="S15" s="1629"/>
      <c r="T15" s="1629"/>
      <c r="U15" s="1629"/>
      <c r="V15" s="1629"/>
      <c r="W15" s="1629"/>
      <c r="X15" s="1629"/>
      <c r="Y15" s="1629"/>
      <c r="Z15" s="1629"/>
      <c r="AA15" s="1629"/>
      <c r="AB15" s="1629"/>
      <c r="AC15" s="1629"/>
      <c r="AD15" s="1629"/>
      <c r="AE15" s="1629"/>
      <c r="AF15" s="1629"/>
      <c r="AG15" s="1630"/>
      <c r="AH15" s="20"/>
      <c r="AI15" s="522"/>
    </row>
    <row r="16" spans="2:38" ht="26.25" customHeight="1">
      <c r="B16" s="1642" t="s">
        <v>92</v>
      </c>
      <c r="C16" s="1623"/>
      <c r="D16" s="1624" t="s">
        <v>88</v>
      </c>
      <c r="E16" s="1624"/>
      <c r="F16" s="1624"/>
      <c r="G16" s="1639" t="str">
        <f>IF(入力シート!M174="","",入力シート!M174)</f>
        <v/>
      </c>
      <c r="H16" s="1640"/>
      <c r="I16" s="1640"/>
      <c r="J16" s="1640"/>
      <c r="K16" s="1640"/>
      <c r="L16" s="1640"/>
      <c r="M16" s="1641"/>
      <c r="N16" s="1638" t="s">
        <v>89</v>
      </c>
      <c r="O16" s="1638"/>
      <c r="P16" s="1638"/>
      <c r="Q16" s="1639" t="str">
        <f>IF(入力シート!M175="","",入力シート!M175)</f>
        <v/>
      </c>
      <c r="R16" s="1640"/>
      <c r="S16" s="1640"/>
      <c r="T16" s="1640"/>
      <c r="U16" s="1640"/>
      <c r="V16" s="1640"/>
      <c r="W16" s="1641"/>
      <c r="X16" s="1638" t="s">
        <v>90</v>
      </c>
      <c r="Y16" s="1638"/>
      <c r="Z16" s="1638"/>
      <c r="AA16" s="1625" t="str">
        <f>IF(入力シート!M176="","",入力シート!M176)</f>
        <v/>
      </c>
      <c r="AB16" s="1626"/>
      <c r="AC16" s="1626"/>
      <c r="AD16" s="1626"/>
      <c r="AE16" s="1626"/>
      <c r="AF16" s="1626"/>
      <c r="AG16" s="1627"/>
      <c r="AH16" s="20"/>
      <c r="AI16" s="522"/>
    </row>
    <row r="17" spans="2:36" ht="22.5" customHeight="1">
      <c r="B17" s="1642"/>
      <c r="C17" s="1623"/>
      <c r="D17" s="1624" t="s">
        <v>91</v>
      </c>
      <c r="E17" s="1624"/>
      <c r="F17" s="1624"/>
      <c r="G17" s="218" t="s">
        <v>6</v>
      </c>
      <c r="H17" s="1631" t="str">
        <f>IF(入力シート!M177="","",入力シート!M177)</f>
        <v/>
      </c>
      <c r="I17" s="1628"/>
      <c r="J17" s="219" t="s">
        <v>7</v>
      </c>
      <c r="K17" s="1630" t="str">
        <f>IF(入力シート!O177="","",入力シート!O177)</f>
        <v/>
      </c>
      <c r="L17" s="1631"/>
      <c r="M17" s="1632"/>
      <c r="N17" s="1632"/>
      <c r="O17" s="1633"/>
      <c r="P17" s="1634"/>
      <c r="Q17" s="1634"/>
      <c r="R17" s="1634"/>
      <c r="S17" s="1634"/>
      <c r="T17" s="1635"/>
      <c r="U17" s="1632"/>
      <c r="V17" s="1633"/>
      <c r="W17" s="1636"/>
      <c r="X17" s="1636"/>
      <c r="Y17" s="1636"/>
      <c r="Z17" s="1636"/>
      <c r="AA17" s="1636"/>
      <c r="AB17" s="1636"/>
      <c r="AC17" s="1636"/>
      <c r="AD17" s="1636"/>
      <c r="AE17" s="1636"/>
      <c r="AF17" s="1636"/>
      <c r="AG17" s="1637"/>
      <c r="AH17" s="20"/>
      <c r="AI17" s="522"/>
    </row>
    <row r="18" spans="2:36" ht="26.25" customHeight="1">
      <c r="B18" s="1623"/>
      <c r="C18" s="1623"/>
      <c r="D18" s="1624"/>
      <c r="E18" s="1624"/>
      <c r="F18" s="1624"/>
      <c r="G18" s="1628" t="str">
        <f>IF(入力シート!M178="","",入力シート!M178)</f>
        <v/>
      </c>
      <c r="H18" s="1629"/>
      <c r="I18" s="1629"/>
      <c r="J18" s="1629"/>
      <c r="K18" s="1629"/>
      <c r="L18" s="1629"/>
      <c r="M18" s="1629"/>
      <c r="N18" s="1629"/>
      <c r="O18" s="1629"/>
      <c r="P18" s="1629"/>
      <c r="Q18" s="1629"/>
      <c r="R18" s="1629"/>
      <c r="S18" s="1629"/>
      <c r="T18" s="1629"/>
      <c r="U18" s="1629"/>
      <c r="V18" s="1629"/>
      <c r="W18" s="1629"/>
      <c r="X18" s="1629"/>
      <c r="Y18" s="1629"/>
      <c r="Z18" s="1629"/>
      <c r="AA18" s="1629"/>
      <c r="AB18" s="1629"/>
      <c r="AC18" s="1629"/>
      <c r="AD18" s="1629"/>
      <c r="AE18" s="1629"/>
      <c r="AF18" s="1629"/>
      <c r="AG18" s="1630"/>
      <c r="AH18" s="20"/>
      <c r="AI18" s="522"/>
    </row>
    <row r="19" spans="2:36" ht="19.5" customHeight="1">
      <c r="B19" s="22"/>
      <c r="C19" s="220"/>
      <c r="D19" s="220"/>
      <c r="E19" s="220"/>
      <c r="F19" s="220"/>
      <c r="G19" s="588"/>
      <c r="H19" s="220"/>
      <c r="I19" s="220"/>
      <c r="J19" s="220"/>
      <c r="K19" s="220"/>
      <c r="L19" s="220"/>
      <c r="M19" s="220"/>
      <c r="N19" s="220"/>
      <c r="O19" s="220"/>
      <c r="P19" s="28"/>
      <c r="Q19" s="28"/>
      <c r="R19" s="28"/>
      <c r="S19" s="28"/>
      <c r="T19" s="28"/>
      <c r="U19" s="28"/>
      <c r="V19" s="28"/>
      <c r="W19" s="28"/>
      <c r="X19" s="28"/>
      <c r="Y19" s="28"/>
      <c r="Z19" s="28"/>
      <c r="AA19" s="28"/>
      <c r="AH19" s="20"/>
      <c r="AI19" s="522"/>
    </row>
    <row r="20" spans="2:36" ht="18.75" customHeight="1">
      <c r="B20" s="58" t="s">
        <v>701</v>
      </c>
      <c r="C20" s="221"/>
      <c r="D20" s="221"/>
      <c r="E20" s="221"/>
      <c r="F20" s="221"/>
      <c r="G20" s="221"/>
      <c r="H20" s="221"/>
      <c r="I20" s="221"/>
      <c r="J20" s="221"/>
      <c r="K20" s="221"/>
      <c r="L20" s="221"/>
      <c r="M20" s="221"/>
      <c r="N20" s="221"/>
      <c r="O20" s="221"/>
      <c r="Z20" s="20"/>
      <c r="AH20" s="20"/>
      <c r="AI20" s="522"/>
    </row>
    <row r="21" spans="2:36" ht="16.5" customHeight="1">
      <c r="B21" s="22" t="s">
        <v>290</v>
      </c>
      <c r="C21" s="222"/>
      <c r="D21" s="222"/>
      <c r="E21" s="222"/>
      <c r="F21" s="222"/>
      <c r="G21" s="222"/>
      <c r="H21" s="222"/>
      <c r="I21" s="222"/>
      <c r="J21" s="222"/>
      <c r="K21" s="222"/>
      <c r="L21" s="222"/>
      <c r="M21" s="222"/>
      <c r="N21" s="222"/>
      <c r="O21" s="223"/>
      <c r="P21" s="223"/>
      <c r="Q21" s="223"/>
      <c r="R21" s="223"/>
      <c r="S21" s="223"/>
      <c r="T21" s="223"/>
      <c r="U21" s="223"/>
      <c r="V21" s="223"/>
      <c r="W21" s="223"/>
      <c r="X21" s="223"/>
      <c r="Y21" s="223"/>
      <c r="Z21" s="223"/>
      <c r="AA21" s="223"/>
      <c r="AB21" s="223"/>
      <c r="AC21" s="223"/>
      <c r="AD21" s="223"/>
      <c r="AE21" s="223"/>
      <c r="AF21" s="223"/>
      <c r="AG21" s="223"/>
      <c r="AH21" s="20"/>
      <c r="AI21" s="522"/>
    </row>
    <row r="22" spans="2:36" ht="16.5" customHeight="1">
      <c r="B22" s="224" t="s">
        <v>266</v>
      </c>
      <c r="C22" s="225"/>
      <c r="D22" s="225"/>
      <c r="E22" s="225"/>
      <c r="F22" s="225"/>
      <c r="G22" s="225"/>
      <c r="H22" s="225"/>
      <c r="I22" s="225"/>
      <c r="J22" s="225"/>
      <c r="K22" s="225"/>
      <c r="L22" s="225"/>
      <c r="M22" s="225"/>
      <c r="N22" s="225"/>
      <c r="O22" s="223"/>
      <c r="P22" s="223"/>
      <c r="Q22" s="223"/>
      <c r="R22" s="223"/>
      <c r="S22" s="223"/>
      <c r="T22" s="223"/>
      <c r="U22" s="223"/>
      <c r="V22" s="223"/>
      <c r="W22" s="223"/>
      <c r="X22" s="223"/>
      <c r="Y22" s="223"/>
      <c r="Z22" s="223"/>
      <c r="AA22" s="223"/>
      <c r="AB22" s="223"/>
      <c r="AC22" s="223"/>
      <c r="AD22" s="223"/>
      <c r="AE22" s="223"/>
      <c r="AF22" s="223"/>
      <c r="AG22" s="223"/>
      <c r="AH22" s="20"/>
      <c r="AI22" s="522"/>
    </row>
    <row r="23" spans="2:36" ht="255" customHeight="1">
      <c r="B23" s="1615"/>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616"/>
      <c r="AA23" s="1616"/>
      <c r="AB23" s="1616"/>
      <c r="AC23" s="1616"/>
      <c r="AD23" s="1616"/>
      <c r="AE23" s="1616"/>
      <c r="AF23" s="1616"/>
      <c r="AG23" s="1617"/>
      <c r="AH23" s="20"/>
      <c r="AI23" s="524" t="s">
        <v>357</v>
      </c>
    </row>
    <row r="24" spans="2:36" ht="255" customHeight="1">
      <c r="B24" s="1618"/>
      <c r="C24" s="1619"/>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20"/>
      <c r="AJ24" s="226"/>
    </row>
    <row r="32" spans="2:36" ht="16.5" customHeight="1">
      <c r="V32" s="227"/>
      <c r="Z32" s="20"/>
    </row>
    <row r="33" spans="26:26" ht="16.5" customHeight="1">
      <c r="Z33" s="20"/>
    </row>
    <row r="34" spans="26:26" ht="16.5" customHeight="1">
      <c r="Z34" s="20"/>
    </row>
    <row r="35" spans="26:26" ht="16.5" customHeight="1">
      <c r="Z35" s="20"/>
    </row>
    <row r="36" spans="26:26" ht="16.5" customHeight="1">
      <c r="Z36" s="20"/>
    </row>
    <row r="37" spans="26:26" ht="16.5" customHeight="1">
      <c r="Z37" s="20"/>
    </row>
    <row r="38" spans="26:26" ht="16.5" customHeight="1">
      <c r="Z38" s="20"/>
    </row>
    <row r="39" spans="26:26" ht="16.5" customHeight="1">
      <c r="Z39" s="20"/>
    </row>
    <row r="40" spans="26:26" ht="16.5" customHeight="1">
      <c r="Z40" s="20"/>
    </row>
    <row r="41" spans="26:26" ht="16.5" customHeight="1">
      <c r="Z41" s="20"/>
    </row>
    <row r="42" spans="26:26" ht="16.5" customHeight="1">
      <c r="Z42" s="20"/>
    </row>
    <row r="43" spans="26:26" ht="16.5" customHeight="1">
      <c r="Z43" s="20"/>
    </row>
    <row r="44" spans="26:26" ht="16.5" customHeight="1">
      <c r="Z44" s="20"/>
    </row>
    <row r="45" spans="26:26" ht="16.5" customHeight="1">
      <c r="Z45" s="20"/>
    </row>
    <row r="46" spans="26:26" ht="16.5" customHeight="1">
      <c r="Z46" s="20"/>
    </row>
    <row r="47" spans="26:26" ht="16.5" customHeight="1">
      <c r="Z47" s="20"/>
    </row>
    <row r="48" spans="26:26" ht="16.5" customHeight="1">
      <c r="Z48" s="20"/>
    </row>
    <row r="49" spans="26:26" ht="16.5" customHeight="1">
      <c r="Z49" s="20"/>
    </row>
    <row r="50" spans="26:26" ht="16.5" customHeight="1">
      <c r="Z50" s="20"/>
    </row>
  </sheetData>
  <sheetProtection sheet="1" selectLockedCells="1"/>
  <dataConsolidate/>
  <mergeCells count="53">
    <mergeCell ref="B8:F8"/>
    <mergeCell ref="G8:H8"/>
    <mergeCell ref="J8:K8"/>
    <mergeCell ref="M8:N8"/>
    <mergeCell ref="P8:AH8"/>
    <mergeCell ref="B16:C18"/>
    <mergeCell ref="D16:F16"/>
    <mergeCell ref="G16:M16"/>
    <mergeCell ref="D17:F18"/>
    <mergeCell ref="H17:I17"/>
    <mergeCell ref="K17:L17"/>
    <mergeCell ref="M17:O17"/>
    <mergeCell ref="W14:AG14"/>
    <mergeCell ref="G15:AG15"/>
    <mergeCell ref="X16:Z16"/>
    <mergeCell ref="T17:V17"/>
    <mergeCell ref="W17:AG17"/>
    <mergeCell ref="N16:P16"/>
    <mergeCell ref="Q16:W16"/>
    <mergeCell ref="AA16:AG16"/>
    <mergeCell ref="P17:S17"/>
    <mergeCell ref="G6:O6"/>
    <mergeCell ref="B23:AG24"/>
    <mergeCell ref="B6:F6"/>
    <mergeCell ref="B13:C15"/>
    <mergeCell ref="D13:F13"/>
    <mergeCell ref="G13:M13"/>
    <mergeCell ref="N13:P13"/>
    <mergeCell ref="G18:AG18"/>
    <mergeCell ref="AA13:AG13"/>
    <mergeCell ref="D14:F15"/>
    <mergeCell ref="H14:I14"/>
    <mergeCell ref="K14:L14"/>
    <mergeCell ref="M14:O14"/>
    <mergeCell ref="Q13:W13"/>
    <mergeCell ref="P14:S14"/>
    <mergeCell ref="T14:V14"/>
    <mergeCell ref="X13:Z13"/>
    <mergeCell ref="B7:F7"/>
    <mergeCell ref="G7:H7"/>
    <mergeCell ref="J7:K7"/>
    <mergeCell ref="M7:N7"/>
    <mergeCell ref="P7:AH7"/>
    <mergeCell ref="P10:AH10"/>
    <mergeCell ref="P9:AH9"/>
    <mergeCell ref="B10:F10"/>
    <mergeCell ref="G10:H10"/>
    <mergeCell ref="J10:K10"/>
    <mergeCell ref="M10:N10"/>
    <mergeCell ref="B9:F9"/>
    <mergeCell ref="G9:H9"/>
    <mergeCell ref="J9:K9"/>
    <mergeCell ref="M9:N9"/>
  </mergeCells>
  <phoneticPr fontId="3"/>
  <conditionalFormatting sqref="A1:XFD5 A6:G6 P6:XFD6 A15:XFD16 A14:L14 AH14:XFD14 A18:XFD1048576 A17:L17 AH17:XFD17 A7:XFD13">
    <cfRule type="expression" dxfId="169" priority="2">
      <formula>_xlfn.ISFORMULA(A1)=TRUE</formula>
    </cfRule>
  </conditionalFormatting>
  <dataValidations count="2">
    <dataValidation imeMode="hiragana" allowBlank="1" showInputMessage="1" showErrorMessage="1" sqref="B23 G13:M13 Q13:W13 AA13:AG13 P14:S14 W14:AG14 G15:AG15 G16:M16 Q16:W16 AA16:AG16 G18:AG18 P17:S17 W17:AG17" xr:uid="{342EB956-66CB-4A79-BDD6-1B39E0931C18}"/>
    <dataValidation imeMode="off" allowBlank="1" showInputMessage="1" showErrorMessage="1" sqref="H14:I14 K14:L14 H17:I17 K17:L17" xr:uid="{00542AF2-5680-4CE8-899F-6B74BC63BE37}"/>
  </dataValidations>
  <pageMargins left="0.9055118110236221" right="0.47244094488188981" top="0.51181102362204722" bottom="0.19685039370078741" header="0.19685039370078741" footer="0.19685039370078741"/>
  <pageSetup paperSize="9" scale="71" orientation="portrait" r:id="rId1"/>
  <headerFooter scaleWithDoc="0">
    <oddFooter>&amp;R&amp;"ＭＳ 明朝,標準"&amp;8&amp;K00-024R4低層ZEH-M_ver.1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BY64"/>
  <sheetViews>
    <sheetView showGridLines="0" view="pageBreakPreview" zoomScaleNormal="55" zoomScaleSheetLayoutView="100" workbookViewId="0">
      <selection activeCell="B6" sqref="B6"/>
    </sheetView>
  </sheetViews>
  <sheetFormatPr defaultColWidth="9" defaultRowHeight="18.75"/>
  <cols>
    <col min="1" max="1" width="2.375" style="393" customWidth="1"/>
    <col min="2" max="77" width="2.625" style="274" customWidth="1"/>
    <col min="78" max="16384" width="9" style="274"/>
  </cols>
  <sheetData>
    <row r="1" spans="1:77" s="273" customFormat="1" ht="22.5" customHeight="1">
      <c r="A1" s="392"/>
      <c r="B1" s="507" t="s">
        <v>359</v>
      </c>
    </row>
    <row r="2" spans="1:77" s="273" customFormat="1" ht="29.25" customHeight="1">
      <c r="A2" s="392"/>
      <c r="B2" s="525" t="s">
        <v>358</v>
      </c>
    </row>
    <row r="3" spans="1:77" ht="18.75" customHeight="1">
      <c r="B3" s="1643"/>
      <c r="C3" s="1643"/>
      <c r="D3" s="1643"/>
      <c r="E3" s="1643"/>
      <c r="F3" s="1643"/>
      <c r="G3" s="1643"/>
      <c r="H3" s="1643"/>
      <c r="I3" s="1643"/>
      <c r="J3" s="1643"/>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c r="BP3" s="1643"/>
      <c r="BQ3" s="1643"/>
      <c r="BR3" s="1643"/>
      <c r="BS3" s="1643"/>
      <c r="BT3" s="1643"/>
      <c r="BU3" s="1643"/>
      <c r="BV3" s="1643"/>
      <c r="BW3" s="1643"/>
    </row>
    <row r="4" spans="1:77" ht="24.95" customHeight="1">
      <c r="A4" s="394"/>
      <c r="B4" s="1644" t="s">
        <v>702</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275"/>
      <c r="BY4" s="275"/>
    </row>
    <row r="5" spans="1:77" ht="24.95" customHeight="1">
      <c r="A5" s="394"/>
      <c r="B5" s="1645" t="s">
        <v>302</v>
      </c>
      <c r="C5" s="1646"/>
      <c r="D5" s="1646"/>
      <c r="E5" s="1646"/>
      <c r="F5" s="1646"/>
      <c r="G5" s="1646"/>
      <c r="H5" s="1647"/>
      <c r="I5" s="1652" t="str">
        <f>IF(入力シート!M11="","",入力シート!M11)&amp;"低層ＺＥＨ－Ｍ促進事業"</f>
        <v>低層ＺＥＨ－Ｍ促進事業</v>
      </c>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4"/>
      <c r="AM5" s="1648" t="s">
        <v>303</v>
      </c>
      <c r="AN5" s="1648"/>
      <c r="AO5" s="1648"/>
      <c r="AP5" s="1648"/>
      <c r="AQ5" s="1645"/>
      <c r="AR5" s="1649" t="str">
        <f>IF(入力シート!M24="","",(IF(入力シート!M36="",入力シート!M24,入力シート!M24&amp;"／"&amp;入力シート!M36)))</f>
        <v/>
      </c>
      <c r="AS5" s="1650"/>
      <c r="AT5" s="1650"/>
      <c r="AU5" s="1650"/>
      <c r="AV5" s="1650"/>
      <c r="AW5" s="1650"/>
      <c r="AX5" s="1650"/>
      <c r="AY5" s="1650"/>
      <c r="AZ5" s="1650"/>
      <c r="BA5" s="1650"/>
      <c r="BB5" s="1650"/>
      <c r="BC5" s="1650"/>
      <c r="BD5" s="1650"/>
      <c r="BE5" s="1650"/>
      <c r="BF5" s="1650"/>
      <c r="BG5" s="1650"/>
      <c r="BH5" s="1650"/>
      <c r="BI5" s="1650"/>
      <c r="BJ5" s="1650"/>
      <c r="BK5" s="1650"/>
      <c r="BL5" s="1650"/>
      <c r="BM5" s="1650"/>
      <c r="BN5" s="1650"/>
      <c r="BO5" s="1650"/>
      <c r="BP5" s="1650"/>
      <c r="BQ5" s="1650"/>
      <c r="BR5" s="1650"/>
      <c r="BS5" s="1650"/>
      <c r="BT5" s="1650"/>
      <c r="BU5" s="1650"/>
      <c r="BV5" s="1650"/>
      <c r="BW5" s="1651"/>
    </row>
    <row r="6" spans="1:77" s="281" customFormat="1" ht="24.95" customHeight="1">
      <c r="A6" s="394"/>
      <c r="B6" s="276"/>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8"/>
      <c r="AG6" s="278"/>
      <c r="AH6" s="278"/>
      <c r="AI6" s="278"/>
      <c r="AJ6" s="278"/>
      <c r="AK6" s="279"/>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80"/>
    </row>
    <row r="7" spans="1:77" s="281" customFormat="1" ht="24.95" customHeight="1">
      <c r="A7" s="394"/>
      <c r="B7" s="276"/>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80"/>
    </row>
    <row r="8" spans="1:77" s="281" customFormat="1" ht="24.95" customHeight="1">
      <c r="A8" s="394"/>
      <c r="B8" s="276"/>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80"/>
    </row>
    <row r="9" spans="1:77" s="281" customFormat="1" ht="24.95" customHeight="1">
      <c r="A9" s="394"/>
      <c r="B9" s="276"/>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80"/>
    </row>
    <row r="10" spans="1:77" s="281" customFormat="1" ht="24.95" customHeight="1">
      <c r="A10" s="394"/>
      <c r="B10" s="276"/>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80"/>
    </row>
    <row r="11" spans="1:77" s="281" customFormat="1" ht="24.95" customHeight="1">
      <c r="A11" s="394"/>
      <c r="B11" s="276"/>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80"/>
    </row>
    <row r="12" spans="1:77" s="281" customFormat="1" ht="24.95" customHeight="1">
      <c r="A12" s="394"/>
      <c r="B12" s="276"/>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80"/>
    </row>
    <row r="13" spans="1:77" s="281" customFormat="1" ht="24.95" customHeight="1">
      <c r="A13" s="394"/>
      <c r="B13" s="276"/>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80"/>
    </row>
    <row r="14" spans="1:77" s="281" customFormat="1" ht="24.95" customHeight="1">
      <c r="A14" s="394"/>
      <c r="B14" s="276"/>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80"/>
    </row>
    <row r="15" spans="1:77" s="281" customFormat="1" ht="24.95" customHeight="1">
      <c r="A15" s="394"/>
      <c r="B15" s="276"/>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80"/>
    </row>
    <row r="16" spans="1:77" s="281" customFormat="1" ht="24.95" customHeight="1">
      <c r="A16" s="394"/>
      <c r="B16" s="276"/>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80"/>
    </row>
    <row r="17" spans="1:75" s="281" customFormat="1" ht="24.95" customHeight="1">
      <c r="A17" s="394"/>
      <c r="B17" s="276"/>
      <c r="C17" s="277"/>
      <c r="D17" s="277"/>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80"/>
    </row>
    <row r="18" spans="1:75" s="281" customFormat="1" ht="24.95" customHeight="1">
      <c r="A18" s="394"/>
      <c r="B18" s="276"/>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80"/>
    </row>
    <row r="19" spans="1:75" s="281" customFormat="1" ht="24.95" customHeight="1">
      <c r="A19" s="394"/>
      <c r="B19" s="276"/>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80"/>
    </row>
    <row r="20" spans="1:75" s="281" customFormat="1" ht="24.95" customHeight="1">
      <c r="A20" s="394"/>
      <c r="B20" s="276"/>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80"/>
    </row>
    <row r="21" spans="1:75" s="281" customFormat="1" ht="24.95" customHeight="1">
      <c r="A21" s="394"/>
      <c r="B21" s="276"/>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80"/>
    </row>
    <row r="22" spans="1:75" s="281" customFormat="1" ht="24.95" customHeight="1">
      <c r="A22" s="394"/>
      <c r="B22" s="276"/>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80"/>
    </row>
    <row r="23" spans="1:75" s="281" customFormat="1" ht="24.95" customHeight="1">
      <c r="A23" s="394"/>
      <c r="B23" s="276"/>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80"/>
    </row>
    <row r="24" spans="1:75" s="281" customFormat="1" ht="24.95" customHeight="1">
      <c r="A24" s="394"/>
      <c r="B24" s="276"/>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80"/>
    </row>
    <row r="25" spans="1:75" s="281" customFormat="1" ht="24.95" customHeight="1">
      <c r="A25" s="394"/>
      <c r="B25" s="276"/>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80"/>
    </row>
    <row r="26" spans="1:75" s="281" customFormat="1" ht="24.95" customHeight="1">
      <c r="A26" s="394"/>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80"/>
    </row>
    <row r="27" spans="1:75" s="281" customFormat="1" ht="24.95" customHeight="1">
      <c r="A27" s="394"/>
      <c r="B27" s="276"/>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80"/>
    </row>
    <row r="28" spans="1:75" s="281" customFormat="1" ht="24.95" customHeight="1">
      <c r="A28" s="394"/>
      <c r="B28" s="276"/>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80"/>
    </row>
    <row r="29" spans="1:75" s="281" customFormat="1" ht="24.95" customHeight="1">
      <c r="A29" s="394"/>
      <c r="B29" s="276"/>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80"/>
    </row>
    <row r="30" spans="1:75" s="281" customFormat="1" ht="24.95" customHeight="1">
      <c r="A30" s="394"/>
      <c r="B30" s="276"/>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80"/>
    </row>
    <row r="31" spans="1:75" s="281" customFormat="1" ht="24.95" customHeight="1">
      <c r="A31" s="394"/>
      <c r="B31" s="276"/>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80"/>
    </row>
    <row r="32" spans="1:75" s="281" customFormat="1" ht="24.95" customHeight="1">
      <c r="A32" s="394"/>
      <c r="B32" s="276"/>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80"/>
    </row>
    <row r="33" spans="1:75" s="281" customFormat="1" ht="24.95" customHeight="1">
      <c r="A33" s="394"/>
      <c r="B33" s="276"/>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80"/>
    </row>
    <row r="34" spans="1:75" s="281" customFormat="1" ht="24.95" customHeight="1">
      <c r="A34" s="394"/>
      <c r="B34" s="276"/>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80"/>
    </row>
    <row r="35" spans="1:75" s="281" customFormat="1" ht="24.95" customHeight="1">
      <c r="A35" s="394"/>
      <c r="B35" s="276"/>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80"/>
    </row>
    <row r="36" spans="1:75" s="281" customFormat="1" ht="24.95" customHeight="1">
      <c r="A36" s="394"/>
      <c r="B36" s="276"/>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80"/>
    </row>
    <row r="37" spans="1:75" s="281" customFormat="1" ht="24.95" customHeight="1">
      <c r="A37" s="394"/>
      <c r="B37" s="276"/>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80"/>
    </row>
    <row r="38" spans="1:75" s="281" customFormat="1" ht="24.95" customHeight="1">
      <c r="A38" s="395"/>
      <c r="B38" s="28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4"/>
    </row>
    <row r="39" spans="1:75" s="281" customFormat="1" ht="24.95" customHeight="1">
      <c r="A39" s="393"/>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8"/>
    </row>
    <row r="40" spans="1:75" s="281" customFormat="1" ht="24.95" customHeight="1">
      <c r="A40" s="393"/>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row>
    <row r="41" spans="1:75" ht="24.95" customHeight="1">
      <c r="B41" s="783"/>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row>
    <row r="42" spans="1:75" ht="24.95" customHeight="1">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row>
    <row r="43" spans="1:75" ht="24.95" customHeight="1">
      <c r="B43" s="783"/>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row>
    <row r="44" spans="1:75" ht="24.95" customHeight="1">
      <c r="B44" s="783"/>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row>
    <row r="45" spans="1:75" ht="24.95" customHeight="1">
      <c r="B45" s="783"/>
      <c r="C45" s="783"/>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row>
    <row r="46" spans="1:75" ht="24.95" customHeight="1">
      <c r="B46" s="783"/>
      <c r="C46" s="783"/>
      <c r="D46" s="783"/>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row>
    <row r="47" spans="1:75" ht="24.95" customHeight="1">
      <c r="B47" s="783"/>
      <c r="C47" s="783"/>
      <c r="D47" s="783"/>
      <c r="E47" s="783"/>
      <c r="F47" s="783"/>
      <c r="G47" s="783"/>
      <c r="H47" s="783"/>
      <c r="I47" s="783"/>
      <c r="J47" s="783"/>
      <c r="K47" s="783"/>
      <c r="L47" s="783"/>
      <c r="M47" s="783"/>
      <c r="N47" s="783"/>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row>
    <row r="48" spans="1:75" ht="24.95" customHeight="1">
      <c r="B48" s="783"/>
      <c r="C48" s="783"/>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row>
    <row r="49" spans="2:75" ht="24.95" customHeight="1">
      <c r="B49" s="783"/>
      <c r="C49" s="783"/>
      <c r="D49" s="783"/>
      <c r="E49" s="783"/>
      <c r="F49" s="783"/>
      <c r="G49" s="783"/>
      <c r="H49" s="783"/>
      <c r="I49" s="783"/>
      <c r="J49" s="783"/>
      <c r="K49" s="783"/>
      <c r="L49" s="783"/>
      <c r="M49" s="783"/>
      <c r="N49" s="783"/>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row>
    <row r="50" spans="2:75" ht="24.95" customHeight="1">
      <c r="B50" s="783"/>
      <c r="C50" s="783"/>
      <c r="D50" s="783"/>
      <c r="E50" s="783"/>
      <c r="F50" s="783"/>
      <c r="G50" s="783"/>
      <c r="H50" s="783"/>
      <c r="I50" s="783"/>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row>
    <row r="51" spans="2:75" ht="24.95" customHeight="1">
      <c r="B51" s="783"/>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row>
    <row r="52" spans="2:75" ht="24.95" customHeight="1">
      <c r="B52" s="783"/>
      <c r="C52" s="783"/>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row>
    <row r="53" spans="2:75" ht="24.95" customHeight="1">
      <c r="B53" s="783"/>
      <c r="C53" s="783"/>
      <c r="D53" s="783"/>
      <c r="E53" s="783"/>
      <c r="F53" s="783"/>
      <c r="G53" s="783"/>
      <c r="H53" s="783"/>
      <c r="I53" s="783"/>
      <c r="J53" s="783"/>
      <c r="K53" s="783"/>
      <c r="L53" s="783"/>
      <c r="M53" s="783"/>
      <c r="N53" s="783"/>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row>
    <row r="54" spans="2:75" ht="24.95" customHeight="1">
      <c r="B54" s="783"/>
      <c r="C54" s="783"/>
      <c r="D54" s="783"/>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row>
    <row r="55" spans="2:75" ht="24.95" customHeight="1">
      <c r="B55" s="783"/>
      <c r="C55" s="783"/>
      <c r="D55" s="783"/>
      <c r="E55" s="783"/>
      <c r="F55" s="783"/>
      <c r="G55" s="783"/>
      <c r="H55" s="783"/>
      <c r="I55" s="783"/>
      <c r="J55" s="783"/>
      <c r="K55" s="783"/>
      <c r="L55" s="783"/>
      <c r="M55" s="783"/>
      <c r="N55" s="783"/>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row>
    <row r="56" spans="2:75" ht="24.95" customHeight="1">
      <c r="B56" s="783"/>
      <c r="C56" s="783"/>
      <c r="D56" s="783"/>
      <c r="E56" s="783"/>
      <c r="F56" s="783"/>
      <c r="G56" s="783"/>
      <c r="H56" s="783"/>
      <c r="I56" s="783"/>
      <c r="J56" s="783"/>
      <c r="K56" s="783"/>
      <c r="L56" s="783"/>
      <c r="M56" s="783"/>
      <c r="N56" s="783"/>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row>
    <row r="57" spans="2:75" ht="24.95" customHeight="1">
      <c r="B57" s="783"/>
      <c r="C57" s="783"/>
      <c r="D57" s="783"/>
      <c r="E57" s="783"/>
      <c r="F57" s="783"/>
      <c r="G57" s="783"/>
      <c r="H57" s="783"/>
      <c r="I57" s="783"/>
      <c r="J57" s="783"/>
      <c r="K57" s="783"/>
      <c r="L57" s="783"/>
      <c r="M57" s="783"/>
      <c r="N57" s="783"/>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row>
    <row r="58" spans="2:75" ht="24.95" customHeight="1">
      <c r="B58" s="783"/>
      <c r="C58" s="783"/>
      <c r="D58" s="783"/>
      <c r="E58" s="783"/>
      <c r="F58" s="783"/>
      <c r="G58" s="783"/>
      <c r="H58" s="783"/>
      <c r="I58" s="783"/>
      <c r="J58" s="783"/>
      <c r="K58" s="783"/>
      <c r="L58" s="783"/>
      <c r="M58" s="783"/>
      <c r="N58" s="783"/>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row>
    <row r="59" spans="2:75" ht="24.95" customHeight="1">
      <c r="B59" s="783"/>
      <c r="C59" s="783"/>
      <c r="D59" s="783"/>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row>
    <row r="60" spans="2:75" ht="24.95" customHeight="1">
      <c r="B60" s="783"/>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row>
    <row r="61" spans="2:75" ht="24.95" customHeight="1">
      <c r="B61" s="783"/>
      <c r="C61" s="783"/>
      <c r="D61" s="783"/>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row>
    <row r="62" spans="2:75" ht="24.95" customHeight="1">
      <c r="B62" s="783"/>
      <c r="C62" s="783"/>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row>
    <row r="63" spans="2:75" ht="24.95" customHeight="1">
      <c r="B63" s="783"/>
      <c r="C63" s="783"/>
      <c r="D63" s="783"/>
      <c r="E63" s="783"/>
      <c r="F63" s="783"/>
      <c r="G63" s="783"/>
      <c r="H63" s="783"/>
      <c r="I63" s="783"/>
      <c r="J63" s="783"/>
      <c r="K63" s="783"/>
      <c r="L63" s="783"/>
      <c r="M63" s="783"/>
      <c r="N63" s="783"/>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row>
    <row r="64" spans="2:75" ht="24.95" customHeight="1">
      <c r="B64" s="783"/>
      <c r="C64" s="783"/>
      <c r="D64" s="783"/>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row>
  </sheetData>
  <sheetProtection sheet="1" formatCells="0" formatColumns="0" formatRows="0" deleteColumns="0" deleteRows="0" selectLockedCells="1"/>
  <mergeCells count="6">
    <mergeCell ref="B3:BW3"/>
    <mergeCell ref="B4:BW4"/>
    <mergeCell ref="B5:H5"/>
    <mergeCell ref="AM5:AQ5"/>
    <mergeCell ref="AR5:BW5"/>
    <mergeCell ref="I5:AL5"/>
  </mergeCells>
  <phoneticPr fontId="3"/>
  <conditionalFormatting sqref="A6:XFD1048576 A5:I5 AM5:XFD5 A1:XFD4">
    <cfRule type="expression" dxfId="168" priority="1">
      <formula>_xlfn.ISFORMULA(A1)=TRUE</formula>
    </cfRule>
  </conditionalFormatting>
  <pageMargins left="0.9055118110236221" right="0.47244094488188981" top="0.31496062992125984" bottom="0.19685039370078741" header="0.19685039370078741" footer="0.19685039370078741"/>
  <pageSetup paperSize="8" scale="88" orientation="landscape" r:id="rId1"/>
  <headerFooter scaleWithDoc="0">
    <oddFooter>&amp;R&amp;"ＭＳ 明朝,標準"&amp;8&amp;K00-024R4低層ZEH-M_ver.1</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pageSetUpPr fitToPage="1"/>
  </sheetPr>
  <dimension ref="A1:AQ244"/>
  <sheetViews>
    <sheetView showGridLines="0" view="pageBreakPreview" zoomScale="85" zoomScaleNormal="90" zoomScaleSheetLayoutView="85" zoomScalePageLayoutView="77" workbookViewId="0">
      <selection activeCell="J15" sqref="J15:L15"/>
    </sheetView>
  </sheetViews>
  <sheetFormatPr defaultColWidth="2.875" defaultRowHeight="18.75"/>
  <cols>
    <col min="1" max="1" width="2.125" style="362" customWidth="1"/>
    <col min="2" max="3" width="2.875" style="20" customWidth="1"/>
    <col min="4" max="4" width="3.75" style="20" customWidth="1"/>
    <col min="5" max="5" width="4.625" style="20" customWidth="1"/>
    <col min="6" max="7" width="4.125" style="20" customWidth="1"/>
    <col min="8" max="8" width="10.625" style="20" customWidth="1"/>
    <col min="9" max="24" width="7.75" style="20" customWidth="1"/>
    <col min="25" max="26" width="7.75" style="370" customWidth="1"/>
    <col min="27" max="27" width="6" style="370" customWidth="1"/>
    <col min="28" max="28" width="6" style="20" customWidth="1"/>
    <col min="29" max="29" width="13.75" style="315" customWidth="1"/>
    <col min="30" max="16384" width="2.875" style="20"/>
  </cols>
  <sheetData>
    <row r="1" spans="1:29" s="182" customFormat="1" ht="25.5">
      <c r="A1" s="365"/>
      <c r="B1" s="508" t="s">
        <v>227</v>
      </c>
      <c r="C1" s="181"/>
      <c r="D1" s="181"/>
      <c r="E1" s="181"/>
    </row>
    <row r="2" spans="1:29" s="182" customFormat="1" ht="25.5">
      <c r="A2" s="365"/>
      <c r="B2" s="508" t="s">
        <v>331</v>
      </c>
      <c r="C2" s="181"/>
      <c r="D2" s="181"/>
      <c r="E2" s="181"/>
    </row>
    <row r="3" spans="1:29" ht="25.5">
      <c r="A3" s="361"/>
      <c r="B3" s="58" t="s">
        <v>703</v>
      </c>
      <c r="C3" s="58"/>
      <c r="D3" s="58"/>
      <c r="E3" s="58"/>
      <c r="F3" s="58"/>
      <c r="G3" s="58"/>
      <c r="H3" s="58"/>
      <c r="I3" s="58"/>
      <c r="J3" s="58"/>
      <c r="K3" s="58"/>
      <c r="L3" s="58"/>
      <c r="M3" s="58"/>
      <c r="N3" s="58"/>
      <c r="O3" s="58"/>
      <c r="P3" s="58"/>
      <c r="Q3" s="58"/>
      <c r="R3" s="58"/>
      <c r="S3" s="58"/>
      <c r="T3" s="58"/>
      <c r="U3" s="58"/>
      <c r="V3" s="58"/>
      <c r="W3" s="58"/>
      <c r="X3" s="58"/>
      <c r="Y3" s="58"/>
      <c r="Z3" s="318"/>
      <c r="AA3" s="318"/>
      <c r="AB3" s="318"/>
    </row>
    <row r="4" spans="1:29" ht="16.5">
      <c r="B4" s="1681" t="s">
        <v>258</v>
      </c>
      <c r="C4" s="1682"/>
      <c r="D4" s="1682"/>
      <c r="E4" s="1682"/>
      <c r="F4" s="1682"/>
      <c r="G4" s="1682"/>
      <c r="H4" s="1683"/>
      <c r="I4" s="1705" t="str">
        <f>IF(入力シート!M11="","",入力シート!M11)&amp;"低層ＺＥＨ－Ｍ促進事業"</f>
        <v>低層ＺＥＨ－Ｍ促進事業</v>
      </c>
      <c r="J4" s="1706"/>
      <c r="K4" s="1706"/>
      <c r="L4" s="1706"/>
      <c r="M4" s="1706"/>
      <c r="N4" s="1706"/>
      <c r="O4" s="1706"/>
      <c r="P4" s="1706"/>
      <c r="Q4" s="1706"/>
      <c r="R4" s="1706"/>
      <c r="S4" s="1706"/>
      <c r="T4" s="1706"/>
      <c r="U4" s="1706"/>
      <c r="V4" s="1706"/>
      <c r="W4" s="1707"/>
      <c r="X4" s="559"/>
      <c r="Y4" s="559"/>
      <c r="Z4" s="559"/>
      <c r="AA4" s="559"/>
      <c r="AB4" s="559"/>
      <c r="AC4" s="559"/>
    </row>
    <row r="5" spans="1:29" ht="16.5">
      <c r="B5" s="1699"/>
      <c r="C5" s="1700"/>
      <c r="D5" s="1700"/>
      <c r="E5" s="1700"/>
      <c r="F5" s="1700"/>
      <c r="G5" s="1700"/>
      <c r="H5" s="1701"/>
      <c r="I5" s="1708"/>
      <c r="J5" s="1709"/>
      <c r="K5" s="1709"/>
      <c r="L5" s="1709"/>
      <c r="M5" s="1709"/>
      <c r="N5" s="1709"/>
      <c r="O5" s="1709"/>
      <c r="P5" s="1709"/>
      <c r="Q5" s="1709"/>
      <c r="R5" s="1709"/>
      <c r="S5" s="1709"/>
      <c r="T5" s="1709"/>
      <c r="U5" s="1709"/>
      <c r="V5" s="1709"/>
      <c r="W5" s="1710"/>
      <c r="X5" s="559"/>
      <c r="Y5" s="1655"/>
      <c r="Z5" s="1655"/>
      <c r="AA5" s="1655"/>
      <c r="AB5" s="559"/>
      <c r="AC5" s="559"/>
    </row>
    <row r="6" spans="1:29" ht="25.5">
      <c r="A6" s="361"/>
      <c r="B6" s="316" t="s">
        <v>300</v>
      </c>
      <c r="C6" s="22"/>
      <c r="D6" s="22"/>
      <c r="E6" s="317"/>
      <c r="F6" s="317"/>
      <c r="G6" s="317"/>
      <c r="H6" s="317"/>
      <c r="I6" s="317"/>
      <c r="J6" s="317"/>
      <c r="K6" s="317"/>
      <c r="L6" s="317"/>
      <c r="M6" s="317"/>
      <c r="N6" s="317"/>
      <c r="O6" s="317"/>
      <c r="P6" s="317"/>
      <c r="Q6" s="317"/>
      <c r="R6" s="317"/>
      <c r="S6" s="317"/>
      <c r="T6" s="317"/>
      <c r="U6" s="317"/>
      <c r="V6" s="317"/>
      <c r="W6" s="317"/>
      <c r="X6" s="317"/>
      <c r="Y6" s="22"/>
      <c r="Z6" s="22"/>
      <c r="AA6" s="22"/>
      <c r="AB6" s="22"/>
      <c r="AC6" s="212"/>
    </row>
    <row r="7" spans="1:29" ht="37.5" customHeight="1">
      <c r="A7" s="363"/>
      <c r="B7" s="1688"/>
      <c r="C7" s="1689"/>
      <c r="D7" s="1689"/>
      <c r="E7" s="1694" t="s">
        <v>780</v>
      </c>
      <c r="F7" s="1695"/>
      <c r="G7" s="1695"/>
      <c r="H7" s="1696"/>
      <c r="I7" s="1694" t="s">
        <v>542</v>
      </c>
      <c r="J7" s="1695"/>
      <c r="K7" s="1695"/>
      <c r="L7" s="1702" t="s">
        <v>327</v>
      </c>
      <c r="M7" s="1702"/>
      <c r="N7" s="1702"/>
      <c r="O7" s="1712" t="s">
        <v>717</v>
      </c>
      <c r="P7" s="1713"/>
      <c r="Q7" s="1717"/>
      <c r="R7" s="1702" t="s">
        <v>718</v>
      </c>
      <c r="S7" s="1702"/>
      <c r="T7" s="1711"/>
      <c r="U7" s="1712" t="s">
        <v>719</v>
      </c>
      <c r="V7" s="1713"/>
      <c r="W7" s="1714"/>
      <c r="Y7" s="20"/>
      <c r="Z7" s="20"/>
      <c r="AA7" s="20"/>
      <c r="AC7" s="20"/>
    </row>
    <row r="8" spans="1:29" ht="30.75">
      <c r="A8" s="364"/>
      <c r="B8" s="1688" t="s">
        <v>297</v>
      </c>
      <c r="C8" s="1689"/>
      <c r="D8" s="1689"/>
      <c r="E8" s="1667">
        <f>(COUNTIF($J$15:$L$244,B8))*50000</f>
        <v>0</v>
      </c>
      <c r="F8" s="1668"/>
      <c r="G8" s="1668"/>
      <c r="H8" s="1697"/>
      <c r="I8" s="1667">
        <f>(COUNTIF(M$15:O$244,$B$8))*150000</f>
        <v>0</v>
      </c>
      <c r="J8" s="1668"/>
      <c r="K8" s="1668"/>
      <c r="L8" s="1703">
        <f>(COUNTIF(P$15:R$244,$B$8))*200000</f>
        <v>0</v>
      </c>
      <c r="M8" s="1668"/>
      <c r="N8" s="1668"/>
      <c r="O8" s="1715">
        <f>SUM(I8:N8)</f>
        <v>0</v>
      </c>
      <c r="P8" s="1662"/>
      <c r="Q8" s="1716"/>
      <c r="R8" s="1668">
        <f>SUMIF($V$15:$W$244,$B$8,$S$15:$U$244)</f>
        <v>0</v>
      </c>
      <c r="S8" s="1668"/>
      <c r="T8" s="1668"/>
      <c r="U8" s="1661">
        <f>SUM(E8,O8,R8)</f>
        <v>0</v>
      </c>
      <c r="V8" s="1662"/>
      <c r="W8" s="1663"/>
      <c r="Y8" s="20"/>
      <c r="Z8" s="20"/>
      <c r="AA8" s="20"/>
      <c r="AC8" s="20"/>
    </row>
    <row r="9" spans="1:29" ht="30.75">
      <c r="A9" s="364"/>
      <c r="B9" s="1688" t="s">
        <v>298</v>
      </c>
      <c r="C9" s="1689"/>
      <c r="D9" s="1689"/>
      <c r="E9" s="1667">
        <f>(COUNTIF($J$15:$L$244,$B$9))*50000</f>
        <v>0</v>
      </c>
      <c r="F9" s="1668"/>
      <c r="G9" s="1668"/>
      <c r="H9" s="1697"/>
      <c r="I9" s="1667">
        <f>(COUNTIF(M$15:O$244,$B$9))*150000</f>
        <v>0</v>
      </c>
      <c r="J9" s="1668"/>
      <c r="K9" s="1668"/>
      <c r="L9" s="1703">
        <f>(COUNTIF(P$15:R$244,$B$9))*200000</f>
        <v>0</v>
      </c>
      <c r="M9" s="1668"/>
      <c r="N9" s="1668"/>
      <c r="O9" s="1718">
        <f>SUM(I9:N9)</f>
        <v>0</v>
      </c>
      <c r="P9" s="1719"/>
      <c r="Q9" s="1720"/>
      <c r="R9" s="1668">
        <f>SUMIF($V$15:$W$244,$B$9,$S$15:$U$244)</f>
        <v>0</v>
      </c>
      <c r="S9" s="1668"/>
      <c r="T9" s="1668"/>
      <c r="U9" s="1661">
        <f>SUM(E9,O9,R9)</f>
        <v>0</v>
      </c>
      <c r="V9" s="1662"/>
      <c r="W9" s="1663"/>
      <c r="Y9" s="20"/>
      <c r="Z9" s="20"/>
      <c r="AA9" s="20"/>
      <c r="AC9" s="20"/>
    </row>
    <row r="10" spans="1:29" ht="31.5" thickBot="1">
      <c r="A10" s="364"/>
      <c r="B10" s="1690" t="s">
        <v>299</v>
      </c>
      <c r="C10" s="1691"/>
      <c r="D10" s="1691"/>
      <c r="E10" s="1679">
        <f>(COUNTIF($J$15:$L$244,$B$10))*50000</f>
        <v>0</v>
      </c>
      <c r="F10" s="1680"/>
      <c r="G10" s="1680"/>
      <c r="H10" s="1698"/>
      <c r="I10" s="1679">
        <f>(COUNTIF(M$15:O$244,$B$10))*150000</f>
        <v>0</v>
      </c>
      <c r="J10" s="1680"/>
      <c r="K10" s="1680"/>
      <c r="L10" s="1704">
        <f>(COUNTIF(P$15:R$244,$B$10))*200000</f>
        <v>0</v>
      </c>
      <c r="M10" s="1680"/>
      <c r="N10" s="1680"/>
      <c r="O10" s="1721">
        <f>SUM(I10:N10)</f>
        <v>0</v>
      </c>
      <c r="P10" s="1665"/>
      <c r="Q10" s="1722"/>
      <c r="R10" s="1665">
        <f>SUMIF($V$15:$W$244,$B$10,$S$15:$U$244)</f>
        <v>0</v>
      </c>
      <c r="S10" s="1665"/>
      <c r="T10" s="1666"/>
      <c r="U10" s="1664">
        <f>SUM(E10,O10,R10)</f>
        <v>0</v>
      </c>
      <c r="V10" s="1665"/>
      <c r="W10" s="1666"/>
      <c r="Y10" s="20"/>
      <c r="Z10" s="20"/>
      <c r="AA10" s="20"/>
      <c r="AC10" s="20"/>
    </row>
    <row r="11" spans="1:29" ht="31.5" thickTop="1">
      <c r="A11" s="364"/>
      <c r="B11" s="1692" t="s">
        <v>296</v>
      </c>
      <c r="C11" s="1693"/>
      <c r="D11" s="1693"/>
      <c r="E11" s="1667">
        <f>SUM(E8:H10)</f>
        <v>0</v>
      </c>
      <c r="F11" s="1668"/>
      <c r="G11" s="1668"/>
      <c r="H11" s="1697"/>
      <c r="I11" s="1667">
        <f>SUM(I8:K10)</f>
        <v>0</v>
      </c>
      <c r="J11" s="1668"/>
      <c r="K11" s="1668"/>
      <c r="L11" s="1703">
        <f>SUM(L8:N10)</f>
        <v>0</v>
      </c>
      <c r="M11" s="1668"/>
      <c r="N11" s="1668"/>
      <c r="O11" s="1670">
        <f>SUM(O8:Q10)</f>
        <v>0</v>
      </c>
      <c r="P11" s="1671"/>
      <c r="Q11" s="1672"/>
      <c r="R11" s="1668">
        <f>SUM(R8:T10)</f>
        <v>0</v>
      </c>
      <c r="S11" s="1668"/>
      <c r="T11" s="1668"/>
      <c r="U11" s="1667">
        <f>SUM(U8:W10)</f>
        <v>0</v>
      </c>
      <c r="V11" s="1668"/>
      <c r="W11" s="1669"/>
      <c r="Y11" s="20"/>
      <c r="Z11" s="20"/>
      <c r="AA11" s="20"/>
      <c r="AC11" s="20"/>
    </row>
    <row r="12" spans="1:29" ht="25.5">
      <c r="A12" s="361"/>
      <c r="B12" s="20" t="s">
        <v>301</v>
      </c>
      <c r="J12" s="317"/>
      <c r="K12" s="317"/>
      <c r="L12" s="317"/>
      <c r="M12" s="317"/>
      <c r="N12" s="317"/>
      <c r="O12" s="317"/>
      <c r="P12" s="317"/>
      <c r="Q12" s="317"/>
      <c r="R12" s="317"/>
      <c r="S12" s="317"/>
      <c r="T12" s="317"/>
      <c r="U12" s="317"/>
      <c r="V12" s="317"/>
      <c r="W12" s="317"/>
      <c r="X12" s="317"/>
      <c r="Y12" s="22"/>
      <c r="Z12" s="22"/>
      <c r="AA12" s="22"/>
      <c r="AB12" s="22"/>
      <c r="AC12" s="212"/>
    </row>
    <row r="13" spans="1:29" ht="24.95" customHeight="1">
      <c r="A13" s="361"/>
      <c r="B13" s="1681" t="s">
        <v>260</v>
      </c>
      <c r="C13" s="1683"/>
      <c r="D13" s="1681" t="s">
        <v>261</v>
      </c>
      <c r="E13" s="1682"/>
      <c r="F13" s="1682"/>
      <c r="G13" s="1683"/>
      <c r="H13" s="1673" t="s">
        <v>326</v>
      </c>
      <c r="I13" s="1674"/>
      <c r="J13" s="1673" t="s">
        <v>732</v>
      </c>
      <c r="K13" s="1674"/>
      <c r="L13" s="1675"/>
      <c r="M13" s="1673" t="s">
        <v>769</v>
      </c>
      <c r="N13" s="1674"/>
      <c r="O13" s="1675"/>
      <c r="P13" s="1673" t="s">
        <v>770</v>
      </c>
      <c r="Q13" s="1674"/>
      <c r="R13" s="1675"/>
      <c r="S13" s="1657" t="s">
        <v>781</v>
      </c>
      <c r="T13" s="1657"/>
      <c r="U13" s="1657"/>
      <c r="V13" s="1657"/>
      <c r="W13" s="1657"/>
      <c r="Y13" s="20"/>
      <c r="Z13" s="20"/>
      <c r="AA13" s="20"/>
      <c r="AC13" s="20"/>
    </row>
    <row r="14" spans="1:29" ht="25.5" customHeight="1">
      <c r="A14" s="361"/>
      <c r="B14" s="1699"/>
      <c r="C14" s="1701"/>
      <c r="D14" s="1684"/>
      <c r="E14" s="1685"/>
      <c r="F14" s="1685"/>
      <c r="G14" s="1686"/>
      <c r="H14" s="1687"/>
      <c r="I14" s="1655"/>
      <c r="J14" s="1676"/>
      <c r="K14" s="1677"/>
      <c r="L14" s="1678"/>
      <c r="M14" s="1676"/>
      <c r="N14" s="1677"/>
      <c r="O14" s="1678"/>
      <c r="P14" s="1676"/>
      <c r="Q14" s="1677"/>
      <c r="R14" s="1678"/>
      <c r="S14" s="1725" t="s">
        <v>328</v>
      </c>
      <c r="T14" s="1725"/>
      <c r="U14" s="1725"/>
      <c r="V14" s="1657" t="s">
        <v>329</v>
      </c>
      <c r="W14" s="1657"/>
      <c r="Y14" s="20"/>
      <c r="Z14" s="20"/>
      <c r="AA14" s="20"/>
      <c r="AC14" s="20"/>
    </row>
    <row r="15" spans="1:29" ht="21">
      <c r="A15" s="366"/>
      <c r="B15" s="1658">
        <v>1</v>
      </c>
      <c r="C15" s="1659"/>
      <c r="D15" s="1660" t="str">
        <f>IF(VLOOKUP(B15,'3.住戸一覧'!$B:$AN,3,0)="","",VLOOKUP(B15,'3.住戸一覧'!$B:$AN,3,0))</f>
        <v/>
      </c>
      <c r="E15" s="1660"/>
      <c r="F15" s="1660"/>
      <c r="G15" s="1660"/>
      <c r="H15" s="1660" t="str">
        <f>IF(VLOOKUP(B15,'3.住戸一覧'!$B:$AN,6,0)="","",VLOOKUP(B15,'3.住戸一覧'!$B:$AN,6,0))</f>
        <v/>
      </c>
      <c r="I15" s="1660"/>
      <c r="J15" s="1498"/>
      <c r="K15" s="1499"/>
      <c r="L15" s="1500"/>
      <c r="M15" s="1498"/>
      <c r="N15" s="1499"/>
      <c r="O15" s="1500"/>
      <c r="P15" s="1498"/>
      <c r="Q15" s="1499"/>
      <c r="R15" s="1500"/>
      <c r="S15" s="1656"/>
      <c r="T15" s="1656"/>
      <c r="U15" s="1656"/>
      <c r="V15" s="1496"/>
      <c r="W15" s="1496"/>
      <c r="Y15" s="20"/>
      <c r="Z15" s="20"/>
      <c r="AA15" s="20"/>
      <c r="AC15" s="20"/>
    </row>
    <row r="16" spans="1:29" ht="21">
      <c r="A16" s="366"/>
      <c r="B16" s="1658">
        <v>2</v>
      </c>
      <c r="C16" s="1659"/>
      <c r="D16" s="1660" t="str">
        <f>IF(VLOOKUP(B16,'3.住戸一覧'!$B:$AN,3,0)="","",VLOOKUP(B16,'3.住戸一覧'!$B:$AN,3,0))</f>
        <v/>
      </c>
      <c r="E16" s="1660"/>
      <c r="F16" s="1660"/>
      <c r="G16" s="1660"/>
      <c r="H16" s="1660" t="str">
        <f>IF(VLOOKUP(B16,'3.住戸一覧'!$B:$AN,6,0)="","",VLOOKUP(B16,'3.住戸一覧'!$B:$AN,6,0))</f>
        <v/>
      </c>
      <c r="I16" s="1660"/>
      <c r="J16" s="1498"/>
      <c r="K16" s="1499"/>
      <c r="L16" s="1500"/>
      <c r="M16" s="1498"/>
      <c r="N16" s="1499"/>
      <c r="O16" s="1500"/>
      <c r="P16" s="1498"/>
      <c r="Q16" s="1499"/>
      <c r="R16" s="1500"/>
      <c r="S16" s="1656"/>
      <c r="T16" s="1656"/>
      <c r="U16" s="1656"/>
      <c r="V16" s="1496"/>
      <c r="W16" s="1496"/>
      <c r="Y16" s="20"/>
      <c r="Z16" s="20"/>
      <c r="AA16" s="20"/>
      <c r="AC16" s="20"/>
    </row>
    <row r="17" spans="1:43" ht="21">
      <c r="A17" s="366"/>
      <c r="B17" s="1658">
        <v>3</v>
      </c>
      <c r="C17" s="1659"/>
      <c r="D17" s="1660" t="str">
        <f>IF(VLOOKUP(B17,'3.住戸一覧'!$B:$AN,3,0)="","",VLOOKUP(B17,'3.住戸一覧'!$B:$AN,3,0))</f>
        <v/>
      </c>
      <c r="E17" s="1660"/>
      <c r="F17" s="1660"/>
      <c r="G17" s="1660"/>
      <c r="H17" s="1660" t="str">
        <f>IF(VLOOKUP(B17,'3.住戸一覧'!$B:$AN,6,0)="","",VLOOKUP(B17,'3.住戸一覧'!$B:$AN,6,0))</f>
        <v/>
      </c>
      <c r="I17" s="1660"/>
      <c r="J17" s="1498"/>
      <c r="K17" s="1499"/>
      <c r="L17" s="1500"/>
      <c r="M17" s="1498"/>
      <c r="N17" s="1499"/>
      <c r="O17" s="1500"/>
      <c r="P17" s="1498"/>
      <c r="Q17" s="1499"/>
      <c r="R17" s="1500"/>
      <c r="S17" s="1656"/>
      <c r="T17" s="1656"/>
      <c r="U17" s="1656"/>
      <c r="V17" s="1496"/>
      <c r="W17" s="1496"/>
      <c r="Y17" s="20"/>
      <c r="Z17" s="20"/>
      <c r="AA17" s="20"/>
      <c r="AC17" s="20"/>
    </row>
    <row r="18" spans="1:43" ht="21">
      <c r="A18" s="366"/>
      <c r="B18" s="1658">
        <v>4</v>
      </c>
      <c r="C18" s="1659"/>
      <c r="D18" s="1660" t="str">
        <f>IF(VLOOKUP(B18,'3.住戸一覧'!$B:$AN,3,0)="","",VLOOKUP(B18,'3.住戸一覧'!$B:$AN,3,0))</f>
        <v/>
      </c>
      <c r="E18" s="1660"/>
      <c r="F18" s="1660"/>
      <c r="G18" s="1660"/>
      <c r="H18" s="1660" t="str">
        <f>IF(VLOOKUP(B18,'3.住戸一覧'!$B:$AN,6,0)="","",VLOOKUP(B18,'3.住戸一覧'!$B:$AN,6,0))</f>
        <v/>
      </c>
      <c r="I18" s="1660"/>
      <c r="J18" s="1498"/>
      <c r="K18" s="1499"/>
      <c r="L18" s="1500"/>
      <c r="M18" s="1498"/>
      <c r="N18" s="1499"/>
      <c r="O18" s="1500"/>
      <c r="P18" s="1498"/>
      <c r="Q18" s="1499"/>
      <c r="R18" s="1500"/>
      <c r="S18" s="1656"/>
      <c r="T18" s="1656"/>
      <c r="U18" s="1656"/>
      <c r="V18" s="1496"/>
      <c r="W18" s="1496"/>
      <c r="Y18" s="20"/>
      <c r="Z18" s="20"/>
      <c r="AA18" s="20"/>
      <c r="AC18" s="20"/>
    </row>
    <row r="19" spans="1:43" ht="21">
      <c r="A19" s="366"/>
      <c r="B19" s="1658">
        <v>5</v>
      </c>
      <c r="C19" s="1659"/>
      <c r="D19" s="1660" t="str">
        <f>IF(VLOOKUP(B19,'3.住戸一覧'!$B:$AN,3,0)="","",VLOOKUP(B19,'3.住戸一覧'!$B:$AN,3,0))</f>
        <v/>
      </c>
      <c r="E19" s="1660"/>
      <c r="F19" s="1660"/>
      <c r="G19" s="1660"/>
      <c r="H19" s="1660" t="str">
        <f>IF(VLOOKUP(B19,'3.住戸一覧'!$B:$AN,6,0)="","",VLOOKUP(B19,'3.住戸一覧'!$B:$AN,6,0))</f>
        <v/>
      </c>
      <c r="I19" s="1660"/>
      <c r="J19" s="1498"/>
      <c r="K19" s="1499"/>
      <c r="L19" s="1500"/>
      <c r="M19" s="1498"/>
      <c r="N19" s="1499"/>
      <c r="O19" s="1500"/>
      <c r="P19" s="1498"/>
      <c r="Q19" s="1499"/>
      <c r="R19" s="1500"/>
      <c r="S19" s="1656"/>
      <c r="T19" s="1656"/>
      <c r="U19" s="1656"/>
      <c r="V19" s="1496"/>
      <c r="W19" s="1496"/>
      <c r="Y19" s="20"/>
      <c r="Z19" s="20"/>
      <c r="AA19" s="20"/>
      <c r="AC19" s="20"/>
    </row>
    <row r="20" spans="1:43" ht="21">
      <c r="A20" s="366"/>
      <c r="B20" s="1658">
        <v>6</v>
      </c>
      <c r="C20" s="1659"/>
      <c r="D20" s="1660" t="str">
        <f>IF(VLOOKUP(B20,'3.住戸一覧'!$B:$AN,3,0)="","",VLOOKUP(B20,'3.住戸一覧'!$B:$AN,3,0))</f>
        <v/>
      </c>
      <c r="E20" s="1660"/>
      <c r="F20" s="1660"/>
      <c r="G20" s="1660"/>
      <c r="H20" s="1660" t="str">
        <f>IF(VLOOKUP(B20,'3.住戸一覧'!$B:$AN,6,0)="","",VLOOKUP(B20,'3.住戸一覧'!$B:$AN,6,0))</f>
        <v/>
      </c>
      <c r="I20" s="1660"/>
      <c r="J20" s="1498"/>
      <c r="K20" s="1499"/>
      <c r="L20" s="1500"/>
      <c r="M20" s="1498"/>
      <c r="N20" s="1499"/>
      <c r="O20" s="1500"/>
      <c r="P20" s="1498"/>
      <c r="Q20" s="1499"/>
      <c r="R20" s="1500"/>
      <c r="S20" s="1656"/>
      <c r="T20" s="1656"/>
      <c r="U20" s="1656"/>
      <c r="V20" s="1496"/>
      <c r="W20" s="1496"/>
      <c r="Y20" s="20"/>
      <c r="Z20" s="20"/>
      <c r="AA20" s="20"/>
      <c r="AC20" s="20"/>
      <c r="AE20" s="317"/>
      <c r="AF20" s="317"/>
      <c r="AG20" s="317"/>
      <c r="AH20" s="317"/>
      <c r="AI20" s="317"/>
      <c r="AJ20" s="317"/>
      <c r="AK20" s="317"/>
      <c r="AL20" s="22"/>
      <c r="AM20" s="22"/>
      <c r="AN20" s="22"/>
      <c r="AO20" s="22"/>
      <c r="AP20" s="212"/>
    </row>
    <row r="21" spans="1:43" ht="21">
      <c r="A21" s="366"/>
      <c r="B21" s="1658">
        <v>7</v>
      </c>
      <c r="C21" s="1659"/>
      <c r="D21" s="1660" t="str">
        <f>IF(VLOOKUP(B21,'3.住戸一覧'!$B:$AN,3,0)="","",VLOOKUP(B21,'3.住戸一覧'!$B:$AN,3,0))</f>
        <v/>
      </c>
      <c r="E21" s="1660"/>
      <c r="F21" s="1660"/>
      <c r="G21" s="1660"/>
      <c r="H21" s="1660" t="str">
        <f>IF(VLOOKUP(B21,'3.住戸一覧'!$B:$AN,6,0)="","",VLOOKUP(B21,'3.住戸一覧'!$B:$AN,6,0))</f>
        <v/>
      </c>
      <c r="I21" s="1660"/>
      <c r="J21" s="1498"/>
      <c r="K21" s="1499"/>
      <c r="L21" s="1500"/>
      <c r="M21" s="1498"/>
      <c r="N21" s="1499"/>
      <c r="O21" s="1500"/>
      <c r="P21" s="1498"/>
      <c r="Q21" s="1499"/>
      <c r="R21" s="1500"/>
      <c r="S21" s="1656"/>
      <c r="T21" s="1656"/>
      <c r="U21" s="1656"/>
      <c r="V21" s="1496"/>
      <c r="W21" s="1496"/>
      <c r="Y21" s="20"/>
      <c r="Z21" s="20"/>
      <c r="AA21" s="20"/>
      <c r="AC21" s="20"/>
      <c r="AE21" s="1655"/>
      <c r="AF21" s="1655"/>
      <c r="AG21" s="1655"/>
      <c r="AH21" s="1655"/>
      <c r="AI21" s="1655"/>
      <c r="AJ21" s="1655"/>
      <c r="AK21" s="1655"/>
      <c r="AL21" s="1655"/>
      <c r="AM21" s="1655"/>
      <c r="AN21" s="1655"/>
      <c r="AO21" s="1655"/>
      <c r="AP21" s="1655"/>
      <c r="AQ21" s="221"/>
    </row>
    <row r="22" spans="1:43" ht="21">
      <c r="A22" s="366"/>
      <c r="B22" s="1658">
        <v>8</v>
      </c>
      <c r="C22" s="1659"/>
      <c r="D22" s="1660" t="str">
        <f>IF(VLOOKUP(B22,'3.住戸一覧'!$B:$AN,3,0)="","",VLOOKUP(B22,'3.住戸一覧'!$B:$AN,3,0))</f>
        <v/>
      </c>
      <c r="E22" s="1660"/>
      <c r="F22" s="1660"/>
      <c r="G22" s="1660"/>
      <c r="H22" s="1660" t="str">
        <f>IF(VLOOKUP(B22,'3.住戸一覧'!$B:$AN,6,0)="","",VLOOKUP(B22,'3.住戸一覧'!$B:$AN,6,0))</f>
        <v/>
      </c>
      <c r="I22" s="1660"/>
      <c r="J22" s="1498"/>
      <c r="K22" s="1499"/>
      <c r="L22" s="1500"/>
      <c r="M22" s="1498"/>
      <c r="N22" s="1499"/>
      <c r="O22" s="1500"/>
      <c r="P22" s="1498"/>
      <c r="Q22" s="1499"/>
      <c r="R22" s="1500"/>
      <c r="S22" s="1656"/>
      <c r="T22" s="1656"/>
      <c r="U22" s="1656"/>
      <c r="V22" s="1496"/>
      <c r="W22" s="1496"/>
      <c r="Y22" s="20"/>
      <c r="Z22" s="20"/>
      <c r="AA22" s="20"/>
      <c r="AC22" s="20"/>
      <c r="AE22" s="1723"/>
      <c r="AF22" s="1723"/>
      <c r="AG22" s="1723"/>
      <c r="AH22" s="1723"/>
      <c r="AI22" s="1723"/>
      <c r="AJ22" s="1723"/>
      <c r="AK22" s="1724"/>
      <c r="AL22" s="1724"/>
      <c r="AM22" s="1724"/>
      <c r="AN22" s="1724"/>
      <c r="AO22" s="1724"/>
      <c r="AP22" s="1724"/>
      <c r="AQ22" s="221"/>
    </row>
    <row r="23" spans="1:43" ht="21">
      <c r="A23" s="366"/>
      <c r="B23" s="1658">
        <v>9</v>
      </c>
      <c r="C23" s="1659"/>
      <c r="D23" s="1660" t="str">
        <f>IF(VLOOKUP(B23,'3.住戸一覧'!$B:$AN,3,0)="","",VLOOKUP(B23,'3.住戸一覧'!$B:$AN,3,0))</f>
        <v/>
      </c>
      <c r="E23" s="1660"/>
      <c r="F23" s="1660"/>
      <c r="G23" s="1660"/>
      <c r="H23" s="1660" t="str">
        <f>IF(VLOOKUP(B23,'3.住戸一覧'!$B:$AN,6,0)="","",VLOOKUP(B23,'3.住戸一覧'!$B:$AN,6,0))</f>
        <v/>
      </c>
      <c r="I23" s="1660"/>
      <c r="J23" s="1498"/>
      <c r="K23" s="1499"/>
      <c r="L23" s="1500"/>
      <c r="M23" s="1498"/>
      <c r="N23" s="1499"/>
      <c r="O23" s="1500"/>
      <c r="P23" s="1498"/>
      <c r="Q23" s="1499"/>
      <c r="R23" s="1500"/>
      <c r="S23" s="1656"/>
      <c r="T23" s="1656"/>
      <c r="U23" s="1656"/>
      <c r="V23" s="1496"/>
      <c r="W23" s="1496"/>
      <c r="Y23" s="20"/>
      <c r="Z23" s="20"/>
      <c r="AA23" s="20"/>
      <c r="AC23" s="20"/>
      <c r="AE23" s="1723"/>
      <c r="AF23" s="1723"/>
      <c r="AG23" s="1723"/>
      <c r="AH23" s="1724"/>
      <c r="AI23" s="1724"/>
      <c r="AJ23" s="1724"/>
      <c r="AK23" s="1724"/>
      <c r="AL23" s="1724"/>
      <c r="AM23" s="1724"/>
      <c r="AN23" s="1724"/>
      <c r="AO23" s="1724"/>
      <c r="AP23" s="1724"/>
      <c r="AQ23" s="221"/>
    </row>
    <row r="24" spans="1:43" ht="21">
      <c r="A24" s="366"/>
      <c r="B24" s="1658">
        <v>10</v>
      </c>
      <c r="C24" s="1659"/>
      <c r="D24" s="1660" t="str">
        <f>IF(VLOOKUP(B24,'3.住戸一覧'!$B:$AN,3,0)="","",VLOOKUP(B24,'3.住戸一覧'!$B:$AN,3,0))</f>
        <v/>
      </c>
      <c r="E24" s="1660"/>
      <c r="F24" s="1660"/>
      <c r="G24" s="1660"/>
      <c r="H24" s="1660" t="str">
        <f>IF(VLOOKUP(B24,'3.住戸一覧'!$B:$AN,6,0)="","",VLOOKUP(B24,'3.住戸一覧'!$B:$AN,6,0))</f>
        <v/>
      </c>
      <c r="I24" s="1660"/>
      <c r="J24" s="1498"/>
      <c r="K24" s="1499"/>
      <c r="L24" s="1500"/>
      <c r="M24" s="1498"/>
      <c r="N24" s="1499"/>
      <c r="O24" s="1500"/>
      <c r="P24" s="1498"/>
      <c r="Q24" s="1499"/>
      <c r="R24" s="1500"/>
      <c r="S24" s="1656"/>
      <c r="T24" s="1656"/>
      <c r="U24" s="1656"/>
      <c r="V24" s="1496"/>
      <c r="W24" s="1496"/>
      <c r="Y24" s="20"/>
      <c r="Z24" s="20"/>
      <c r="AA24" s="20"/>
      <c r="AC24" s="20"/>
      <c r="AE24" s="1723"/>
      <c r="AF24" s="1723"/>
      <c r="AG24" s="1723"/>
      <c r="AH24" s="1724"/>
      <c r="AI24" s="1724"/>
      <c r="AJ24" s="1724"/>
      <c r="AK24" s="1724"/>
      <c r="AL24" s="1724"/>
      <c r="AM24" s="1724"/>
      <c r="AN24" s="1724"/>
      <c r="AO24" s="1724"/>
      <c r="AP24" s="1724"/>
      <c r="AQ24" s="221"/>
    </row>
    <row r="25" spans="1:43" ht="21">
      <c r="A25" s="366"/>
      <c r="B25" s="1658">
        <v>11</v>
      </c>
      <c r="C25" s="1659"/>
      <c r="D25" s="1660" t="str">
        <f>IF(VLOOKUP(B25,'3.住戸一覧'!$B:$AN,3,0)="","",VLOOKUP(B25,'3.住戸一覧'!$B:$AN,3,0))</f>
        <v/>
      </c>
      <c r="E25" s="1660"/>
      <c r="F25" s="1660"/>
      <c r="G25" s="1660"/>
      <c r="H25" s="1660" t="str">
        <f>IF(VLOOKUP(B25,'3.住戸一覧'!$B:$AN,6,0)="","",VLOOKUP(B25,'3.住戸一覧'!$B:$AN,6,0))</f>
        <v/>
      </c>
      <c r="I25" s="1660"/>
      <c r="J25" s="1498"/>
      <c r="K25" s="1499"/>
      <c r="L25" s="1500"/>
      <c r="M25" s="1498"/>
      <c r="N25" s="1499"/>
      <c r="O25" s="1500"/>
      <c r="P25" s="1498"/>
      <c r="Q25" s="1499"/>
      <c r="R25" s="1500"/>
      <c r="S25" s="1656"/>
      <c r="T25" s="1656"/>
      <c r="U25" s="1656"/>
      <c r="V25" s="1496"/>
      <c r="W25" s="1496"/>
      <c r="Y25" s="20"/>
      <c r="Z25" s="20"/>
      <c r="AA25" s="20"/>
      <c r="AC25" s="20"/>
      <c r="AE25" s="1724"/>
      <c r="AF25" s="1724"/>
      <c r="AG25" s="1724"/>
      <c r="AH25" s="1724"/>
      <c r="AI25" s="1724"/>
      <c r="AJ25" s="1724"/>
      <c r="AK25" s="1724"/>
      <c r="AL25" s="1724"/>
      <c r="AM25" s="1724"/>
      <c r="AN25" s="1724"/>
      <c r="AO25" s="1724"/>
      <c r="AP25" s="1724"/>
      <c r="AQ25" s="221"/>
    </row>
    <row r="26" spans="1:43" ht="21">
      <c r="A26" s="366"/>
      <c r="B26" s="1658">
        <v>12</v>
      </c>
      <c r="C26" s="1659"/>
      <c r="D26" s="1660" t="str">
        <f>IF(VLOOKUP(B26,'3.住戸一覧'!$B:$AN,3,0)="","",VLOOKUP(B26,'3.住戸一覧'!$B:$AN,3,0))</f>
        <v/>
      </c>
      <c r="E26" s="1660"/>
      <c r="F26" s="1660"/>
      <c r="G26" s="1660"/>
      <c r="H26" s="1660" t="str">
        <f>IF(VLOOKUP(B26,'3.住戸一覧'!$B:$AN,6,0)="","",VLOOKUP(B26,'3.住戸一覧'!$B:$AN,6,0))</f>
        <v/>
      </c>
      <c r="I26" s="1660"/>
      <c r="J26" s="1498"/>
      <c r="K26" s="1499"/>
      <c r="L26" s="1500"/>
      <c r="M26" s="1498"/>
      <c r="N26" s="1499"/>
      <c r="O26" s="1500"/>
      <c r="P26" s="1498"/>
      <c r="Q26" s="1499"/>
      <c r="R26" s="1500"/>
      <c r="S26" s="1656"/>
      <c r="T26" s="1656"/>
      <c r="U26" s="1656"/>
      <c r="V26" s="1496"/>
      <c r="W26" s="1496"/>
      <c r="Y26" s="20"/>
      <c r="Z26" s="20"/>
      <c r="AA26" s="20"/>
      <c r="AC26" s="20"/>
      <c r="AE26" s="221"/>
      <c r="AF26" s="221"/>
      <c r="AG26" s="221"/>
      <c r="AH26" s="221"/>
      <c r="AI26" s="221"/>
      <c r="AJ26" s="221"/>
      <c r="AK26" s="221"/>
      <c r="AL26" s="221"/>
      <c r="AM26" s="221"/>
      <c r="AN26" s="221"/>
      <c r="AO26" s="221"/>
      <c r="AP26" s="221"/>
      <c r="AQ26" s="221"/>
    </row>
    <row r="27" spans="1:43" ht="21">
      <c r="A27" s="366"/>
      <c r="B27" s="1658">
        <v>13</v>
      </c>
      <c r="C27" s="1659"/>
      <c r="D27" s="1660" t="str">
        <f>IF(VLOOKUP(B27,'3.住戸一覧'!$B:$AN,3,0)="","",VLOOKUP(B27,'3.住戸一覧'!$B:$AN,3,0))</f>
        <v/>
      </c>
      <c r="E27" s="1660"/>
      <c r="F27" s="1660"/>
      <c r="G27" s="1660"/>
      <c r="H27" s="1660" t="str">
        <f>IF(VLOOKUP(B27,'3.住戸一覧'!$B:$AN,6,0)="","",VLOOKUP(B27,'3.住戸一覧'!$B:$AN,6,0))</f>
        <v/>
      </c>
      <c r="I27" s="1660"/>
      <c r="J27" s="1498"/>
      <c r="K27" s="1499"/>
      <c r="L27" s="1500"/>
      <c r="M27" s="1498"/>
      <c r="N27" s="1499"/>
      <c r="O27" s="1500"/>
      <c r="P27" s="1498"/>
      <c r="Q27" s="1499"/>
      <c r="R27" s="1500"/>
      <c r="S27" s="1656"/>
      <c r="T27" s="1656"/>
      <c r="U27" s="1656"/>
      <c r="V27" s="1496"/>
      <c r="W27" s="1496"/>
      <c r="Y27" s="20"/>
      <c r="Z27" s="20"/>
      <c r="AA27" s="20"/>
      <c r="AC27" s="20"/>
    </row>
    <row r="28" spans="1:43" ht="21">
      <c r="A28" s="366"/>
      <c r="B28" s="1658">
        <v>14</v>
      </c>
      <c r="C28" s="1659"/>
      <c r="D28" s="1660" t="str">
        <f>IF(VLOOKUP(B28,'3.住戸一覧'!$B:$AN,3,0)="","",VLOOKUP(B28,'3.住戸一覧'!$B:$AN,3,0))</f>
        <v/>
      </c>
      <c r="E28" s="1660"/>
      <c r="F28" s="1660"/>
      <c r="G28" s="1660"/>
      <c r="H28" s="1660" t="str">
        <f>IF(VLOOKUP(B28,'3.住戸一覧'!$B:$AN,6,0)="","",VLOOKUP(B28,'3.住戸一覧'!$B:$AN,6,0))</f>
        <v/>
      </c>
      <c r="I28" s="1660"/>
      <c r="J28" s="1498"/>
      <c r="K28" s="1499"/>
      <c r="L28" s="1500"/>
      <c r="M28" s="1498"/>
      <c r="N28" s="1499"/>
      <c r="O28" s="1500"/>
      <c r="P28" s="1498"/>
      <c r="Q28" s="1499"/>
      <c r="R28" s="1500"/>
      <c r="S28" s="1656"/>
      <c r="T28" s="1656"/>
      <c r="U28" s="1656"/>
      <c r="V28" s="1496"/>
      <c r="W28" s="1496"/>
      <c r="Y28" s="20"/>
      <c r="Z28" s="20"/>
      <c r="AA28" s="20"/>
      <c r="AC28" s="20"/>
    </row>
    <row r="29" spans="1:43" ht="21">
      <c r="A29" s="366"/>
      <c r="B29" s="1658">
        <v>15</v>
      </c>
      <c r="C29" s="1659"/>
      <c r="D29" s="1660" t="str">
        <f>IF(VLOOKUP(B29,'3.住戸一覧'!$B:$AN,3,0)="","",VLOOKUP(B29,'3.住戸一覧'!$B:$AN,3,0))</f>
        <v/>
      </c>
      <c r="E29" s="1660"/>
      <c r="F29" s="1660"/>
      <c r="G29" s="1660"/>
      <c r="H29" s="1660" t="str">
        <f>IF(VLOOKUP(B29,'3.住戸一覧'!$B:$AN,6,0)="","",VLOOKUP(B29,'3.住戸一覧'!$B:$AN,6,0))</f>
        <v/>
      </c>
      <c r="I29" s="1660"/>
      <c r="J29" s="1498"/>
      <c r="K29" s="1499"/>
      <c r="L29" s="1500"/>
      <c r="M29" s="1498"/>
      <c r="N29" s="1499"/>
      <c r="O29" s="1500"/>
      <c r="P29" s="1498"/>
      <c r="Q29" s="1499"/>
      <c r="R29" s="1500"/>
      <c r="S29" s="1656"/>
      <c r="T29" s="1656"/>
      <c r="U29" s="1656"/>
      <c r="V29" s="1496"/>
      <c r="W29" s="1496"/>
      <c r="Y29" s="20"/>
      <c r="Z29" s="20"/>
      <c r="AA29" s="20"/>
      <c r="AC29" s="20"/>
    </row>
    <row r="30" spans="1:43" ht="21">
      <c r="A30" s="366"/>
      <c r="B30" s="1658">
        <v>16</v>
      </c>
      <c r="C30" s="1659"/>
      <c r="D30" s="1660" t="str">
        <f>IF(VLOOKUP(B30,'3.住戸一覧'!$B:$AN,3,0)="","",VLOOKUP(B30,'3.住戸一覧'!$B:$AN,3,0))</f>
        <v/>
      </c>
      <c r="E30" s="1660"/>
      <c r="F30" s="1660"/>
      <c r="G30" s="1660"/>
      <c r="H30" s="1660" t="str">
        <f>IF(VLOOKUP(B30,'3.住戸一覧'!$B:$AN,6,0)="","",VLOOKUP(B30,'3.住戸一覧'!$B:$AN,6,0))</f>
        <v/>
      </c>
      <c r="I30" s="1660"/>
      <c r="J30" s="1498"/>
      <c r="K30" s="1499"/>
      <c r="L30" s="1500"/>
      <c r="M30" s="1498"/>
      <c r="N30" s="1499"/>
      <c r="O30" s="1500"/>
      <c r="P30" s="1498"/>
      <c r="Q30" s="1499"/>
      <c r="R30" s="1500"/>
      <c r="S30" s="1656"/>
      <c r="T30" s="1656"/>
      <c r="U30" s="1656"/>
      <c r="V30" s="1496"/>
      <c r="W30" s="1496"/>
      <c r="Y30" s="20"/>
      <c r="Z30" s="20"/>
      <c r="AA30" s="20"/>
      <c r="AC30" s="20"/>
    </row>
    <row r="31" spans="1:43" ht="21">
      <c r="A31" s="366"/>
      <c r="B31" s="1658">
        <v>17</v>
      </c>
      <c r="C31" s="1659"/>
      <c r="D31" s="1660" t="str">
        <f>IF(VLOOKUP(B31,'3.住戸一覧'!$B:$AN,3,0)="","",VLOOKUP(B31,'3.住戸一覧'!$B:$AN,3,0))</f>
        <v/>
      </c>
      <c r="E31" s="1660"/>
      <c r="F31" s="1660"/>
      <c r="G31" s="1660"/>
      <c r="H31" s="1660" t="str">
        <f>IF(VLOOKUP(B31,'3.住戸一覧'!$B:$AN,6,0)="","",VLOOKUP(B31,'3.住戸一覧'!$B:$AN,6,0))</f>
        <v/>
      </c>
      <c r="I31" s="1660"/>
      <c r="J31" s="1498"/>
      <c r="K31" s="1499"/>
      <c r="L31" s="1500"/>
      <c r="M31" s="1498"/>
      <c r="N31" s="1499"/>
      <c r="O31" s="1500"/>
      <c r="P31" s="1498"/>
      <c r="Q31" s="1499"/>
      <c r="R31" s="1500"/>
      <c r="S31" s="1656"/>
      <c r="T31" s="1656"/>
      <c r="U31" s="1656"/>
      <c r="V31" s="1496"/>
      <c r="W31" s="1496"/>
      <c r="Y31" s="20"/>
      <c r="Z31" s="20"/>
      <c r="AA31" s="20"/>
      <c r="AC31" s="20"/>
    </row>
    <row r="32" spans="1:43" ht="21">
      <c r="A32" s="366"/>
      <c r="B32" s="1658">
        <v>18</v>
      </c>
      <c r="C32" s="1659"/>
      <c r="D32" s="1660" t="str">
        <f>IF(VLOOKUP(B32,'3.住戸一覧'!$B:$AN,3,0)="","",VLOOKUP(B32,'3.住戸一覧'!$B:$AN,3,0))</f>
        <v/>
      </c>
      <c r="E32" s="1660"/>
      <c r="F32" s="1660"/>
      <c r="G32" s="1660"/>
      <c r="H32" s="1660" t="str">
        <f>IF(VLOOKUP(B32,'3.住戸一覧'!$B:$AN,6,0)="","",VLOOKUP(B32,'3.住戸一覧'!$B:$AN,6,0))</f>
        <v/>
      </c>
      <c r="I32" s="1660"/>
      <c r="J32" s="1498"/>
      <c r="K32" s="1499"/>
      <c r="L32" s="1500"/>
      <c r="M32" s="1498"/>
      <c r="N32" s="1499"/>
      <c r="O32" s="1500"/>
      <c r="P32" s="1498"/>
      <c r="Q32" s="1499"/>
      <c r="R32" s="1500"/>
      <c r="S32" s="1656"/>
      <c r="T32" s="1656"/>
      <c r="U32" s="1656"/>
      <c r="V32" s="1496"/>
      <c r="W32" s="1496"/>
      <c r="Y32" s="20"/>
      <c r="Z32" s="20"/>
      <c r="AA32" s="20"/>
      <c r="AC32" s="20"/>
    </row>
    <row r="33" spans="1:29" ht="21">
      <c r="A33" s="366"/>
      <c r="B33" s="1658">
        <v>19</v>
      </c>
      <c r="C33" s="1659"/>
      <c r="D33" s="1660" t="str">
        <f>IF(VLOOKUP(B33,'3.住戸一覧'!$B:$AN,3,0)="","",VLOOKUP(B33,'3.住戸一覧'!$B:$AN,3,0))</f>
        <v/>
      </c>
      <c r="E33" s="1660"/>
      <c r="F33" s="1660"/>
      <c r="G33" s="1660"/>
      <c r="H33" s="1660" t="str">
        <f>IF(VLOOKUP(B33,'3.住戸一覧'!$B:$AN,6,0)="","",VLOOKUP(B33,'3.住戸一覧'!$B:$AN,6,0))</f>
        <v/>
      </c>
      <c r="I33" s="1660"/>
      <c r="J33" s="1498"/>
      <c r="K33" s="1499"/>
      <c r="L33" s="1500"/>
      <c r="M33" s="1498"/>
      <c r="N33" s="1499"/>
      <c r="O33" s="1500"/>
      <c r="P33" s="1498"/>
      <c r="Q33" s="1499"/>
      <c r="R33" s="1500"/>
      <c r="S33" s="1656"/>
      <c r="T33" s="1656"/>
      <c r="U33" s="1656"/>
      <c r="V33" s="1496"/>
      <c r="W33" s="1496"/>
      <c r="Y33" s="20"/>
      <c r="Z33" s="20"/>
      <c r="AA33" s="20"/>
      <c r="AC33" s="20"/>
    </row>
    <row r="34" spans="1:29" ht="21">
      <c r="A34" s="366"/>
      <c r="B34" s="1658">
        <v>20</v>
      </c>
      <c r="C34" s="1659"/>
      <c r="D34" s="1660" t="str">
        <f>IF(VLOOKUP(B34,'3.住戸一覧'!$B:$AN,3,0)="","",VLOOKUP(B34,'3.住戸一覧'!$B:$AN,3,0))</f>
        <v/>
      </c>
      <c r="E34" s="1660"/>
      <c r="F34" s="1660"/>
      <c r="G34" s="1660"/>
      <c r="H34" s="1660" t="str">
        <f>IF(VLOOKUP(B34,'3.住戸一覧'!$B:$AN,6,0)="","",VLOOKUP(B34,'3.住戸一覧'!$B:$AN,6,0))</f>
        <v/>
      </c>
      <c r="I34" s="1660"/>
      <c r="J34" s="1498"/>
      <c r="K34" s="1499"/>
      <c r="L34" s="1500"/>
      <c r="M34" s="1498"/>
      <c r="N34" s="1499"/>
      <c r="O34" s="1500"/>
      <c r="P34" s="1498"/>
      <c r="Q34" s="1499"/>
      <c r="R34" s="1500"/>
      <c r="S34" s="1656"/>
      <c r="T34" s="1656"/>
      <c r="U34" s="1656"/>
      <c r="V34" s="1496"/>
      <c r="W34" s="1496"/>
      <c r="Y34" s="20"/>
      <c r="Z34" s="20"/>
      <c r="AA34" s="20"/>
      <c r="AC34" s="20"/>
    </row>
    <row r="35" spans="1:29" ht="21">
      <c r="A35" s="366"/>
      <c r="B35" s="1658">
        <v>21</v>
      </c>
      <c r="C35" s="1659"/>
      <c r="D35" s="1660" t="str">
        <f>IF(VLOOKUP(B35,'3.住戸一覧'!$B:$AN,3,0)="","",VLOOKUP(B35,'3.住戸一覧'!$B:$AN,3,0))</f>
        <v/>
      </c>
      <c r="E35" s="1660"/>
      <c r="F35" s="1660"/>
      <c r="G35" s="1660"/>
      <c r="H35" s="1660" t="str">
        <f>IF(VLOOKUP(B35,'3.住戸一覧'!$B:$AN,6,0)="","",VLOOKUP(B35,'3.住戸一覧'!$B:$AN,6,0))</f>
        <v/>
      </c>
      <c r="I35" s="1660"/>
      <c r="J35" s="1498"/>
      <c r="K35" s="1499"/>
      <c r="L35" s="1500"/>
      <c r="M35" s="1498"/>
      <c r="N35" s="1499"/>
      <c r="O35" s="1500"/>
      <c r="P35" s="1498"/>
      <c r="Q35" s="1499"/>
      <c r="R35" s="1500"/>
      <c r="S35" s="1656"/>
      <c r="T35" s="1656"/>
      <c r="U35" s="1656"/>
      <c r="V35" s="1496"/>
      <c r="W35" s="1496"/>
      <c r="Y35" s="20"/>
      <c r="Z35" s="20"/>
      <c r="AA35" s="20"/>
      <c r="AC35" s="20"/>
    </row>
    <row r="36" spans="1:29" ht="21">
      <c r="A36" s="366"/>
      <c r="B36" s="1658">
        <v>22</v>
      </c>
      <c r="C36" s="1659"/>
      <c r="D36" s="1660" t="str">
        <f>IF(VLOOKUP(B36,'3.住戸一覧'!$B:$AN,3,0)="","",VLOOKUP(B36,'3.住戸一覧'!$B:$AN,3,0))</f>
        <v/>
      </c>
      <c r="E36" s="1660"/>
      <c r="F36" s="1660"/>
      <c r="G36" s="1660"/>
      <c r="H36" s="1660" t="str">
        <f>IF(VLOOKUP(B36,'3.住戸一覧'!$B:$AN,6,0)="","",VLOOKUP(B36,'3.住戸一覧'!$B:$AN,6,0))</f>
        <v/>
      </c>
      <c r="I36" s="1660"/>
      <c r="J36" s="1498"/>
      <c r="K36" s="1499"/>
      <c r="L36" s="1500"/>
      <c r="M36" s="1498"/>
      <c r="N36" s="1499"/>
      <c r="O36" s="1500"/>
      <c r="P36" s="1498"/>
      <c r="Q36" s="1499"/>
      <c r="R36" s="1500"/>
      <c r="S36" s="1656"/>
      <c r="T36" s="1656"/>
      <c r="U36" s="1656"/>
      <c r="V36" s="1496"/>
      <c r="W36" s="1496"/>
      <c r="Y36" s="20"/>
      <c r="Z36" s="20"/>
      <c r="AA36" s="20"/>
      <c r="AC36" s="20"/>
    </row>
    <row r="37" spans="1:29" ht="21">
      <c r="A37" s="366"/>
      <c r="B37" s="1658">
        <v>23</v>
      </c>
      <c r="C37" s="1659"/>
      <c r="D37" s="1660" t="str">
        <f>IF(VLOOKUP(B37,'3.住戸一覧'!$B:$AN,3,0)="","",VLOOKUP(B37,'3.住戸一覧'!$B:$AN,3,0))</f>
        <v/>
      </c>
      <c r="E37" s="1660"/>
      <c r="F37" s="1660"/>
      <c r="G37" s="1660"/>
      <c r="H37" s="1660" t="str">
        <f>IF(VLOOKUP(B37,'3.住戸一覧'!$B:$AN,6,0)="","",VLOOKUP(B37,'3.住戸一覧'!$B:$AN,6,0))</f>
        <v/>
      </c>
      <c r="I37" s="1660"/>
      <c r="J37" s="1498"/>
      <c r="K37" s="1499"/>
      <c r="L37" s="1500"/>
      <c r="M37" s="1498"/>
      <c r="N37" s="1499"/>
      <c r="O37" s="1500"/>
      <c r="P37" s="1498"/>
      <c r="Q37" s="1499"/>
      <c r="R37" s="1500"/>
      <c r="S37" s="1656"/>
      <c r="T37" s="1656"/>
      <c r="U37" s="1656"/>
      <c r="V37" s="1496"/>
      <c r="W37" s="1496"/>
      <c r="Y37" s="20"/>
      <c r="Z37" s="20"/>
      <c r="AA37" s="20"/>
      <c r="AC37" s="20"/>
    </row>
    <row r="38" spans="1:29" ht="21">
      <c r="A38" s="366"/>
      <c r="B38" s="1658">
        <v>24</v>
      </c>
      <c r="C38" s="1659"/>
      <c r="D38" s="1660" t="str">
        <f>IF(VLOOKUP(B38,'3.住戸一覧'!$B:$AN,3,0)="","",VLOOKUP(B38,'3.住戸一覧'!$B:$AN,3,0))</f>
        <v/>
      </c>
      <c r="E38" s="1660"/>
      <c r="F38" s="1660"/>
      <c r="G38" s="1660"/>
      <c r="H38" s="1660" t="str">
        <f>IF(VLOOKUP(B38,'3.住戸一覧'!$B:$AN,6,0)="","",VLOOKUP(B38,'3.住戸一覧'!$B:$AN,6,0))</f>
        <v/>
      </c>
      <c r="I38" s="1660"/>
      <c r="J38" s="1498"/>
      <c r="K38" s="1499"/>
      <c r="L38" s="1500"/>
      <c r="M38" s="1498"/>
      <c r="N38" s="1499"/>
      <c r="O38" s="1500"/>
      <c r="P38" s="1498"/>
      <c r="Q38" s="1499"/>
      <c r="R38" s="1500"/>
      <c r="S38" s="1656"/>
      <c r="T38" s="1656"/>
      <c r="U38" s="1656"/>
      <c r="V38" s="1496"/>
      <c r="W38" s="1496"/>
      <c r="Y38" s="20"/>
      <c r="Z38" s="20"/>
      <c r="AA38" s="20"/>
      <c r="AC38" s="20"/>
    </row>
    <row r="39" spans="1:29" ht="21">
      <c r="A39" s="366"/>
      <c r="B39" s="1658">
        <v>25</v>
      </c>
      <c r="C39" s="1659"/>
      <c r="D39" s="1660" t="str">
        <f>IF(VLOOKUP(B39,'3.住戸一覧'!$B:$AN,3,0)="","",VLOOKUP(B39,'3.住戸一覧'!$B:$AN,3,0))</f>
        <v/>
      </c>
      <c r="E39" s="1660"/>
      <c r="F39" s="1660"/>
      <c r="G39" s="1660"/>
      <c r="H39" s="1660" t="str">
        <f>IF(VLOOKUP(B39,'3.住戸一覧'!$B:$AN,6,0)="","",VLOOKUP(B39,'3.住戸一覧'!$B:$AN,6,0))</f>
        <v/>
      </c>
      <c r="I39" s="1660"/>
      <c r="J39" s="1498"/>
      <c r="K39" s="1499"/>
      <c r="L39" s="1500"/>
      <c r="M39" s="1498"/>
      <c r="N39" s="1499"/>
      <c r="O39" s="1500"/>
      <c r="P39" s="1498"/>
      <c r="Q39" s="1499"/>
      <c r="R39" s="1500"/>
      <c r="S39" s="1656"/>
      <c r="T39" s="1656"/>
      <c r="U39" s="1656"/>
      <c r="V39" s="1496"/>
      <c r="W39" s="1496"/>
      <c r="Y39" s="20"/>
      <c r="Z39" s="20"/>
      <c r="AA39" s="20"/>
      <c r="AC39" s="20"/>
    </row>
    <row r="40" spans="1:29" ht="21">
      <c r="A40" s="366"/>
      <c r="B40" s="1658">
        <v>26</v>
      </c>
      <c r="C40" s="1659"/>
      <c r="D40" s="1660" t="str">
        <f>IF(VLOOKUP(B40,'3.住戸一覧'!$B:$AN,3,0)="","",VLOOKUP(B40,'3.住戸一覧'!$B:$AN,3,0))</f>
        <v/>
      </c>
      <c r="E40" s="1660"/>
      <c r="F40" s="1660"/>
      <c r="G40" s="1660"/>
      <c r="H40" s="1660" t="str">
        <f>IF(VLOOKUP(B40,'3.住戸一覧'!$B:$AN,6,0)="","",VLOOKUP(B40,'3.住戸一覧'!$B:$AN,6,0))</f>
        <v/>
      </c>
      <c r="I40" s="1660"/>
      <c r="J40" s="1498"/>
      <c r="K40" s="1499"/>
      <c r="L40" s="1500"/>
      <c r="M40" s="1498"/>
      <c r="N40" s="1499"/>
      <c r="O40" s="1500"/>
      <c r="P40" s="1498"/>
      <c r="Q40" s="1499"/>
      <c r="R40" s="1500"/>
      <c r="S40" s="1656"/>
      <c r="T40" s="1656"/>
      <c r="U40" s="1656"/>
      <c r="V40" s="1496"/>
      <c r="W40" s="1496"/>
      <c r="Y40" s="20"/>
      <c r="Z40" s="20"/>
      <c r="AA40" s="20"/>
      <c r="AC40" s="20"/>
    </row>
    <row r="41" spans="1:29" ht="21">
      <c r="A41" s="366"/>
      <c r="B41" s="1658">
        <v>27</v>
      </c>
      <c r="C41" s="1659"/>
      <c r="D41" s="1660" t="str">
        <f>IF(VLOOKUP(B41,'3.住戸一覧'!$B:$AN,3,0)="","",VLOOKUP(B41,'3.住戸一覧'!$B:$AN,3,0))</f>
        <v/>
      </c>
      <c r="E41" s="1660"/>
      <c r="F41" s="1660"/>
      <c r="G41" s="1660"/>
      <c r="H41" s="1660" t="str">
        <f>IF(VLOOKUP(B41,'3.住戸一覧'!$B:$AN,6,0)="","",VLOOKUP(B41,'3.住戸一覧'!$B:$AN,6,0))</f>
        <v/>
      </c>
      <c r="I41" s="1660"/>
      <c r="J41" s="1498"/>
      <c r="K41" s="1499"/>
      <c r="L41" s="1500"/>
      <c r="M41" s="1498"/>
      <c r="N41" s="1499"/>
      <c r="O41" s="1500"/>
      <c r="P41" s="1498"/>
      <c r="Q41" s="1499"/>
      <c r="R41" s="1500"/>
      <c r="S41" s="1656"/>
      <c r="T41" s="1656"/>
      <c r="U41" s="1656"/>
      <c r="V41" s="1496"/>
      <c r="W41" s="1496"/>
      <c r="Y41" s="20"/>
      <c r="Z41" s="20"/>
      <c r="AA41" s="20"/>
      <c r="AC41" s="20"/>
    </row>
    <row r="42" spans="1:29" ht="21">
      <c r="A42" s="366"/>
      <c r="B42" s="1658">
        <v>28</v>
      </c>
      <c r="C42" s="1659"/>
      <c r="D42" s="1660" t="str">
        <f>IF(VLOOKUP(B42,'3.住戸一覧'!$B:$AN,3,0)="","",VLOOKUP(B42,'3.住戸一覧'!$B:$AN,3,0))</f>
        <v/>
      </c>
      <c r="E42" s="1660"/>
      <c r="F42" s="1660"/>
      <c r="G42" s="1660"/>
      <c r="H42" s="1660" t="str">
        <f>IF(VLOOKUP(B42,'3.住戸一覧'!$B:$AN,6,0)="","",VLOOKUP(B42,'3.住戸一覧'!$B:$AN,6,0))</f>
        <v/>
      </c>
      <c r="I42" s="1660"/>
      <c r="J42" s="1498"/>
      <c r="K42" s="1499"/>
      <c r="L42" s="1500"/>
      <c r="M42" s="1498"/>
      <c r="N42" s="1499"/>
      <c r="O42" s="1500"/>
      <c r="P42" s="1498"/>
      <c r="Q42" s="1499"/>
      <c r="R42" s="1500"/>
      <c r="S42" s="1656"/>
      <c r="T42" s="1656"/>
      <c r="U42" s="1656"/>
      <c r="V42" s="1496"/>
      <c r="W42" s="1496"/>
      <c r="Y42" s="20"/>
      <c r="Z42" s="20"/>
      <c r="AA42" s="20"/>
      <c r="AC42" s="20"/>
    </row>
    <row r="43" spans="1:29" ht="21">
      <c r="A43" s="366"/>
      <c r="B43" s="1658">
        <v>29</v>
      </c>
      <c r="C43" s="1659"/>
      <c r="D43" s="1660" t="str">
        <f>IF(VLOOKUP(B43,'3.住戸一覧'!$B:$AN,3,0)="","",VLOOKUP(B43,'3.住戸一覧'!$B:$AN,3,0))</f>
        <v/>
      </c>
      <c r="E43" s="1660"/>
      <c r="F43" s="1660"/>
      <c r="G43" s="1660"/>
      <c r="H43" s="1660" t="str">
        <f>IF(VLOOKUP(B43,'3.住戸一覧'!$B:$AN,6,0)="","",VLOOKUP(B43,'3.住戸一覧'!$B:$AN,6,0))</f>
        <v/>
      </c>
      <c r="I43" s="1660"/>
      <c r="J43" s="1498"/>
      <c r="K43" s="1499"/>
      <c r="L43" s="1500"/>
      <c r="M43" s="1498"/>
      <c r="N43" s="1499"/>
      <c r="O43" s="1500"/>
      <c r="P43" s="1498"/>
      <c r="Q43" s="1499"/>
      <c r="R43" s="1500"/>
      <c r="S43" s="1656"/>
      <c r="T43" s="1656"/>
      <c r="U43" s="1656"/>
      <c r="V43" s="1496"/>
      <c r="W43" s="1496"/>
      <c r="Y43" s="20"/>
      <c r="Z43" s="20"/>
      <c r="AA43" s="20"/>
      <c r="AC43" s="20"/>
    </row>
    <row r="44" spans="1:29" ht="21">
      <c r="A44" s="366"/>
      <c r="B44" s="1658">
        <v>30</v>
      </c>
      <c r="C44" s="1659"/>
      <c r="D44" s="1660" t="str">
        <f>IF(VLOOKUP(B44,'3.住戸一覧'!$B:$AN,3,0)="","",VLOOKUP(B44,'3.住戸一覧'!$B:$AN,3,0))</f>
        <v/>
      </c>
      <c r="E44" s="1660"/>
      <c r="F44" s="1660"/>
      <c r="G44" s="1660"/>
      <c r="H44" s="1660" t="str">
        <f>IF(VLOOKUP(B44,'3.住戸一覧'!$B:$AN,6,0)="","",VLOOKUP(B44,'3.住戸一覧'!$B:$AN,6,0))</f>
        <v/>
      </c>
      <c r="I44" s="1660"/>
      <c r="J44" s="1498"/>
      <c r="K44" s="1499"/>
      <c r="L44" s="1500"/>
      <c r="M44" s="1498"/>
      <c r="N44" s="1499"/>
      <c r="O44" s="1500"/>
      <c r="P44" s="1498"/>
      <c r="Q44" s="1499"/>
      <c r="R44" s="1500"/>
      <c r="S44" s="1656"/>
      <c r="T44" s="1656"/>
      <c r="U44" s="1656"/>
      <c r="V44" s="1496"/>
      <c r="W44" s="1496"/>
      <c r="Y44" s="20"/>
      <c r="Z44" s="20"/>
      <c r="AA44" s="20"/>
      <c r="AC44" s="20"/>
    </row>
    <row r="45" spans="1:29" ht="21">
      <c r="A45" s="366"/>
      <c r="B45" s="1658">
        <v>31</v>
      </c>
      <c r="C45" s="1659"/>
      <c r="D45" s="1660" t="str">
        <f>IF(VLOOKUP(B45,'3.住戸一覧'!$B:$AN,3,0)="","",VLOOKUP(B45,'3.住戸一覧'!$B:$AN,3,0))</f>
        <v/>
      </c>
      <c r="E45" s="1660"/>
      <c r="F45" s="1660"/>
      <c r="G45" s="1660"/>
      <c r="H45" s="1660" t="str">
        <f>IF(VLOOKUP(B45,'3.住戸一覧'!$B:$AN,6,0)="","",VLOOKUP(B45,'3.住戸一覧'!$B:$AN,6,0))</f>
        <v/>
      </c>
      <c r="I45" s="1660"/>
      <c r="J45" s="1498"/>
      <c r="K45" s="1499"/>
      <c r="L45" s="1500"/>
      <c r="M45" s="1498"/>
      <c r="N45" s="1499"/>
      <c r="O45" s="1500"/>
      <c r="P45" s="1498"/>
      <c r="Q45" s="1499"/>
      <c r="R45" s="1500"/>
      <c r="S45" s="1656"/>
      <c r="T45" s="1656"/>
      <c r="U45" s="1656"/>
      <c r="V45" s="1496"/>
      <c r="W45" s="1496"/>
      <c r="Y45" s="20"/>
      <c r="Z45" s="20"/>
      <c r="AA45" s="20"/>
      <c r="AC45" s="20"/>
    </row>
    <row r="46" spans="1:29" ht="21">
      <c r="A46" s="366"/>
      <c r="B46" s="1658">
        <v>32</v>
      </c>
      <c r="C46" s="1659"/>
      <c r="D46" s="1660" t="str">
        <f>IF(VLOOKUP(B46,'3.住戸一覧'!$B:$AN,3,0)="","",VLOOKUP(B46,'3.住戸一覧'!$B:$AN,3,0))</f>
        <v/>
      </c>
      <c r="E46" s="1660"/>
      <c r="F46" s="1660"/>
      <c r="G46" s="1660"/>
      <c r="H46" s="1660" t="str">
        <f>IF(VLOOKUP(B46,'3.住戸一覧'!$B:$AN,6,0)="","",VLOOKUP(B46,'3.住戸一覧'!$B:$AN,6,0))</f>
        <v/>
      </c>
      <c r="I46" s="1660"/>
      <c r="J46" s="1498"/>
      <c r="K46" s="1499"/>
      <c r="L46" s="1500"/>
      <c r="M46" s="1498"/>
      <c r="N46" s="1499"/>
      <c r="O46" s="1500"/>
      <c r="P46" s="1498"/>
      <c r="Q46" s="1499"/>
      <c r="R46" s="1500"/>
      <c r="S46" s="1656"/>
      <c r="T46" s="1656"/>
      <c r="U46" s="1656"/>
      <c r="V46" s="1496"/>
      <c r="W46" s="1496"/>
      <c r="Y46" s="20"/>
      <c r="Z46" s="20"/>
      <c r="AA46" s="20"/>
      <c r="AC46" s="20"/>
    </row>
    <row r="47" spans="1:29" ht="21">
      <c r="A47" s="366"/>
      <c r="B47" s="1658">
        <v>33</v>
      </c>
      <c r="C47" s="1659"/>
      <c r="D47" s="1660" t="str">
        <f>IF(VLOOKUP(B47,'3.住戸一覧'!$B:$AN,3,0)="","",VLOOKUP(B47,'3.住戸一覧'!$B:$AN,3,0))</f>
        <v/>
      </c>
      <c r="E47" s="1660"/>
      <c r="F47" s="1660"/>
      <c r="G47" s="1660"/>
      <c r="H47" s="1660" t="str">
        <f>IF(VLOOKUP(B47,'3.住戸一覧'!$B:$AN,6,0)="","",VLOOKUP(B47,'3.住戸一覧'!$B:$AN,6,0))</f>
        <v/>
      </c>
      <c r="I47" s="1660"/>
      <c r="J47" s="1498"/>
      <c r="K47" s="1499"/>
      <c r="L47" s="1500"/>
      <c r="M47" s="1498"/>
      <c r="N47" s="1499"/>
      <c r="O47" s="1500"/>
      <c r="P47" s="1498"/>
      <c r="Q47" s="1499"/>
      <c r="R47" s="1500"/>
      <c r="S47" s="1656"/>
      <c r="T47" s="1656"/>
      <c r="U47" s="1656"/>
      <c r="V47" s="1496"/>
      <c r="W47" s="1496"/>
      <c r="Y47" s="20"/>
      <c r="Z47" s="20"/>
      <c r="AA47" s="20"/>
      <c r="AC47" s="20"/>
    </row>
    <row r="48" spans="1:29" ht="21">
      <c r="A48" s="366"/>
      <c r="B48" s="1658">
        <v>34</v>
      </c>
      <c r="C48" s="1659"/>
      <c r="D48" s="1660" t="str">
        <f>IF(VLOOKUP(B48,'3.住戸一覧'!$B:$AN,3,0)="","",VLOOKUP(B48,'3.住戸一覧'!$B:$AN,3,0))</f>
        <v/>
      </c>
      <c r="E48" s="1660"/>
      <c r="F48" s="1660"/>
      <c r="G48" s="1660"/>
      <c r="H48" s="1660" t="str">
        <f>IF(VLOOKUP(B48,'3.住戸一覧'!$B:$AN,6,0)="","",VLOOKUP(B48,'3.住戸一覧'!$B:$AN,6,0))</f>
        <v/>
      </c>
      <c r="I48" s="1660"/>
      <c r="J48" s="1498"/>
      <c r="K48" s="1499"/>
      <c r="L48" s="1500"/>
      <c r="M48" s="1498"/>
      <c r="N48" s="1499"/>
      <c r="O48" s="1500"/>
      <c r="P48" s="1498"/>
      <c r="Q48" s="1499"/>
      <c r="R48" s="1500"/>
      <c r="S48" s="1656"/>
      <c r="T48" s="1656"/>
      <c r="U48" s="1656"/>
      <c r="V48" s="1496"/>
      <c r="W48" s="1496"/>
      <c r="Y48" s="20"/>
      <c r="Z48" s="20"/>
      <c r="AA48" s="20"/>
      <c r="AC48" s="20"/>
    </row>
    <row r="49" spans="1:29" ht="21">
      <c r="A49" s="366"/>
      <c r="B49" s="1658">
        <v>35</v>
      </c>
      <c r="C49" s="1659"/>
      <c r="D49" s="1660" t="str">
        <f>IF(VLOOKUP(B49,'3.住戸一覧'!$B:$AN,3,0)="","",VLOOKUP(B49,'3.住戸一覧'!$B:$AN,3,0))</f>
        <v/>
      </c>
      <c r="E49" s="1660"/>
      <c r="F49" s="1660"/>
      <c r="G49" s="1660"/>
      <c r="H49" s="1660" t="str">
        <f>IF(VLOOKUP(B49,'3.住戸一覧'!$B:$AN,6,0)="","",VLOOKUP(B49,'3.住戸一覧'!$B:$AN,6,0))</f>
        <v/>
      </c>
      <c r="I49" s="1660"/>
      <c r="J49" s="1498"/>
      <c r="K49" s="1499"/>
      <c r="L49" s="1500"/>
      <c r="M49" s="1498"/>
      <c r="N49" s="1499"/>
      <c r="O49" s="1500"/>
      <c r="P49" s="1498"/>
      <c r="Q49" s="1499"/>
      <c r="R49" s="1500"/>
      <c r="S49" s="1656"/>
      <c r="T49" s="1656"/>
      <c r="U49" s="1656"/>
      <c r="V49" s="1496"/>
      <c r="W49" s="1496"/>
      <c r="Y49" s="20"/>
      <c r="Z49" s="20"/>
      <c r="AA49" s="20"/>
      <c r="AC49" s="20"/>
    </row>
    <row r="50" spans="1:29" ht="21">
      <c r="A50" s="366"/>
      <c r="B50" s="1658">
        <v>36</v>
      </c>
      <c r="C50" s="1659"/>
      <c r="D50" s="1660" t="str">
        <f>IF(VLOOKUP(B50,'3.住戸一覧'!$B:$AN,3,0)="","",VLOOKUP(B50,'3.住戸一覧'!$B:$AN,3,0))</f>
        <v/>
      </c>
      <c r="E50" s="1660"/>
      <c r="F50" s="1660"/>
      <c r="G50" s="1660"/>
      <c r="H50" s="1660" t="str">
        <f>IF(VLOOKUP(B50,'3.住戸一覧'!$B:$AN,6,0)="","",VLOOKUP(B50,'3.住戸一覧'!$B:$AN,6,0))</f>
        <v/>
      </c>
      <c r="I50" s="1660"/>
      <c r="J50" s="1498"/>
      <c r="K50" s="1499"/>
      <c r="L50" s="1500"/>
      <c r="M50" s="1498"/>
      <c r="N50" s="1499"/>
      <c r="O50" s="1500"/>
      <c r="P50" s="1498"/>
      <c r="Q50" s="1499"/>
      <c r="R50" s="1500"/>
      <c r="S50" s="1656"/>
      <c r="T50" s="1656"/>
      <c r="U50" s="1656"/>
      <c r="V50" s="1496"/>
      <c r="W50" s="1496"/>
      <c r="Y50" s="20"/>
      <c r="Z50" s="20"/>
      <c r="AA50" s="20"/>
      <c r="AC50" s="20"/>
    </row>
    <row r="51" spans="1:29" ht="21">
      <c r="A51" s="366"/>
      <c r="B51" s="1658">
        <v>37</v>
      </c>
      <c r="C51" s="1659"/>
      <c r="D51" s="1660" t="str">
        <f>IF(VLOOKUP(B51,'3.住戸一覧'!$B:$AN,3,0)="","",VLOOKUP(B51,'3.住戸一覧'!$B:$AN,3,0))</f>
        <v/>
      </c>
      <c r="E51" s="1660"/>
      <c r="F51" s="1660"/>
      <c r="G51" s="1660"/>
      <c r="H51" s="1660" t="str">
        <f>IF(VLOOKUP(B51,'3.住戸一覧'!$B:$AN,6,0)="","",VLOOKUP(B51,'3.住戸一覧'!$B:$AN,6,0))</f>
        <v/>
      </c>
      <c r="I51" s="1660"/>
      <c r="J51" s="1498"/>
      <c r="K51" s="1499"/>
      <c r="L51" s="1500"/>
      <c r="M51" s="1498"/>
      <c r="N51" s="1499"/>
      <c r="O51" s="1500"/>
      <c r="P51" s="1498"/>
      <c r="Q51" s="1499"/>
      <c r="R51" s="1500"/>
      <c r="S51" s="1656"/>
      <c r="T51" s="1656"/>
      <c r="U51" s="1656"/>
      <c r="V51" s="1496"/>
      <c r="W51" s="1496"/>
      <c r="Y51" s="20"/>
      <c r="Z51" s="20"/>
      <c r="AA51" s="20"/>
      <c r="AC51" s="20"/>
    </row>
    <row r="52" spans="1:29" ht="21">
      <c r="A52" s="366"/>
      <c r="B52" s="1658">
        <v>38</v>
      </c>
      <c r="C52" s="1659"/>
      <c r="D52" s="1660" t="str">
        <f>IF(VLOOKUP(B52,'3.住戸一覧'!$B:$AN,3,0)="","",VLOOKUP(B52,'3.住戸一覧'!$B:$AN,3,0))</f>
        <v/>
      </c>
      <c r="E52" s="1660"/>
      <c r="F52" s="1660"/>
      <c r="G52" s="1660"/>
      <c r="H52" s="1660" t="str">
        <f>IF(VLOOKUP(B52,'3.住戸一覧'!$B:$AN,6,0)="","",VLOOKUP(B52,'3.住戸一覧'!$B:$AN,6,0))</f>
        <v/>
      </c>
      <c r="I52" s="1660"/>
      <c r="J52" s="1498"/>
      <c r="K52" s="1499"/>
      <c r="L52" s="1500"/>
      <c r="M52" s="1498"/>
      <c r="N52" s="1499"/>
      <c r="O52" s="1500"/>
      <c r="P52" s="1498"/>
      <c r="Q52" s="1499"/>
      <c r="R52" s="1500"/>
      <c r="S52" s="1656"/>
      <c r="T52" s="1656"/>
      <c r="U52" s="1656"/>
      <c r="V52" s="1496"/>
      <c r="W52" s="1496"/>
      <c r="Y52" s="20"/>
      <c r="Z52" s="20"/>
      <c r="AA52" s="20"/>
      <c r="AC52" s="20"/>
    </row>
    <row r="53" spans="1:29" ht="21">
      <c r="A53" s="366"/>
      <c r="B53" s="1658">
        <v>39</v>
      </c>
      <c r="C53" s="1659"/>
      <c r="D53" s="1660" t="str">
        <f>IF(VLOOKUP(B53,'3.住戸一覧'!$B:$AN,3,0)="","",VLOOKUP(B53,'3.住戸一覧'!$B:$AN,3,0))</f>
        <v/>
      </c>
      <c r="E53" s="1660"/>
      <c r="F53" s="1660"/>
      <c r="G53" s="1660"/>
      <c r="H53" s="1660" t="str">
        <f>IF(VLOOKUP(B53,'3.住戸一覧'!$B:$AN,6,0)="","",VLOOKUP(B53,'3.住戸一覧'!$B:$AN,6,0))</f>
        <v/>
      </c>
      <c r="I53" s="1660"/>
      <c r="J53" s="1498"/>
      <c r="K53" s="1499"/>
      <c r="L53" s="1500"/>
      <c r="M53" s="1498"/>
      <c r="N53" s="1499"/>
      <c r="O53" s="1500"/>
      <c r="P53" s="1498"/>
      <c r="Q53" s="1499"/>
      <c r="R53" s="1500"/>
      <c r="S53" s="1656"/>
      <c r="T53" s="1656"/>
      <c r="U53" s="1656"/>
      <c r="V53" s="1496"/>
      <c r="W53" s="1496"/>
      <c r="Y53" s="20"/>
      <c r="Z53" s="20"/>
      <c r="AA53" s="20"/>
      <c r="AC53" s="20"/>
    </row>
    <row r="54" spans="1:29" ht="21">
      <c r="A54" s="366"/>
      <c r="B54" s="1658">
        <v>40</v>
      </c>
      <c r="C54" s="1659"/>
      <c r="D54" s="1660" t="str">
        <f>IF(VLOOKUP(B54,'3.住戸一覧'!$B:$AN,3,0)="","",VLOOKUP(B54,'3.住戸一覧'!$B:$AN,3,0))</f>
        <v/>
      </c>
      <c r="E54" s="1660"/>
      <c r="F54" s="1660"/>
      <c r="G54" s="1660"/>
      <c r="H54" s="1660" t="str">
        <f>IF(VLOOKUP(B54,'3.住戸一覧'!$B:$AN,6,0)="","",VLOOKUP(B54,'3.住戸一覧'!$B:$AN,6,0))</f>
        <v/>
      </c>
      <c r="I54" s="1660"/>
      <c r="J54" s="1498"/>
      <c r="K54" s="1499"/>
      <c r="L54" s="1500"/>
      <c r="M54" s="1498"/>
      <c r="N54" s="1499"/>
      <c r="O54" s="1500"/>
      <c r="P54" s="1498"/>
      <c r="Q54" s="1499"/>
      <c r="R54" s="1500"/>
      <c r="S54" s="1656"/>
      <c r="T54" s="1656"/>
      <c r="U54" s="1656"/>
      <c r="V54" s="1496"/>
      <c r="W54" s="1496"/>
      <c r="Y54" s="20"/>
      <c r="Z54" s="20"/>
      <c r="AA54" s="20"/>
      <c r="AC54" s="20"/>
    </row>
    <row r="55" spans="1:29" ht="21">
      <c r="A55" s="366"/>
      <c r="B55" s="1658">
        <v>41</v>
      </c>
      <c r="C55" s="1659"/>
      <c r="D55" s="1660" t="str">
        <f>IF(VLOOKUP(B55,'3.住戸一覧'!$B:$AN,3,0)="","",VLOOKUP(B55,'3.住戸一覧'!$B:$AN,3,0))</f>
        <v/>
      </c>
      <c r="E55" s="1660"/>
      <c r="F55" s="1660"/>
      <c r="G55" s="1660"/>
      <c r="H55" s="1660" t="str">
        <f>IF(VLOOKUP(B55,'3.住戸一覧'!$B:$AN,6,0)="","",VLOOKUP(B55,'3.住戸一覧'!$B:$AN,6,0))</f>
        <v/>
      </c>
      <c r="I55" s="1660"/>
      <c r="J55" s="1498"/>
      <c r="K55" s="1499"/>
      <c r="L55" s="1500"/>
      <c r="M55" s="1498"/>
      <c r="N55" s="1499"/>
      <c r="O55" s="1500"/>
      <c r="P55" s="1498"/>
      <c r="Q55" s="1499"/>
      <c r="R55" s="1500"/>
      <c r="S55" s="1656"/>
      <c r="T55" s="1656"/>
      <c r="U55" s="1656"/>
      <c r="V55" s="1496"/>
      <c r="W55" s="1496"/>
      <c r="Y55" s="20"/>
      <c r="Z55" s="20"/>
      <c r="AA55" s="20"/>
      <c r="AC55" s="20"/>
    </row>
    <row r="56" spans="1:29" ht="21">
      <c r="A56" s="366"/>
      <c r="B56" s="1658">
        <v>42</v>
      </c>
      <c r="C56" s="1659"/>
      <c r="D56" s="1660" t="str">
        <f>IF(VLOOKUP(B56,'3.住戸一覧'!$B:$AN,3,0)="","",VLOOKUP(B56,'3.住戸一覧'!$B:$AN,3,0))</f>
        <v/>
      </c>
      <c r="E56" s="1660"/>
      <c r="F56" s="1660"/>
      <c r="G56" s="1660"/>
      <c r="H56" s="1660" t="str">
        <f>IF(VLOOKUP(B56,'3.住戸一覧'!$B:$AN,6,0)="","",VLOOKUP(B56,'3.住戸一覧'!$B:$AN,6,0))</f>
        <v/>
      </c>
      <c r="I56" s="1660"/>
      <c r="J56" s="1498"/>
      <c r="K56" s="1499"/>
      <c r="L56" s="1500"/>
      <c r="M56" s="1498"/>
      <c r="N56" s="1499"/>
      <c r="O56" s="1500"/>
      <c r="P56" s="1498"/>
      <c r="Q56" s="1499"/>
      <c r="R56" s="1500"/>
      <c r="S56" s="1656"/>
      <c r="T56" s="1656"/>
      <c r="U56" s="1656"/>
      <c r="V56" s="1496"/>
      <c r="W56" s="1496"/>
      <c r="Y56" s="20"/>
      <c r="Z56" s="20"/>
      <c r="AA56" s="20"/>
      <c r="AC56" s="20"/>
    </row>
    <row r="57" spans="1:29" ht="21">
      <c r="A57" s="366"/>
      <c r="B57" s="1658">
        <v>43</v>
      </c>
      <c r="C57" s="1659"/>
      <c r="D57" s="1660" t="str">
        <f>IF(VLOOKUP(B57,'3.住戸一覧'!$B:$AN,3,0)="","",VLOOKUP(B57,'3.住戸一覧'!$B:$AN,3,0))</f>
        <v/>
      </c>
      <c r="E57" s="1660"/>
      <c r="F57" s="1660"/>
      <c r="G57" s="1660"/>
      <c r="H57" s="1660" t="str">
        <f>IF(VLOOKUP(B57,'3.住戸一覧'!$B:$AN,6,0)="","",VLOOKUP(B57,'3.住戸一覧'!$B:$AN,6,0))</f>
        <v/>
      </c>
      <c r="I57" s="1660"/>
      <c r="J57" s="1498"/>
      <c r="K57" s="1499"/>
      <c r="L57" s="1500"/>
      <c r="M57" s="1498"/>
      <c r="N57" s="1499"/>
      <c r="O57" s="1500"/>
      <c r="P57" s="1498"/>
      <c r="Q57" s="1499"/>
      <c r="R57" s="1500"/>
      <c r="S57" s="1656"/>
      <c r="T57" s="1656"/>
      <c r="U57" s="1656"/>
      <c r="V57" s="1496"/>
      <c r="W57" s="1496"/>
      <c r="Y57" s="20"/>
      <c r="Z57" s="20"/>
      <c r="AA57" s="20"/>
      <c r="AC57" s="20"/>
    </row>
    <row r="58" spans="1:29" ht="21">
      <c r="A58" s="366"/>
      <c r="B58" s="1658">
        <v>44</v>
      </c>
      <c r="C58" s="1659"/>
      <c r="D58" s="1660" t="str">
        <f>IF(VLOOKUP(B58,'3.住戸一覧'!$B:$AN,3,0)="","",VLOOKUP(B58,'3.住戸一覧'!$B:$AN,3,0))</f>
        <v/>
      </c>
      <c r="E58" s="1660"/>
      <c r="F58" s="1660"/>
      <c r="G58" s="1660"/>
      <c r="H58" s="1660" t="str">
        <f>IF(VLOOKUP(B58,'3.住戸一覧'!$B:$AN,6,0)="","",VLOOKUP(B58,'3.住戸一覧'!$B:$AN,6,0))</f>
        <v/>
      </c>
      <c r="I58" s="1660"/>
      <c r="J58" s="1498"/>
      <c r="K58" s="1499"/>
      <c r="L58" s="1500"/>
      <c r="M58" s="1498"/>
      <c r="N58" s="1499"/>
      <c r="O58" s="1500"/>
      <c r="P58" s="1498"/>
      <c r="Q58" s="1499"/>
      <c r="R58" s="1500"/>
      <c r="S58" s="1656"/>
      <c r="T58" s="1656"/>
      <c r="U58" s="1656"/>
      <c r="V58" s="1496"/>
      <c r="W58" s="1496"/>
      <c r="Y58" s="20"/>
      <c r="Z58" s="20"/>
      <c r="AA58" s="20"/>
      <c r="AC58" s="20"/>
    </row>
    <row r="59" spans="1:29" ht="21">
      <c r="A59" s="366"/>
      <c r="B59" s="1658">
        <v>45</v>
      </c>
      <c r="C59" s="1659"/>
      <c r="D59" s="1660" t="str">
        <f>IF(VLOOKUP(B59,'3.住戸一覧'!$B:$AN,3,0)="","",VLOOKUP(B59,'3.住戸一覧'!$B:$AN,3,0))</f>
        <v/>
      </c>
      <c r="E59" s="1660"/>
      <c r="F59" s="1660"/>
      <c r="G59" s="1660"/>
      <c r="H59" s="1660" t="str">
        <f>IF(VLOOKUP(B59,'3.住戸一覧'!$B:$AN,6,0)="","",VLOOKUP(B59,'3.住戸一覧'!$B:$AN,6,0))</f>
        <v/>
      </c>
      <c r="I59" s="1660"/>
      <c r="J59" s="1498"/>
      <c r="K59" s="1499"/>
      <c r="L59" s="1500"/>
      <c r="M59" s="1498"/>
      <c r="N59" s="1499"/>
      <c r="O59" s="1500"/>
      <c r="P59" s="1498"/>
      <c r="Q59" s="1499"/>
      <c r="R59" s="1500"/>
      <c r="S59" s="1656"/>
      <c r="T59" s="1656"/>
      <c r="U59" s="1656"/>
      <c r="V59" s="1496"/>
      <c r="W59" s="1496"/>
      <c r="Y59" s="20"/>
      <c r="Z59" s="20"/>
      <c r="AA59" s="20"/>
      <c r="AC59" s="20"/>
    </row>
    <row r="60" spans="1:29" ht="21">
      <c r="A60" s="366"/>
      <c r="B60" s="1658">
        <v>46</v>
      </c>
      <c r="C60" s="1659"/>
      <c r="D60" s="1660" t="str">
        <f>IF(VLOOKUP(B60,'3.住戸一覧'!$B:$AN,3,0)="","",VLOOKUP(B60,'3.住戸一覧'!$B:$AN,3,0))</f>
        <v/>
      </c>
      <c r="E60" s="1660"/>
      <c r="F60" s="1660"/>
      <c r="G60" s="1660"/>
      <c r="H60" s="1660" t="str">
        <f>IF(VLOOKUP(B60,'3.住戸一覧'!$B:$AN,6,0)="","",VLOOKUP(B60,'3.住戸一覧'!$B:$AN,6,0))</f>
        <v/>
      </c>
      <c r="I60" s="1660"/>
      <c r="J60" s="1498"/>
      <c r="K60" s="1499"/>
      <c r="L60" s="1500"/>
      <c r="M60" s="1498"/>
      <c r="N60" s="1499"/>
      <c r="O60" s="1500"/>
      <c r="P60" s="1498"/>
      <c r="Q60" s="1499"/>
      <c r="R60" s="1500"/>
      <c r="S60" s="1656"/>
      <c r="T60" s="1656"/>
      <c r="U60" s="1656"/>
      <c r="V60" s="1496"/>
      <c r="W60" s="1496"/>
      <c r="Y60" s="20"/>
      <c r="Z60" s="20"/>
      <c r="AA60" s="20"/>
      <c r="AC60" s="20"/>
    </row>
    <row r="61" spans="1:29" ht="21">
      <c r="A61" s="366"/>
      <c r="B61" s="1658">
        <v>47</v>
      </c>
      <c r="C61" s="1659"/>
      <c r="D61" s="1660" t="str">
        <f>IF(VLOOKUP(B61,'3.住戸一覧'!$B:$AN,3,0)="","",VLOOKUP(B61,'3.住戸一覧'!$B:$AN,3,0))</f>
        <v/>
      </c>
      <c r="E61" s="1660"/>
      <c r="F61" s="1660"/>
      <c r="G61" s="1660"/>
      <c r="H61" s="1660" t="str">
        <f>IF(VLOOKUP(B61,'3.住戸一覧'!$B:$AN,6,0)="","",VLOOKUP(B61,'3.住戸一覧'!$B:$AN,6,0))</f>
        <v/>
      </c>
      <c r="I61" s="1660"/>
      <c r="J61" s="1498"/>
      <c r="K61" s="1499"/>
      <c r="L61" s="1500"/>
      <c r="M61" s="1498"/>
      <c r="N61" s="1499"/>
      <c r="O61" s="1500"/>
      <c r="P61" s="1498"/>
      <c r="Q61" s="1499"/>
      <c r="R61" s="1500"/>
      <c r="S61" s="1656"/>
      <c r="T61" s="1656"/>
      <c r="U61" s="1656"/>
      <c r="V61" s="1496"/>
      <c r="W61" s="1496"/>
      <c r="Y61" s="20"/>
      <c r="Z61" s="20"/>
      <c r="AA61" s="20"/>
      <c r="AC61" s="20"/>
    </row>
    <row r="62" spans="1:29" ht="21">
      <c r="A62" s="366"/>
      <c r="B62" s="1658">
        <v>48</v>
      </c>
      <c r="C62" s="1659"/>
      <c r="D62" s="1660" t="str">
        <f>IF(VLOOKUP(B62,'3.住戸一覧'!$B:$AN,3,0)="","",VLOOKUP(B62,'3.住戸一覧'!$B:$AN,3,0))</f>
        <v/>
      </c>
      <c r="E62" s="1660"/>
      <c r="F62" s="1660"/>
      <c r="G62" s="1660"/>
      <c r="H62" s="1660" t="str">
        <f>IF(VLOOKUP(B62,'3.住戸一覧'!$B:$AN,6,0)="","",VLOOKUP(B62,'3.住戸一覧'!$B:$AN,6,0))</f>
        <v/>
      </c>
      <c r="I62" s="1660"/>
      <c r="J62" s="1498"/>
      <c r="K62" s="1499"/>
      <c r="L62" s="1500"/>
      <c r="M62" s="1498"/>
      <c r="N62" s="1499"/>
      <c r="O62" s="1500"/>
      <c r="P62" s="1498"/>
      <c r="Q62" s="1499"/>
      <c r="R62" s="1500"/>
      <c r="S62" s="1656"/>
      <c r="T62" s="1656"/>
      <c r="U62" s="1656"/>
      <c r="V62" s="1496"/>
      <c r="W62" s="1496"/>
      <c r="Y62" s="20"/>
      <c r="Z62" s="20"/>
      <c r="AA62" s="20"/>
      <c r="AC62" s="20"/>
    </row>
    <row r="63" spans="1:29" ht="21">
      <c r="A63" s="366"/>
      <c r="B63" s="1658">
        <v>49</v>
      </c>
      <c r="C63" s="1659"/>
      <c r="D63" s="1660" t="str">
        <f>IF(VLOOKUP(B63,'3.住戸一覧'!$B:$AN,3,0)="","",VLOOKUP(B63,'3.住戸一覧'!$B:$AN,3,0))</f>
        <v/>
      </c>
      <c r="E63" s="1660"/>
      <c r="F63" s="1660"/>
      <c r="G63" s="1660"/>
      <c r="H63" s="1660" t="str">
        <f>IF(VLOOKUP(B63,'3.住戸一覧'!$B:$AN,6,0)="","",VLOOKUP(B63,'3.住戸一覧'!$B:$AN,6,0))</f>
        <v/>
      </c>
      <c r="I63" s="1660"/>
      <c r="J63" s="1498"/>
      <c r="K63" s="1499"/>
      <c r="L63" s="1500"/>
      <c r="M63" s="1498"/>
      <c r="N63" s="1499"/>
      <c r="O63" s="1500"/>
      <c r="P63" s="1498"/>
      <c r="Q63" s="1499"/>
      <c r="R63" s="1500"/>
      <c r="S63" s="1656"/>
      <c r="T63" s="1656"/>
      <c r="U63" s="1656"/>
      <c r="V63" s="1496"/>
      <c r="W63" s="1496"/>
      <c r="Y63" s="20"/>
      <c r="Z63" s="20"/>
      <c r="AA63" s="20"/>
      <c r="AC63" s="20"/>
    </row>
    <row r="64" spans="1:29" ht="21">
      <c r="A64" s="366"/>
      <c r="B64" s="1658">
        <v>50</v>
      </c>
      <c r="C64" s="1659"/>
      <c r="D64" s="1660" t="str">
        <f>IF(VLOOKUP(B64,'3.住戸一覧'!$B:$AN,3,0)="","",VLOOKUP(B64,'3.住戸一覧'!$B:$AN,3,0))</f>
        <v/>
      </c>
      <c r="E64" s="1660"/>
      <c r="F64" s="1660"/>
      <c r="G64" s="1660"/>
      <c r="H64" s="1660" t="str">
        <f>IF(VLOOKUP(B64,'3.住戸一覧'!$B:$AN,6,0)="","",VLOOKUP(B64,'3.住戸一覧'!$B:$AN,6,0))</f>
        <v/>
      </c>
      <c r="I64" s="1660"/>
      <c r="J64" s="1498"/>
      <c r="K64" s="1499"/>
      <c r="L64" s="1500"/>
      <c r="M64" s="1498"/>
      <c r="N64" s="1499"/>
      <c r="O64" s="1500"/>
      <c r="P64" s="1498"/>
      <c r="Q64" s="1499"/>
      <c r="R64" s="1500"/>
      <c r="S64" s="1656"/>
      <c r="T64" s="1656"/>
      <c r="U64" s="1656"/>
      <c r="V64" s="1496"/>
      <c r="W64" s="1496"/>
      <c r="Y64" s="20"/>
      <c r="Z64" s="20"/>
      <c r="AA64" s="20"/>
      <c r="AC64" s="20"/>
    </row>
    <row r="65" spans="1:29" ht="21">
      <c r="A65" s="366"/>
      <c r="B65" s="1658">
        <v>51</v>
      </c>
      <c r="C65" s="1659"/>
      <c r="D65" s="1660" t="str">
        <f>IF(VLOOKUP(B65,'3.住戸一覧'!$B:$AN,3,0)="","",VLOOKUP(B65,'3.住戸一覧'!$B:$AN,3,0))</f>
        <v/>
      </c>
      <c r="E65" s="1660"/>
      <c r="F65" s="1660"/>
      <c r="G65" s="1660"/>
      <c r="H65" s="1660" t="str">
        <f>IF(VLOOKUP(B65,'3.住戸一覧'!$B:$AN,6,0)="","",VLOOKUP(B65,'3.住戸一覧'!$B:$AN,6,0))</f>
        <v/>
      </c>
      <c r="I65" s="1660"/>
      <c r="J65" s="1498"/>
      <c r="K65" s="1499"/>
      <c r="L65" s="1500"/>
      <c r="M65" s="1498"/>
      <c r="N65" s="1499"/>
      <c r="O65" s="1500"/>
      <c r="P65" s="1498"/>
      <c r="Q65" s="1499"/>
      <c r="R65" s="1500"/>
      <c r="S65" s="1656"/>
      <c r="T65" s="1656"/>
      <c r="U65" s="1656"/>
      <c r="V65" s="1496"/>
      <c r="W65" s="1496"/>
      <c r="Y65" s="20"/>
      <c r="Z65" s="20"/>
      <c r="AA65" s="20"/>
      <c r="AC65" s="20"/>
    </row>
    <row r="66" spans="1:29" ht="21">
      <c r="A66" s="366"/>
      <c r="B66" s="1658">
        <v>52</v>
      </c>
      <c r="C66" s="1659"/>
      <c r="D66" s="1660" t="str">
        <f>IF(VLOOKUP(B66,'3.住戸一覧'!$B:$AN,3,0)="","",VLOOKUP(B66,'3.住戸一覧'!$B:$AN,3,0))</f>
        <v/>
      </c>
      <c r="E66" s="1660"/>
      <c r="F66" s="1660"/>
      <c r="G66" s="1660"/>
      <c r="H66" s="1660" t="str">
        <f>IF(VLOOKUP(B66,'3.住戸一覧'!$B:$AN,6,0)="","",VLOOKUP(B66,'3.住戸一覧'!$B:$AN,6,0))</f>
        <v/>
      </c>
      <c r="I66" s="1660"/>
      <c r="J66" s="1498"/>
      <c r="K66" s="1499"/>
      <c r="L66" s="1500"/>
      <c r="M66" s="1498"/>
      <c r="N66" s="1499"/>
      <c r="O66" s="1500"/>
      <c r="P66" s="1498"/>
      <c r="Q66" s="1499"/>
      <c r="R66" s="1500"/>
      <c r="S66" s="1656"/>
      <c r="T66" s="1656"/>
      <c r="U66" s="1656"/>
      <c r="V66" s="1496"/>
      <c r="W66" s="1496"/>
      <c r="Y66" s="20"/>
      <c r="Z66" s="20"/>
      <c r="AA66" s="20"/>
      <c r="AC66" s="20"/>
    </row>
    <row r="67" spans="1:29" ht="21">
      <c r="A67" s="366"/>
      <c r="B67" s="1658">
        <v>53</v>
      </c>
      <c r="C67" s="1659"/>
      <c r="D67" s="1660" t="str">
        <f>IF(VLOOKUP(B67,'3.住戸一覧'!$B:$AN,3,0)="","",VLOOKUP(B67,'3.住戸一覧'!$B:$AN,3,0))</f>
        <v/>
      </c>
      <c r="E67" s="1660"/>
      <c r="F67" s="1660"/>
      <c r="G67" s="1660"/>
      <c r="H67" s="1660" t="str">
        <f>IF(VLOOKUP(B67,'3.住戸一覧'!$B:$AN,6,0)="","",VLOOKUP(B67,'3.住戸一覧'!$B:$AN,6,0))</f>
        <v/>
      </c>
      <c r="I67" s="1660"/>
      <c r="J67" s="1498"/>
      <c r="K67" s="1499"/>
      <c r="L67" s="1500"/>
      <c r="M67" s="1498"/>
      <c r="N67" s="1499"/>
      <c r="O67" s="1500"/>
      <c r="P67" s="1498"/>
      <c r="Q67" s="1499"/>
      <c r="R67" s="1500"/>
      <c r="S67" s="1656"/>
      <c r="T67" s="1656"/>
      <c r="U67" s="1656"/>
      <c r="V67" s="1496"/>
      <c r="W67" s="1496"/>
      <c r="Y67" s="20"/>
      <c r="Z67" s="20"/>
      <c r="AA67" s="20"/>
      <c r="AC67" s="20"/>
    </row>
    <row r="68" spans="1:29" ht="21">
      <c r="A68" s="366"/>
      <c r="B68" s="1658">
        <v>54</v>
      </c>
      <c r="C68" s="1659"/>
      <c r="D68" s="1660" t="str">
        <f>IF(VLOOKUP(B68,'3.住戸一覧'!$B:$AN,3,0)="","",VLOOKUP(B68,'3.住戸一覧'!$B:$AN,3,0))</f>
        <v/>
      </c>
      <c r="E68" s="1660"/>
      <c r="F68" s="1660"/>
      <c r="G68" s="1660"/>
      <c r="H68" s="1660" t="str">
        <f>IF(VLOOKUP(B68,'3.住戸一覧'!$B:$AN,6,0)="","",VLOOKUP(B68,'3.住戸一覧'!$B:$AN,6,0))</f>
        <v/>
      </c>
      <c r="I68" s="1660"/>
      <c r="J68" s="1498"/>
      <c r="K68" s="1499"/>
      <c r="L68" s="1500"/>
      <c r="M68" s="1498"/>
      <c r="N68" s="1499"/>
      <c r="O68" s="1500"/>
      <c r="P68" s="1498"/>
      <c r="Q68" s="1499"/>
      <c r="R68" s="1500"/>
      <c r="S68" s="1656"/>
      <c r="T68" s="1656"/>
      <c r="U68" s="1656"/>
      <c r="V68" s="1496"/>
      <c r="W68" s="1496"/>
      <c r="Y68" s="20"/>
      <c r="Z68" s="20"/>
      <c r="AA68" s="20"/>
      <c r="AC68" s="20"/>
    </row>
    <row r="69" spans="1:29" ht="21">
      <c r="A69" s="366"/>
      <c r="B69" s="1658">
        <v>55</v>
      </c>
      <c r="C69" s="1659"/>
      <c r="D69" s="1660" t="str">
        <f>IF(VLOOKUP(B69,'3.住戸一覧'!$B:$AN,3,0)="","",VLOOKUP(B69,'3.住戸一覧'!$B:$AN,3,0))</f>
        <v/>
      </c>
      <c r="E69" s="1660"/>
      <c r="F69" s="1660"/>
      <c r="G69" s="1660"/>
      <c r="H69" s="1660" t="str">
        <f>IF(VLOOKUP(B69,'3.住戸一覧'!$B:$AN,6,0)="","",VLOOKUP(B69,'3.住戸一覧'!$B:$AN,6,0))</f>
        <v/>
      </c>
      <c r="I69" s="1660"/>
      <c r="J69" s="1498"/>
      <c r="K69" s="1499"/>
      <c r="L69" s="1500"/>
      <c r="M69" s="1498"/>
      <c r="N69" s="1499"/>
      <c r="O69" s="1500"/>
      <c r="P69" s="1498"/>
      <c r="Q69" s="1499"/>
      <c r="R69" s="1500"/>
      <c r="S69" s="1656"/>
      <c r="T69" s="1656"/>
      <c r="U69" s="1656"/>
      <c r="V69" s="1496"/>
      <c r="W69" s="1496"/>
      <c r="Y69" s="20"/>
      <c r="Z69" s="20"/>
      <c r="AA69" s="20"/>
      <c r="AC69" s="20"/>
    </row>
    <row r="70" spans="1:29" ht="21">
      <c r="A70" s="366"/>
      <c r="B70" s="1658">
        <v>56</v>
      </c>
      <c r="C70" s="1659"/>
      <c r="D70" s="1660" t="str">
        <f>IF(VLOOKUP(B70,'3.住戸一覧'!$B:$AN,3,0)="","",VLOOKUP(B70,'3.住戸一覧'!$B:$AN,3,0))</f>
        <v/>
      </c>
      <c r="E70" s="1660"/>
      <c r="F70" s="1660"/>
      <c r="G70" s="1660"/>
      <c r="H70" s="1660" t="str">
        <f>IF(VLOOKUP(B70,'3.住戸一覧'!$B:$AN,6,0)="","",VLOOKUP(B70,'3.住戸一覧'!$B:$AN,6,0))</f>
        <v/>
      </c>
      <c r="I70" s="1660"/>
      <c r="J70" s="1498"/>
      <c r="K70" s="1499"/>
      <c r="L70" s="1500"/>
      <c r="M70" s="1498"/>
      <c r="N70" s="1499"/>
      <c r="O70" s="1500"/>
      <c r="P70" s="1498"/>
      <c r="Q70" s="1499"/>
      <c r="R70" s="1500"/>
      <c r="S70" s="1656"/>
      <c r="T70" s="1656"/>
      <c r="U70" s="1656"/>
      <c r="V70" s="1496"/>
      <c r="W70" s="1496"/>
      <c r="Y70" s="20"/>
      <c r="Z70" s="20"/>
      <c r="AA70" s="20"/>
      <c r="AC70" s="20"/>
    </row>
    <row r="71" spans="1:29" ht="21">
      <c r="A71" s="366"/>
      <c r="B71" s="1658">
        <v>57</v>
      </c>
      <c r="C71" s="1659"/>
      <c r="D71" s="1660" t="str">
        <f>IF(VLOOKUP(B71,'3.住戸一覧'!$B:$AN,3,0)="","",VLOOKUP(B71,'3.住戸一覧'!$B:$AN,3,0))</f>
        <v/>
      </c>
      <c r="E71" s="1660"/>
      <c r="F71" s="1660"/>
      <c r="G71" s="1660"/>
      <c r="H71" s="1660" t="str">
        <f>IF(VLOOKUP(B71,'3.住戸一覧'!$B:$AN,6,0)="","",VLOOKUP(B71,'3.住戸一覧'!$B:$AN,6,0))</f>
        <v/>
      </c>
      <c r="I71" s="1660"/>
      <c r="J71" s="1498"/>
      <c r="K71" s="1499"/>
      <c r="L71" s="1500"/>
      <c r="M71" s="1498"/>
      <c r="N71" s="1499"/>
      <c r="O71" s="1500"/>
      <c r="P71" s="1498"/>
      <c r="Q71" s="1499"/>
      <c r="R71" s="1500"/>
      <c r="S71" s="1656"/>
      <c r="T71" s="1656"/>
      <c r="U71" s="1656"/>
      <c r="V71" s="1496"/>
      <c r="W71" s="1496"/>
      <c r="Y71" s="20"/>
      <c r="Z71" s="20"/>
      <c r="AA71" s="20"/>
      <c r="AC71" s="20"/>
    </row>
    <row r="72" spans="1:29" ht="21">
      <c r="A72" s="366"/>
      <c r="B72" s="1658">
        <v>58</v>
      </c>
      <c r="C72" s="1659"/>
      <c r="D72" s="1660" t="str">
        <f>IF(VLOOKUP(B72,'3.住戸一覧'!$B:$AN,3,0)="","",VLOOKUP(B72,'3.住戸一覧'!$B:$AN,3,0))</f>
        <v/>
      </c>
      <c r="E72" s="1660"/>
      <c r="F72" s="1660"/>
      <c r="G72" s="1660"/>
      <c r="H72" s="1660" t="str">
        <f>IF(VLOOKUP(B72,'3.住戸一覧'!$B:$AN,6,0)="","",VLOOKUP(B72,'3.住戸一覧'!$B:$AN,6,0))</f>
        <v/>
      </c>
      <c r="I72" s="1660"/>
      <c r="J72" s="1498"/>
      <c r="K72" s="1499"/>
      <c r="L72" s="1500"/>
      <c r="M72" s="1498"/>
      <c r="N72" s="1499"/>
      <c r="O72" s="1500"/>
      <c r="P72" s="1498"/>
      <c r="Q72" s="1499"/>
      <c r="R72" s="1500"/>
      <c r="S72" s="1656"/>
      <c r="T72" s="1656"/>
      <c r="U72" s="1656"/>
      <c r="V72" s="1496"/>
      <c r="W72" s="1496"/>
      <c r="Y72" s="20"/>
      <c r="Z72" s="20"/>
      <c r="AA72" s="20"/>
      <c r="AC72" s="20"/>
    </row>
    <row r="73" spans="1:29" ht="21">
      <c r="A73" s="366"/>
      <c r="B73" s="1658">
        <v>59</v>
      </c>
      <c r="C73" s="1659"/>
      <c r="D73" s="1660" t="str">
        <f>IF(VLOOKUP(B73,'3.住戸一覧'!$B:$AN,3,0)="","",VLOOKUP(B73,'3.住戸一覧'!$B:$AN,3,0))</f>
        <v/>
      </c>
      <c r="E73" s="1660"/>
      <c r="F73" s="1660"/>
      <c r="G73" s="1660"/>
      <c r="H73" s="1660" t="str">
        <f>IF(VLOOKUP(B73,'3.住戸一覧'!$B:$AN,6,0)="","",VLOOKUP(B73,'3.住戸一覧'!$B:$AN,6,0))</f>
        <v/>
      </c>
      <c r="I73" s="1660"/>
      <c r="J73" s="1498"/>
      <c r="K73" s="1499"/>
      <c r="L73" s="1500"/>
      <c r="M73" s="1498"/>
      <c r="N73" s="1499"/>
      <c r="O73" s="1500"/>
      <c r="P73" s="1498"/>
      <c r="Q73" s="1499"/>
      <c r="R73" s="1500"/>
      <c r="S73" s="1656"/>
      <c r="T73" s="1656"/>
      <c r="U73" s="1656"/>
      <c r="V73" s="1496"/>
      <c r="W73" s="1496"/>
      <c r="Y73" s="20"/>
      <c r="Z73" s="20"/>
      <c r="AA73" s="20"/>
      <c r="AC73" s="20"/>
    </row>
    <row r="74" spans="1:29" ht="21">
      <c r="A74" s="366"/>
      <c r="B74" s="1658">
        <v>60</v>
      </c>
      <c r="C74" s="1659"/>
      <c r="D74" s="1660" t="str">
        <f>IF(VLOOKUP(B74,'3.住戸一覧'!$B:$AN,3,0)="","",VLOOKUP(B74,'3.住戸一覧'!$B:$AN,3,0))</f>
        <v/>
      </c>
      <c r="E74" s="1660"/>
      <c r="F74" s="1660"/>
      <c r="G74" s="1660"/>
      <c r="H74" s="1660" t="str">
        <f>IF(VLOOKUP(B74,'3.住戸一覧'!$B:$AN,6,0)="","",VLOOKUP(B74,'3.住戸一覧'!$B:$AN,6,0))</f>
        <v/>
      </c>
      <c r="I74" s="1660"/>
      <c r="J74" s="1498"/>
      <c r="K74" s="1499"/>
      <c r="L74" s="1500"/>
      <c r="M74" s="1498"/>
      <c r="N74" s="1499"/>
      <c r="O74" s="1500"/>
      <c r="P74" s="1498"/>
      <c r="Q74" s="1499"/>
      <c r="R74" s="1500"/>
      <c r="S74" s="1656"/>
      <c r="T74" s="1656"/>
      <c r="U74" s="1656"/>
      <c r="V74" s="1496"/>
      <c r="W74" s="1496"/>
      <c r="Y74" s="20"/>
      <c r="Z74" s="20"/>
      <c r="AA74" s="20"/>
      <c r="AC74" s="20"/>
    </row>
    <row r="75" spans="1:29" ht="21">
      <c r="A75" s="366"/>
      <c r="B75" s="1658">
        <v>61</v>
      </c>
      <c r="C75" s="1659"/>
      <c r="D75" s="1660" t="str">
        <f>IF(VLOOKUP(B75,'3.住戸一覧'!$B:$AN,3,0)="","",VLOOKUP(B75,'3.住戸一覧'!$B:$AN,3,0))</f>
        <v/>
      </c>
      <c r="E75" s="1660"/>
      <c r="F75" s="1660"/>
      <c r="G75" s="1660"/>
      <c r="H75" s="1660" t="str">
        <f>IF(VLOOKUP(B75,'3.住戸一覧'!$B:$AN,6,0)="","",VLOOKUP(B75,'3.住戸一覧'!$B:$AN,6,0))</f>
        <v/>
      </c>
      <c r="I75" s="1660"/>
      <c r="J75" s="1498"/>
      <c r="K75" s="1499"/>
      <c r="L75" s="1500"/>
      <c r="M75" s="1498"/>
      <c r="N75" s="1499"/>
      <c r="O75" s="1500"/>
      <c r="P75" s="1498"/>
      <c r="Q75" s="1499"/>
      <c r="R75" s="1500"/>
      <c r="S75" s="1656"/>
      <c r="T75" s="1656"/>
      <c r="U75" s="1656"/>
      <c r="V75" s="1496"/>
      <c r="W75" s="1496"/>
      <c r="Y75" s="20"/>
      <c r="Z75" s="20"/>
      <c r="AA75" s="20"/>
      <c r="AC75" s="20"/>
    </row>
    <row r="76" spans="1:29" ht="21">
      <c r="A76" s="366"/>
      <c r="B76" s="1658">
        <v>62</v>
      </c>
      <c r="C76" s="1659"/>
      <c r="D76" s="1660" t="str">
        <f>IF(VLOOKUP(B76,'3.住戸一覧'!$B:$AN,3,0)="","",VLOOKUP(B76,'3.住戸一覧'!$B:$AN,3,0))</f>
        <v/>
      </c>
      <c r="E76" s="1660"/>
      <c r="F76" s="1660"/>
      <c r="G76" s="1660"/>
      <c r="H76" s="1660" t="str">
        <f>IF(VLOOKUP(B76,'3.住戸一覧'!$B:$AN,6,0)="","",VLOOKUP(B76,'3.住戸一覧'!$B:$AN,6,0))</f>
        <v/>
      </c>
      <c r="I76" s="1660"/>
      <c r="J76" s="1498"/>
      <c r="K76" s="1499"/>
      <c r="L76" s="1500"/>
      <c r="M76" s="1498"/>
      <c r="N76" s="1499"/>
      <c r="O76" s="1500"/>
      <c r="P76" s="1498"/>
      <c r="Q76" s="1499"/>
      <c r="R76" s="1500"/>
      <c r="S76" s="1656"/>
      <c r="T76" s="1656"/>
      <c r="U76" s="1656"/>
      <c r="V76" s="1496"/>
      <c r="W76" s="1496"/>
      <c r="Y76" s="20"/>
      <c r="Z76" s="20"/>
      <c r="AA76" s="20"/>
      <c r="AC76" s="20"/>
    </row>
    <row r="77" spans="1:29" ht="21">
      <c r="A77" s="366"/>
      <c r="B77" s="1658">
        <v>63</v>
      </c>
      <c r="C77" s="1659"/>
      <c r="D77" s="1660" t="str">
        <f>IF(VLOOKUP(B77,'3.住戸一覧'!$B:$AN,3,0)="","",VLOOKUP(B77,'3.住戸一覧'!$B:$AN,3,0))</f>
        <v/>
      </c>
      <c r="E77" s="1660"/>
      <c r="F77" s="1660"/>
      <c r="G77" s="1660"/>
      <c r="H77" s="1660" t="str">
        <f>IF(VLOOKUP(B77,'3.住戸一覧'!$B:$AN,6,0)="","",VLOOKUP(B77,'3.住戸一覧'!$B:$AN,6,0))</f>
        <v/>
      </c>
      <c r="I77" s="1660"/>
      <c r="J77" s="1498"/>
      <c r="K77" s="1499"/>
      <c r="L77" s="1500"/>
      <c r="M77" s="1498"/>
      <c r="N77" s="1499"/>
      <c r="O77" s="1500"/>
      <c r="P77" s="1498"/>
      <c r="Q77" s="1499"/>
      <c r="R77" s="1500"/>
      <c r="S77" s="1656"/>
      <c r="T77" s="1656"/>
      <c r="U77" s="1656"/>
      <c r="V77" s="1496"/>
      <c r="W77" s="1496"/>
      <c r="Y77" s="20"/>
      <c r="Z77" s="20"/>
      <c r="AA77" s="20"/>
      <c r="AC77" s="20"/>
    </row>
    <row r="78" spans="1:29" ht="21">
      <c r="A78" s="366"/>
      <c r="B78" s="1658">
        <v>64</v>
      </c>
      <c r="C78" s="1659"/>
      <c r="D78" s="1660" t="str">
        <f>IF(VLOOKUP(B78,'3.住戸一覧'!$B:$AN,3,0)="","",VLOOKUP(B78,'3.住戸一覧'!$B:$AN,3,0))</f>
        <v/>
      </c>
      <c r="E78" s="1660"/>
      <c r="F78" s="1660"/>
      <c r="G78" s="1660"/>
      <c r="H78" s="1660" t="str">
        <f>IF(VLOOKUP(B78,'3.住戸一覧'!$B:$AN,6,0)="","",VLOOKUP(B78,'3.住戸一覧'!$B:$AN,6,0))</f>
        <v/>
      </c>
      <c r="I78" s="1660"/>
      <c r="J78" s="1498"/>
      <c r="K78" s="1499"/>
      <c r="L78" s="1500"/>
      <c r="M78" s="1498"/>
      <c r="N78" s="1499"/>
      <c r="O78" s="1500"/>
      <c r="P78" s="1498"/>
      <c r="Q78" s="1499"/>
      <c r="R78" s="1500"/>
      <c r="S78" s="1656"/>
      <c r="T78" s="1656"/>
      <c r="U78" s="1656"/>
      <c r="V78" s="1496"/>
      <c r="W78" s="1496"/>
      <c r="Y78" s="20"/>
      <c r="Z78" s="20"/>
      <c r="AA78" s="20"/>
      <c r="AC78" s="20"/>
    </row>
    <row r="79" spans="1:29" ht="21">
      <c r="A79" s="366"/>
      <c r="B79" s="1658">
        <v>65</v>
      </c>
      <c r="C79" s="1659"/>
      <c r="D79" s="1660" t="str">
        <f>IF(VLOOKUP(B79,'3.住戸一覧'!$B:$AN,3,0)="","",VLOOKUP(B79,'3.住戸一覧'!$B:$AN,3,0))</f>
        <v/>
      </c>
      <c r="E79" s="1660"/>
      <c r="F79" s="1660"/>
      <c r="G79" s="1660"/>
      <c r="H79" s="1660" t="str">
        <f>IF(VLOOKUP(B79,'3.住戸一覧'!$B:$AN,6,0)="","",VLOOKUP(B79,'3.住戸一覧'!$B:$AN,6,0))</f>
        <v/>
      </c>
      <c r="I79" s="1660"/>
      <c r="J79" s="1498"/>
      <c r="K79" s="1499"/>
      <c r="L79" s="1500"/>
      <c r="M79" s="1498"/>
      <c r="N79" s="1499"/>
      <c r="O79" s="1500"/>
      <c r="P79" s="1498"/>
      <c r="Q79" s="1499"/>
      <c r="R79" s="1500"/>
      <c r="S79" s="1656"/>
      <c r="T79" s="1656"/>
      <c r="U79" s="1656"/>
      <c r="V79" s="1496"/>
      <c r="W79" s="1496"/>
      <c r="Y79" s="20"/>
      <c r="Z79" s="20"/>
      <c r="AA79" s="20"/>
      <c r="AC79" s="20"/>
    </row>
    <row r="80" spans="1:29" ht="21">
      <c r="A80" s="366"/>
      <c r="B80" s="1658">
        <v>66</v>
      </c>
      <c r="C80" s="1659"/>
      <c r="D80" s="1660" t="str">
        <f>IF(VLOOKUP(B80,'3.住戸一覧'!$B:$AN,3,0)="","",VLOOKUP(B80,'3.住戸一覧'!$B:$AN,3,0))</f>
        <v/>
      </c>
      <c r="E80" s="1660"/>
      <c r="F80" s="1660"/>
      <c r="G80" s="1660"/>
      <c r="H80" s="1660" t="str">
        <f>IF(VLOOKUP(B80,'3.住戸一覧'!$B:$AN,6,0)="","",VLOOKUP(B80,'3.住戸一覧'!$B:$AN,6,0))</f>
        <v/>
      </c>
      <c r="I80" s="1660"/>
      <c r="J80" s="1498"/>
      <c r="K80" s="1499"/>
      <c r="L80" s="1500"/>
      <c r="M80" s="1498"/>
      <c r="N80" s="1499"/>
      <c r="O80" s="1500"/>
      <c r="P80" s="1498"/>
      <c r="Q80" s="1499"/>
      <c r="R80" s="1500"/>
      <c r="S80" s="1656"/>
      <c r="T80" s="1656"/>
      <c r="U80" s="1656"/>
      <c r="V80" s="1496"/>
      <c r="W80" s="1496"/>
      <c r="Y80" s="20"/>
      <c r="Z80" s="20"/>
      <c r="AA80" s="20"/>
      <c r="AC80" s="20"/>
    </row>
    <row r="81" spans="1:29" ht="21">
      <c r="A81" s="366"/>
      <c r="B81" s="1658">
        <v>67</v>
      </c>
      <c r="C81" s="1659"/>
      <c r="D81" s="1660" t="str">
        <f>IF(VLOOKUP(B81,'3.住戸一覧'!$B:$AN,3,0)="","",VLOOKUP(B81,'3.住戸一覧'!$B:$AN,3,0))</f>
        <v/>
      </c>
      <c r="E81" s="1660"/>
      <c r="F81" s="1660"/>
      <c r="G81" s="1660"/>
      <c r="H81" s="1660" t="str">
        <f>IF(VLOOKUP(B81,'3.住戸一覧'!$B:$AN,6,0)="","",VLOOKUP(B81,'3.住戸一覧'!$B:$AN,6,0))</f>
        <v/>
      </c>
      <c r="I81" s="1660"/>
      <c r="J81" s="1498"/>
      <c r="K81" s="1499"/>
      <c r="L81" s="1500"/>
      <c r="M81" s="1498"/>
      <c r="N81" s="1499"/>
      <c r="O81" s="1500"/>
      <c r="P81" s="1498"/>
      <c r="Q81" s="1499"/>
      <c r="R81" s="1500"/>
      <c r="S81" s="1656"/>
      <c r="T81" s="1656"/>
      <c r="U81" s="1656"/>
      <c r="V81" s="1496"/>
      <c r="W81" s="1496"/>
      <c r="Y81" s="20"/>
      <c r="Z81" s="20"/>
      <c r="AA81" s="20"/>
      <c r="AC81" s="20"/>
    </row>
    <row r="82" spans="1:29" ht="21">
      <c r="A82" s="366"/>
      <c r="B82" s="1658">
        <v>68</v>
      </c>
      <c r="C82" s="1659"/>
      <c r="D82" s="1660" t="str">
        <f>IF(VLOOKUP(B82,'3.住戸一覧'!$B:$AN,3,0)="","",VLOOKUP(B82,'3.住戸一覧'!$B:$AN,3,0))</f>
        <v/>
      </c>
      <c r="E82" s="1660"/>
      <c r="F82" s="1660"/>
      <c r="G82" s="1660"/>
      <c r="H82" s="1660" t="str">
        <f>IF(VLOOKUP(B82,'3.住戸一覧'!$B:$AN,6,0)="","",VLOOKUP(B82,'3.住戸一覧'!$B:$AN,6,0))</f>
        <v/>
      </c>
      <c r="I82" s="1660"/>
      <c r="J82" s="1498"/>
      <c r="K82" s="1499"/>
      <c r="L82" s="1500"/>
      <c r="M82" s="1498"/>
      <c r="N82" s="1499"/>
      <c r="O82" s="1500"/>
      <c r="P82" s="1498"/>
      <c r="Q82" s="1499"/>
      <c r="R82" s="1500"/>
      <c r="S82" s="1656"/>
      <c r="T82" s="1656"/>
      <c r="U82" s="1656"/>
      <c r="V82" s="1496"/>
      <c r="W82" s="1496"/>
      <c r="Y82" s="20"/>
      <c r="Z82" s="20"/>
      <c r="AA82" s="20"/>
      <c r="AC82" s="20"/>
    </row>
    <row r="83" spans="1:29" ht="21">
      <c r="A83" s="366"/>
      <c r="B83" s="1658">
        <v>69</v>
      </c>
      <c r="C83" s="1659"/>
      <c r="D83" s="1660" t="str">
        <f>IF(VLOOKUP(B83,'3.住戸一覧'!$B:$AN,3,0)="","",VLOOKUP(B83,'3.住戸一覧'!$B:$AN,3,0))</f>
        <v/>
      </c>
      <c r="E83" s="1660"/>
      <c r="F83" s="1660"/>
      <c r="G83" s="1660"/>
      <c r="H83" s="1660" t="str">
        <f>IF(VLOOKUP(B83,'3.住戸一覧'!$B:$AN,6,0)="","",VLOOKUP(B83,'3.住戸一覧'!$B:$AN,6,0))</f>
        <v/>
      </c>
      <c r="I83" s="1660"/>
      <c r="J83" s="1498"/>
      <c r="K83" s="1499"/>
      <c r="L83" s="1500"/>
      <c r="M83" s="1498"/>
      <c r="N83" s="1499"/>
      <c r="O83" s="1500"/>
      <c r="P83" s="1498"/>
      <c r="Q83" s="1499"/>
      <c r="R83" s="1500"/>
      <c r="S83" s="1656"/>
      <c r="T83" s="1656"/>
      <c r="U83" s="1656"/>
      <c r="V83" s="1496"/>
      <c r="W83" s="1496"/>
      <c r="Y83" s="20"/>
      <c r="Z83" s="20"/>
      <c r="AA83" s="20"/>
      <c r="AC83" s="20"/>
    </row>
    <row r="84" spans="1:29" ht="21">
      <c r="A84" s="366"/>
      <c r="B84" s="1658">
        <v>70</v>
      </c>
      <c r="C84" s="1659"/>
      <c r="D84" s="1660" t="str">
        <f>IF(VLOOKUP(B84,'3.住戸一覧'!$B:$AN,3,0)="","",VLOOKUP(B84,'3.住戸一覧'!$B:$AN,3,0))</f>
        <v/>
      </c>
      <c r="E84" s="1660"/>
      <c r="F84" s="1660"/>
      <c r="G84" s="1660"/>
      <c r="H84" s="1660" t="str">
        <f>IF(VLOOKUP(B84,'3.住戸一覧'!$B:$AN,6,0)="","",VLOOKUP(B84,'3.住戸一覧'!$B:$AN,6,0))</f>
        <v/>
      </c>
      <c r="I84" s="1660"/>
      <c r="J84" s="1498"/>
      <c r="K84" s="1499"/>
      <c r="L84" s="1500"/>
      <c r="M84" s="1498"/>
      <c r="N84" s="1499"/>
      <c r="O84" s="1500"/>
      <c r="P84" s="1498"/>
      <c r="Q84" s="1499"/>
      <c r="R84" s="1500"/>
      <c r="S84" s="1656"/>
      <c r="T84" s="1656"/>
      <c r="U84" s="1656"/>
      <c r="V84" s="1496"/>
      <c r="W84" s="1496"/>
      <c r="Y84" s="20"/>
      <c r="Z84" s="20"/>
      <c r="AA84" s="20"/>
      <c r="AC84" s="20"/>
    </row>
    <row r="85" spans="1:29" ht="21">
      <c r="A85" s="366"/>
      <c r="B85" s="1658">
        <v>71</v>
      </c>
      <c r="C85" s="1659"/>
      <c r="D85" s="1660" t="str">
        <f>IF(VLOOKUP(B85,'3.住戸一覧'!$B:$AN,3,0)="","",VLOOKUP(B85,'3.住戸一覧'!$B:$AN,3,0))</f>
        <v/>
      </c>
      <c r="E85" s="1660"/>
      <c r="F85" s="1660"/>
      <c r="G85" s="1660"/>
      <c r="H85" s="1660" t="str">
        <f>IF(VLOOKUP(B85,'3.住戸一覧'!$B:$AN,6,0)="","",VLOOKUP(B85,'3.住戸一覧'!$B:$AN,6,0))</f>
        <v/>
      </c>
      <c r="I85" s="1660"/>
      <c r="J85" s="1498"/>
      <c r="K85" s="1499"/>
      <c r="L85" s="1500"/>
      <c r="M85" s="1498"/>
      <c r="N85" s="1499"/>
      <c r="O85" s="1500"/>
      <c r="P85" s="1498"/>
      <c r="Q85" s="1499"/>
      <c r="R85" s="1500"/>
      <c r="S85" s="1656"/>
      <c r="T85" s="1656"/>
      <c r="U85" s="1656"/>
      <c r="V85" s="1496"/>
      <c r="W85" s="1496"/>
      <c r="Y85" s="20"/>
      <c r="Z85" s="20"/>
      <c r="AA85" s="20"/>
      <c r="AC85" s="20"/>
    </row>
    <row r="86" spans="1:29" ht="21">
      <c r="A86" s="366"/>
      <c r="B86" s="1658">
        <v>72</v>
      </c>
      <c r="C86" s="1659"/>
      <c r="D86" s="1660" t="str">
        <f>IF(VLOOKUP(B86,'3.住戸一覧'!$B:$AN,3,0)="","",VLOOKUP(B86,'3.住戸一覧'!$B:$AN,3,0))</f>
        <v/>
      </c>
      <c r="E86" s="1660"/>
      <c r="F86" s="1660"/>
      <c r="G86" s="1660"/>
      <c r="H86" s="1660" t="str">
        <f>IF(VLOOKUP(B86,'3.住戸一覧'!$B:$AN,6,0)="","",VLOOKUP(B86,'3.住戸一覧'!$B:$AN,6,0))</f>
        <v/>
      </c>
      <c r="I86" s="1660"/>
      <c r="J86" s="1498"/>
      <c r="K86" s="1499"/>
      <c r="L86" s="1500"/>
      <c r="M86" s="1498"/>
      <c r="N86" s="1499"/>
      <c r="O86" s="1500"/>
      <c r="P86" s="1498"/>
      <c r="Q86" s="1499"/>
      <c r="R86" s="1500"/>
      <c r="S86" s="1656"/>
      <c r="T86" s="1656"/>
      <c r="U86" s="1656"/>
      <c r="V86" s="1496"/>
      <c r="W86" s="1496"/>
      <c r="Y86" s="20"/>
      <c r="Z86" s="20"/>
      <c r="AA86" s="20"/>
      <c r="AC86" s="20"/>
    </row>
    <row r="87" spans="1:29" ht="21">
      <c r="A87" s="366"/>
      <c r="B87" s="1658">
        <v>73</v>
      </c>
      <c r="C87" s="1659"/>
      <c r="D87" s="1660" t="str">
        <f>IF(VLOOKUP(B87,'3.住戸一覧'!$B:$AN,3,0)="","",VLOOKUP(B87,'3.住戸一覧'!$B:$AN,3,0))</f>
        <v/>
      </c>
      <c r="E87" s="1660"/>
      <c r="F87" s="1660"/>
      <c r="G87" s="1660"/>
      <c r="H87" s="1660" t="str">
        <f>IF(VLOOKUP(B87,'3.住戸一覧'!$B:$AN,6,0)="","",VLOOKUP(B87,'3.住戸一覧'!$B:$AN,6,0))</f>
        <v/>
      </c>
      <c r="I87" s="1660"/>
      <c r="J87" s="1498"/>
      <c r="K87" s="1499"/>
      <c r="L87" s="1500"/>
      <c r="M87" s="1498"/>
      <c r="N87" s="1499"/>
      <c r="O87" s="1500"/>
      <c r="P87" s="1498"/>
      <c r="Q87" s="1499"/>
      <c r="R87" s="1500"/>
      <c r="S87" s="1656"/>
      <c r="T87" s="1656"/>
      <c r="U87" s="1656"/>
      <c r="V87" s="1496"/>
      <c r="W87" s="1496"/>
      <c r="Y87" s="20"/>
      <c r="Z87" s="20"/>
      <c r="AA87" s="20"/>
      <c r="AC87" s="20"/>
    </row>
    <row r="88" spans="1:29" ht="21">
      <c r="A88" s="366"/>
      <c r="B88" s="1658">
        <v>74</v>
      </c>
      <c r="C88" s="1659"/>
      <c r="D88" s="1660" t="str">
        <f>IF(VLOOKUP(B88,'3.住戸一覧'!$B:$AN,3,0)="","",VLOOKUP(B88,'3.住戸一覧'!$B:$AN,3,0))</f>
        <v/>
      </c>
      <c r="E88" s="1660"/>
      <c r="F88" s="1660"/>
      <c r="G88" s="1660"/>
      <c r="H88" s="1660" t="str">
        <f>IF(VLOOKUP(B88,'3.住戸一覧'!$B:$AN,6,0)="","",VLOOKUP(B88,'3.住戸一覧'!$B:$AN,6,0))</f>
        <v/>
      </c>
      <c r="I88" s="1660"/>
      <c r="J88" s="1498"/>
      <c r="K88" s="1499"/>
      <c r="L88" s="1500"/>
      <c r="M88" s="1498"/>
      <c r="N88" s="1499"/>
      <c r="O88" s="1500"/>
      <c r="P88" s="1498"/>
      <c r="Q88" s="1499"/>
      <c r="R88" s="1500"/>
      <c r="S88" s="1656"/>
      <c r="T88" s="1656"/>
      <c r="U88" s="1656"/>
      <c r="V88" s="1496"/>
      <c r="W88" s="1496"/>
      <c r="Y88" s="20"/>
      <c r="Z88" s="20"/>
      <c r="AA88" s="20"/>
      <c r="AC88" s="20"/>
    </row>
    <row r="89" spans="1:29" ht="21">
      <c r="A89" s="366"/>
      <c r="B89" s="1658">
        <v>75</v>
      </c>
      <c r="C89" s="1659"/>
      <c r="D89" s="1660" t="str">
        <f>IF(VLOOKUP(B89,'3.住戸一覧'!$B:$AN,3,0)="","",VLOOKUP(B89,'3.住戸一覧'!$B:$AN,3,0))</f>
        <v/>
      </c>
      <c r="E89" s="1660"/>
      <c r="F89" s="1660"/>
      <c r="G89" s="1660"/>
      <c r="H89" s="1660" t="str">
        <f>IF(VLOOKUP(B89,'3.住戸一覧'!$B:$AN,6,0)="","",VLOOKUP(B89,'3.住戸一覧'!$B:$AN,6,0))</f>
        <v/>
      </c>
      <c r="I89" s="1660"/>
      <c r="J89" s="1498"/>
      <c r="K89" s="1499"/>
      <c r="L89" s="1500"/>
      <c r="M89" s="1498"/>
      <c r="N89" s="1499"/>
      <c r="O89" s="1500"/>
      <c r="P89" s="1498"/>
      <c r="Q89" s="1499"/>
      <c r="R89" s="1500"/>
      <c r="S89" s="1656"/>
      <c r="T89" s="1656"/>
      <c r="U89" s="1656"/>
      <c r="V89" s="1496"/>
      <c r="W89" s="1496"/>
      <c r="Y89" s="20"/>
      <c r="Z89" s="20"/>
      <c r="AA89" s="20"/>
      <c r="AC89" s="20"/>
    </row>
    <row r="90" spans="1:29" ht="21">
      <c r="A90" s="366"/>
      <c r="B90" s="1658">
        <v>76</v>
      </c>
      <c r="C90" s="1659"/>
      <c r="D90" s="1660" t="str">
        <f>IF(VLOOKUP(B90,'3.住戸一覧'!$B:$AN,3,0)="","",VLOOKUP(B90,'3.住戸一覧'!$B:$AN,3,0))</f>
        <v/>
      </c>
      <c r="E90" s="1660"/>
      <c r="F90" s="1660"/>
      <c r="G90" s="1660"/>
      <c r="H90" s="1660" t="str">
        <f>IF(VLOOKUP(B90,'3.住戸一覧'!$B:$AN,6,0)="","",VLOOKUP(B90,'3.住戸一覧'!$B:$AN,6,0))</f>
        <v/>
      </c>
      <c r="I90" s="1660"/>
      <c r="J90" s="1498"/>
      <c r="K90" s="1499"/>
      <c r="L90" s="1500"/>
      <c r="M90" s="1498"/>
      <c r="N90" s="1499"/>
      <c r="O90" s="1500"/>
      <c r="P90" s="1498"/>
      <c r="Q90" s="1499"/>
      <c r="R90" s="1500"/>
      <c r="S90" s="1656"/>
      <c r="T90" s="1656"/>
      <c r="U90" s="1656"/>
      <c r="V90" s="1496"/>
      <c r="W90" s="1496"/>
      <c r="Y90" s="20"/>
      <c r="Z90" s="20"/>
      <c r="AA90" s="20"/>
      <c r="AC90" s="20"/>
    </row>
    <row r="91" spans="1:29" ht="21">
      <c r="A91" s="366"/>
      <c r="B91" s="1658">
        <v>77</v>
      </c>
      <c r="C91" s="1659"/>
      <c r="D91" s="1660" t="str">
        <f>IF(VLOOKUP(B91,'3.住戸一覧'!$B:$AN,3,0)="","",VLOOKUP(B91,'3.住戸一覧'!$B:$AN,3,0))</f>
        <v/>
      </c>
      <c r="E91" s="1660"/>
      <c r="F91" s="1660"/>
      <c r="G91" s="1660"/>
      <c r="H91" s="1660" t="str">
        <f>IF(VLOOKUP(B91,'3.住戸一覧'!$B:$AN,6,0)="","",VLOOKUP(B91,'3.住戸一覧'!$B:$AN,6,0))</f>
        <v/>
      </c>
      <c r="I91" s="1660"/>
      <c r="J91" s="1498"/>
      <c r="K91" s="1499"/>
      <c r="L91" s="1500"/>
      <c r="M91" s="1498"/>
      <c r="N91" s="1499"/>
      <c r="O91" s="1500"/>
      <c r="P91" s="1498"/>
      <c r="Q91" s="1499"/>
      <c r="R91" s="1500"/>
      <c r="S91" s="1656"/>
      <c r="T91" s="1656"/>
      <c r="U91" s="1656"/>
      <c r="V91" s="1496"/>
      <c r="W91" s="1496"/>
      <c r="Y91" s="20"/>
      <c r="Z91" s="20"/>
      <c r="AA91" s="20"/>
      <c r="AC91" s="20"/>
    </row>
    <row r="92" spans="1:29" ht="21">
      <c r="A92" s="366"/>
      <c r="B92" s="1658">
        <v>78</v>
      </c>
      <c r="C92" s="1659"/>
      <c r="D92" s="1660" t="str">
        <f>IF(VLOOKUP(B92,'3.住戸一覧'!$B:$AN,3,0)="","",VLOOKUP(B92,'3.住戸一覧'!$B:$AN,3,0))</f>
        <v/>
      </c>
      <c r="E92" s="1660"/>
      <c r="F92" s="1660"/>
      <c r="G92" s="1660"/>
      <c r="H92" s="1660" t="str">
        <f>IF(VLOOKUP(B92,'3.住戸一覧'!$B:$AN,6,0)="","",VLOOKUP(B92,'3.住戸一覧'!$B:$AN,6,0))</f>
        <v/>
      </c>
      <c r="I92" s="1660"/>
      <c r="J92" s="1498"/>
      <c r="K92" s="1499"/>
      <c r="L92" s="1500"/>
      <c r="M92" s="1498"/>
      <c r="N92" s="1499"/>
      <c r="O92" s="1500"/>
      <c r="P92" s="1498"/>
      <c r="Q92" s="1499"/>
      <c r="R92" s="1500"/>
      <c r="S92" s="1656"/>
      <c r="T92" s="1656"/>
      <c r="U92" s="1656"/>
      <c r="V92" s="1496"/>
      <c r="W92" s="1496"/>
      <c r="Y92" s="20"/>
      <c r="Z92" s="20"/>
      <c r="AA92" s="20"/>
      <c r="AC92" s="20"/>
    </row>
    <row r="93" spans="1:29" ht="21">
      <c r="A93" s="366"/>
      <c r="B93" s="1658">
        <v>79</v>
      </c>
      <c r="C93" s="1659"/>
      <c r="D93" s="1660" t="str">
        <f>IF(VLOOKUP(B93,'3.住戸一覧'!$B:$AN,3,0)="","",VLOOKUP(B93,'3.住戸一覧'!$B:$AN,3,0))</f>
        <v/>
      </c>
      <c r="E93" s="1660"/>
      <c r="F93" s="1660"/>
      <c r="G93" s="1660"/>
      <c r="H93" s="1660" t="str">
        <f>IF(VLOOKUP(B93,'3.住戸一覧'!$B:$AN,6,0)="","",VLOOKUP(B93,'3.住戸一覧'!$B:$AN,6,0))</f>
        <v/>
      </c>
      <c r="I93" s="1660"/>
      <c r="J93" s="1498"/>
      <c r="K93" s="1499"/>
      <c r="L93" s="1500"/>
      <c r="M93" s="1498"/>
      <c r="N93" s="1499"/>
      <c r="O93" s="1500"/>
      <c r="P93" s="1498"/>
      <c r="Q93" s="1499"/>
      <c r="R93" s="1500"/>
      <c r="S93" s="1656"/>
      <c r="T93" s="1656"/>
      <c r="U93" s="1656"/>
      <c r="V93" s="1496"/>
      <c r="W93" s="1496"/>
      <c r="Y93" s="20"/>
      <c r="Z93" s="20"/>
      <c r="AA93" s="20"/>
      <c r="AC93" s="20"/>
    </row>
    <row r="94" spans="1:29" ht="21">
      <c r="A94" s="366"/>
      <c r="B94" s="1658">
        <v>80</v>
      </c>
      <c r="C94" s="1659"/>
      <c r="D94" s="1660" t="str">
        <f>IF(VLOOKUP(B94,'3.住戸一覧'!$B:$AN,3,0)="","",VLOOKUP(B94,'3.住戸一覧'!$B:$AN,3,0))</f>
        <v/>
      </c>
      <c r="E94" s="1660"/>
      <c r="F94" s="1660"/>
      <c r="G94" s="1660"/>
      <c r="H94" s="1660" t="str">
        <f>IF(VLOOKUP(B94,'3.住戸一覧'!$B:$AN,6,0)="","",VLOOKUP(B94,'3.住戸一覧'!$B:$AN,6,0))</f>
        <v/>
      </c>
      <c r="I94" s="1660"/>
      <c r="J94" s="1498"/>
      <c r="K94" s="1499"/>
      <c r="L94" s="1500"/>
      <c r="M94" s="1498"/>
      <c r="N94" s="1499"/>
      <c r="O94" s="1500"/>
      <c r="P94" s="1498"/>
      <c r="Q94" s="1499"/>
      <c r="R94" s="1500"/>
      <c r="S94" s="1656"/>
      <c r="T94" s="1656"/>
      <c r="U94" s="1656"/>
      <c r="V94" s="1496"/>
      <c r="W94" s="1496"/>
      <c r="Y94" s="20"/>
      <c r="Z94" s="20"/>
      <c r="AA94" s="20"/>
      <c r="AC94" s="20"/>
    </row>
    <row r="95" spans="1:29" ht="21">
      <c r="A95" s="366"/>
      <c r="B95" s="1658">
        <v>81</v>
      </c>
      <c r="C95" s="1659"/>
      <c r="D95" s="1660" t="str">
        <f>IF(VLOOKUP(B95,'3.住戸一覧'!$B:$AN,3,0)="","",VLOOKUP(B95,'3.住戸一覧'!$B:$AN,3,0))</f>
        <v/>
      </c>
      <c r="E95" s="1660"/>
      <c r="F95" s="1660"/>
      <c r="G95" s="1660"/>
      <c r="H95" s="1660" t="str">
        <f>IF(VLOOKUP(B95,'3.住戸一覧'!$B:$AN,6,0)="","",VLOOKUP(B95,'3.住戸一覧'!$B:$AN,6,0))</f>
        <v/>
      </c>
      <c r="I95" s="1660"/>
      <c r="J95" s="1498"/>
      <c r="K95" s="1499"/>
      <c r="L95" s="1500"/>
      <c r="M95" s="1498"/>
      <c r="N95" s="1499"/>
      <c r="O95" s="1500"/>
      <c r="P95" s="1498"/>
      <c r="Q95" s="1499"/>
      <c r="R95" s="1500"/>
      <c r="S95" s="1656"/>
      <c r="T95" s="1656"/>
      <c r="U95" s="1656"/>
      <c r="V95" s="1496"/>
      <c r="W95" s="1496"/>
      <c r="Y95" s="20"/>
      <c r="Z95" s="20"/>
      <c r="AA95" s="20"/>
      <c r="AC95" s="20"/>
    </row>
    <row r="96" spans="1:29" ht="21">
      <c r="A96" s="366"/>
      <c r="B96" s="1658">
        <v>82</v>
      </c>
      <c r="C96" s="1659"/>
      <c r="D96" s="1660" t="str">
        <f>IF(VLOOKUP(B96,'3.住戸一覧'!$B:$AN,3,0)="","",VLOOKUP(B96,'3.住戸一覧'!$B:$AN,3,0))</f>
        <v/>
      </c>
      <c r="E96" s="1660"/>
      <c r="F96" s="1660"/>
      <c r="G96" s="1660"/>
      <c r="H96" s="1660" t="str">
        <f>IF(VLOOKUP(B96,'3.住戸一覧'!$B:$AN,6,0)="","",VLOOKUP(B96,'3.住戸一覧'!$B:$AN,6,0))</f>
        <v/>
      </c>
      <c r="I96" s="1660"/>
      <c r="J96" s="1498"/>
      <c r="K96" s="1499"/>
      <c r="L96" s="1500"/>
      <c r="M96" s="1498"/>
      <c r="N96" s="1499"/>
      <c r="O96" s="1500"/>
      <c r="P96" s="1498"/>
      <c r="Q96" s="1499"/>
      <c r="R96" s="1500"/>
      <c r="S96" s="1656"/>
      <c r="T96" s="1656"/>
      <c r="U96" s="1656"/>
      <c r="V96" s="1496"/>
      <c r="W96" s="1496"/>
      <c r="Y96" s="20"/>
      <c r="Z96" s="20"/>
      <c r="AA96" s="20"/>
      <c r="AC96" s="20"/>
    </row>
    <row r="97" spans="1:29" ht="21">
      <c r="A97" s="366"/>
      <c r="B97" s="1658">
        <v>83</v>
      </c>
      <c r="C97" s="1659"/>
      <c r="D97" s="1660" t="str">
        <f>IF(VLOOKUP(B97,'3.住戸一覧'!$B:$AN,3,0)="","",VLOOKUP(B97,'3.住戸一覧'!$B:$AN,3,0))</f>
        <v/>
      </c>
      <c r="E97" s="1660"/>
      <c r="F97" s="1660"/>
      <c r="G97" s="1660"/>
      <c r="H97" s="1660" t="str">
        <f>IF(VLOOKUP(B97,'3.住戸一覧'!$B:$AN,6,0)="","",VLOOKUP(B97,'3.住戸一覧'!$B:$AN,6,0))</f>
        <v/>
      </c>
      <c r="I97" s="1660"/>
      <c r="J97" s="1498"/>
      <c r="K97" s="1499"/>
      <c r="L97" s="1500"/>
      <c r="M97" s="1498"/>
      <c r="N97" s="1499"/>
      <c r="O97" s="1500"/>
      <c r="P97" s="1498"/>
      <c r="Q97" s="1499"/>
      <c r="R97" s="1500"/>
      <c r="S97" s="1656"/>
      <c r="T97" s="1656"/>
      <c r="U97" s="1656"/>
      <c r="V97" s="1496"/>
      <c r="W97" s="1496"/>
      <c r="Y97" s="20"/>
      <c r="Z97" s="20"/>
      <c r="AA97" s="20"/>
      <c r="AC97" s="20"/>
    </row>
    <row r="98" spans="1:29" ht="21">
      <c r="A98" s="366"/>
      <c r="B98" s="1658">
        <v>84</v>
      </c>
      <c r="C98" s="1659"/>
      <c r="D98" s="1660" t="str">
        <f>IF(VLOOKUP(B98,'3.住戸一覧'!$B:$AN,3,0)="","",VLOOKUP(B98,'3.住戸一覧'!$B:$AN,3,0))</f>
        <v/>
      </c>
      <c r="E98" s="1660"/>
      <c r="F98" s="1660"/>
      <c r="G98" s="1660"/>
      <c r="H98" s="1660" t="str">
        <f>IF(VLOOKUP(B98,'3.住戸一覧'!$B:$AN,6,0)="","",VLOOKUP(B98,'3.住戸一覧'!$B:$AN,6,0))</f>
        <v/>
      </c>
      <c r="I98" s="1660"/>
      <c r="J98" s="1498"/>
      <c r="K98" s="1499"/>
      <c r="L98" s="1500"/>
      <c r="M98" s="1498"/>
      <c r="N98" s="1499"/>
      <c r="O98" s="1500"/>
      <c r="P98" s="1498"/>
      <c r="Q98" s="1499"/>
      <c r="R98" s="1500"/>
      <c r="S98" s="1656"/>
      <c r="T98" s="1656"/>
      <c r="U98" s="1656"/>
      <c r="V98" s="1496"/>
      <c r="W98" s="1496"/>
      <c r="Y98" s="20"/>
      <c r="Z98" s="20"/>
      <c r="AA98" s="20"/>
      <c r="AC98" s="20"/>
    </row>
    <row r="99" spans="1:29" ht="21">
      <c r="A99" s="366"/>
      <c r="B99" s="1658">
        <v>85</v>
      </c>
      <c r="C99" s="1659"/>
      <c r="D99" s="1660" t="str">
        <f>IF(VLOOKUP(B99,'3.住戸一覧'!$B:$AN,3,0)="","",VLOOKUP(B99,'3.住戸一覧'!$B:$AN,3,0))</f>
        <v/>
      </c>
      <c r="E99" s="1660"/>
      <c r="F99" s="1660"/>
      <c r="G99" s="1660"/>
      <c r="H99" s="1660" t="str">
        <f>IF(VLOOKUP(B99,'3.住戸一覧'!$B:$AN,6,0)="","",VLOOKUP(B99,'3.住戸一覧'!$B:$AN,6,0))</f>
        <v/>
      </c>
      <c r="I99" s="1660"/>
      <c r="J99" s="1498"/>
      <c r="K99" s="1499"/>
      <c r="L99" s="1500"/>
      <c r="M99" s="1498"/>
      <c r="N99" s="1499"/>
      <c r="O99" s="1500"/>
      <c r="P99" s="1498"/>
      <c r="Q99" s="1499"/>
      <c r="R99" s="1500"/>
      <c r="S99" s="1656"/>
      <c r="T99" s="1656"/>
      <c r="U99" s="1656"/>
      <c r="V99" s="1496"/>
      <c r="W99" s="1496"/>
      <c r="Y99" s="20"/>
      <c r="Z99" s="20"/>
      <c r="AA99" s="20"/>
      <c r="AC99" s="20"/>
    </row>
    <row r="100" spans="1:29" ht="21">
      <c r="A100" s="366"/>
      <c r="B100" s="1658">
        <v>86</v>
      </c>
      <c r="C100" s="1659"/>
      <c r="D100" s="1660" t="str">
        <f>IF(VLOOKUP(B100,'3.住戸一覧'!$B:$AN,3,0)="","",VLOOKUP(B100,'3.住戸一覧'!$B:$AN,3,0))</f>
        <v/>
      </c>
      <c r="E100" s="1660"/>
      <c r="F100" s="1660"/>
      <c r="G100" s="1660"/>
      <c r="H100" s="1660" t="str">
        <f>IF(VLOOKUP(B100,'3.住戸一覧'!$B:$AN,6,0)="","",VLOOKUP(B100,'3.住戸一覧'!$B:$AN,6,0))</f>
        <v/>
      </c>
      <c r="I100" s="1660"/>
      <c r="J100" s="1498"/>
      <c r="K100" s="1499"/>
      <c r="L100" s="1500"/>
      <c r="M100" s="1498"/>
      <c r="N100" s="1499"/>
      <c r="O100" s="1500"/>
      <c r="P100" s="1498"/>
      <c r="Q100" s="1499"/>
      <c r="R100" s="1500"/>
      <c r="S100" s="1656"/>
      <c r="T100" s="1656"/>
      <c r="U100" s="1656"/>
      <c r="V100" s="1496"/>
      <c r="W100" s="1496"/>
      <c r="Y100" s="20"/>
      <c r="Z100" s="20"/>
      <c r="AA100" s="20"/>
      <c r="AC100" s="20"/>
    </row>
    <row r="101" spans="1:29" ht="21">
      <c r="A101" s="366"/>
      <c r="B101" s="1658">
        <v>87</v>
      </c>
      <c r="C101" s="1659"/>
      <c r="D101" s="1660" t="str">
        <f>IF(VLOOKUP(B101,'3.住戸一覧'!$B:$AN,3,0)="","",VLOOKUP(B101,'3.住戸一覧'!$B:$AN,3,0))</f>
        <v/>
      </c>
      <c r="E101" s="1660"/>
      <c r="F101" s="1660"/>
      <c r="G101" s="1660"/>
      <c r="H101" s="1660" t="str">
        <f>IF(VLOOKUP(B101,'3.住戸一覧'!$B:$AN,6,0)="","",VLOOKUP(B101,'3.住戸一覧'!$B:$AN,6,0))</f>
        <v/>
      </c>
      <c r="I101" s="1660"/>
      <c r="J101" s="1498"/>
      <c r="K101" s="1499"/>
      <c r="L101" s="1500"/>
      <c r="M101" s="1498"/>
      <c r="N101" s="1499"/>
      <c r="O101" s="1500"/>
      <c r="P101" s="1498"/>
      <c r="Q101" s="1499"/>
      <c r="R101" s="1500"/>
      <c r="S101" s="1656"/>
      <c r="T101" s="1656"/>
      <c r="U101" s="1656"/>
      <c r="V101" s="1496"/>
      <c r="W101" s="1496"/>
      <c r="Y101" s="20"/>
      <c r="Z101" s="20"/>
      <c r="AA101" s="20"/>
      <c r="AC101" s="20"/>
    </row>
    <row r="102" spans="1:29" ht="21">
      <c r="A102" s="366"/>
      <c r="B102" s="1658">
        <v>88</v>
      </c>
      <c r="C102" s="1659"/>
      <c r="D102" s="1660" t="str">
        <f>IF(VLOOKUP(B102,'3.住戸一覧'!$B:$AN,3,0)="","",VLOOKUP(B102,'3.住戸一覧'!$B:$AN,3,0))</f>
        <v/>
      </c>
      <c r="E102" s="1660"/>
      <c r="F102" s="1660"/>
      <c r="G102" s="1660"/>
      <c r="H102" s="1660" t="str">
        <f>IF(VLOOKUP(B102,'3.住戸一覧'!$B:$AN,6,0)="","",VLOOKUP(B102,'3.住戸一覧'!$B:$AN,6,0))</f>
        <v/>
      </c>
      <c r="I102" s="1660"/>
      <c r="J102" s="1498"/>
      <c r="K102" s="1499"/>
      <c r="L102" s="1500"/>
      <c r="M102" s="1498"/>
      <c r="N102" s="1499"/>
      <c r="O102" s="1500"/>
      <c r="P102" s="1498"/>
      <c r="Q102" s="1499"/>
      <c r="R102" s="1500"/>
      <c r="S102" s="1656"/>
      <c r="T102" s="1656"/>
      <c r="U102" s="1656"/>
      <c r="V102" s="1496"/>
      <c r="W102" s="1496"/>
      <c r="Y102" s="20"/>
      <c r="Z102" s="20"/>
      <c r="AA102" s="20"/>
      <c r="AC102" s="20"/>
    </row>
    <row r="103" spans="1:29" ht="21">
      <c r="A103" s="366"/>
      <c r="B103" s="1658">
        <v>89</v>
      </c>
      <c r="C103" s="1659"/>
      <c r="D103" s="1660" t="str">
        <f>IF(VLOOKUP(B103,'3.住戸一覧'!$B:$AN,3,0)="","",VLOOKUP(B103,'3.住戸一覧'!$B:$AN,3,0))</f>
        <v/>
      </c>
      <c r="E103" s="1660"/>
      <c r="F103" s="1660"/>
      <c r="G103" s="1660"/>
      <c r="H103" s="1660" t="str">
        <f>IF(VLOOKUP(B103,'3.住戸一覧'!$B:$AN,6,0)="","",VLOOKUP(B103,'3.住戸一覧'!$B:$AN,6,0))</f>
        <v/>
      </c>
      <c r="I103" s="1660"/>
      <c r="J103" s="1498"/>
      <c r="K103" s="1499"/>
      <c r="L103" s="1500"/>
      <c r="M103" s="1498"/>
      <c r="N103" s="1499"/>
      <c r="O103" s="1500"/>
      <c r="P103" s="1498"/>
      <c r="Q103" s="1499"/>
      <c r="R103" s="1500"/>
      <c r="S103" s="1656"/>
      <c r="T103" s="1656"/>
      <c r="U103" s="1656"/>
      <c r="V103" s="1496"/>
      <c r="W103" s="1496"/>
      <c r="Y103" s="20"/>
      <c r="Z103" s="20"/>
      <c r="AA103" s="20"/>
      <c r="AC103" s="20"/>
    </row>
    <row r="104" spans="1:29" ht="21">
      <c r="A104" s="366"/>
      <c r="B104" s="1658">
        <v>90</v>
      </c>
      <c r="C104" s="1659"/>
      <c r="D104" s="1660" t="str">
        <f>IF(VLOOKUP(B104,'3.住戸一覧'!$B:$AN,3,0)="","",VLOOKUP(B104,'3.住戸一覧'!$B:$AN,3,0))</f>
        <v/>
      </c>
      <c r="E104" s="1660"/>
      <c r="F104" s="1660"/>
      <c r="G104" s="1660"/>
      <c r="H104" s="1660" t="str">
        <f>IF(VLOOKUP(B104,'3.住戸一覧'!$B:$AN,6,0)="","",VLOOKUP(B104,'3.住戸一覧'!$B:$AN,6,0))</f>
        <v/>
      </c>
      <c r="I104" s="1660"/>
      <c r="J104" s="1498"/>
      <c r="K104" s="1499"/>
      <c r="L104" s="1500"/>
      <c r="M104" s="1498"/>
      <c r="N104" s="1499"/>
      <c r="O104" s="1500"/>
      <c r="P104" s="1498"/>
      <c r="Q104" s="1499"/>
      <c r="R104" s="1500"/>
      <c r="S104" s="1656"/>
      <c r="T104" s="1656"/>
      <c r="U104" s="1656"/>
      <c r="V104" s="1496"/>
      <c r="W104" s="1496"/>
      <c r="Y104" s="20"/>
      <c r="Z104" s="20"/>
      <c r="AA104" s="20"/>
      <c r="AC104" s="20"/>
    </row>
    <row r="105" spans="1:29" ht="21">
      <c r="A105" s="366"/>
      <c r="B105" s="1658">
        <v>91</v>
      </c>
      <c r="C105" s="1659"/>
      <c r="D105" s="1660" t="str">
        <f>IF(VLOOKUP(B105,'3.住戸一覧'!$B:$AN,3,0)="","",VLOOKUP(B105,'3.住戸一覧'!$B:$AN,3,0))</f>
        <v/>
      </c>
      <c r="E105" s="1660"/>
      <c r="F105" s="1660"/>
      <c r="G105" s="1660"/>
      <c r="H105" s="1660" t="str">
        <f>IF(VLOOKUP(B105,'3.住戸一覧'!$B:$AN,6,0)="","",VLOOKUP(B105,'3.住戸一覧'!$B:$AN,6,0))</f>
        <v/>
      </c>
      <c r="I105" s="1660"/>
      <c r="J105" s="1498"/>
      <c r="K105" s="1499"/>
      <c r="L105" s="1500"/>
      <c r="M105" s="1498"/>
      <c r="N105" s="1499"/>
      <c r="O105" s="1500"/>
      <c r="P105" s="1498"/>
      <c r="Q105" s="1499"/>
      <c r="R105" s="1500"/>
      <c r="S105" s="1656"/>
      <c r="T105" s="1656"/>
      <c r="U105" s="1656"/>
      <c r="V105" s="1496"/>
      <c r="W105" s="1496"/>
      <c r="Y105" s="20"/>
      <c r="Z105" s="20"/>
      <c r="AA105" s="20"/>
      <c r="AC105" s="20"/>
    </row>
    <row r="106" spans="1:29" ht="21">
      <c r="A106" s="366"/>
      <c r="B106" s="1658">
        <v>92</v>
      </c>
      <c r="C106" s="1659"/>
      <c r="D106" s="1660" t="str">
        <f>IF(VLOOKUP(B106,'3.住戸一覧'!$B:$AN,3,0)="","",VLOOKUP(B106,'3.住戸一覧'!$B:$AN,3,0))</f>
        <v/>
      </c>
      <c r="E106" s="1660"/>
      <c r="F106" s="1660"/>
      <c r="G106" s="1660"/>
      <c r="H106" s="1660" t="str">
        <f>IF(VLOOKUP(B106,'3.住戸一覧'!$B:$AN,6,0)="","",VLOOKUP(B106,'3.住戸一覧'!$B:$AN,6,0))</f>
        <v/>
      </c>
      <c r="I106" s="1660"/>
      <c r="J106" s="1498"/>
      <c r="K106" s="1499"/>
      <c r="L106" s="1500"/>
      <c r="M106" s="1498"/>
      <c r="N106" s="1499"/>
      <c r="O106" s="1500"/>
      <c r="P106" s="1498"/>
      <c r="Q106" s="1499"/>
      <c r="R106" s="1500"/>
      <c r="S106" s="1656"/>
      <c r="T106" s="1656"/>
      <c r="U106" s="1656"/>
      <c r="V106" s="1496"/>
      <c r="W106" s="1496"/>
      <c r="Y106" s="20"/>
      <c r="Z106" s="20"/>
      <c r="AA106" s="20"/>
      <c r="AC106" s="20"/>
    </row>
    <row r="107" spans="1:29" ht="21">
      <c r="A107" s="366"/>
      <c r="B107" s="1658">
        <v>93</v>
      </c>
      <c r="C107" s="1659"/>
      <c r="D107" s="1660" t="str">
        <f>IF(VLOOKUP(B107,'3.住戸一覧'!$B:$AN,3,0)="","",VLOOKUP(B107,'3.住戸一覧'!$B:$AN,3,0))</f>
        <v/>
      </c>
      <c r="E107" s="1660"/>
      <c r="F107" s="1660"/>
      <c r="G107" s="1660"/>
      <c r="H107" s="1660" t="str">
        <f>IF(VLOOKUP(B107,'3.住戸一覧'!$B:$AN,6,0)="","",VLOOKUP(B107,'3.住戸一覧'!$B:$AN,6,0))</f>
        <v/>
      </c>
      <c r="I107" s="1660"/>
      <c r="J107" s="1498"/>
      <c r="K107" s="1499"/>
      <c r="L107" s="1500"/>
      <c r="M107" s="1498"/>
      <c r="N107" s="1499"/>
      <c r="O107" s="1500"/>
      <c r="P107" s="1498"/>
      <c r="Q107" s="1499"/>
      <c r="R107" s="1500"/>
      <c r="S107" s="1656"/>
      <c r="T107" s="1656"/>
      <c r="U107" s="1656"/>
      <c r="V107" s="1496"/>
      <c r="W107" s="1496"/>
      <c r="Y107" s="20"/>
      <c r="Z107" s="20"/>
      <c r="AA107" s="20"/>
      <c r="AC107" s="20"/>
    </row>
    <row r="108" spans="1:29" ht="21">
      <c r="A108" s="366"/>
      <c r="B108" s="1658">
        <v>94</v>
      </c>
      <c r="C108" s="1659"/>
      <c r="D108" s="1660" t="str">
        <f>IF(VLOOKUP(B108,'3.住戸一覧'!$B:$AN,3,0)="","",VLOOKUP(B108,'3.住戸一覧'!$B:$AN,3,0))</f>
        <v/>
      </c>
      <c r="E108" s="1660"/>
      <c r="F108" s="1660"/>
      <c r="G108" s="1660"/>
      <c r="H108" s="1660" t="str">
        <f>IF(VLOOKUP(B108,'3.住戸一覧'!$B:$AN,6,0)="","",VLOOKUP(B108,'3.住戸一覧'!$B:$AN,6,0))</f>
        <v/>
      </c>
      <c r="I108" s="1660"/>
      <c r="J108" s="1498"/>
      <c r="K108" s="1499"/>
      <c r="L108" s="1500"/>
      <c r="M108" s="1498"/>
      <c r="N108" s="1499"/>
      <c r="O108" s="1500"/>
      <c r="P108" s="1498"/>
      <c r="Q108" s="1499"/>
      <c r="R108" s="1500"/>
      <c r="S108" s="1656"/>
      <c r="T108" s="1656"/>
      <c r="U108" s="1656"/>
      <c r="V108" s="1496"/>
      <c r="W108" s="1496"/>
      <c r="Y108" s="20"/>
      <c r="Z108" s="20"/>
      <c r="AA108" s="20"/>
      <c r="AC108" s="20"/>
    </row>
    <row r="109" spans="1:29" ht="21">
      <c r="A109" s="366"/>
      <c r="B109" s="1658">
        <v>95</v>
      </c>
      <c r="C109" s="1659"/>
      <c r="D109" s="1660" t="str">
        <f>IF(VLOOKUP(B109,'3.住戸一覧'!$B:$AN,3,0)="","",VLOOKUP(B109,'3.住戸一覧'!$B:$AN,3,0))</f>
        <v/>
      </c>
      <c r="E109" s="1660"/>
      <c r="F109" s="1660"/>
      <c r="G109" s="1660"/>
      <c r="H109" s="1660" t="str">
        <f>IF(VLOOKUP(B109,'3.住戸一覧'!$B:$AN,6,0)="","",VLOOKUP(B109,'3.住戸一覧'!$B:$AN,6,0))</f>
        <v/>
      </c>
      <c r="I109" s="1660"/>
      <c r="J109" s="1498"/>
      <c r="K109" s="1499"/>
      <c r="L109" s="1500"/>
      <c r="M109" s="1498"/>
      <c r="N109" s="1499"/>
      <c r="O109" s="1500"/>
      <c r="P109" s="1498"/>
      <c r="Q109" s="1499"/>
      <c r="R109" s="1500"/>
      <c r="S109" s="1656"/>
      <c r="T109" s="1656"/>
      <c r="U109" s="1656"/>
      <c r="V109" s="1496"/>
      <c r="W109" s="1496"/>
      <c r="Y109" s="20"/>
      <c r="Z109" s="20"/>
      <c r="AA109" s="20"/>
      <c r="AC109" s="20"/>
    </row>
    <row r="110" spans="1:29" ht="21">
      <c r="A110" s="366"/>
      <c r="B110" s="1658">
        <v>96</v>
      </c>
      <c r="C110" s="1659"/>
      <c r="D110" s="1660" t="str">
        <f>IF(VLOOKUP(B110,'3.住戸一覧'!$B:$AN,3,0)="","",VLOOKUP(B110,'3.住戸一覧'!$B:$AN,3,0))</f>
        <v/>
      </c>
      <c r="E110" s="1660"/>
      <c r="F110" s="1660"/>
      <c r="G110" s="1660"/>
      <c r="H110" s="1660" t="str">
        <f>IF(VLOOKUP(B110,'3.住戸一覧'!$B:$AN,6,0)="","",VLOOKUP(B110,'3.住戸一覧'!$B:$AN,6,0))</f>
        <v/>
      </c>
      <c r="I110" s="1660"/>
      <c r="J110" s="1498"/>
      <c r="K110" s="1499"/>
      <c r="L110" s="1500"/>
      <c r="M110" s="1498"/>
      <c r="N110" s="1499"/>
      <c r="O110" s="1500"/>
      <c r="P110" s="1498"/>
      <c r="Q110" s="1499"/>
      <c r="R110" s="1500"/>
      <c r="S110" s="1656"/>
      <c r="T110" s="1656"/>
      <c r="U110" s="1656"/>
      <c r="V110" s="1496"/>
      <c r="W110" s="1496"/>
      <c r="Y110" s="20"/>
      <c r="Z110" s="20"/>
      <c r="AA110" s="20"/>
      <c r="AC110" s="20"/>
    </row>
    <row r="111" spans="1:29" ht="21">
      <c r="A111" s="366"/>
      <c r="B111" s="1658">
        <v>97</v>
      </c>
      <c r="C111" s="1659"/>
      <c r="D111" s="1660" t="str">
        <f>IF(VLOOKUP(B111,'3.住戸一覧'!$B:$AN,3,0)="","",VLOOKUP(B111,'3.住戸一覧'!$B:$AN,3,0))</f>
        <v/>
      </c>
      <c r="E111" s="1660"/>
      <c r="F111" s="1660"/>
      <c r="G111" s="1660"/>
      <c r="H111" s="1660" t="str">
        <f>IF(VLOOKUP(B111,'3.住戸一覧'!$B:$AN,6,0)="","",VLOOKUP(B111,'3.住戸一覧'!$B:$AN,6,0))</f>
        <v/>
      </c>
      <c r="I111" s="1660"/>
      <c r="J111" s="1498"/>
      <c r="K111" s="1499"/>
      <c r="L111" s="1500"/>
      <c r="M111" s="1498"/>
      <c r="N111" s="1499"/>
      <c r="O111" s="1500"/>
      <c r="P111" s="1498"/>
      <c r="Q111" s="1499"/>
      <c r="R111" s="1500"/>
      <c r="S111" s="1656"/>
      <c r="T111" s="1656"/>
      <c r="U111" s="1656"/>
      <c r="V111" s="1496"/>
      <c r="W111" s="1496"/>
      <c r="Y111" s="20"/>
      <c r="Z111" s="20"/>
      <c r="AA111" s="20"/>
      <c r="AC111" s="20"/>
    </row>
    <row r="112" spans="1:29" ht="21">
      <c r="A112" s="366"/>
      <c r="B112" s="1658">
        <v>98</v>
      </c>
      <c r="C112" s="1659"/>
      <c r="D112" s="1660" t="str">
        <f>IF(VLOOKUP(B112,'3.住戸一覧'!$B:$AN,3,0)="","",VLOOKUP(B112,'3.住戸一覧'!$B:$AN,3,0))</f>
        <v/>
      </c>
      <c r="E112" s="1660"/>
      <c r="F112" s="1660"/>
      <c r="G112" s="1660"/>
      <c r="H112" s="1660" t="str">
        <f>IF(VLOOKUP(B112,'3.住戸一覧'!$B:$AN,6,0)="","",VLOOKUP(B112,'3.住戸一覧'!$B:$AN,6,0))</f>
        <v/>
      </c>
      <c r="I112" s="1660"/>
      <c r="J112" s="1498"/>
      <c r="K112" s="1499"/>
      <c r="L112" s="1500"/>
      <c r="M112" s="1498"/>
      <c r="N112" s="1499"/>
      <c r="O112" s="1500"/>
      <c r="P112" s="1498"/>
      <c r="Q112" s="1499"/>
      <c r="R112" s="1500"/>
      <c r="S112" s="1656"/>
      <c r="T112" s="1656"/>
      <c r="U112" s="1656"/>
      <c r="V112" s="1496"/>
      <c r="W112" s="1496"/>
      <c r="Y112" s="20"/>
      <c r="Z112" s="20"/>
      <c r="AA112" s="20"/>
      <c r="AC112" s="20"/>
    </row>
    <row r="113" spans="1:29" ht="21">
      <c r="A113" s="366"/>
      <c r="B113" s="1658">
        <v>99</v>
      </c>
      <c r="C113" s="1659"/>
      <c r="D113" s="1660" t="str">
        <f>IF(VLOOKUP(B113,'3.住戸一覧'!$B:$AN,3,0)="","",VLOOKUP(B113,'3.住戸一覧'!$B:$AN,3,0))</f>
        <v/>
      </c>
      <c r="E113" s="1660"/>
      <c r="F113" s="1660"/>
      <c r="G113" s="1660"/>
      <c r="H113" s="1660" t="str">
        <f>IF(VLOOKUP(B113,'3.住戸一覧'!$B:$AN,6,0)="","",VLOOKUP(B113,'3.住戸一覧'!$B:$AN,6,0))</f>
        <v/>
      </c>
      <c r="I113" s="1660"/>
      <c r="J113" s="1498"/>
      <c r="K113" s="1499"/>
      <c r="L113" s="1500"/>
      <c r="M113" s="1498"/>
      <c r="N113" s="1499"/>
      <c r="O113" s="1500"/>
      <c r="P113" s="1498"/>
      <c r="Q113" s="1499"/>
      <c r="R113" s="1500"/>
      <c r="S113" s="1656"/>
      <c r="T113" s="1656"/>
      <c r="U113" s="1656"/>
      <c r="V113" s="1496"/>
      <c r="W113" s="1496"/>
      <c r="Y113" s="20"/>
      <c r="Z113" s="20"/>
      <c r="AA113" s="20"/>
      <c r="AC113" s="20"/>
    </row>
    <row r="114" spans="1:29" ht="21">
      <c r="A114" s="366"/>
      <c r="B114" s="1658">
        <v>100</v>
      </c>
      <c r="C114" s="1659"/>
      <c r="D114" s="1660" t="str">
        <f>IF(VLOOKUP(B114,'3.住戸一覧'!$B:$AN,3,0)="","",VLOOKUP(B114,'3.住戸一覧'!$B:$AN,3,0))</f>
        <v/>
      </c>
      <c r="E114" s="1660"/>
      <c r="F114" s="1660"/>
      <c r="G114" s="1660"/>
      <c r="H114" s="1660" t="str">
        <f>IF(VLOOKUP(B114,'3.住戸一覧'!$B:$AN,6,0)="","",VLOOKUP(B114,'3.住戸一覧'!$B:$AN,6,0))</f>
        <v/>
      </c>
      <c r="I114" s="1660"/>
      <c r="J114" s="1498"/>
      <c r="K114" s="1499"/>
      <c r="L114" s="1500"/>
      <c r="M114" s="1498"/>
      <c r="N114" s="1499"/>
      <c r="O114" s="1500"/>
      <c r="P114" s="1498"/>
      <c r="Q114" s="1499"/>
      <c r="R114" s="1500"/>
      <c r="S114" s="1656"/>
      <c r="T114" s="1656"/>
      <c r="U114" s="1656"/>
      <c r="V114" s="1496"/>
      <c r="W114" s="1496"/>
      <c r="Y114" s="20"/>
      <c r="Z114" s="20"/>
      <c r="AA114" s="20"/>
      <c r="AC114" s="20"/>
    </row>
    <row r="115" spans="1:29" ht="21">
      <c r="A115" s="366"/>
      <c r="B115" s="1658">
        <v>101</v>
      </c>
      <c r="C115" s="1659"/>
      <c r="D115" s="1660" t="str">
        <f>IF(VLOOKUP(B115,'3.住戸一覧'!$B:$AN,3,0)="","",VLOOKUP(B115,'3.住戸一覧'!$B:$AN,3,0))</f>
        <v/>
      </c>
      <c r="E115" s="1660"/>
      <c r="F115" s="1660"/>
      <c r="G115" s="1660"/>
      <c r="H115" s="1660" t="str">
        <f>IF(VLOOKUP(B115,'3.住戸一覧'!$B:$AN,6,0)="","",VLOOKUP(B115,'3.住戸一覧'!$B:$AN,6,0))</f>
        <v/>
      </c>
      <c r="I115" s="1660"/>
      <c r="J115" s="1498"/>
      <c r="K115" s="1499"/>
      <c r="L115" s="1500"/>
      <c r="M115" s="1498"/>
      <c r="N115" s="1499"/>
      <c r="O115" s="1500"/>
      <c r="P115" s="1498"/>
      <c r="Q115" s="1499"/>
      <c r="R115" s="1500"/>
      <c r="S115" s="1656"/>
      <c r="T115" s="1656"/>
      <c r="U115" s="1656"/>
      <c r="V115" s="1496"/>
      <c r="W115" s="1496"/>
      <c r="Y115" s="20"/>
      <c r="Z115" s="20"/>
      <c r="AA115" s="20"/>
      <c r="AC115" s="20"/>
    </row>
    <row r="116" spans="1:29" ht="21">
      <c r="A116" s="366"/>
      <c r="B116" s="1658">
        <v>102</v>
      </c>
      <c r="C116" s="1659"/>
      <c r="D116" s="1660" t="str">
        <f>IF(VLOOKUP(B116,'3.住戸一覧'!$B:$AN,3,0)="","",VLOOKUP(B116,'3.住戸一覧'!$B:$AN,3,0))</f>
        <v/>
      </c>
      <c r="E116" s="1660"/>
      <c r="F116" s="1660"/>
      <c r="G116" s="1660"/>
      <c r="H116" s="1660" t="str">
        <f>IF(VLOOKUP(B116,'3.住戸一覧'!$B:$AN,6,0)="","",VLOOKUP(B116,'3.住戸一覧'!$B:$AN,6,0))</f>
        <v/>
      </c>
      <c r="I116" s="1660"/>
      <c r="J116" s="1498"/>
      <c r="K116" s="1499"/>
      <c r="L116" s="1500"/>
      <c r="M116" s="1498"/>
      <c r="N116" s="1499"/>
      <c r="O116" s="1500"/>
      <c r="P116" s="1498"/>
      <c r="Q116" s="1499"/>
      <c r="R116" s="1500"/>
      <c r="S116" s="1656"/>
      <c r="T116" s="1656"/>
      <c r="U116" s="1656"/>
      <c r="V116" s="1496"/>
      <c r="W116" s="1496"/>
      <c r="Y116" s="20"/>
      <c r="Z116" s="20"/>
      <c r="AA116" s="20"/>
      <c r="AC116" s="20"/>
    </row>
    <row r="117" spans="1:29" ht="21">
      <c r="A117" s="366"/>
      <c r="B117" s="1658">
        <v>103</v>
      </c>
      <c r="C117" s="1659"/>
      <c r="D117" s="1660" t="str">
        <f>IF(VLOOKUP(B117,'3.住戸一覧'!$B:$AN,3,0)="","",VLOOKUP(B117,'3.住戸一覧'!$B:$AN,3,0))</f>
        <v/>
      </c>
      <c r="E117" s="1660"/>
      <c r="F117" s="1660"/>
      <c r="G117" s="1660"/>
      <c r="H117" s="1660" t="str">
        <f>IF(VLOOKUP(B117,'3.住戸一覧'!$B:$AN,6,0)="","",VLOOKUP(B117,'3.住戸一覧'!$B:$AN,6,0))</f>
        <v/>
      </c>
      <c r="I117" s="1660"/>
      <c r="J117" s="1498"/>
      <c r="K117" s="1499"/>
      <c r="L117" s="1500"/>
      <c r="M117" s="1498"/>
      <c r="N117" s="1499"/>
      <c r="O117" s="1500"/>
      <c r="P117" s="1498"/>
      <c r="Q117" s="1499"/>
      <c r="R117" s="1500"/>
      <c r="S117" s="1656"/>
      <c r="T117" s="1656"/>
      <c r="U117" s="1656"/>
      <c r="V117" s="1496"/>
      <c r="W117" s="1496"/>
      <c r="Y117" s="20"/>
      <c r="Z117" s="20"/>
      <c r="AA117" s="20"/>
      <c r="AC117" s="20"/>
    </row>
    <row r="118" spans="1:29" ht="21">
      <c r="A118" s="366"/>
      <c r="B118" s="1658">
        <v>104</v>
      </c>
      <c r="C118" s="1659"/>
      <c r="D118" s="1660" t="str">
        <f>IF(VLOOKUP(B118,'3.住戸一覧'!$B:$AN,3,0)="","",VLOOKUP(B118,'3.住戸一覧'!$B:$AN,3,0))</f>
        <v/>
      </c>
      <c r="E118" s="1660"/>
      <c r="F118" s="1660"/>
      <c r="G118" s="1660"/>
      <c r="H118" s="1660" t="str">
        <f>IF(VLOOKUP(B118,'3.住戸一覧'!$B:$AN,6,0)="","",VLOOKUP(B118,'3.住戸一覧'!$B:$AN,6,0))</f>
        <v/>
      </c>
      <c r="I118" s="1660"/>
      <c r="J118" s="1498"/>
      <c r="K118" s="1499"/>
      <c r="L118" s="1500"/>
      <c r="M118" s="1498"/>
      <c r="N118" s="1499"/>
      <c r="O118" s="1500"/>
      <c r="P118" s="1498"/>
      <c r="Q118" s="1499"/>
      <c r="R118" s="1500"/>
      <c r="S118" s="1656"/>
      <c r="T118" s="1656"/>
      <c r="U118" s="1656"/>
      <c r="V118" s="1496"/>
      <c r="W118" s="1496"/>
      <c r="Y118" s="20"/>
      <c r="Z118" s="20"/>
      <c r="AA118" s="20"/>
      <c r="AC118" s="20"/>
    </row>
    <row r="119" spans="1:29" ht="21">
      <c r="A119" s="366"/>
      <c r="B119" s="1658">
        <v>105</v>
      </c>
      <c r="C119" s="1659"/>
      <c r="D119" s="1660" t="str">
        <f>IF(VLOOKUP(B119,'3.住戸一覧'!$B:$AN,3,0)="","",VLOOKUP(B119,'3.住戸一覧'!$B:$AN,3,0))</f>
        <v/>
      </c>
      <c r="E119" s="1660"/>
      <c r="F119" s="1660"/>
      <c r="G119" s="1660"/>
      <c r="H119" s="1660" t="str">
        <f>IF(VLOOKUP(B119,'3.住戸一覧'!$B:$AN,6,0)="","",VLOOKUP(B119,'3.住戸一覧'!$B:$AN,6,0))</f>
        <v/>
      </c>
      <c r="I119" s="1660"/>
      <c r="J119" s="1498"/>
      <c r="K119" s="1499"/>
      <c r="L119" s="1500"/>
      <c r="M119" s="1498"/>
      <c r="N119" s="1499"/>
      <c r="O119" s="1500"/>
      <c r="P119" s="1498"/>
      <c r="Q119" s="1499"/>
      <c r="R119" s="1500"/>
      <c r="S119" s="1656"/>
      <c r="T119" s="1656"/>
      <c r="U119" s="1656"/>
      <c r="V119" s="1496"/>
      <c r="W119" s="1496"/>
      <c r="Y119" s="20"/>
      <c r="Z119" s="20"/>
      <c r="AA119" s="20"/>
      <c r="AC119" s="20"/>
    </row>
    <row r="120" spans="1:29" ht="21">
      <c r="A120" s="366"/>
      <c r="B120" s="1658">
        <v>106</v>
      </c>
      <c r="C120" s="1659"/>
      <c r="D120" s="1660" t="str">
        <f>IF(VLOOKUP(B120,'3.住戸一覧'!$B:$AN,3,0)="","",VLOOKUP(B120,'3.住戸一覧'!$B:$AN,3,0))</f>
        <v/>
      </c>
      <c r="E120" s="1660"/>
      <c r="F120" s="1660"/>
      <c r="G120" s="1660"/>
      <c r="H120" s="1660" t="str">
        <f>IF(VLOOKUP(B120,'3.住戸一覧'!$B:$AN,6,0)="","",VLOOKUP(B120,'3.住戸一覧'!$B:$AN,6,0))</f>
        <v/>
      </c>
      <c r="I120" s="1660"/>
      <c r="J120" s="1498"/>
      <c r="K120" s="1499"/>
      <c r="L120" s="1500"/>
      <c r="M120" s="1498"/>
      <c r="N120" s="1499"/>
      <c r="O120" s="1500"/>
      <c r="P120" s="1498"/>
      <c r="Q120" s="1499"/>
      <c r="R120" s="1500"/>
      <c r="S120" s="1656"/>
      <c r="T120" s="1656"/>
      <c r="U120" s="1656"/>
      <c r="V120" s="1496"/>
      <c r="W120" s="1496"/>
      <c r="Y120" s="20"/>
      <c r="Z120" s="20"/>
      <c r="AA120" s="20"/>
      <c r="AC120" s="20"/>
    </row>
    <row r="121" spans="1:29" ht="21">
      <c r="A121" s="366"/>
      <c r="B121" s="1658">
        <v>107</v>
      </c>
      <c r="C121" s="1659"/>
      <c r="D121" s="1660" t="str">
        <f>IF(VLOOKUP(B121,'3.住戸一覧'!$B:$AN,3,0)="","",VLOOKUP(B121,'3.住戸一覧'!$B:$AN,3,0))</f>
        <v/>
      </c>
      <c r="E121" s="1660"/>
      <c r="F121" s="1660"/>
      <c r="G121" s="1660"/>
      <c r="H121" s="1660" t="str">
        <f>IF(VLOOKUP(B121,'3.住戸一覧'!$B:$AN,6,0)="","",VLOOKUP(B121,'3.住戸一覧'!$B:$AN,6,0))</f>
        <v/>
      </c>
      <c r="I121" s="1660"/>
      <c r="J121" s="1498"/>
      <c r="K121" s="1499"/>
      <c r="L121" s="1500"/>
      <c r="M121" s="1498"/>
      <c r="N121" s="1499"/>
      <c r="O121" s="1500"/>
      <c r="P121" s="1498"/>
      <c r="Q121" s="1499"/>
      <c r="R121" s="1500"/>
      <c r="S121" s="1656"/>
      <c r="T121" s="1656"/>
      <c r="U121" s="1656"/>
      <c r="V121" s="1496"/>
      <c r="W121" s="1496"/>
      <c r="Y121" s="20"/>
      <c r="Z121" s="20"/>
      <c r="AA121" s="20"/>
      <c r="AC121" s="20"/>
    </row>
    <row r="122" spans="1:29" ht="21">
      <c r="A122" s="366"/>
      <c r="B122" s="1658">
        <v>108</v>
      </c>
      <c r="C122" s="1659"/>
      <c r="D122" s="1660" t="str">
        <f>IF(VLOOKUP(B122,'3.住戸一覧'!$B:$AN,3,0)="","",VLOOKUP(B122,'3.住戸一覧'!$B:$AN,3,0))</f>
        <v/>
      </c>
      <c r="E122" s="1660"/>
      <c r="F122" s="1660"/>
      <c r="G122" s="1660"/>
      <c r="H122" s="1660" t="str">
        <f>IF(VLOOKUP(B122,'3.住戸一覧'!$B:$AN,6,0)="","",VLOOKUP(B122,'3.住戸一覧'!$B:$AN,6,0))</f>
        <v/>
      </c>
      <c r="I122" s="1660"/>
      <c r="J122" s="1498"/>
      <c r="K122" s="1499"/>
      <c r="L122" s="1500"/>
      <c r="M122" s="1498"/>
      <c r="N122" s="1499"/>
      <c r="O122" s="1500"/>
      <c r="P122" s="1498"/>
      <c r="Q122" s="1499"/>
      <c r="R122" s="1500"/>
      <c r="S122" s="1656"/>
      <c r="T122" s="1656"/>
      <c r="U122" s="1656"/>
      <c r="V122" s="1496"/>
      <c r="W122" s="1496"/>
      <c r="Y122" s="20"/>
      <c r="Z122" s="20"/>
      <c r="AA122" s="20"/>
      <c r="AC122" s="20"/>
    </row>
    <row r="123" spans="1:29" ht="21">
      <c r="A123" s="366"/>
      <c r="B123" s="1658">
        <v>109</v>
      </c>
      <c r="C123" s="1659"/>
      <c r="D123" s="1660" t="str">
        <f>IF(VLOOKUP(B123,'3.住戸一覧'!$B:$AN,3,0)="","",VLOOKUP(B123,'3.住戸一覧'!$B:$AN,3,0))</f>
        <v/>
      </c>
      <c r="E123" s="1660"/>
      <c r="F123" s="1660"/>
      <c r="G123" s="1660"/>
      <c r="H123" s="1660" t="str">
        <f>IF(VLOOKUP(B123,'3.住戸一覧'!$B:$AN,6,0)="","",VLOOKUP(B123,'3.住戸一覧'!$B:$AN,6,0))</f>
        <v/>
      </c>
      <c r="I123" s="1660"/>
      <c r="J123" s="1498"/>
      <c r="K123" s="1499"/>
      <c r="L123" s="1500"/>
      <c r="M123" s="1498"/>
      <c r="N123" s="1499"/>
      <c r="O123" s="1500"/>
      <c r="P123" s="1498"/>
      <c r="Q123" s="1499"/>
      <c r="R123" s="1500"/>
      <c r="S123" s="1656"/>
      <c r="T123" s="1656"/>
      <c r="U123" s="1656"/>
      <c r="V123" s="1496"/>
      <c r="W123" s="1496"/>
      <c r="Y123" s="20"/>
      <c r="Z123" s="20"/>
      <c r="AA123" s="20"/>
      <c r="AC123" s="20"/>
    </row>
    <row r="124" spans="1:29" ht="21">
      <c r="A124" s="366"/>
      <c r="B124" s="1658">
        <v>110</v>
      </c>
      <c r="C124" s="1659"/>
      <c r="D124" s="1660" t="str">
        <f>IF(VLOOKUP(B124,'3.住戸一覧'!$B:$AN,3,0)="","",VLOOKUP(B124,'3.住戸一覧'!$B:$AN,3,0))</f>
        <v/>
      </c>
      <c r="E124" s="1660"/>
      <c r="F124" s="1660"/>
      <c r="G124" s="1660"/>
      <c r="H124" s="1660" t="str">
        <f>IF(VLOOKUP(B124,'3.住戸一覧'!$B:$AN,6,0)="","",VLOOKUP(B124,'3.住戸一覧'!$B:$AN,6,0))</f>
        <v/>
      </c>
      <c r="I124" s="1660"/>
      <c r="J124" s="1498"/>
      <c r="K124" s="1499"/>
      <c r="L124" s="1500"/>
      <c r="M124" s="1498"/>
      <c r="N124" s="1499"/>
      <c r="O124" s="1500"/>
      <c r="P124" s="1498"/>
      <c r="Q124" s="1499"/>
      <c r="R124" s="1500"/>
      <c r="S124" s="1656"/>
      <c r="T124" s="1656"/>
      <c r="U124" s="1656"/>
      <c r="V124" s="1496"/>
      <c r="W124" s="1496"/>
      <c r="Y124" s="20"/>
      <c r="Z124" s="20"/>
      <c r="AA124" s="20"/>
      <c r="AC124" s="20"/>
    </row>
    <row r="125" spans="1:29" ht="21">
      <c r="A125" s="366"/>
      <c r="B125" s="1658">
        <v>111</v>
      </c>
      <c r="C125" s="1659"/>
      <c r="D125" s="1660" t="str">
        <f>IF(VLOOKUP(B125,'3.住戸一覧'!$B:$AN,3,0)="","",VLOOKUP(B125,'3.住戸一覧'!$B:$AN,3,0))</f>
        <v/>
      </c>
      <c r="E125" s="1660"/>
      <c r="F125" s="1660"/>
      <c r="G125" s="1660"/>
      <c r="H125" s="1660" t="str">
        <f>IF(VLOOKUP(B125,'3.住戸一覧'!$B:$AN,6,0)="","",VLOOKUP(B125,'3.住戸一覧'!$B:$AN,6,0))</f>
        <v/>
      </c>
      <c r="I125" s="1660"/>
      <c r="J125" s="1498"/>
      <c r="K125" s="1499"/>
      <c r="L125" s="1500"/>
      <c r="M125" s="1498"/>
      <c r="N125" s="1499"/>
      <c r="O125" s="1500"/>
      <c r="P125" s="1498"/>
      <c r="Q125" s="1499"/>
      <c r="R125" s="1500"/>
      <c r="S125" s="1656"/>
      <c r="T125" s="1656"/>
      <c r="U125" s="1656"/>
      <c r="V125" s="1496"/>
      <c r="W125" s="1496"/>
      <c r="Y125" s="20"/>
      <c r="Z125" s="20"/>
      <c r="AA125" s="20"/>
      <c r="AC125" s="20"/>
    </row>
    <row r="126" spans="1:29" ht="21">
      <c r="A126" s="366"/>
      <c r="B126" s="1658">
        <v>112</v>
      </c>
      <c r="C126" s="1659"/>
      <c r="D126" s="1660" t="str">
        <f>IF(VLOOKUP(B126,'3.住戸一覧'!$B:$AN,3,0)="","",VLOOKUP(B126,'3.住戸一覧'!$B:$AN,3,0))</f>
        <v/>
      </c>
      <c r="E126" s="1660"/>
      <c r="F126" s="1660"/>
      <c r="G126" s="1660"/>
      <c r="H126" s="1660" t="str">
        <f>IF(VLOOKUP(B126,'3.住戸一覧'!$B:$AN,6,0)="","",VLOOKUP(B126,'3.住戸一覧'!$B:$AN,6,0))</f>
        <v/>
      </c>
      <c r="I126" s="1660"/>
      <c r="J126" s="1498"/>
      <c r="K126" s="1499"/>
      <c r="L126" s="1500"/>
      <c r="M126" s="1498"/>
      <c r="N126" s="1499"/>
      <c r="O126" s="1500"/>
      <c r="P126" s="1498"/>
      <c r="Q126" s="1499"/>
      <c r="R126" s="1500"/>
      <c r="S126" s="1656"/>
      <c r="T126" s="1656"/>
      <c r="U126" s="1656"/>
      <c r="V126" s="1496"/>
      <c r="W126" s="1496"/>
      <c r="Y126" s="20"/>
      <c r="Z126" s="20"/>
      <c r="AA126" s="20"/>
      <c r="AC126" s="20"/>
    </row>
    <row r="127" spans="1:29" ht="21">
      <c r="A127" s="366"/>
      <c r="B127" s="1658">
        <v>113</v>
      </c>
      <c r="C127" s="1659"/>
      <c r="D127" s="1660" t="str">
        <f>IF(VLOOKUP(B127,'3.住戸一覧'!$B:$AN,3,0)="","",VLOOKUP(B127,'3.住戸一覧'!$B:$AN,3,0))</f>
        <v/>
      </c>
      <c r="E127" s="1660"/>
      <c r="F127" s="1660"/>
      <c r="G127" s="1660"/>
      <c r="H127" s="1660" t="str">
        <f>IF(VLOOKUP(B127,'3.住戸一覧'!$B:$AN,6,0)="","",VLOOKUP(B127,'3.住戸一覧'!$B:$AN,6,0))</f>
        <v/>
      </c>
      <c r="I127" s="1660"/>
      <c r="J127" s="1498"/>
      <c r="K127" s="1499"/>
      <c r="L127" s="1500"/>
      <c r="M127" s="1498"/>
      <c r="N127" s="1499"/>
      <c r="O127" s="1500"/>
      <c r="P127" s="1498"/>
      <c r="Q127" s="1499"/>
      <c r="R127" s="1500"/>
      <c r="S127" s="1656"/>
      <c r="T127" s="1656"/>
      <c r="U127" s="1656"/>
      <c r="V127" s="1496"/>
      <c r="W127" s="1496"/>
      <c r="Y127" s="20"/>
      <c r="Z127" s="20"/>
      <c r="AA127" s="20"/>
      <c r="AC127" s="20"/>
    </row>
    <row r="128" spans="1:29" ht="21">
      <c r="A128" s="366"/>
      <c r="B128" s="1658">
        <v>114</v>
      </c>
      <c r="C128" s="1659"/>
      <c r="D128" s="1660" t="str">
        <f>IF(VLOOKUP(B128,'3.住戸一覧'!$B:$AN,3,0)="","",VLOOKUP(B128,'3.住戸一覧'!$B:$AN,3,0))</f>
        <v/>
      </c>
      <c r="E128" s="1660"/>
      <c r="F128" s="1660"/>
      <c r="G128" s="1660"/>
      <c r="H128" s="1660" t="str">
        <f>IF(VLOOKUP(B128,'3.住戸一覧'!$B:$AN,6,0)="","",VLOOKUP(B128,'3.住戸一覧'!$B:$AN,6,0))</f>
        <v/>
      </c>
      <c r="I128" s="1660"/>
      <c r="J128" s="1498"/>
      <c r="K128" s="1499"/>
      <c r="L128" s="1500"/>
      <c r="M128" s="1498"/>
      <c r="N128" s="1499"/>
      <c r="O128" s="1500"/>
      <c r="P128" s="1498"/>
      <c r="Q128" s="1499"/>
      <c r="R128" s="1500"/>
      <c r="S128" s="1656"/>
      <c r="T128" s="1656"/>
      <c r="U128" s="1656"/>
      <c r="V128" s="1496"/>
      <c r="W128" s="1496"/>
      <c r="Y128" s="20"/>
      <c r="Z128" s="20"/>
      <c r="AA128" s="20"/>
      <c r="AC128" s="20"/>
    </row>
    <row r="129" spans="1:29" ht="21">
      <c r="A129" s="366"/>
      <c r="B129" s="1658">
        <v>115</v>
      </c>
      <c r="C129" s="1659"/>
      <c r="D129" s="1660" t="str">
        <f>IF(VLOOKUP(B129,'3.住戸一覧'!$B:$AN,3,0)="","",VLOOKUP(B129,'3.住戸一覧'!$B:$AN,3,0))</f>
        <v/>
      </c>
      <c r="E129" s="1660"/>
      <c r="F129" s="1660"/>
      <c r="G129" s="1660"/>
      <c r="H129" s="1660" t="str">
        <f>IF(VLOOKUP(B129,'3.住戸一覧'!$B:$AN,6,0)="","",VLOOKUP(B129,'3.住戸一覧'!$B:$AN,6,0))</f>
        <v/>
      </c>
      <c r="I129" s="1660"/>
      <c r="J129" s="1498"/>
      <c r="K129" s="1499"/>
      <c r="L129" s="1500"/>
      <c r="M129" s="1498"/>
      <c r="N129" s="1499"/>
      <c r="O129" s="1500"/>
      <c r="P129" s="1498"/>
      <c r="Q129" s="1499"/>
      <c r="R129" s="1500"/>
      <c r="S129" s="1656"/>
      <c r="T129" s="1656"/>
      <c r="U129" s="1656"/>
      <c r="V129" s="1496"/>
      <c r="W129" s="1496"/>
      <c r="Y129" s="20"/>
      <c r="Z129" s="20"/>
      <c r="AA129" s="20"/>
      <c r="AC129" s="20"/>
    </row>
    <row r="130" spans="1:29" ht="21">
      <c r="A130" s="366"/>
      <c r="B130" s="1658">
        <v>116</v>
      </c>
      <c r="C130" s="1659"/>
      <c r="D130" s="1660" t="str">
        <f>IF(VLOOKUP(B130,'3.住戸一覧'!$B:$AN,3,0)="","",VLOOKUP(B130,'3.住戸一覧'!$B:$AN,3,0))</f>
        <v/>
      </c>
      <c r="E130" s="1660"/>
      <c r="F130" s="1660"/>
      <c r="G130" s="1660"/>
      <c r="H130" s="1660" t="str">
        <f>IF(VLOOKUP(B130,'3.住戸一覧'!$B:$AN,6,0)="","",VLOOKUP(B130,'3.住戸一覧'!$B:$AN,6,0))</f>
        <v/>
      </c>
      <c r="I130" s="1660"/>
      <c r="J130" s="1498"/>
      <c r="K130" s="1499"/>
      <c r="L130" s="1500"/>
      <c r="M130" s="1498"/>
      <c r="N130" s="1499"/>
      <c r="O130" s="1500"/>
      <c r="P130" s="1498"/>
      <c r="Q130" s="1499"/>
      <c r="R130" s="1500"/>
      <c r="S130" s="1656"/>
      <c r="T130" s="1656"/>
      <c r="U130" s="1656"/>
      <c r="V130" s="1496"/>
      <c r="W130" s="1496"/>
      <c r="Y130" s="20"/>
      <c r="Z130" s="20"/>
      <c r="AA130" s="20"/>
      <c r="AC130" s="20"/>
    </row>
    <row r="131" spans="1:29" ht="21">
      <c r="A131" s="366"/>
      <c r="B131" s="1658">
        <v>117</v>
      </c>
      <c r="C131" s="1659"/>
      <c r="D131" s="1660" t="str">
        <f>IF(VLOOKUP(B131,'3.住戸一覧'!$B:$AN,3,0)="","",VLOOKUP(B131,'3.住戸一覧'!$B:$AN,3,0))</f>
        <v/>
      </c>
      <c r="E131" s="1660"/>
      <c r="F131" s="1660"/>
      <c r="G131" s="1660"/>
      <c r="H131" s="1660" t="str">
        <f>IF(VLOOKUP(B131,'3.住戸一覧'!$B:$AN,6,0)="","",VLOOKUP(B131,'3.住戸一覧'!$B:$AN,6,0))</f>
        <v/>
      </c>
      <c r="I131" s="1660"/>
      <c r="J131" s="1498"/>
      <c r="K131" s="1499"/>
      <c r="L131" s="1500"/>
      <c r="M131" s="1498"/>
      <c r="N131" s="1499"/>
      <c r="O131" s="1500"/>
      <c r="P131" s="1498"/>
      <c r="Q131" s="1499"/>
      <c r="R131" s="1500"/>
      <c r="S131" s="1656"/>
      <c r="T131" s="1656"/>
      <c r="U131" s="1656"/>
      <c r="V131" s="1496"/>
      <c r="W131" s="1496"/>
      <c r="Y131" s="20"/>
      <c r="Z131" s="20"/>
      <c r="AA131" s="20"/>
      <c r="AC131" s="20"/>
    </row>
    <row r="132" spans="1:29" ht="21">
      <c r="A132" s="366"/>
      <c r="B132" s="1658">
        <v>118</v>
      </c>
      <c r="C132" s="1659"/>
      <c r="D132" s="1660" t="str">
        <f>IF(VLOOKUP(B132,'3.住戸一覧'!$B:$AN,3,0)="","",VLOOKUP(B132,'3.住戸一覧'!$B:$AN,3,0))</f>
        <v/>
      </c>
      <c r="E132" s="1660"/>
      <c r="F132" s="1660"/>
      <c r="G132" s="1660"/>
      <c r="H132" s="1660" t="str">
        <f>IF(VLOOKUP(B132,'3.住戸一覧'!$B:$AN,6,0)="","",VLOOKUP(B132,'3.住戸一覧'!$B:$AN,6,0))</f>
        <v/>
      </c>
      <c r="I132" s="1660"/>
      <c r="J132" s="1498"/>
      <c r="K132" s="1499"/>
      <c r="L132" s="1500"/>
      <c r="M132" s="1498"/>
      <c r="N132" s="1499"/>
      <c r="O132" s="1500"/>
      <c r="P132" s="1498"/>
      <c r="Q132" s="1499"/>
      <c r="R132" s="1500"/>
      <c r="S132" s="1656"/>
      <c r="T132" s="1656"/>
      <c r="U132" s="1656"/>
      <c r="V132" s="1496"/>
      <c r="W132" s="1496"/>
      <c r="Y132" s="20"/>
      <c r="Z132" s="20"/>
      <c r="AA132" s="20"/>
      <c r="AC132" s="20"/>
    </row>
    <row r="133" spans="1:29" ht="21">
      <c r="A133" s="366"/>
      <c r="B133" s="1658">
        <v>119</v>
      </c>
      <c r="C133" s="1659"/>
      <c r="D133" s="1660" t="str">
        <f>IF(VLOOKUP(B133,'3.住戸一覧'!$B:$AN,3,0)="","",VLOOKUP(B133,'3.住戸一覧'!$B:$AN,3,0))</f>
        <v/>
      </c>
      <c r="E133" s="1660"/>
      <c r="F133" s="1660"/>
      <c r="G133" s="1660"/>
      <c r="H133" s="1660" t="str">
        <f>IF(VLOOKUP(B133,'3.住戸一覧'!$B:$AN,6,0)="","",VLOOKUP(B133,'3.住戸一覧'!$B:$AN,6,0))</f>
        <v/>
      </c>
      <c r="I133" s="1660"/>
      <c r="J133" s="1498"/>
      <c r="K133" s="1499"/>
      <c r="L133" s="1500"/>
      <c r="M133" s="1498"/>
      <c r="N133" s="1499"/>
      <c r="O133" s="1500"/>
      <c r="P133" s="1498"/>
      <c r="Q133" s="1499"/>
      <c r="R133" s="1500"/>
      <c r="S133" s="1656"/>
      <c r="T133" s="1656"/>
      <c r="U133" s="1656"/>
      <c r="V133" s="1496"/>
      <c r="W133" s="1496"/>
      <c r="Y133" s="20"/>
      <c r="Z133" s="20"/>
      <c r="AA133" s="20"/>
      <c r="AC133" s="20"/>
    </row>
    <row r="134" spans="1:29" ht="21">
      <c r="A134" s="366"/>
      <c r="B134" s="1658">
        <v>120</v>
      </c>
      <c r="C134" s="1659"/>
      <c r="D134" s="1660" t="str">
        <f>IF(VLOOKUP(B134,'3.住戸一覧'!$B:$AN,3,0)="","",VLOOKUP(B134,'3.住戸一覧'!$B:$AN,3,0))</f>
        <v/>
      </c>
      <c r="E134" s="1660"/>
      <c r="F134" s="1660"/>
      <c r="G134" s="1660"/>
      <c r="H134" s="1660" t="str">
        <f>IF(VLOOKUP(B134,'3.住戸一覧'!$B:$AN,6,0)="","",VLOOKUP(B134,'3.住戸一覧'!$B:$AN,6,0))</f>
        <v/>
      </c>
      <c r="I134" s="1660"/>
      <c r="J134" s="1498"/>
      <c r="K134" s="1499"/>
      <c r="L134" s="1500"/>
      <c r="M134" s="1498"/>
      <c r="N134" s="1499"/>
      <c r="O134" s="1500"/>
      <c r="P134" s="1498"/>
      <c r="Q134" s="1499"/>
      <c r="R134" s="1500"/>
      <c r="S134" s="1656"/>
      <c r="T134" s="1656"/>
      <c r="U134" s="1656"/>
      <c r="V134" s="1496"/>
      <c r="W134" s="1496"/>
      <c r="Y134" s="20"/>
      <c r="Z134" s="20"/>
      <c r="AA134" s="20"/>
      <c r="AC134" s="20"/>
    </row>
    <row r="135" spans="1:29" ht="21">
      <c r="A135" s="366"/>
      <c r="B135" s="1658">
        <v>121</v>
      </c>
      <c r="C135" s="1659"/>
      <c r="D135" s="1660" t="str">
        <f>IF(VLOOKUP(B135,'3.住戸一覧'!$B:$AN,3,0)="","",VLOOKUP(B135,'3.住戸一覧'!$B:$AN,3,0))</f>
        <v/>
      </c>
      <c r="E135" s="1660"/>
      <c r="F135" s="1660"/>
      <c r="G135" s="1660"/>
      <c r="H135" s="1660" t="str">
        <f>IF(VLOOKUP(B135,'3.住戸一覧'!$B:$AN,6,0)="","",VLOOKUP(B135,'3.住戸一覧'!$B:$AN,6,0))</f>
        <v/>
      </c>
      <c r="I135" s="1660"/>
      <c r="J135" s="1498"/>
      <c r="K135" s="1499"/>
      <c r="L135" s="1500"/>
      <c r="M135" s="1498"/>
      <c r="N135" s="1499"/>
      <c r="O135" s="1500"/>
      <c r="P135" s="1498"/>
      <c r="Q135" s="1499"/>
      <c r="R135" s="1500"/>
      <c r="S135" s="1656"/>
      <c r="T135" s="1656"/>
      <c r="U135" s="1656"/>
      <c r="V135" s="1496"/>
      <c r="W135" s="1496"/>
      <c r="Y135" s="20"/>
      <c r="Z135" s="20"/>
      <c r="AA135" s="20"/>
      <c r="AC135" s="20"/>
    </row>
    <row r="136" spans="1:29" ht="21">
      <c r="A136" s="366"/>
      <c r="B136" s="1658">
        <v>122</v>
      </c>
      <c r="C136" s="1659"/>
      <c r="D136" s="1660" t="str">
        <f>IF(VLOOKUP(B136,'3.住戸一覧'!$B:$AN,3,0)="","",VLOOKUP(B136,'3.住戸一覧'!$B:$AN,3,0))</f>
        <v/>
      </c>
      <c r="E136" s="1660"/>
      <c r="F136" s="1660"/>
      <c r="G136" s="1660"/>
      <c r="H136" s="1660" t="str">
        <f>IF(VLOOKUP(B136,'3.住戸一覧'!$B:$AN,6,0)="","",VLOOKUP(B136,'3.住戸一覧'!$B:$AN,6,0))</f>
        <v/>
      </c>
      <c r="I136" s="1660"/>
      <c r="J136" s="1498"/>
      <c r="K136" s="1499"/>
      <c r="L136" s="1500"/>
      <c r="M136" s="1498"/>
      <c r="N136" s="1499"/>
      <c r="O136" s="1500"/>
      <c r="P136" s="1498"/>
      <c r="Q136" s="1499"/>
      <c r="R136" s="1500"/>
      <c r="S136" s="1656"/>
      <c r="T136" s="1656"/>
      <c r="U136" s="1656"/>
      <c r="V136" s="1496"/>
      <c r="W136" s="1496"/>
      <c r="Y136" s="20"/>
      <c r="Z136" s="20"/>
      <c r="AA136" s="20"/>
      <c r="AC136" s="20"/>
    </row>
    <row r="137" spans="1:29" ht="21">
      <c r="A137" s="366"/>
      <c r="B137" s="1658">
        <v>123</v>
      </c>
      <c r="C137" s="1659"/>
      <c r="D137" s="1660" t="str">
        <f>IF(VLOOKUP(B137,'3.住戸一覧'!$B:$AN,3,0)="","",VLOOKUP(B137,'3.住戸一覧'!$B:$AN,3,0))</f>
        <v/>
      </c>
      <c r="E137" s="1660"/>
      <c r="F137" s="1660"/>
      <c r="G137" s="1660"/>
      <c r="H137" s="1660" t="str">
        <f>IF(VLOOKUP(B137,'3.住戸一覧'!$B:$AN,6,0)="","",VLOOKUP(B137,'3.住戸一覧'!$B:$AN,6,0))</f>
        <v/>
      </c>
      <c r="I137" s="1660"/>
      <c r="J137" s="1498"/>
      <c r="K137" s="1499"/>
      <c r="L137" s="1500"/>
      <c r="M137" s="1498"/>
      <c r="N137" s="1499"/>
      <c r="O137" s="1500"/>
      <c r="P137" s="1498"/>
      <c r="Q137" s="1499"/>
      <c r="R137" s="1500"/>
      <c r="S137" s="1656"/>
      <c r="T137" s="1656"/>
      <c r="U137" s="1656"/>
      <c r="V137" s="1496"/>
      <c r="W137" s="1496"/>
      <c r="Y137" s="20"/>
      <c r="Z137" s="20"/>
      <c r="AA137" s="20"/>
      <c r="AC137" s="20"/>
    </row>
    <row r="138" spans="1:29" ht="21">
      <c r="A138" s="366"/>
      <c r="B138" s="1658">
        <v>124</v>
      </c>
      <c r="C138" s="1659"/>
      <c r="D138" s="1660" t="str">
        <f>IF(VLOOKUP(B138,'3.住戸一覧'!$B:$AN,3,0)="","",VLOOKUP(B138,'3.住戸一覧'!$B:$AN,3,0))</f>
        <v/>
      </c>
      <c r="E138" s="1660"/>
      <c r="F138" s="1660"/>
      <c r="G138" s="1660"/>
      <c r="H138" s="1660" t="str">
        <f>IF(VLOOKUP(B138,'3.住戸一覧'!$B:$AN,6,0)="","",VLOOKUP(B138,'3.住戸一覧'!$B:$AN,6,0))</f>
        <v/>
      </c>
      <c r="I138" s="1660"/>
      <c r="J138" s="1498"/>
      <c r="K138" s="1499"/>
      <c r="L138" s="1500"/>
      <c r="M138" s="1498"/>
      <c r="N138" s="1499"/>
      <c r="O138" s="1500"/>
      <c r="P138" s="1498"/>
      <c r="Q138" s="1499"/>
      <c r="R138" s="1500"/>
      <c r="S138" s="1656"/>
      <c r="T138" s="1656"/>
      <c r="U138" s="1656"/>
      <c r="V138" s="1496"/>
      <c r="W138" s="1496"/>
      <c r="Y138" s="20"/>
      <c r="Z138" s="20"/>
      <c r="AA138" s="20"/>
      <c r="AC138" s="20"/>
    </row>
    <row r="139" spans="1:29" ht="21">
      <c r="A139" s="366"/>
      <c r="B139" s="1658">
        <v>125</v>
      </c>
      <c r="C139" s="1659"/>
      <c r="D139" s="1660" t="str">
        <f>IF(VLOOKUP(B139,'3.住戸一覧'!$B:$AN,3,0)="","",VLOOKUP(B139,'3.住戸一覧'!$B:$AN,3,0))</f>
        <v/>
      </c>
      <c r="E139" s="1660"/>
      <c r="F139" s="1660"/>
      <c r="G139" s="1660"/>
      <c r="H139" s="1660" t="str">
        <f>IF(VLOOKUP(B139,'3.住戸一覧'!$B:$AN,6,0)="","",VLOOKUP(B139,'3.住戸一覧'!$B:$AN,6,0))</f>
        <v/>
      </c>
      <c r="I139" s="1660"/>
      <c r="J139" s="1498"/>
      <c r="K139" s="1499"/>
      <c r="L139" s="1500"/>
      <c r="M139" s="1498"/>
      <c r="N139" s="1499"/>
      <c r="O139" s="1500"/>
      <c r="P139" s="1498"/>
      <c r="Q139" s="1499"/>
      <c r="R139" s="1500"/>
      <c r="S139" s="1656"/>
      <c r="T139" s="1656"/>
      <c r="U139" s="1656"/>
      <c r="V139" s="1496"/>
      <c r="W139" s="1496"/>
      <c r="Y139" s="20"/>
      <c r="Z139" s="20"/>
      <c r="AA139" s="20"/>
      <c r="AC139" s="20"/>
    </row>
    <row r="140" spans="1:29" ht="21">
      <c r="A140" s="366"/>
      <c r="B140" s="1658">
        <v>126</v>
      </c>
      <c r="C140" s="1659"/>
      <c r="D140" s="1660" t="str">
        <f>IF(VLOOKUP(B140,'3.住戸一覧'!$B:$AN,3,0)="","",VLOOKUP(B140,'3.住戸一覧'!$B:$AN,3,0))</f>
        <v/>
      </c>
      <c r="E140" s="1660"/>
      <c r="F140" s="1660"/>
      <c r="G140" s="1660"/>
      <c r="H140" s="1660" t="str">
        <f>IF(VLOOKUP(B140,'3.住戸一覧'!$B:$AN,6,0)="","",VLOOKUP(B140,'3.住戸一覧'!$B:$AN,6,0))</f>
        <v/>
      </c>
      <c r="I140" s="1660"/>
      <c r="J140" s="1498"/>
      <c r="K140" s="1499"/>
      <c r="L140" s="1500"/>
      <c r="M140" s="1498"/>
      <c r="N140" s="1499"/>
      <c r="O140" s="1500"/>
      <c r="P140" s="1498"/>
      <c r="Q140" s="1499"/>
      <c r="R140" s="1500"/>
      <c r="S140" s="1656"/>
      <c r="T140" s="1656"/>
      <c r="U140" s="1656"/>
      <c r="V140" s="1496"/>
      <c r="W140" s="1496"/>
      <c r="Y140" s="20"/>
      <c r="Z140" s="20"/>
      <c r="AA140" s="20"/>
      <c r="AC140" s="20"/>
    </row>
    <row r="141" spans="1:29" ht="21">
      <c r="A141" s="366"/>
      <c r="B141" s="1658">
        <v>127</v>
      </c>
      <c r="C141" s="1659"/>
      <c r="D141" s="1660" t="str">
        <f>IF(VLOOKUP(B141,'3.住戸一覧'!$B:$AN,3,0)="","",VLOOKUP(B141,'3.住戸一覧'!$B:$AN,3,0))</f>
        <v/>
      </c>
      <c r="E141" s="1660"/>
      <c r="F141" s="1660"/>
      <c r="G141" s="1660"/>
      <c r="H141" s="1660" t="str">
        <f>IF(VLOOKUP(B141,'3.住戸一覧'!$B:$AN,6,0)="","",VLOOKUP(B141,'3.住戸一覧'!$B:$AN,6,0))</f>
        <v/>
      </c>
      <c r="I141" s="1660"/>
      <c r="J141" s="1498"/>
      <c r="K141" s="1499"/>
      <c r="L141" s="1500"/>
      <c r="M141" s="1498"/>
      <c r="N141" s="1499"/>
      <c r="O141" s="1500"/>
      <c r="P141" s="1498"/>
      <c r="Q141" s="1499"/>
      <c r="R141" s="1500"/>
      <c r="S141" s="1656"/>
      <c r="T141" s="1656"/>
      <c r="U141" s="1656"/>
      <c r="V141" s="1496"/>
      <c r="W141" s="1496"/>
      <c r="Y141" s="20"/>
      <c r="Z141" s="20"/>
      <c r="AA141" s="20"/>
      <c r="AC141" s="20"/>
    </row>
    <row r="142" spans="1:29" ht="21">
      <c r="A142" s="366"/>
      <c r="B142" s="1658">
        <v>128</v>
      </c>
      <c r="C142" s="1659"/>
      <c r="D142" s="1660" t="str">
        <f>IF(VLOOKUP(B142,'3.住戸一覧'!$B:$AN,3,0)="","",VLOOKUP(B142,'3.住戸一覧'!$B:$AN,3,0))</f>
        <v/>
      </c>
      <c r="E142" s="1660"/>
      <c r="F142" s="1660"/>
      <c r="G142" s="1660"/>
      <c r="H142" s="1660" t="str">
        <f>IF(VLOOKUP(B142,'3.住戸一覧'!$B:$AN,6,0)="","",VLOOKUP(B142,'3.住戸一覧'!$B:$AN,6,0))</f>
        <v/>
      </c>
      <c r="I142" s="1660"/>
      <c r="J142" s="1498"/>
      <c r="K142" s="1499"/>
      <c r="L142" s="1500"/>
      <c r="M142" s="1498"/>
      <c r="N142" s="1499"/>
      <c r="O142" s="1500"/>
      <c r="P142" s="1498"/>
      <c r="Q142" s="1499"/>
      <c r="R142" s="1500"/>
      <c r="S142" s="1656"/>
      <c r="T142" s="1656"/>
      <c r="U142" s="1656"/>
      <c r="V142" s="1496"/>
      <c r="W142" s="1496"/>
      <c r="Y142" s="20"/>
      <c r="Z142" s="20"/>
      <c r="AA142" s="20"/>
      <c r="AC142" s="20"/>
    </row>
    <row r="143" spans="1:29" ht="21">
      <c r="A143" s="366"/>
      <c r="B143" s="1658">
        <v>129</v>
      </c>
      <c r="C143" s="1659"/>
      <c r="D143" s="1660" t="str">
        <f>IF(VLOOKUP(B143,'3.住戸一覧'!$B:$AN,3,0)="","",VLOOKUP(B143,'3.住戸一覧'!$B:$AN,3,0))</f>
        <v/>
      </c>
      <c r="E143" s="1660"/>
      <c r="F143" s="1660"/>
      <c r="G143" s="1660"/>
      <c r="H143" s="1660" t="str">
        <f>IF(VLOOKUP(B143,'3.住戸一覧'!$B:$AN,6,0)="","",VLOOKUP(B143,'3.住戸一覧'!$B:$AN,6,0))</f>
        <v/>
      </c>
      <c r="I143" s="1660"/>
      <c r="J143" s="1498"/>
      <c r="K143" s="1499"/>
      <c r="L143" s="1500"/>
      <c r="M143" s="1498"/>
      <c r="N143" s="1499"/>
      <c r="O143" s="1500"/>
      <c r="P143" s="1498"/>
      <c r="Q143" s="1499"/>
      <c r="R143" s="1500"/>
      <c r="S143" s="1656"/>
      <c r="T143" s="1656"/>
      <c r="U143" s="1656"/>
      <c r="V143" s="1496"/>
      <c r="W143" s="1496"/>
      <c r="Y143" s="20"/>
      <c r="Z143" s="20"/>
      <c r="AA143" s="20"/>
      <c r="AC143" s="20"/>
    </row>
    <row r="144" spans="1:29" ht="21">
      <c r="A144" s="366"/>
      <c r="B144" s="1658">
        <v>130</v>
      </c>
      <c r="C144" s="1659"/>
      <c r="D144" s="1660" t="str">
        <f>IF(VLOOKUP(B144,'3.住戸一覧'!$B:$AN,3,0)="","",VLOOKUP(B144,'3.住戸一覧'!$B:$AN,3,0))</f>
        <v/>
      </c>
      <c r="E144" s="1660"/>
      <c r="F144" s="1660"/>
      <c r="G144" s="1660"/>
      <c r="H144" s="1660" t="str">
        <f>IF(VLOOKUP(B144,'3.住戸一覧'!$B:$AN,6,0)="","",VLOOKUP(B144,'3.住戸一覧'!$B:$AN,6,0))</f>
        <v/>
      </c>
      <c r="I144" s="1660"/>
      <c r="J144" s="1498"/>
      <c r="K144" s="1499"/>
      <c r="L144" s="1500"/>
      <c r="M144" s="1498"/>
      <c r="N144" s="1499"/>
      <c r="O144" s="1500"/>
      <c r="P144" s="1498"/>
      <c r="Q144" s="1499"/>
      <c r="R144" s="1500"/>
      <c r="S144" s="1656"/>
      <c r="T144" s="1656"/>
      <c r="U144" s="1656"/>
      <c r="V144" s="1496"/>
      <c r="W144" s="1496"/>
      <c r="Y144" s="20"/>
      <c r="Z144" s="20"/>
      <c r="AA144" s="20"/>
      <c r="AC144" s="20"/>
    </row>
    <row r="145" spans="1:29" ht="21">
      <c r="A145" s="366"/>
      <c r="B145" s="1658">
        <v>131</v>
      </c>
      <c r="C145" s="1659"/>
      <c r="D145" s="1660" t="str">
        <f>IF(VLOOKUP(B145,'3.住戸一覧'!$B:$AN,3,0)="","",VLOOKUP(B145,'3.住戸一覧'!$B:$AN,3,0))</f>
        <v/>
      </c>
      <c r="E145" s="1660"/>
      <c r="F145" s="1660"/>
      <c r="G145" s="1660"/>
      <c r="H145" s="1660" t="str">
        <f>IF(VLOOKUP(B145,'3.住戸一覧'!$B:$AN,6,0)="","",VLOOKUP(B145,'3.住戸一覧'!$B:$AN,6,0))</f>
        <v/>
      </c>
      <c r="I145" s="1660"/>
      <c r="J145" s="1498"/>
      <c r="K145" s="1499"/>
      <c r="L145" s="1500"/>
      <c r="M145" s="1498"/>
      <c r="N145" s="1499"/>
      <c r="O145" s="1500"/>
      <c r="P145" s="1498"/>
      <c r="Q145" s="1499"/>
      <c r="R145" s="1500"/>
      <c r="S145" s="1656"/>
      <c r="T145" s="1656"/>
      <c r="U145" s="1656"/>
      <c r="V145" s="1496"/>
      <c r="W145" s="1496"/>
      <c r="Y145" s="20"/>
      <c r="Z145" s="20"/>
      <c r="AA145" s="20"/>
      <c r="AC145" s="20"/>
    </row>
    <row r="146" spans="1:29" ht="21">
      <c r="A146" s="366"/>
      <c r="B146" s="1658">
        <v>132</v>
      </c>
      <c r="C146" s="1659"/>
      <c r="D146" s="1660" t="str">
        <f>IF(VLOOKUP(B146,'3.住戸一覧'!$B:$AN,3,0)="","",VLOOKUP(B146,'3.住戸一覧'!$B:$AN,3,0))</f>
        <v/>
      </c>
      <c r="E146" s="1660"/>
      <c r="F146" s="1660"/>
      <c r="G146" s="1660"/>
      <c r="H146" s="1660" t="str">
        <f>IF(VLOOKUP(B146,'3.住戸一覧'!$B:$AN,6,0)="","",VLOOKUP(B146,'3.住戸一覧'!$B:$AN,6,0))</f>
        <v/>
      </c>
      <c r="I146" s="1660"/>
      <c r="J146" s="1498"/>
      <c r="K146" s="1499"/>
      <c r="L146" s="1500"/>
      <c r="M146" s="1498"/>
      <c r="N146" s="1499"/>
      <c r="O146" s="1500"/>
      <c r="P146" s="1498"/>
      <c r="Q146" s="1499"/>
      <c r="R146" s="1500"/>
      <c r="S146" s="1656"/>
      <c r="T146" s="1656"/>
      <c r="U146" s="1656"/>
      <c r="V146" s="1496"/>
      <c r="W146" s="1496"/>
      <c r="Y146" s="20"/>
      <c r="Z146" s="20"/>
      <c r="AA146" s="20"/>
      <c r="AC146" s="20"/>
    </row>
    <row r="147" spans="1:29" ht="21">
      <c r="A147" s="366"/>
      <c r="B147" s="1658">
        <v>133</v>
      </c>
      <c r="C147" s="1659"/>
      <c r="D147" s="1660" t="str">
        <f>IF(VLOOKUP(B147,'3.住戸一覧'!$B:$AN,3,0)="","",VLOOKUP(B147,'3.住戸一覧'!$B:$AN,3,0))</f>
        <v/>
      </c>
      <c r="E147" s="1660"/>
      <c r="F147" s="1660"/>
      <c r="G147" s="1660"/>
      <c r="H147" s="1660" t="str">
        <f>IF(VLOOKUP(B147,'3.住戸一覧'!$B:$AN,6,0)="","",VLOOKUP(B147,'3.住戸一覧'!$B:$AN,6,0))</f>
        <v/>
      </c>
      <c r="I147" s="1660"/>
      <c r="J147" s="1498"/>
      <c r="K147" s="1499"/>
      <c r="L147" s="1500"/>
      <c r="M147" s="1498"/>
      <c r="N147" s="1499"/>
      <c r="O147" s="1500"/>
      <c r="P147" s="1498"/>
      <c r="Q147" s="1499"/>
      <c r="R147" s="1500"/>
      <c r="S147" s="1656"/>
      <c r="T147" s="1656"/>
      <c r="U147" s="1656"/>
      <c r="V147" s="1496"/>
      <c r="W147" s="1496"/>
      <c r="Y147" s="20"/>
      <c r="Z147" s="20"/>
      <c r="AA147" s="20"/>
      <c r="AC147" s="20"/>
    </row>
    <row r="148" spans="1:29" ht="21">
      <c r="A148" s="366"/>
      <c r="B148" s="1658">
        <v>134</v>
      </c>
      <c r="C148" s="1659"/>
      <c r="D148" s="1660" t="str">
        <f>IF(VLOOKUP(B148,'3.住戸一覧'!$B:$AN,3,0)="","",VLOOKUP(B148,'3.住戸一覧'!$B:$AN,3,0))</f>
        <v/>
      </c>
      <c r="E148" s="1660"/>
      <c r="F148" s="1660"/>
      <c r="G148" s="1660"/>
      <c r="H148" s="1660" t="str">
        <f>IF(VLOOKUP(B148,'3.住戸一覧'!$B:$AN,6,0)="","",VLOOKUP(B148,'3.住戸一覧'!$B:$AN,6,0))</f>
        <v/>
      </c>
      <c r="I148" s="1660"/>
      <c r="J148" s="1498"/>
      <c r="K148" s="1499"/>
      <c r="L148" s="1500"/>
      <c r="M148" s="1498"/>
      <c r="N148" s="1499"/>
      <c r="O148" s="1500"/>
      <c r="P148" s="1498"/>
      <c r="Q148" s="1499"/>
      <c r="R148" s="1500"/>
      <c r="S148" s="1656"/>
      <c r="T148" s="1656"/>
      <c r="U148" s="1656"/>
      <c r="V148" s="1496"/>
      <c r="W148" s="1496"/>
      <c r="Y148" s="20"/>
      <c r="Z148" s="20"/>
      <c r="AA148" s="20"/>
      <c r="AC148" s="20"/>
    </row>
    <row r="149" spans="1:29" ht="21">
      <c r="A149" s="366"/>
      <c r="B149" s="1658">
        <v>135</v>
      </c>
      <c r="C149" s="1659"/>
      <c r="D149" s="1660" t="str">
        <f>IF(VLOOKUP(B149,'3.住戸一覧'!$B:$AN,3,0)="","",VLOOKUP(B149,'3.住戸一覧'!$B:$AN,3,0))</f>
        <v/>
      </c>
      <c r="E149" s="1660"/>
      <c r="F149" s="1660"/>
      <c r="G149" s="1660"/>
      <c r="H149" s="1660" t="str">
        <f>IF(VLOOKUP(B149,'3.住戸一覧'!$B:$AN,6,0)="","",VLOOKUP(B149,'3.住戸一覧'!$B:$AN,6,0))</f>
        <v/>
      </c>
      <c r="I149" s="1660"/>
      <c r="J149" s="1498"/>
      <c r="K149" s="1499"/>
      <c r="L149" s="1500"/>
      <c r="M149" s="1498"/>
      <c r="N149" s="1499"/>
      <c r="O149" s="1500"/>
      <c r="P149" s="1498"/>
      <c r="Q149" s="1499"/>
      <c r="R149" s="1500"/>
      <c r="S149" s="1656"/>
      <c r="T149" s="1656"/>
      <c r="U149" s="1656"/>
      <c r="V149" s="1496"/>
      <c r="W149" s="1496"/>
      <c r="Y149" s="20"/>
      <c r="Z149" s="20"/>
      <c r="AA149" s="20"/>
      <c r="AC149" s="20"/>
    </row>
    <row r="150" spans="1:29" ht="21">
      <c r="A150" s="366"/>
      <c r="B150" s="1658">
        <v>136</v>
      </c>
      <c r="C150" s="1659"/>
      <c r="D150" s="1660" t="str">
        <f>IF(VLOOKUP(B150,'3.住戸一覧'!$B:$AN,3,0)="","",VLOOKUP(B150,'3.住戸一覧'!$B:$AN,3,0))</f>
        <v/>
      </c>
      <c r="E150" s="1660"/>
      <c r="F150" s="1660"/>
      <c r="G150" s="1660"/>
      <c r="H150" s="1660" t="str">
        <f>IF(VLOOKUP(B150,'3.住戸一覧'!$B:$AN,6,0)="","",VLOOKUP(B150,'3.住戸一覧'!$B:$AN,6,0))</f>
        <v/>
      </c>
      <c r="I150" s="1660"/>
      <c r="J150" s="1498"/>
      <c r="K150" s="1499"/>
      <c r="L150" s="1500"/>
      <c r="M150" s="1498"/>
      <c r="N150" s="1499"/>
      <c r="O150" s="1500"/>
      <c r="P150" s="1498"/>
      <c r="Q150" s="1499"/>
      <c r="R150" s="1500"/>
      <c r="S150" s="1656"/>
      <c r="T150" s="1656"/>
      <c r="U150" s="1656"/>
      <c r="V150" s="1496"/>
      <c r="W150" s="1496"/>
      <c r="Y150" s="20"/>
      <c r="Z150" s="20"/>
      <c r="AA150" s="20"/>
      <c r="AC150" s="20"/>
    </row>
    <row r="151" spans="1:29" ht="21">
      <c r="A151" s="366"/>
      <c r="B151" s="1658">
        <v>137</v>
      </c>
      <c r="C151" s="1659"/>
      <c r="D151" s="1660" t="str">
        <f>IF(VLOOKUP(B151,'3.住戸一覧'!$B:$AN,3,0)="","",VLOOKUP(B151,'3.住戸一覧'!$B:$AN,3,0))</f>
        <v/>
      </c>
      <c r="E151" s="1660"/>
      <c r="F151" s="1660"/>
      <c r="G151" s="1660"/>
      <c r="H151" s="1660" t="str">
        <f>IF(VLOOKUP(B151,'3.住戸一覧'!$B:$AN,6,0)="","",VLOOKUP(B151,'3.住戸一覧'!$B:$AN,6,0))</f>
        <v/>
      </c>
      <c r="I151" s="1660"/>
      <c r="J151" s="1498"/>
      <c r="K151" s="1499"/>
      <c r="L151" s="1500"/>
      <c r="M151" s="1498"/>
      <c r="N151" s="1499"/>
      <c r="O151" s="1500"/>
      <c r="P151" s="1498"/>
      <c r="Q151" s="1499"/>
      <c r="R151" s="1500"/>
      <c r="S151" s="1656"/>
      <c r="T151" s="1656"/>
      <c r="U151" s="1656"/>
      <c r="V151" s="1496"/>
      <c r="W151" s="1496"/>
      <c r="Y151" s="20"/>
      <c r="Z151" s="20"/>
      <c r="AA151" s="20"/>
      <c r="AC151" s="20"/>
    </row>
    <row r="152" spans="1:29" ht="21">
      <c r="A152" s="366"/>
      <c r="B152" s="1658">
        <v>138</v>
      </c>
      <c r="C152" s="1659"/>
      <c r="D152" s="1660" t="str">
        <f>IF(VLOOKUP(B152,'3.住戸一覧'!$B:$AN,3,0)="","",VLOOKUP(B152,'3.住戸一覧'!$B:$AN,3,0))</f>
        <v/>
      </c>
      <c r="E152" s="1660"/>
      <c r="F152" s="1660"/>
      <c r="G152" s="1660"/>
      <c r="H152" s="1660" t="str">
        <f>IF(VLOOKUP(B152,'3.住戸一覧'!$B:$AN,6,0)="","",VLOOKUP(B152,'3.住戸一覧'!$B:$AN,6,0))</f>
        <v/>
      </c>
      <c r="I152" s="1660"/>
      <c r="J152" s="1498"/>
      <c r="K152" s="1499"/>
      <c r="L152" s="1500"/>
      <c r="M152" s="1498"/>
      <c r="N152" s="1499"/>
      <c r="O152" s="1500"/>
      <c r="P152" s="1498"/>
      <c r="Q152" s="1499"/>
      <c r="R152" s="1500"/>
      <c r="S152" s="1656"/>
      <c r="T152" s="1656"/>
      <c r="U152" s="1656"/>
      <c r="V152" s="1496"/>
      <c r="W152" s="1496"/>
      <c r="Y152" s="20"/>
      <c r="Z152" s="20"/>
      <c r="AA152" s="20"/>
      <c r="AC152" s="20"/>
    </row>
    <row r="153" spans="1:29" ht="21">
      <c r="A153" s="366"/>
      <c r="B153" s="1658">
        <v>139</v>
      </c>
      <c r="C153" s="1659"/>
      <c r="D153" s="1660" t="str">
        <f>IF(VLOOKUP(B153,'3.住戸一覧'!$B:$AN,3,0)="","",VLOOKUP(B153,'3.住戸一覧'!$B:$AN,3,0))</f>
        <v/>
      </c>
      <c r="E153" s="1660"/>
      <c r="F153" s="1660"/>
      <c r="G153" s="1660"/>
      <c r="H153" s="1660" t="str">
        <f>IF(VLOOKUP(B153,'3.住戸一覧'!$B:$AN,6,0)="","",VLOOKUP(B153,'3.住戸一覧'!$B:$AN,6,0))</f>
        <v/>
      </c>
      <c r="I153" s="1660"/>
      <c r="J153" s="1498"/>
      <c r="K153" s="1499"/>
      <c r="L153" s="1500"/>
      <c r="M153" s="1498"/>
      <c r="N153" s="1499"/>
      <c r="O153" s="1500"/>
      <c r="P153" s="1498"/>
      <c r="Q153" s="1499"/>
      <c r="R153" s="1500"/>
      <c r="S153" s="1656"/>
      <c r="T153" s="1656"/>
      <c r="U153" s="1656"/>
      <c r="V153" s="1496"/>
      <c r="W153" s="1496"/>
      <c r="Y153" s="20"/>
      <c r="Z153" s="20"/>
      <c r="AA153" s="20"/>
      <c r="AC153" s="20"/>
    </row>
    <row r="154" spans="1:29" ht="21">
      <c r="A154" s="366"/>
      <c r="B154" s="1658">
        <v>140</v>
      </c>
      <c r="C154" s="1659"/>
      <c r="D154" s="1660" t="str">
        <f>IF(VLOOKUP(B154,'3.住戸一覧'!$B:$AN,3,0)="","",VLOOKUP(B154,'3.住戸一覧'!$B:$AN,3,0))</f>
        <v/>
      </c>
      <c r="E154" s="1660"/>
      <c r="F154" s="1660"/>
      <c r="G154" s="1660"/>
      <c r="H154" s="1660" t="str">
        <f>IF(VLOOKUP(B154,'3.住戸一覧'!$B:$AN,6,0)="","",VLOOKUP(B154,'3.住戸一覧'!$B:$AN,6,0))</f>
        <v/>
      </c>
      <c r="I154" s="1660"/>
      <c r="J154" s="1498"/>
      <c r="K154" s="1499"/>
      <c r="L154" s="1500"/>
      <c r="M154" s="1498"/>
      <c r="N154" s="1499"/>
      <c r="O154" s="1500"/>
      <c r="P154" s="1498"/>
      <c r="Q154" s="1499"/>
      <c r="R154" s="1500"/>
      <c r="S154" s="1656"/>
      <c r="T154" s="1656"/>
      <c r="U154" s="1656"/>
      <c r="V154" s="1496"/>
      <c r="W154" s="1496"/>
      <c r="Y154" s="20"/>
      <c r="Z154" s="20"/>
      <c r="AA154" s="20"/>
      <c r="AC154" s="20"/>
    </row>
    <row r="155" spans="1:29" ht="21">
      <c r="A155" s="366"/>
      <c r="B155" s="1658">
        <v>141</v>
      </c>
      <c r="C155" s="1659"/>
      <c r="D155" s="1660" t="str">
        <f>IF(VLOOKUP(B155,'3.住戸一覧'!$B:$AN,3,0)="","",VLOOKUP(B155,'3.住戸一覧'!$B:$AN,3,0))</f>
        <v/>
      </c>
      <c r="E155" s="1660"/>
      <c r="F155" s="1660"/>
      <c r="G155" s="1660"/>
      <c r="H155" s="1660" t="str">
        <f>IF(VLOOKUP(B155,'3.住戸一覧'!$B:$AN,6,0)="","",VLOOKUP(B155,'3.住戸一覧'!$B:$AN,6,0))</f>
        <v/>
      </c>
      <c r="I155" s="1660"/>
      <c r="J155" s="1498"/>
      <c r="K155" s="1499"/>
      <c r="L155" s="1500"/>
      <c r="M155" s="1498"/>
      <c r="N155" s="1499"/>
      <c r="O155" s="1500"/>
      <c r="P155" s="1498"/>
      <c r="Q155" s="1499"/>
      <c r="R155" s="1500"/>
      <c r="S155" s="1656"/>
      <c r="T155" s="1656"/>
      <c r="U155" s="1656"/>
      <c r="V155" s="1496"/>
      <c r="W155" s="1496"/>
      <c r="Y155" s="20"/>
      <c r="Z155" s="20"/>
      <c r="AA155" s="20"/>
      <c r="AC155" s="20"/>
    </row>
    <row r="156" spans="1:29" ht="21">
      <c r="A156" s="366"/>
      <c r="B156" s="1658">
        <v>142</v>
      </c>
      <c r="C156" s="1659"/>
      <c r="D156" s="1660" t="str">
        <f>IF(VLOOKUP(B156,'3.住戸一覧'!$B:$AN,3,0)="","",VLOOKUP(B156,'3.住戸一覧'!$B:$AN,3,0))</f>
        <v/>
      </c>
      <c r="E156" s="1660"/>
      <c r="F156" s="1660"/>
      <c r="G156" s="1660"/>
      <c r="H156" s="1660" t="str">
        <f>IF(VLOOKUP(B156,'3.住戸一覧'!$B:$AN,6,0)="","",VLOOKUP(B156,'3.住戸一覧'!$B:$AN,6,0))</f>
        <v/>
      </c>
      <c r="I156" s="1660"/>
      <c r="J156" s="1498"/>
      <c r="K156" s="1499"/>
      <c r="L156" s="1500"/>
      <c r="M156" s="1498"/>
      <c r="N156" s="1499"/>
      <c r="O156" s="1500"/>
      <c r="P156" s="1498"/>
      <c r="Q156" s="1499"/>
      <c r="R156" s="1500"/>
      <c r="S156" s="1656"/>
      <c r="T156" s="1656"/>
      <c r="U156" s="1656"/>
      <c r="V156" s="1496"/>
      <c r="W156" s="1496"/>
      <c r="Y156" s="20"/>
      <c r="Z156" s="20"/>
      <c r="AA156" s="20"/>
      <c r="AC156" s="20"/>
    </row>
    <row r="157" spans="1:29" ht="21">
      <c r="A157" s="366"/>
      <c r="B157" s="1658">
        <v>143</v>
      </c>
      <c r="C157" s="1659"/>
      <c r="D157" s="1660" t="str">
        <f>IF(VLOOKUP(B157,'3.住戸一覧'!$B:$AN,3,0)="","",VLOOKUP(B157,'3.住戸一覧'!$B:$AN,3,0))</f>
        <v/>
      </c>
      <c r="E157" s="1660"/>
      <c r="F157" s="1660"/>
      <c r="G157" s="1660"/>
      <c r="H157" s="1660" t="str">
        <f>IF(VLOOKUP(B157,'3.住戸一覧'!$B:$AN,6,0)="","",VLOOKUP(B157,'3.住戸一覧'!$B:$AN,6,0))</f>
        <v/>
      </c>
      <c r="I157" s="1660"/>
      <c r="J157" s="1498"/>
      <c r="K157" s="1499"/>
      <c r="L157" s="1500"/>
      <c r="M157" s="1498"/>
      <c r="N157" s="1499"/>
      <c r="O157" s="1500"/>
      <c r="P157" s="1498"/>
      <c r="Q157" s="1499"/>
      <c r="R157" s="1500"/>
      <c r="S157" s="1656"/>
      <c r="T157" s="1656"/>
      <c r="U157" s="1656"/>
      <c r="V157" s="1496"/>
      <c r="W157" s="1496"/>
      <c r="Y157" s="20"/>
      <c r="Z157" s="20"/>
      <c r="AA157" s="20"/>
      <c r="AC157" s="20"/>
    </row>
    <row r="158" spans="1:29" ht="21">
      <c r="A158" s="366"/>
      <c r="B158" s="1658">
        <v>144</v>
      </c>
      <c r="C158" s="1659"/>
      <c r="D158" s="1660" t="str">
        <f>IF(VLOOKUP(B158,'3.住戸一覧'!$B:$AN,3,0)="","",VLOOKUP(B158,'3.住戸一覧'!$B:$AN,3,0))</f>
        <v/>
      </c>
      <c r="E158" s="1660"/>
      <c r="F158" s="1660"/>
      <c r="G158" s="1660"/>
      <c r="H158" s="1660" t="str">
        <f>IF(VLOOKUP(B158,'3.住戸一覧'!$B:$AN,6,0)="","",VLOOKUP(B158,'3.住戸一覧'!$B:$AN,6,0))</f>
        <v/>
      </c>
      <c r="I158" s="1660"/>
      <c r="J158" s="1498"/>
      <c r="K158" s="1499"/>
      <c r="L158" s="1500"/>
      <c r="M158" s="1498"/>
      <c r="N158" s="1499"/>
      <c r="O158" s="1500"/>
      <c r="P158" s="1498"/>
      <c r="Q158" s="1499"/>
      <c r="R158" s="1500"/>
      <c r="S158" s="1656"/>
      <c r="T158" s="1656"/>
      <c r="U158" s="1656"/>
      <c r="V158" s="1496"/>
      <c r="W158" s="1496"/>
      <c r="Y158" s="20"/>
      <c r="Z158" s="20"/>
      <c r="AA158" s="20"/>
      <c r="AC158" s="20"/>
    </row>
    <row r="159" spans="1:29" ht="21">
      <c r="A159" s="366"/>
      <c r="B159" s="1658">
        <v>145</v>
      </c>
      <c r="C159" s="1659"/>
      <c r="D159" s="1660" t="str">
        <f>IF(VLOOKUP(B159,'3.住戸一覧'!$B:$AN,3,0)="","",VLOOKUP(B159,'3.住戸一覧'!$B:$AN,3,0))</f>
        <v/>
      </c>
      <c r="E159" s="1660"/>
      <c r="F159" s="1660"/>
      <c r="G159" s="1660"/>
      <c r="H159" s="1660" t="str">
        <f>IF(VLOOKUP(B159,'3.住戸一覧'!$B:$AN,6,0)="","",VLOOKUP(B159,'3.住戸一覧'!$B:$AN,6,0))</f>
        <v/>
      </c>
      <c r="I159" s="1660"/>
      <c r="J159" s="1498"/>
      <c r="K159" s="1499"/>
      <c r="L159" s="1500"/>
      <c r="M159" s="1498"/>
      <c r="N159" s="1499"/>
      <c r="O159" s="1500"/>
      <c r="P159" s="1498"/>
      <c r="Q159" s="1499"/>
      <c r="R159" s="1500"/>
      <c r="S159" s="1656"/>
      <c r="T159" s="1656"/>
      <c r="U159" s="1656"/>
      <c r="V159" s="1496"/>
      <c r="W159" s="1496"/>
      <c r="Y159" s="20"/>
      <c r="Z159" s="20"/>
      <c r="AA159" s="20"/>
      <c r="AC159" s="20"/>
    </row>
    <row r="160" spans="1:29" ht="21">
      <c r="A160" s="366"/>
      <c r="B160" s="1658">
        <v>146</v>
      </c>
      <c r="C160" s="1659"/>
      <c r="D160" s="1660" t="str">
        <f>IF(VLOOKUP(B160,'3.住戸一覧'!$B:$AN,3,0)="","",VLOOKUP(B160,'3.住戸一覧'!$B:$AN,3,0))</f>
        <v/>
      </c>
      <c r="E160" s="1660"/>
      <c r="F160" s="1660"/>
      <c r="G160" s="1660"/>
      <c r="H160" s="1660" t="str">
        <f>IF(VLOOKUP(B160,'3.住戸一覧'!$B:$AN,6,0)="","",VLOOKUP(B160,'3.住戸一覧'!$B:$AN,6,0))</f>
        <v/>
      </c>
      <c r="I160" s="1660"/>
      <c r="J160" s="1498"/>
      <c r="K160" s="1499"/>
      <c r="L160" s="1500"/>
      <c r="M160" s="1498"/>
      <c r="N160" s="1499"/>
      <c r="O160" s="1500"/>
      <c r="P160" s="1498"/>
      <c r="Q160" s="1499"/>
      <c r="R160" s="1500"/>
      <c r="S160" s="1656"/>
      <c r="T160" s="1656"/>
      <c r="U160" s="1656"/>
      <c r="V160" s="1496"/>
      <c r="W160" s="1496"/>
      <c r="Y160" s="20"/>
      <c r="Z160" s="20"/>
      <c r="AA160" s="20"/>
      <c r="AC160" s="20"/>
    </row>
    <row r="161" spans="1:29" ht="21">
      <c r="A161" s="366"/>
      <c r="B161" s="1658">
        <v>147</v>
      </c>
      <c r="C161" s="1659"/>
      <c r="D161" s="1660" t="str">
        <f>IF(VLOOKUP(B161,'3.住戸一覧'!$B:$AN,3,0)="","",VLOOKUP(B161,'3.住戸一覧'!$B:$AN,3,0))</f>
        <v/>
      </c>
      <c r="E161" s="1660"/>
      <c r="F161" s="1660"/>
      <c r="G161" s="1660"/>
      <c r="H161" s="1660" t="str">
        <f>IF(VLOOKUP(B161,'3.住戸一覧'!$B:$AN,6,0)="","",VLOOKUP(B161,'3.住戸一覧'!$B:$AN,6,0))</f>
        <v/>
      </c>
      <c r="I161" s="1660"/>
      <c r="J161" s="1498"/>
      <c r="K161" s="1499"/>
      <c r="L161" s="1500"/>
      <c r="M161" s="1498"/>
      <c r="N161" s="1499"/>
      <c r="O161" s="1500"/>
      <c r="P161" s="1498"/>
      <c r="Q161" s="1499"/>
      <c r="R161" s="1500"/>
      <c r="S161" s="1656"/>
      <c r="T161" s="1656"/>
      <c r="U161" s="1656"/>
      <c r="V161" s="1496"/>
      <c r="W161" s="1496"/>
      <c r="Y161" s="20"/>
      <c r="Z161" s="20"/>
      <c r="AA161" s="20"/>
      <c r="AC161" s="20"/>
    </row>
    <row r="162" spans="1:29" ht="21">
      <c r="A162" s="366"/>
      <c r="B162" s="1658">
        <v>148</v>
      </c>
      <c r="C162" s="1659"/>
      <c r="D162" s="1660" t="str">
        <f>IF(VLOOKUP(B162,'3.住戸一覧'!$B:$AN,3,0)="","",VLOOKUP(B162,'3.住戸一覧'!$B:$AN,3,0))</f>
        <v/>
      </c>
      <c r="E162" s="1660"/>
      <c r="F162" s="1660"/>
      <c r="G162" s="1660"/>
      <c r="H162" s="1660" t="str">
        <f>IF(VLOOKUP(B162,'3.住戸一覧'!$B:$AN,6,0)="","",VLOOKUP(B162,'3.住戸一覧'!$B:$AN,6,0))</f>
        <v/>
      </c>
      <c r="I162" s="1660"/>
      <c r="J162" s="1498"/>
      <c r="K162" s="1499"/>
      <c r="L162" s="1500"/>
      <c r="M162" s="1498"/>
      <c r="N162" s="1499"/>
      <c r="O162" s="1500"/>
      <c r="P162" s="1498"/>
      <c r="Q162" s="1499"/>
      <c r="R162" s="1500"/>
      <c r="S162" s="1656"/>
      <c r="T162" s="1656"/>
      <c r="U162" s="1656"/>
      <c r="V162" s="1496"/>
      <c r="W162" s="1496"/>
      <c r="Y162" s="20"/>
      <c r="Z162" s="20"/>
      <c r="AA162" s="20"/>
      <c r="AC162" s="20"/>
    </row>
    <row r="163" spans="1:29" ht="21">
      <c r="A163" s="366"/>
      <c r="B163" s="1658">
        <v>149</v>
      </c>
      <c r="C163" s="1659"/>
      <c r="D163" s="1660" t="str">
        <f>IF(VLOOKUP(B163,'3.住戸一覧'!$B:$AN,3,0)="","",VLOOKUP(B163,'3.住戸一覧'!$B:$AN,3,0))</f>
        <v/>
      </c>
      <c r="E163" s="1660"/>
      <c r="F163" s="1660"/>
      <c r="G163" s="1660"/>
      <c r="H163" s="1660" t="str">
        <f>IF(VLOOKUP(B163,'3.住戸一覧'!$B:$AN,6,0)="","",VLOOKUP(B163,'3.住戸一覧'!$B:$AN,6,0))</f>
        <v/>
      </c>
      <c r="I163" s="1660"/>
      <c r="J163" s="1498"/>
      <c r="K163" s="1499"/>
      <c r="L163" s="1500"/>
      <c r="M163" s="1498"/>
      <c r="N163" s="1499"/>
      <c r="O163" s="1500"/>
      <c r="P163" s="1498"/>
      <c r="Q163" s="1499"/>
      <c r="R163" s="1500"/>
      <c r="S163" s="1656"/>
      <c r="T163" s="1656"/>
      <c r="U163" s="1656"/>
      <c r="V163" s="1496"/>
      <c r="W163" s="1496"/>
      <c r="Y163" s="20"/>
      <c r="Z163" s="20"/>
      <c r="AA163" s="20"/>
      <c r="AC163" s="20"/>
    </row>
    <row r="164" spans="1:29" ht="21">
      <c r="A164" s="366"/>
      <c r="B164" s="1658">
        <v>150</v>
      </c>
      <c r="C164" s="1659"/>
      <c r="D164" s="1660" t="str">
        <f>IF(VLOOKUP(B164,'3.住戸一覧'!$B:$AN,3,0)="","",VLOOKUP(B164,'3.住戸一覧'!$B:$AN,3,0))</f>
        <v/>
      </c>
      <c r="E164" s="1660"/>
      <c r="F164" s="1660"/>
      <c r="G164" s="1660"/>
      <c r="H164" s="1660" t="str">
        <f>IF(VLOOKUP(B164,'3.住戸一覧'!$B:$AN,6,0)="","",VLOOKUP(B164,'3.住戸一覧'!$B:$AN,6,0))</f>
        <v/>
      </c>
      <c r="I164" s="1660"/>
      <c r="J164" s="1498"/>
      <c r="K164" s="1499"/>
      <c r="L164" s="1500"/>
      <c r="M164" s="1498"/>
      <c r="N164" s="1499"/>
      <c r="O164" s="1500"/>
      <c r="P164" s="1498"/>
      <c r="Q164" s="1499"/>
      <c r="R164" s="1500"/>
      <c r="S164" s="1656"/>
      <c r="T164" s="1656"/>
      <c r="U164" s="1656"/>
      <c r="V164" s="1496"/>
      <c r="W164" s="1496"/>
      <c r="Y164" s="20"/>
      <c r="Z164" s="20"/>
      <c r="AA164" s="20"/>
      <c r="AC164" s="20"/>
    </row>
    <row r="165" spans="1:29" ht="21">
      <c r="A165" s="366"/>
      <c r="B165" s="1658">
        <v>151</v>
      </c>
      <c r="C165" s="1659"/>
      <c r="D165" s="1660" t="str">
        <f>IF(VLOOKUP(B165,'3.住戸一覧'!$B:$AN,3,0)="","",VLOOKUP(B165,'3.住戸一覧'!$B:$AN,3,0))</f>
        <v/>
      </c>
      <c r="E165" s="1660"/>
      <c r="F165" s="1660"/>
      <c r="G165" s="1660"/>
      <c r="H165" s="1660" t="str">
        <f>IF(VLOOKUP(B165,'3.住戸一覧'!$B:$AN,6,0)="","",VLOOKUP(B165,'3.住戸一覧'!$B:$AN,6,0))</f>
        <v/>
      </c>
      <c r="I165" s="1660"/>
      <c r="J165" s="1498"/>
      <c r="K165" s="1499"/>
      <c r="L165" s="1500"/>
      <c r="M165" s="1498"/>
      <c r="N165" s="1499"/>
      <c r="O165" s="1500"/>
      <c r="P165" s="1498"/>
      <c r="Q165" s="1499"/>
      <c r="R165" s="1500"/>
      <c r="S165" s="1656"/>
      <c r="T165" s="1656"/>
      <c r="U165" s="1656"/>
      <c r="V165" s="1496"/>
      <c r="W165" s="1496"/>
      <c r="Y165" s="20"/>
      <c r="Z165" s="20"/>
      <c r="AA165" s="20"/>
      <c r="AC165" s="20"/>
    </row>
    <row r="166" spans="1:29" ht="21">
      <c r="A166" s="366"/>
      <c r="B166" s="1658">
        <v>152</v>
      </c>
      <c r="C166" s="1659"/>
      <c r="D166" s="1660" t="str">
        <f>IF(VLOOKUP(B166,'3.住戸一覧'!$B:$AN,3,0)="","",VLOOKUP(B166,'3.住戸一覧'!$B:$AN,3,0))</f>
        <v/>
      </c>
      <c r="E166" s="1660"/>
      <c r="F166" s="1660"/>
      <c r="G166" s="1660"/>
      <c r="H166" s="1660" t="str">
        <f>IF(VLOOKUP(B166,'3.住戸一覧'!$B:$AN,6,0)="","",VLOOKUP(B166,'3.住戸一覧'!$B:$AN,6,0))</f>
        <v/>
      </c>
      <c r="I166" s="1660"/>
      <c r="J166" s="1498"/>
      <c r="K166" s="1499"/>
      <c r="L166" s="1500"/>
      <c r="M166" s="1498"/>
      <c r="N166" s="1499"/>
      <c r="O166" s="1500"/>
      <c r="P166" s="1498"/>
      <c r="Q166" s="1499"/>
      <c r="R166" s="1500"/>
      <c r="S166" s="1656"/>
      <c r="T166" s="1656"/>
      <c r="U166" s="1656"/>
      <c r="V166" s="1496"/>
      <c r="W166" s="1496"/>
      <c r="Y166" s="20"/>
      <c r="Z166" s="20"/>
      <c r="AA166" s="20"/>
      <c r="AC166" s="20"/>
    </row>
    <row r="167" spans="1:29" ht="21">
      <c r="A167" s="366"/>
      <c r="B167" s="1658">
        <v>153</v>
      </c>
      <c r="C167" s="1659"/>
      <c r="D167" s="1660" t="str">
        <f>IF(VLOOKUP(B167,'3.住戸一覧'!$B:$AN,3,0)="","",VLOOKUP(B167,'3.住戸一覧'!$B:$AN,3,0))</f>
        <v/>
      </c>
      <c r="E167" s="1660"/>
      <c r="F167" s="1660"/>
      <c r="G167" s="1660"/>
      <c r="H167" s="1660" t="str">
        <f>IF(VLOOKUP(B167,'3.住戸一覧'!$B:$AN,6,0)="","",VLOOKUP(B167,'3.住戸一覧'!$B:$AN,6,0))</f>
        <v/>
      </c>
      <c r="I167" s="1660"/>
      <c r="J167" s="1498"/>
      <c r="K167" s="1499"/>
      <c r="L167" s="1500"/>
      <c r="M167" s="1498"/>
      <c r="N167" s="1499"/>
      <c r="O167" s="1500"/>
      <c r="P167" s="1498"/>
      <c r="Q167" s="1499"/>
      <c r="R167" s="1500"/>
      <c r="S167" s="1656"/>
      <c r="T167" s="1656"/>
      <c r="U167" s="1656"/>
      <c r="V167" s="1496"/>
      <c r="W167" s="1496"/>
      <c r="Y167" s="20"/>
      <c r="Z167" s="20"/>
      <c r="AA167" s="20"/>
      <c r="AC167" s="20"/>
    </row>
    <row r="168" spans="1:29" ht="21">
      <c r="A168" s="366"/>
      <c r="B168" s="1658">
        <v>154</v>
      </c>
      <c r="C168" s="1659"/>
      <c r="D168" s="1660" t="str">
        <f>IF(VLOOKUP(B168,'3.住戸一覧'!$B:$AN,3,0)="","",VLOOKUP(B168,'3.住戸一覧'!$B:$AN,3,0))</f>
        <v/>
      </c>
      <c r="E168" s="1660"/>
      <c r="F168" s="1660"/>
      <c r="G168" s="1660"/>
      <c r="H168" s="1660" t="str">
        <f>IF(VLOOKUP(B168,'3.住戸一覧'!$B:$AN,6,0)="","",VLOOKUP(B168,'3.住戸一覧'!$B:$AN,6,0))</f>
        <v/>
      </c>
      <c r="I168" s="1660"/>
      <c r="J168" s="1498"/>
      <c r="K168" s="1499"/>
      <c r="L168" s="1500"/>
      <c r="M168" s="1498"/>
      <c r="N168" s="1499"/>
      <c r="O168" s="1500"/>
      <c r="P168" s="1498"/>
      <c r="Q168" s="1499"/>
      <c r="R168" s="1500"/>
      <c r="S168" s="1656"/>
      <c r="T168" s="1656"/>
      <c r="U168" s="1656"/>
      <c r="V168" s="1496"/>
      <c r="W168" s="1496"/>
      <c r="Y168" s="20"/>
      <c r="Z168" s="20"/>
      <c r="AA168" s="20"/>
      <c r="AC168" s="20"/>
    </row>
    <row r="169" spans="1:29" ht="21">
      <c r="A169" s="366"/>
      <c r="B169" s="1658">
        <v>155</v>
      </c>
      <c r="C169" s="1659"/>
      <c r="D169" s="1660" t="str">
        <f>IF(VLOOKUP(B169,'3.住戸一覧'!$B:$AN,3,0)="","",VLOOKUP(B169,'3.住戸一覧'!$B:$AN,3,0))</f>
        <v/>
      </c>
      <c r="E169" s="1660"/>
      <c r="F169" s="1660"/>
      <c r="G169" s="1660"/>
      <c r="H169" s="1660" t="str">
        <f>IF(VLOOKUP(B169,'3.住戸一覧'!$B:$AN,6,0)="","",VLOOKUP(B169,'3.住戸一覧'!$B:$AN,6,0))</f>
        <v/>
      </c>
      <c r="I169" s="1660"/>
      <c r="J169" s="1498"/>
      <c r="K169" s="1499"/>
      <c r="L169" s="1500"/>
      <c r="M169" s="1498"/>
      <c r="N169" s="1499"/>
      <c r="O169" s="1500"/>
      <c r="P169" s="1498"/>
      <c r="Q169" s="1499"/>
      <c r="R169" s="1500"/>
      <c r="S169" s="1656"/>
      <c r="T169" s="1656"/>
      <c r="U169" s="1656"/>
      <c r="V169" s="1496"/>
      <c r="W169" s="1496"/>
      <c r="Y169" s="20"/>
      <c r="Z169" s="20"/>
      <c r="AA169" s="20"/>
      <c r="AC169" s="20"/>
    </row>
    <row r="170" spans="1:29" ht="21">
      <c r="A170" s="366"/>
      <c r="B170" s="1658">
        <v>156</v>
      </c>
      <c r="C170" s="1659"/>
      <c r="D170" s="1660" t="str">
        <f>IF(VLOOKUP(B170,'3.住戸一覧'!$B:$AN,3,0)="","",VLOOKUP(B170,'3.住戸一覧'!$B:$AN,3,0))</f>
        <v/>
      </c>
      <c r="E170" s="1660"/>
      <c r="F170" s="1660"/>
      <c r="G170" s="1660"/>
      <c r="H170" s="1660" t="str">
        <f>IF(VLOOKUP(B170,'3.住戸一覧'!$B:$AN,6,0)="","",VLOOKUP(B170,'3.住戸一覧'!$B:$AN,6,0))</f>
        <v/>
      </c>
      <c r="I170" s="1660"/>
      <c r="J170" s="1498"/>
      <c r="K170" s="1499"/>
      <c r="L170" s="1500"/>
      <c r="M170" s="1498"/>
      <c r="N170" s="1499"/>
      <c r="O170" s="1500"/>
      <c r="P170" s="1498"/>
      <c r="Q170" s="1499"/>
      <c r="R170" s="1500"/>
      <c r="S170" s="1656"/>
      <c r="T170" s="1656"/>
      <c r="U170" s="1656"/>
      <c r="V170" s="1496"/>
      <c r="W170" s="1496"/>
      <c r="Y170" s="20"/>
      <c r="Z170" s="20"/>
      <c r="AA170" s="20"/>
      <c r="AC170" s="20"/>
    </row>
    <row r="171" spans="1:29" ht="21">
      <c r="A171" s="366"/>
      <c r="B171" s="1658">
        <v>157</v>
      </c>
      <c r="C171" s="1659"/>
      <c r="D171" s="1660" t="str">
        <f>IF(VLOOKUP(B171,'3.住戸一覧'!$B:$AN,3,0)="","",VLOOKUP(B171,'3.住戸一覧'!$B:$AN,3,0))</f>
        <v/>
      </c>
      <c r="E171" s="1660"/>
      <c r="F171" s="1660"/>
      <c r="G171" s="1660"/>
      <c r="H171" s="1660" t="str">
        <f>IF(VLOOKUP(B171,'3.住戸一覧'!$B:$AN,6,0)="","",VLOOKUP(B171,'3.住戸一覧'!$B:$AN,6,0))</f>
        <v/>
      </c>
      <c r="I171" s="1660"/>
      <c r="J171" s="1498"/>
      <c r="K171" s="1499"/>
      <c r="L171" s="1500"/>
      <c r="M171" s="1498"/>
      <c r="N171" s="1499"/>
      <c r="O171" s="1500"/>
      <c r="P171" s="1498"/>
      <c r="Q171" s="1499"/>
      <c r="R171" s="1500"/>
      <c r="S171" s="1656"/>
      <c r="T171" s="1656"/>
      <c r="U171" s="1656"/>
      <c r="V171" s="1496"/>
      <c r="W171" s="1496"/>
      <c r="Y171" s="20"/>
      <c r="Z171" s="20"/>
      <c r="AA171" s="20"/>
      <c r="AC171" s="20"/>
    </row>
    <row r="172" spans="1:29" ht="21">
      <c r="A172" s="366"/>
      <c r="B172" s="1658">
        <v>158</v>
      </c>
      <c r="C172" s="1659"/>
      <c r="D172" s="1660" t="str">
        <f>IF(VLOOKUP(B172,'3.住戸一覧'!$B:$AN,3,0)="","",VLOOKUP(B172,'3.住戸一覧'!$B:$AN,3,0))</f>
        <v/>
      </c>
      <c r="E172" s="1660"/>
      <c r="F172" s="1660"/>
      <c r="G172" s="1660"/>
      <c r="H172" s="1660" t="str">
        <f>IF(VLOOKUP(B172,'3.住戸一覧'!$B:$AN,6,0)="","",VLOOKUP(B172,'3.住戸一覧'!$B:$AN,6,0))</f>
        <v/>
      </c>
      <c r="I172" s="1660"/>
      <c r="J172" s="1498"/>
      <c r="K172" s="1499"/>
      <c r="L172" s="1500"/>
      <c r="M172" s="1498"/>
      <c r="N172" s="1499"/>
      <c r="O172" s="1500"/>
      <c r="P172" s="1498"/>
      <c r="Q172" s="1499"/>
      <c r="R172" s="1500"/>
      <c r="S172" s="1656"/>
      <c r="T172" s="1656"/>
      <c r="U172" s="1656"/>
      <c r="V172" s="1496"/>
      <c r="W172" s="1496"/>
      <c r="Y172" s="20"/>
      <c r="Z172" s="20"/>
      <c r="AA172" s="20"/>
      <c r="AC172" s="20"/>
    </row>
    <row r="173" spans="1:29" ht="21">
      <c r="A173" s="366"/>
      <c r="B173" s="1658">
        <v>159</v>
      </c>
      <c r="C173" s="1659"/>
      <c r="D173" s="1660" t="str">
        <f>IF(VLOOKUP(B173,'3.住戸一覧'!$B:$AN,3,0)="","",VLOOKUP(B173,'3.住戸一覧'!$B:$AN,3,0))</f>
        <v/>
      </c>
      <c r="E173" s="1660"/>
      <c r="F173" s="1660"/>
      <c r="G173" s="1660"/>
      <c r="H173" s="1660" t="str">
        <f>IF(VLOOKUP(B173,'3.住戸一覧'!$B:$AN,6,0)="","",VLOOKUP(B173,'3.住戸一覧'!$B:$AN,6,0))</f>
        <v/>
      </c>
      <c r="I173" s="1660"/>
      <c r="J173" s="1498"/>
      <c r="K173" s="1499"/>
      <c r="L173" s="1500"/>
      <c r="M173" s="1498"/>
      <c r="N173" s="1499"/>
      <c r="O173" s="1500"/>
      <c r="P173" s="1498"/>
      <c r="Q173" s="1499"/>
      <c r="R173" s="1500"/>
      <c r="S173" s="1656"/>
      <c r="T173" s="1656"/>
      <c r="U173" s="1656"/>
      <c r="V173" s="1496"/>
      <c r="W173" s="1496"/>
      <c r="Y173" s="20"/>
      <c r="Z173" s="20"/>
      <c r="AA173" s="20"/>
      <c r="AC173" s="20"/>
    </row>
    <row r="174" spans="1:29" ht="21">
      <c r="A174" s="366"/>
      <c r="B174" s="1658">
        <v>160</v>
      </c>
      <c r="C174" s="1659"/>
      <c r="D174" s="1660" t="str">
        <f>IF(VLOOKUP(B174,'3.住戸一覧'!$B:$AN,3,0)="","",VLOOKUP(B174,'3.住戸一覧'!$B:$AN,3,0))</f>
        <v/>
      </c>
      <c r="E174" s="1660"/>
      <c r="F174" s="1660"/>
      <c r="G174" s="1660"/>
      <c r="H174" s="1660" t="str">
        <f>IF(VLOOKUP(B174,'3.住戸一覧'!$B:$AN,6,0)="","",VLOOKUP(B174,'3.住戸一覧'!$B:$AN,6,0))</f>
        <v/>
      </c>
      <c r="I174" s="1660"/>
      <c r="J174" s="1498"/>
      <c r="K174" s="1499"/>
      <c r="L174" s="1500"/>
      <c r="M174" s="1498"/>
      <c r="N174" s="1499"/>
      <c r="O174" s="1500"/>
      <c r="P174" s="1498"/>
      <c r="Q174" s="1499"/>
      <c r="R174" s="1500"/>
      <c r="S174" s="1656"/>
      <c r="T174" s="1656"/>
      <c r="U174" s="1656"/>
      <c r="V174" s="1496"/>
      <c r="W174" s="1496"/>
      <c r="Y174" s="20"/>
      <c r="Z174" s="20"/>
      <c r="AA174" s="20"/>
      <c r="AC174" s="20"/>
    </row>
    <row r="175" spans="1:29" ht="21">
      <c r="A175" s="366"/>
      <c r="B175" s="1658">
        <v>161</v>
      </c>
      <c r="C175" s="1659"/>
      <c r="D175" s="1660" t="str">
        <f>IF(VLOOKUP(B175,'3.住戸一覧'!$B:$AN,3,0)="","",VLOOKUP(B175,'3.住戸一覧'!$B:$AN,3,0))</f>
        <v/>
      </c>
      <c r="E175" s="1660"/>
      <c r="F175" s="1660"/>
      <c r="G175" s="1660"/>
      <c r="H175" s="1660" t="str">
        <f>IF(VLOOKUP(B175,'3.住戸一覧'!$B:$AN,6,0)="","",VLOOKUP(B175,'3.住戸一覧'!$B:$AN,6,0))</f>
        <v/>
      </c>
      <c r="I175" s="1660"/>
      <c r="J175" s="1498"/>
      <c r="K175" s="1499"/>
      <c r="L175" s="1500"/>
      <c r="M175" s="1498"/>
      <c r="N175" s="1499"/>
      <c r="O175" s="1500"/>
      <c r="P175" s="1498"/>
      <c r="Q175" s="1499"/>
      <c r="R175" s="1500"/>
      <c r="S175" s="1656"/>
      <c r="T175" s="1656"/>
      <c r="U175" s="1656"/>
      <c r="V175" s="1496"/>
      <c r="W175" s="1496"/>
      <c r="Y175" s="20"/>
      <c r="Z175" s="20"/>
      <c r="AA175" s="20"/>
      <c r="AC175" s="20"/>
    </row>
    <row r="176" spans="1:29" ht="21">
      <c r="A176" s="366"/>
      <c r="B176" s="1658">
        <v>162</v>
      </c>
      <c r="C176" s="1659"/>
      <c r="D176" s="1660" t="str">
        <f>IF(VLOOKUP(B176,'3.住戸一覧'!$B:$AN,3,0)="","",VLOOKUP(B176,'3.住戸一覧'!$B:$AN,3,0))</f>
        <v/>
      </c>
      <c r="E176" s="1660"/>
      <c r="F176" s="1660"/>
      <c r="G176" s="1660"/>
      <c r="H176" s="1660" t="str">
        <f>IF(VLOOKUP(B176,'3.住戸一覧'!$B:$AN,6,0)="","",VLOOKUP(B176,'3.住戸一覧'!$B:$AN,6,0))</f>
        <v/>
      </c>
      <c r="I176" s="1660"/>
      <c r="J176" s="1498"/>
      <c r="K176" s="1499"/>
      <c r="L176" s="1500"/>
      <c r="M176" s="1498"/>
      <c r="N176" s="1499"/>
      <c r="O176" s="1500"/>
      <c r="P176" s="1498"/>
      <c r="Q176" s="1499"/>
      <c r="R176" s="1500"/>
      <c r="S176" s="1656"/>
      <c r="T176" s="1656"/>
      <c r="U176" s="1656"/>
      <c r="V176" s="1496"/>
      <c r="W176" s="1496"/>
      <c r="Y176" s="20"/>
      <c r="Z176" s="20"/>
      <c r="AA176" s="20"/>
      <c r="AC176" s="20"/>
    </row>
    <row r="177" spans="1:29" ht="21">
      <c r="A177" s="366"/>
      <c r="B177" s="1658">
        <v>163</v>
      </c>
      <c r="C177" s="1659"/>
      <c r="D177" s="1660" t="str">
        <f>IF(VLOOKUP(B177,'3.住戸一覧'!$B:$AN,3,0)="","",VLOOKUP(B177,'3.住戸一覧'!$B:$AN,3,0))</f>
        <v/>
      </c>
      <c r="E177" s="1660"/>
      <c r="F177" s="1660"/>
      <c r="G177" s="1660"/>
      <c r="H177" s="1660" t="str">
        <f>IF(VLOOKUP(B177,'3.住戸一覧'!$B:$AN,6,0)="","",VLOOKUP(B177,'3.住戸一覧'!$B:$AN,6,0))</f>
        <v/>
      </c>
      <c r="I177" s="1660"/>
      <c r="J177" s="1498"/>
      <c r="K177" s="1499"/>
      <c r="L177" s="1500"/>
      <c r="M177" s="1498"/>
      <c r="N177" s="1499"/>
      <c r="O177" s="1500"/>
      <c r="P177" s="1498"/>
      <c r="Q177" s="1499"/>
      <c r="R177" s="1500"/>
      <c r="S177" s="1656"/>
      <c r="T177" s="1656"/>
      <c r="U177" s="1656"/>
      <c r="V177" s="1496"/>
      <c r="W177" s="1496"/>
      <c r="Y177" s="20"/>
      <c r="Z177" s="20"/>
      <c r="AA177" s="20"/>
      <c r="AC177" s="20"/>
    </row>
    <row r="178" spans="1:29" ht="21">
      <c r="A178" s="366"/>
      <c r="B178" s="1658">
        <v>164</v>
      </c>
      <c r="C178" s="1659"/>
      <c r="D178" s="1660" t="str">
        <f>IF(VLOOKUP(B178,'3.住戸一覧'!$B:$AN,3,0)="","",VLOOKUP(B178,'3.住戸一覧'!$B:$AN,3,0))</f>
        <v/>
      </c>
      <c r="E178" s="1660"/>
      <c r="F178" s="1660"/>
      <c r="G178" s="1660"/>
      <c r="H178" s="1660" t="str">
        <f>IF(VLOOKUP(B178,'3.住戸一覧'!$B:$AN,6,0)="","",VLOOKUP(B178,'3.住戸一覧'!$B:$AN,6,0))</f>
        <v/>
      </c>
      <c r="I178" s="1660"/>
      <c r="J178" s="1498"/>
      <c r="K178" s="1499"/>
      <c r="L178" s="1500"/>
      <c r="M178" s="1498"/>
      <c r="N178" s="1499"/>
      <c r="O178" s="1500"/>
      <c r="P178" s="1498"/>
      <c r="Q178" s="1499"/>
      <c r="R178" s="1500"/>
      <c r="S178" s="1656"/>
      <c r="T178" s="1656"/>
      <c r="U178" s="1656"/>
      <c r="V178" s="1496"/>
      <c r="W178" s="1496"/>
      <c r="Y178" s="20"/>
      <c r="Z178" s="20"/>
      <c r="AA178" s="20"/>
      <c r="AC178" s="20"/>
    </row>
    <row r="179" spans="1:29" ht="21">
      <c r="A179" s="366"/>
      <c r="B179" s="1658">
        <v>165</v>
      </c>
      <c r="C179" s="1659"/>
      <c r="D179" s="1660" t="str">
        <f>IF(VLOOKUP(B179,'3.住戸一覧'!$B:$AN,3,0)="","",VLOOKUP(B179,'3.住戸一覧'!$B:$AN,3,0))</f>
        <v/>
      </c>
      <c r="E179" s="1660"/>
      <c r="F179" s="1660"/>
      <c r="G179" s="1660"/>
      <c r="H179" s="1660" t="str">
        <f>IF(VLOOKUP(B179,'3.住戸一覧'!$B:$AN,6,0)="","",VLOOKUP(B179,'3.住戸一覧'!$B:$AN,6,0))</f>
        <v/>
      </c>
      <c r="I179" s="1660"/>
      <c r="J179" s="1498"/>
      <c r="K179" s="1499"/>
      <c r="L179" s="1500"/>
      <c r="M179" s="1498"/>
      <c r="N179" s="1499"/>
      <c r="O179" s="1500"/>
      <c r="P179" s="1498"/>
      <c r="Q179" s="1499"/>
      <c r="R179" s="1500"/>
      <c r="S179" s="1656"/>
      <c r="T179" s="1656"/>
      <c r="U179" s="1656"/>
      <c r="V179" s="1496"/>
      <c r="W179" s="1496"/>
      <c r="Y179" s="20"/>
      <c r="Z179" s="20"/>
      <c r="AA179" s="20"/>
      <c r="AC179" s="20"/>
    </row>
    <row r="180" spans="1:29" ht="21">
      <c r="A180" s="366"/>
      <c r="B180" s="1658">
        <v>166</v>
      </c>
      <c r="C180" s="1659"/>
      <c r="D180" s="1660" t="str">
        <f>IF(VLOOKUP(B180,'3.住戸一覧'!$B:$AN,3,0)="","",VLOOKUP(B180,'3.住戸一覧'!$B:$AN,3,0))</f>
        <v/>
      </c>
      <c r="E180" s="1660"/>
      <c r="F180" s="1660"/>
      <c r="G180" s="1660"/>
      <c r="H180" s="1660" t="str">
        <f>IF(VLOOKUP(B180,'3.住戸一覧'!$B:$AN,6,0)="","",VLOOKUP(B180,'3.住戸一覧'!$B:$AN,6,0))</f>
        <v/>
      </c>
      <c r="I180" s="1660"/>
      <c r="J180" s="1498"/>
      <c r="K180" s="1499"/>
      <c r="L180" s="1500"/>
      <c r="M180" s="1498"/>
      <c r="N180" s="1499"/>
      <c r="O180" s="1500"/>
      <c r="P180" s="1498"/>
      <c r="Q180" s="1499"/>
      <c r="R180" s="1500"/>
      <c r="S180" s="1656"/>
      <c r="T180" s="1656"/>
      <c r="U180" s="1656"/>
      <c r="V180" s="1496"/>
      <c r="W180" s="1496"/>
      <c r="Y180" s="20"/>
      <c r="Z180" s="20"/>
      <c r="AA180" s="20"/>
      <c r="AC180" s="20"/>
    </row>
    <row r="181" spans="1:29" ht="21">
      <c r="A181" s="366"/>
      <c r="B181" s="1658">
        <v>167</v>
      </c>
      <c r="C181" s="1659"/>
      <c r="D181" s="1660" t="str">
        <f>IF(VLOOKUP(B181,'3.住戸一覧'!$B:$AN,3,0)="","",VLOOKUP(B181,'3.住戸一覧'!$B:$AN,3,0))</f>
        <v/>
      </c>
      <c r="E181" s="1660"/>
      <c r="F181" s="1660"/>
      <c r="G181" s="1660"/>
      <c r="H181" s="1660" t="str">
        <f>IF(VLOOKUP(B181,'3.住戸一覧'!$B:$AN,6,0)="","",VLOOKUP(B181,'3.住戸一覧'!$B:$AN,6,0))</f>
        <v/>
      </c>
      <c r="I181" s="1660"/>
      <c r="J181" s="1498"/>
      <c r="K181" s="1499"/>
      <c r="L181" s="1500"/>
      <c r="M181" s="1498"/>
      <c r="N181" s="1499"/>
      <c r="O181" s="1500"/>
      <c r="P181" s="1498"/>
      <c r="Q181" s="1499"/>
      <c r="R181" s="1500"/>
      <c r="S181" s="1656"/>
      <c r="T181" s="1656"/>
      <c r="U181" s="1656"/>
      <c r="V181" s="1496"/>
      <c r="W181" s="1496"/>
      <c r="Y181" s="20"/>
      <c r="Z181" s="20"/>
      <c r="AA181" s="20"/>
      <c r="AC181" s="20"/>
    </row>
    <row r="182" spans="1:29" ht="21">
      <c r="A182" s="366"/>
      <c r="B182" s="1658">
        <v>168</v>
      </c>
      <c r="C182" s="1659"/>
      <c r="D182" s="1660" t="str">
        <f>IF(VLOOKUP(B182,'3.住戸一覧'!$B:$AN,3,0)="","",VLOOKUP(B182,'3.住戸一覧'!$B:$AN,3,0))</f>
        <v/>
      </c>
      <c r="E182" s="1660"/>
      <c r="F182" s="1660"/>
      <c r="G182" s="1660"/>
      <c r="H182" s="1660" t="str">
        <f>IF(VLOOKUP(B182,'3.住戸一覧'!$B:$AN,6,0)="","",VLOOKUP(B182,'3.住戸一覧'!$B:$AN,6,0))</f>
        <v/>
      </c>
      <c r="I182" s="1660"/>
      <c r="J182" s="1498"/>
      <c r="K182" s="1499"/>
      <c r="L182" s="1500"/>
      <c r="M182" s="1498"/>
      <c r="N182" s="1499"/>
      <c r="O182" s="1500"/>
      <c r="P182" s="1498"/>
      <c r="Q182" s="1499"/>
      <c r="R182" s="1500"/>
      <c r="S182" s="1656"/>
      <c r="T182" s="1656"/>
      <c r="U182" s="1656"/>
      <c r="V182" s="1496"/>
      <c r="W182" s="1496"/>
      <c r="Y182" s="20"/>
      <c r="Z182" s="20"/>
      <c r="AA182" s="20"/>
      <c r="AC182" s="20"/>
    </row>
    <row r="183" spans="1:29" ht="21">
      <c r="A183" s="366"/>
      <c r="B183" s="1658">
        <v>169</v>
      </c>
      <c r="C183" s="1659"/>
      <c r="D183" s="1660" t="str">
        <f>IF(VLOOKUP(B183,'3.住戸一覧'!$B:$AN,3,0)="","",VLOOKUP(B183,'3.住戸一覧'!$B:$AN,3,0))</f>
        <v/>
      </c>
      <c r="E183" s="1660"/>
      <c r="F183" s="1660"/>
      <c r="G183" s="1660"/>
      <c r="H183" s="1660" t="str">
        <f>IF(VLOOKUP(B183,'3.住戸一覧'!$B:$AN,6,0)="","",VLOOKUP(B183,'3.住戸一覧'!$B:$AN,6,0))</f>
        <v/>
      </c>
      <c r="I183" s="1660"/>
      <c r="J183" s="1498"/>
      <c r="K183" s="1499"/>
      <c r="L183" s="1500"/>
      <c r="M183" s="1498"/>
      <c r="N183" s="1499"/>
      <c r="O183" s="1500"/>
      <c r="P183" s="1498"/>
      <c r="Q183" s="1499"/>
      <c r="R183" s="1500"/>
      <c r="S183" s="1656"/>
      <c r="T183" s="1656"/>
      <c r="U183" s="1656"/>
      <c r="V183" s="1496"/>
      <c r="W183" s="1496"/>
      <c r="Y183" s="20"/>
      <c r="Z183" s="20"/>
      <c r="AA183" s="20"/>
      <c r="AC183" s="20"/>
    </row>
    <row r="184" spans="1:29" ht="21">
      <c r="A184" s="366"/>
      <c r="B184" s="1658">
        <v>170</v>
      </c>
      <c r="C184" s="1659"/>
      <c r="D184" s="1660" t="str">
        <f>IF(VLOOKUP(B184,'3.住戸一覧'!$B:$AN,3,0)="","",VLOOKUP(B184,'3.住戸一覧'!$B:$AN,3,0))</f>
        <v/>
      </c>
      <c r="E184" s="1660"/>
      <c r="F184" s="1660"/>
      <c r="G184" s="1660"/>
      <c r="H184" s="1660" t="str">
        <f>IF(VLOOKUP(B184,'3.住戸一覧'!$B:$AN,6,0)="","",VLOOKUP(B184,'3.住戸一覧'!$B:$AN,6,0))</f>
        <v/>
      </c>
      <c r="I184" s="1660"/>
      <c r="J184" s="1498"/>
      <c r="K184" s="1499"/>
      <c r="L184" s="1500"/>
      <c r="M184" s="1498"/>
      <c r="N184" s="1499"/>
      <c r="O184" s="1500"/>
      <c r="P184" s="1498"/>
      <c r="Q184" s="1499"/>
      <c r="R184" s="1500"/>
      <c r="S184" s="1656"/>
      <c r="T184" s="1656"/>
      <c r="U184" s="1656"/>
      <c r="V184" s="1496"/>
      <c r="W184" s="1496"/>
      <c r="Y184" s="20"/>
      <c r="Z184" s="20"/>
      <c r="AA184" s="20"/>
      <c r="AC184" s="20"/>
    </row>
    <row r="185" spans="1:29" ht="21">
      <c r="A185" s="366"/>
      <c r="B185" s="1658">
        <v>171</v>
      </c>
      <c r="C185" s="1659"/>
      <c r="D185" s="1660" t="str">
        <f>IF(VLOOKUP(B185,'3.住戸一覧'!$B:$AN,3,0)="","",VLOOKUP(B185,'3.住戸一覧'!$B:$AN,3,0))</f>
        <v/>
      </c>
      <c r="E185" s="1660"/>
      <c r="F185" s="1660"/>
      <c r="G185" s="1660"/>
      <c r="H185" s="1660" t="str">
        <f>IF(VLOOKUP(B185,'3.住戸一覧'!$B:$AN,6,0)="","",VLOOKUP(B185,'3.住戸一覧'!$B:$AN,6,0))</f>
        <v/>
      </c>
      <c r="I185" s="1660"/>
      <c r="J185" s="1498"/>
      <c r="K185" s="1499"/>
      <c r="L185" s="1500"/>
      <c r="M185" s="1498"/>
      <c r="N185" s="1499"/>
      <c r="O185" s="1500"/>
      <c r="P185" s="1498"/>
      <c r="Q185" s="1499"/>
      <c r="R185" s="1500"/>
      <c r="S185" s="1656"/>
      <c r="T185" s="1656"/>
      <c r="U185" s="1656"/>
      <c r="V185" s="1496"/>
      <c r="W185" s="1496"/>
      <c r="Y185" s="20"/>
      <c r="Z185" s="20"/>
      <c r="AA185" s="20"/>
      <c r="AC185" s="20"/>
    </row>
    <row r="186" spans="1:29" ht="21">
      <c r="A186" s="366"/>
      <c r="B186" s="1658">
        <v>172</v>
      </c>
      <c r="C186" s="1659"/>
      <c r="D186" s="1660" t="str">
        <f>IF(VLOOKUP(B186,'3.住戸一覧'!$B:$AN,3,0)="","",VLOOKUP(B186,'3.住戸一覧'!$B:$AN,3,0))</f>
        <v/>
      </c>
      <c r="E186" s="1660"/>
      <c r="F186" s="1660"/>
      <c r="G186" s="1660"/>
      <c r="H186" s="1660" t="str">
        <f>IF(VLOOKUP(B186,'3.住戸一覧'!$B:$AN,6,0)="","",VLOOKUP(B186,'3.住戸一覧'!$B:$AN,6,0))</f>
        <v/>
      </c>
      <c r="I186" s="1660"/>
      <c r="J186" s="1498"/>
      <c r="K186" s="1499"/>
      <c r="L186" s="1500"/>
      <c r="M186" s="1498"/>
      <c r="N186" s="1499"/>
      <c r="O186" s="1500"/>
      <c r="P186" s="1498"/>
      <c r="Q186" s="1499"/>
      <c r="R186" s="1500"/>
      <c r="S186" s="1656"/>
      <c r="T186" s="1656"/>
      <c r="U186" s="1656"/>
      <c r="V186" s="1496"/>
      <c r="W186" s="1496"/>
      <c r="Y186" s="20"/>
      <c r="Z186" s="20"/>
      <c r="AA186" s="20"/>
      <c r="AC186" s="20"/>
    </row>
    <row r="187" spans="1:29" ht="21">
      <c r="A187" s="366"/>
      <c r="B187" s="1658">
        <v>173</v>
      </c>
      <c r="C187" s="1659"/>
      <c r="D187" s="1660" t="str">
        <f>IF(VLOOKUP(B187,'3.住戸一覧'!$B:$AN,3,0)="","",VLOOKUP(B187,'3.住戸一覧'!$B:$AN,3,0))</f>
        <v/>
      </c>
      <c r="E187" s="1660"/>
      <c r="F187" s="1660"/>
      <c r="G187" s="1660"/>
      <c r="H187" s="1660" t="str">
        <f>IF(VLOOKUP(B187,'3.住戸一覧'!$B:$AN,6,0)="","",VLOOKUP(B187,'3.住戸一覧'!$B:$AN,6,0))</f>
        <v/>
      </c>
      <c r="I187" s="1660"/>
      <c r="J187" s="1498"/>
      <c r="K187" s="1499"/>
      <c r="L187" s="1500"/>
      <c r="M187" s="1498"/>
      <c r="N187" s="1499"/>
      <c r="O187" s="1500"/>
      <c r="P187" s="1498"/>
      <c r="Q187" s="1499"/>
      <c r="R187" s="1500"/>
      <c r="S187" s="1656"/>
      <c r="T187" s="1656"/>
      <c r="U187" s="1656"/>
      <c r="V187" s="1496"/>
      <c r="W187" s="1496"/>
      <c r="Y187" s="20"/>
      <c r="Z187" s="20"/>
      <c r="AA187" s="20"/>
      <c r="AC187" s="20"/>
    </row>
    <row r="188" spans="1:29" ht="21">
      <c r="A188" s="366"/>
      <c r="B188" s="1658">
        <v>174</v>
      </c>
      <c r="C188" s="1659"/>
      <c r="D188" s="1660" t="str">
        <f>IF(VLOOKUP(B188,'3.住戸一覧'!$B:$AN,3,0)="","",VLOOKUP(B188,'3.住戸一覧'!$B:$AN,3,0))</f>
        <v/>
      </c>
      <c r="E188" s="1660"/>
      <c r="F188" s="1660"/>
      <c r="G188" s="1660"/>
      <c r="H188" s="1660" t="str">
        <f>IF(VLOOKUP(B188,'3.住戸一覧'!$B:$AN,6,0)="","",VLOOKUP(B188,'3.住戸一覧'!$B:$AN,6,0))</f>
        <v/>
      </c>
      <c r="I188" s="1660"/>
      <c r="J188" s="1498"/>
      <c r="K188" s="1499"/>
      <c r="L188" s="1500"/>
      <c r="M188" s="1498"/>
      <c r="N188" s="1499"/>
      <c r="O188" s="1500"/>
      <c r="P188" s="1498"/>
      <c r="Q188" s="1499"/>
      <c r="R188" s="1500"/>
      <c r="S188" s="1656"/>
      <c r="T188" s="1656"/>
      <c r="U188" s="1656"/>
      <c r="V188" s="1496"/>
      <c r="W188" s="1496"/>
      <c r="Y188" s="20"/>
      <c r="Z188" s="20"/>
      <c r="AA188" s="20"/>
      <c r="AC188" s="20"/>
    </row>
    <row r="189" spans="1:29" ht="21">
      <c r="A189" s="366"/>
      <c r="B189" s="1658">
        <v>175</v>
      </c>
      <c r="C189" s="1659"/>
      <c r="D189" s="1660" t="str">
        <f>IF(VLOOKUP(B189,'3.住戸一覧'!$B:$AN,3,0)="","",VLOOKUP(B189,'3.住戸一覧'!$B:$AN,3,0))</f>
        <v/>
      </c>
      <c r="E189" s="1660"/>
      <c r="F189" s="1660"/>
      <c r="G189" s="1660"/>
      <c r="H189" s="1660" t="str">
        <f>IF(VLOOKUP(B189,'3.住戸一覧'!$B:$AN,6,0)="","",VLOOKUP(B189,'3.住戸一覧'!$B:$AN,6,0))</f>
        <v/>
      </c>
      <c r="I189" s="1660"/>
      <c r="J189" s="1498"/>
      <c r="K189" s="1499"/>
      <c r="L189" s="1500"/>
      <c r="M189" s="1498"/>
      <c r="N189" s="1499"/>
      <c r="O189" s="1500"/>
      <c r="P189" s="1498"/>
      <c r="Q189" s="1499"/>
      <c r="R189" s="1500"/>
      <c r="S189" s="1656"/>
      <c r="T189" s="1656"/>
      <c r="U189" s="1656"/>
      <c r="V189" s="1496"/>
      <c r="W189" s="1496"/>
      <c r="Y189" s="20"/>
      <c r="Z189" s="20"/>
      <c r="AA189" s="20"/>
      <c r="AC189" s="20"/>
    </row>
    <row r="190" spans="1:29" ht="21">
      <c r="A190" s="366"/>
      <c r="B190" s="1658">
        <v>176</v>
      </c>
      <c r="C190" s="1659"/>
      <c r="D190" s="1660" t="str">
        <f>IF(VLOOKUP(B190,'3.住戸一覧'!$B:$AN,3,0)="","",VLOOKUP(B190,'3.住戸一覧'!$B:$AN,3,0))</f>
        <v/>
      </c>
      <c r="E190" s="1660"/>
      <c r="F190" s="1660"/>
      <c r="G190" s="1660"/>
      <c r="H190" s="1660" t="str">
        <f>IF(VLOOKUP(B190,'3.住戸一覧'!$B:$AN,6,0)="","",VLOOKUP(B190,'3.住戸一覧'!$B:$AN,6,0))</f>
        <v/>
      </c>
      <c r="I190" s="1660"/>
      <c r="J190" s="1498"/>
      <c r="K190" s="1499"/>
      <c r="L190" s="1500"/>
      <c r="M190" s="1498"/>
      <c r="N190" s="1499"/>
      <c r="O190" s="1500"/>
      <c r="P190" s="1498"/>
      <c r="Q190" s="1499"/>
      <c r="R190" s="1500"/>
      <c r="S190" s="1656"/>
      <c r="T190" s="1656"/>
      <c r="U190" s="1656"/>
      <c r="V190" s="1496"/>
      <c r="W190" s="1496"/>
      <c r="Y190" s="20"/>
      <c r="Z190" s="20"/>
      <c r="AA190" s="20"/>
      <c r="AC190" s="20"/>
    </row>
    <row r="191" spans="1:29" ht="21">
      <c r="A191" s="366"/>
      <c r="B191" s="1658">
        <v>177</v>
      </c>
      <c r="C191" s="1659"/>
      <c r="D191" s="1660" t="str">
        <f>IF(VLOOKUP(B191,'3.住戸一覧'!$B:$AN,3,0)="","",VLOOKUP(B191,'3.住戸一覧'!$B:$AN,3,0))</f>
        <v/>
      </c>
      <c r="E191" s="1660"/>
      <c r="F191" s="1660"/>
      <c r="G191" s="1660"/>
      <c r="H191" s="1660" t="str">
        <f>IF(VLOOKUP(B191,'3.住戸一覧'!$B:$AN,6,0)="","",VLOOKUP(B191,'3.住戸一覧'!$B:$AN,6,0))</f>
        <v/>
      </c>
      <c r="I191" s="1660"/>
      <c r="J191" s="1498"/>
      <c r="K191" s="1499"/>
      <c r="L191" s="1500"/>
      <c r="M191" s="1498"/>
      <c r="N191" s="1499"/>
      <c r="O191" s="1500"/>
      <c r="P191" s="1498"/>
      <c r="Q191" s="1499"/>
      <c r="R191" s="1500"/>
      <c r="S191" s="1656"/>
      <c r="T191" s="1656"/>
      <c r="U191" s="1656"/>
      <c r="V191" s="1496"/>
      <c r="W191" s="1496"/>
      <c r="Y191" s="20"/>
      <c r="Z191" s="20"/>
      <c r="AA191" s="20"/>
      <c r="AC191" s="20"/>
    </row>
    <row r="192" spans="1:29" ht="21">
      <c r="A192" s="366"/>
      <c r="B192" s="1658">
        <v>178</v>
      </c>
      <c r="C192" s="1659"/>
      <c r="D192" s="1660" t="str">
        <f>IF(VLOOKUP(B192,'3.住戸一覧'!$B:$AN,3,0)="","",VLOOKUP(B192,'3.住戸一覧'!$B:$AN,3,0))</f>
        <v/>
      </c>
      <c r="E192" s="1660"/>
      <c r="F192" s="1660"/>
      <c r="G192" s="1660"/>
      <c r="H192" s="1660" t="str">
        <f>IF(VLOOKUP(B192,'3.住戸一覧'!$B:$AN,6,0)="","",VLOOKUP(B192,'3.住戸一覧'!$B:$AN,6,0))</f>
        <v/>
      </c>
      <c r="I192" s="1660"/>
      <c r="J192" s="1498"/>
      <c r="K192" s="1499"/>
      <c r="L192" s="1500"/>
      <c r="M192" s="1498"/>
      <c r="N192" s="1499"/>
      <c r="O192" s="1500"/>
      <c r="P192" s="1498"/>
      <c r="Q192" s="1499"/>
      <c r="R192" s="1500"/>
      <c r="S192" s="1656"/>
      <c r="T192" s="1656"/>
      <c r="U192" s="1656"/>
      <c r="V192" s="1496"/>
      <c r="W192" s="1496"/>
      <c r="Y192" s="20"/>
      <c r="Z192" s="20"/>
      <c r="AA192" s="20"/>
      <c r="AC192" s="20"/>
    </row>
    <row r="193" spans="1:29" ht="21">
      <c r="A193" s="366"/>
      <c r="B193" s="1658">
        <v>179</v>
      </c>
      <c r="C193" s="1659"/>
      <c r="D193" s="1660" t="str">
        <f>IF(VLOOKUP(B193,'3.住戸一覧'!$B:$AN,3,0)="","",VLOOKUP(B193,'3.住戸一覧'!$B:$AN,3,0))</f>
        <v/>
      </c>
      <c r="E193" s="1660"/>
      <c r="F193" s="1660"/>
      <c r="G193" s="1660"/>
      <c r="H193" s="1660" t="str">
        <f>IF(VLOOKUP(B193,'3.住戸一覧'!$B:$AN,6,0)="","",VLOOKUP(B193,'3.住戸一覧'!$B:$AN,6,0))</f>
        <v/>
      </c>
      <c r="I193" s="1660"/>
      <c r="J193" s="1498"/>
      <c r="K193" s="1499"/>
      <c r="L193" s="1500"/>
      <c r="M193" s="1498"/>
      <c r="N193" s="1499"/>
      <c r="O193" s="1500"/>
      <c r="P193" s="1498"/>
      <c r="Q193" s="1499"/>
      <c r="R193" s="1500"/>
      <c r="S193" s="1656"/>
      <c r="T193" s="1656"/>
      <c r="U193" s="1656"/>
      <c r="V193" s="1496"/>
      <c r="W193" s="1496"/>
      <c r="Y193" s="20"/>
      <c r="Z193" s="20"/>
      <c r="AA193" s="20"/>
      <c r="AC193" s="20"/>
    </row>
    <row r="194" spans="1:29" ht="21">
      <c r="A194" s="366"/>
      <c r="B194" s="1658">
        <v>180</v>
      </c>
      <c r="C194" s="1659"/>
      <c r="D194" s="1660" t="str">
        <f>IF(VLOOKUP(B194,'3.住戸一覧'!$B:$AN,3,0)="","",VLOOKUP(B194,'3.住戸一覧'!$B:$AN,3,0))</f>
        <v/>
      </c>
      <c r="E194" s="1660"/>
      <c r="F194" s="1660"/>
      <c r="G194" s="1660"/>
      <c r="H194" s="1660" t="str">
        <f>IF(VLOOKUP(B194,'3.住戸一覧'!$B:$AN,6,0)="","",VLOOKUP(B194,'3.住戸一覧'!$B:$AN,6,0))</f>
        <v/>
      </c>
      <c r="I194" s="1660"/>
      <c r="J194" s="1498"/>
      <c r="K194" s="1499"/>
      <c r="L194" s="1500"/>
      <c r="M194" s="1498"/>
      <c r="N194" s="1499"/>
      <c r="O194" s="1500"/>
      <c r="P194" s="1498"/>
      <c r="Q194" s="1499"/>
      <c r="R194" s="1500"/>
      <c r="S194" s="1656"/>
      <c r="T194" s="1656"/>
      <c r="U194" s="1656"/>
      <c r="V194" s="1496"/>
      <c r="W194" s="1496"/>
      <c r="Y194" s="20"/>
      <c r="Z194" s="20"/>
      <c r="AA194" s="20"/>
      <c r="AC194" s="20"/>
    </row>
    <row r="195" spans="1:29" ht="21">
      <c r="A195" s="366"/>
      <c r="B195" s="1658">
        <v>181</v>
      </c>
      <c r="C195" s="1659"/>
      <c r="D195" s="1660" t="str">
        <f>IF(VLOOKUP(B195,'3.住戸一覧'!$B:$AN,3,0)="","",VLOOKUP(B195,'3.住戸一覧'!$B:$AN,3,0))</f>
        <v/>
      </c>
      <c r="E195" s="1660"/>
      <c r="F195" s="1660"/>
      <c r="G195" s="1660"/>
      <c r="H195" s="1660" t="str">
        <f>IF(VLOOKUP(B195,'3.住戸一覧'!$B:$AN,6,0)="","",VLOOKUP(B195,'3.住戸一覧'!$B:$AN,6,0))</f>
        <v/>
      </c>
      <c r="I195" s="1660"/>
      <c r="J195" s="1498"/>
      <c r="K195" s="1499"/>
      <c r="L195" s="1500"/>
      <c r="M195" s="1498"/>
      <c r="N195" s="1499"/>
      <c r="O195" s="1500"/>
      <c r="P195" s="1498"/>
      <c r="Q195" s="1499"/>
      <c r="R195" s="1500"/>
      <c r="S195" s="1656"/>
      <c r="T195" s="1656"/>
      <c r="U195" s="1656"/>
      <c r="V195" s="1496"/>
      <c r="W195" s="1496"/>
      <c r="Y195" s="20"/>
      <c r="Z195" s="20"/>
      <c r="AA195" s="20"/>
      <c r="AC195" s="20"/>
    </row>
    <row r="196" spans="1:29" ht="21">
      <c r="A196" s="366"/>
      <c r="B196" s="1658">
        <v>182</v>
      </c>
      <c r="C196" s="1659"/>
      <c r="D196" s="1660" t="str">
        <f>IF(VLOOKUP(B196,'3.住戸一覧'!$B:$AN,3,0)="","",VLOOKUP(B196,'3.住戸一覧'!$B:$AN,3,0))</f>
        <v/>
      </c>
      <c r="E196" s="1660"/>
      <c r="F196" s="1660"/>
      <c r="G196" s="1660"/>
      <c r="H196" s="1660" t="str">
        <f>IF(VLOOKUP(B196,'3.住戸一覧'!$B:$AN,6,0)="","",VLOOKUP(B196,'3.住戸一覧'!$B:$AN,6,0))</f>
        <v/>
      </c>
      <c r="I196" s="1660"/>
      <c r="J196" s="1498"/>
      <c r="K196" s="1499"/>
      <c r="L196" s="1500"/>
      <c r="M196" s="1498"/>
      <c r="N196" s="1499"/>
      <c r="O196" s="1500"/>
      <c r="P196" s="1498"/>
      <c r="Q196" s="1499"/>
      <c r="R196" s="1500"/>
      <c r="S196" s="1656"/>
      <c r="T196" s="1656"/>
      <c r="U196" s="1656"/>
      <c r="V196" s="1496"/>
      <c r="W196" s="1496"/>
      <c r="Y196" s="20"/>
      <c r="Z196" s="20"/>
      <c r="AA196" s="20"/>
      <c r="AC196" s="20"/>
    </row>
    <row r="197" spans="1:29" ht="21">
      <c r="A197" s="366"/>
      <c r="B197" s="1658">
        <v>183</v>
      </c>
      <c r="C197" s="1659"/>
      <c r="D197" s="1660" t="str">
        <f>IF(VLOOKUP(B197,'3.住戸一覧'!$B:$AN,3,0)="","",VLOOKUP(B197,'3.住戸一覧'!$B:$AN,3,0))</f>
        <v/>
      </c>
      <c r="E197" s="1660"/>
      <c r="F197" s="1660"/>
      <c r="G197" s="1660"/>
      <c r="H197" s="1660" t="str">
        <f>IF(VLOOKUP(B197,'3.住戸一覧'!$B:$AN,6,0)="","",VLOOKUP(B197,'3.住戸一覧'!$B:$AN,6,0))</f>
        <v/>
      </c>
      <c r="I197" s="1660"/>
      <c r="J197" s="1498"/>
      <c r="K197" s="1499"/>
      <c r="L197" s="1500"/>
      <c r="M197" s="1498"/>
      <c r="N197" s="1499"/>
      <c r="O197" s="1500"/>
      <c r="P197" s="1498"/>
      <c r="Q197" s="1499"/>
      <c r="R197" s="1500"/>
      <c r="S197" s="1656"/>
      <c r="T197" s="1656"/>
      <c r="U197" s="1656"/>
      <c r="V197" s="1496"/>
      <c r="W197" s="1496"/>
      <c r="Y197" s="20"/>
      <c r="Z197" s="20"/>
      <c r="AA197" s="20"/>
      <c r="AC197" s="20"/>
    </row>
    <row r="198" spans="1:29" ht="21">
      <c r="A198" s="366"/>
      <c r="B198" s="1658">
        <v>184</v>
      </c>
      <c r="C198" s="1659"/>
      <c r="D198" s="1660" t="str">
        <f>IF(VLOOKUP(B198,'3.住戸一覧'!$B:$AN,3,0)="","",VLOOKUP(B198,'3.住戸一覧'!$B:$AN,3,0))</f>
        <v/>
      </c>
      <c r="E198" s="1660"/>
      <c r="F198" s="1660"/>
      <c r="G198" s="1660"/>
      <c r="H198" s="1660" t="str">
        <f>IF(VLOOKUP(B198,'3.住戸一覧'!$B:$AN,6,0)="","",VLOOKUP(B198,'3.住戸一覧'!$B:$AN,6,0))</f>
        <v/>
      </c>
      <c r="I198" s="1660"/>
      <c r="J198" s="1498"/>
      <c r="K198" s="1499"/>
      <c r="L198" s="1500"/>
      <c r="M198" s="1498"/>
      <c r="N198" s="1499"/>
      <c r="O198" s="1500"/>
      <c r="P198" s="1498"/>
      <c r="Q198" s="1499"/>
      <c r="R198" s="1500"/>
      <c r="S198" s="1656"/>
      <c r="T198" s="1656"/>
      <c r="U198" s="1656"/>
      <c r="V198" s="1496"/>
      <c r="W198" s="1496"/>
      <c r="Y198" s="20"/>
      <c r="Z198" s="20"/>
      <c r="AA198" s="20"/>
      <c r="AC198" s="20"/>
    </row>
    <row r="199" spans="1:29" ht="21">
      <c r="A199" s="366"/>
      <c r="B199" s="1658">
        <v>185</v>
      </c>
      <c r="C199" s="1659"/>
      <c r="D199" s="1660" t="str">
        <f>IF(VLOOKUP(B199,'3.住戸一覧'!$B:$AN,3,0)="","",VLOOKUP(B199,'3.住戸一覧'!$B:$AN,3,0))</f>
        <v/>
      </c>
      <c r="E199" s="1660"/>
      <c r="F199" s="1660"/>
      <c r="G199" s="1660"/>
      <c r="H199" s="1660" t="str">
        <f>IF(VLOOKUP(B199,'3.住戸一覧'!$B:$AN,6,0)="","",VLOOKUP(B199,'3.住戸一覧'!$B:$AN,6,0))</f>
        <v/>
      </c>
      <c r="I199" s="1660"/>
      <c r="J199" s="1498"/>
      <c r="K199" s="1499"/>
      <c r="L199" s="1500"/>
      <c r="M199" s="1498"/>
      <c r="N199" s="1499"/>
      <c r="O199" s="1500"/>
      <c r="P199" s="1498"/>
      <c r="Q199" s="1499"/>
      <c r="R199" s="1500"/>
      <c r="S199" s="1656"/>
      <c r="T199" s="1656"/>
      <c r="U199" s="1656"/>
      <c r="V199" s="1496"/>
      <c r="W199" s="1496"/>
      <c r="Y199" s="20"/>
      <c r="Z199" s="20"/>
      <c r="AA199" s="20"/>
      <c r="AC199" s="20"/>
    </row>
    <row r="200" spans="1:29" ht="21">
      <c r="A200" s="366"/>
      <c r="B200" s="1658">
        <v>186</v>
      </c>
      <c r="C200" s="1659"/>
      <c r="D200" s="1660" t="str">
        <f>IF(VLOOKUP(B200,'3.住戸一覧'!$B:$AN,3,0)="","",VLOOKUP(B200,'3.住戸一覧'!$B:$AN,3,0))</f>
        <v/>
      </c>
      <c r="E200" s="1660"/>
      <c r="F200" s="1660"/>
      <c r="G200" s="1660"/>
      <c r="H200" s="1660" t="str">
        <f>IF(VLOOKUP(B200,'3.住戸一覧'!$B:$AN,6,0)="","",VLOOKUP(B200,'3.住戸一覧'!$B:$AN,6,0))</f>
        <v/>
      </c>
      <c r="I200" s="1660"/>
      <c r="J200" s="1498"/>
      <c r="K200" s="1499"/>
      <c r="L200" s="1500"/>
      <c r="M200" s="1498"/>
      <c r="N200" s="1499"/>
      <c r="O200" s="1500"/>
      <c r="P200" s="1498"/>
      <c r="Q200" s="1499"/>
      <c r="R200" s="1500"/>
      <c r="S200" s="1656"/>
      <c r="T200" s="1656"/>
      <c r="U200" s="1656"/>
      <c r="V200" s="1496"/>
      <c r="W200" s="1496"/>
      <c r="Y200" s="20"/>
      <c r="Z200" s="20"/>
      <c r="AA200" s="20"/>
      <c r="AC200" s="20"/>
    </row>
    <row r="201" spans="1:29" ht="21">
      <c r="A201" s="366"/>
      <c r="B201" s="1658">
        <v>187</v>
      </c>
      <c r="C201" s="1659"/>
      <c r="D201" s="1660" t="str">
        <f>IF(VLOOKUP(B201,'3.住戸一覧'!$B:$AN,3,0)="","",VLOOKUP(B201,'3.住戸一覧'!$B:$AN,3,0))</f>
        <v/>
      </c>
      <c r="E201" s="1660"/>
      <c r="F201" s="1660"/>
      <c r="G201" s="1660"/>
      <c r="H201" s="1660" t="str">
        <f>IF(VLOOKUP(B201,'3.住戸一覧'!$B:$AN,6,0)="","",VLOOKUP(B201,'3.住戸一覧'!$B:$AN,6,0))</f>
        <v/>
      </c>
      <c r="I201" s="1660"/>
      <c r="J201" s="1498"/>
      <c r="K201" s="1499"/>
      <c r="L201" s="1500"/>
      <c r="M201" s="1498"/>
      <c r="N201" s="1499"/>
      <c r="O201" s="1500"/>
      <c r="P201" s="1498"/>
      <c r="Q201" s="1499"/>
      <c r="R201" s="1500"/>
      <c r="S201" s="1656"/>
      <c r="T201" s="1656"/>
      <c r="U201" s="1656"/>
      <c r="V201" s="1496"/>
      <c r="W201" s="1496"/>
      <c r="Y201" s="20"/>
      <c r="Z201" s="20"/>
      <c r="AA201" s="20"/>
      <c r="AC201" s="20"/>
    </row>
    <row r="202" spans="1:29" ht="21">
      <c r="A202" s="366"/>
      <c r="B202" s="1658">
        <v>188</v>
      </c>
      <c r="C202" s="1659"/>
      <c r="D202" s="1660" t="str">
        <f>IF(VLOOKUP(B202,'3.住戸一覧'!$B:$AN,3,0)="","",VLOOKUP(B202,'3.住戸一覧'!$B:$AN,3,0))</f>
        <v/>
      </c>
      <c r="E202" s="1660"/>
      <c r="F202" s="1660"/>
      <c r="G202" s="1660"/>
      <c r="H202" s="1660" t="str">
        <f>IF(VLOOKUP(B202,'3.住戸一覧'!$B:$AN,6,0)="","",VLOOKUP(B202,'3.住戸一覧'!$B:$AN,6,0))</f>
        <v/>
      </c>
      <c r="I202" s="1660"/>
      <c r="J202" s="1498"/>
      <c r="K202" s="1499"/>
      <c r="L202" s="1500"/>
      <c r="M202" s="1498"/>
      <c r="N202" s="1499"/>
      <c r="O202" s="1500"/>
      <c r="P202" s="1498"/>
      <c r="Q202" s="1499"/>
      <c r="R202" s="1500"/>
      <c r="S202" s="1656"/>
      <c r="T202" s="1656"/>
      <c r="U202" s="1656"/>
      <c r="V202" s="1496"/>
      <c r="W202" s="1496"/>
      <c r="Y202" s="20"/>
      <c r="Z202" s="20"/>
      <c r="AA202" s="20"/>
      <c r="AC202" s="20"/>
    </row>
    <row r="203" spans="1:29" ht="21">
      <c r="A203" s="366"/>
      <c r="B203" s="1658">
        <v>189</v>
      </c>
      <c r="C203" s="1659"/>
      <c r="D203" s="1660" t="str">
        <f>IF(VLOOKUP(B203,'3.住戸一覧'!$B:$AN,3,0)="","",VLOOKUP(B203,'3.住戸一覧'!$B:$AN,3,0))</f>
        <v/>
      </c>
      <c r="E203" s="1660"/>
      <c r="F203" s="1660"/>
      <c r="G203" s="1660"/>
      <c r="H203" s="1660" t="str">
        <f>IF(VLOOKUP(B203,'3.住戸一覧'!$B:$AN,6,0)="","",VLOOKUP(B203,'3.住戸一覧'!$B:$AN,6,0))</f>
        <v/>
      </c>
      <c r="I203" s="1660"/>
      <c r="J203" s="1498"/>
      <c r="K203" s="1499"/>
      <c r="L203" s="1500"/>
      <c r="M203" s="1498"/>
      <c r="N203" s="1499"/>
      <c r="O203" s="1500"/>
      <c r="P203" s="1498"/>
      <c r="Q203" s="1499"/>
      <c r="R203" s="1500"/>
      <c r="S203" s="1656"/>
      <c r="T203" s="1656"/>
      <c r="U203" s="1656"/>
      <c r="V203" s="1496"/>
      <c r="W203" s="1496"/>
      <c r="Y203" s="20"/>
      <c r="Z203" s="20"/>
      <c r="AA203" s="20"/>
      <c r="AC203" s="20"/>
    </row>
    <row r="204" spans="1:29" ht="21">
      <c r="A204" s="366"/>
      <c r="B204" s="1658">
        <v>190</v>
      </c>
      <c r="C204" s="1659"/>
      <c r="D204" s="1660" t="str">
        <f>IF(VLOOKUP(B204,'3.住戸一覧'!$B:$AN,3,0)="","",VLOOKUP(B204,'3.住戸一覧'!$B:$AN,3,0))</f>
        <v/>
      </c>
      <c r="E204" s="1660"/>
      <c r="F204" s="1660"/>
      <c r="G204" s="1660"/>
      <c r="H204" s="1660" t="str">
        <f>IF(VLOOKUP(B204,'3.住戸一覧'!$B:$AN,6,0)="","",VLOOKUP(B204,'3.住戸一覧'!$B:$AN,6,0))</f>
        <v/>
      </c>
      <c r="I204" s="1660"/>
      <c r="J204" s="1498"/>
      <c r="K204" s="1499"/>
      <c r="L204" s="1500"/>
      <c r="M204" s="1498"/>
      <c r="N204" s="1499"/>
      <c r="O204" s="1500"/>
      <c r="P204" s="1498"/>
      <c r="Q204" s="1499"/>
      <c r="R204" s="1500"/>
      <c r="S204" s="1656"/>
      <c r="T204" s="1656"/>
      <c r="U204" s="1656"/>
      <c r="V204" s="1496"/>
      <c r="W204" s="1496"/>
      <c r="Y204" s="20"/>
      <c r="Z204" s="20"/>
      <c r="AA204" s="20"/>
      <c r="AC204" s="20"/>
    </row>
    <row r="205" spans="1:29" ht="21">
      <c r="A205" s="366"/>
      <c r="B205" s="1658">
        <v>191</v>
      </c>
      <c r="C205" s="1659"/>
      <c r="D205" s="1660" t="str">
        <f>IF(VLOOKUP(B205,'3.住戸一覧'!$B:$AN,3,0)="","",VLOOKUP(B205,'3.住戸一覧'!$B:$AN,3,0))</f>
        <v/>
      </c>
      <c r="E205" s="1660"/>
      <c r="F205" s="1660"/>
      <c r="G205" s="1660"/>
      <c r="H205" s="1660" t="str">
        <f>IF(VLOOKUP(B205,'3.住戸一覧'!$B:$AN,6,0)="","",VLOOKUP(B205,'3.住戸一覧'!$B:$AN,6,0))</f>
        <v/>
      </c>
      <c r="I205" s="1660"/>
      <c r="J205" s="1498"/>
      <c r="K205" s="1499"/>
      <c r="L205" s="1500"/>
      <c r="M205" s="1498"/>
      <c r="N205" s="1499"/>
      <c r="O205" s="1500"/>
      <c r="P205" s="1498"/>
      <c r="Q205" s="1499"/>
      <c r="R205" s="1500"/>
      <c r="S205" s="1656"/>
      <c r="T205" s="1656"/>
      <c r="U205" s="1656"/>
      <c r="V205" s="1496"/>
      <c r="W205" s="1496"/>
      <c r="Y205" s="20"/>
      <c r="Z205" s="20"/>
      <c r="AA205" s="20"/>
      <c r="AC205" s="20"/>
    </row>
    <row r="206" spans="1:29" ht="21">
      <c r="A206" s="366"/>
      <c r="B206" s="1658">
        <v>192</v>
      </c>
      <c r="C206" s="1659"/>
      <c r="D206" s="1660" t="str">
        <f>IF(VLOOKUP(B206,'3.住戸一覧'!$B:$AN,3,0)="","",VLOOKUP(B206,'3.住戸一覧'!$B:$AN,3,0))</f>
        <v/>
      </c>
      <c r="E206" s="1660"/>
      <c r="F206" s="1660"/>
      <c r="G206" s="1660"/>
      <c r="H206" s="1660" t="str">
        <f>IF(VLOOKUP(B206,'3.住戸一覧'!$B:$AN,6,0)="","",VLOOKUP(B206,'3.住戸一覧'!$B:$AN,6,0))</f>
        <v/>
      </c>
      <c r="I206" s="1660"/>
      <c r="J206" s="1498"/>
      <c r="K206" s="1499"/>
      <c r="L206" s="1500"/>
      <c r="M206" s="1498"/>
      <c r="N206" s="1499"/>
      <c r="O206" s="1500"/>
      <c r="P206" s="1498"/>
      <c r="Q206" s="1499"/>
      <c r="R206" s="1500"/>
      <c r="S206" s="1656"/>
      <c r="T206" s="1656"/>
      <c r="U206" s="1656"/>
      <c r="V206" s="1496"/>
      <c r="W206" s="1496"/>
      <c r="Y206" s="20"/>
      <c r="Z206" s="20"/>
      <c r="AA206" s="20"/>
      <c r="AC206" s="20"/>
    </row>
    <row r="207" spans="1:29" ht="21">
      <c r="A207" s="366"/>
      <c r="B207" s="1658">
        <v>193</v>
      </c>
      <c r="C207" s="1659"/>
      <c r="D207" s="1660" t="str">
        <f>IF(VLOOKUP(B207,'3.住戸一覧'!$B:$AN,3,0)="","",VLOOKUP(B207,'3.住戸一覧'!$B:$AN,3,0))</f>
        <v/>
      </c>
      <c r="E207" s="1660"/>
      <c r="F207" s="1660"/>
      <c r="G207" s="1660"/>
      <c r="H207" s="1660" t="str">
        <f>IF(VLOOKUP(B207,'3.住戸一覧'!$B:$AN,6,0)="","",VLOOKUP(B207,'3.住戸一覧'!$B:$AN,6,0))</f>
        <v/>
      </c>
      <c r="I207" s="1660"/>
      <c r="J207" s="1498"/>
      <c r="K207" s="1499"/>
      <c r="L207" s="1500"/>
      <c r="M207" s="1498"/>
      <c r="N207" s="1499"/>
      <c r="O207" s="1500"/>
      <c r="P207" s="1498"/>
      <c r="Q207" s="1499"/>
      <c r="R207" s="1500"/>
      <c r="S207" s="1656"/>
      <c r="T207" s="1656"/>
      <c r="U207" s="1656"/>
      <c r="V207" s="1496"/>
      <c r="W207" s="1496"/>
      <c r="Y207" s="20"/>
      <c r="Z207" s="20"/>
      <c r="AA207" s="20"/>
      <c r="AC207" s="20"/>
    </row>
    <row r="208" spans="1:29" ht="21">
      <c r="A208" s="366"/>
      <c r="B208" s="1658">
        <v>194</v>
      </c>
      <c r="C208" s="1659"/>
      <c r="D208" s="1660" t="str">
        <f>IF(VLOOKUP(B208,'3.住戸一覧'!$B:$AN,3,0)="","",VLOOKUP(B208,'3.住戸一覧'!$B:$AN,3,0))</f>
        <v/>
      </c>
      <c r="E208" s="1660"/>
      <c r="F208" s="1660"/>
      <c r="G208" s="1660"/>
      <c r="H208" s="1660" t="str">
        <f>IF(VLOOKUP(B208,'3.住戸一覧'!$B:$AN,6,0)="","",VLOOKUP(B208,'3.住戸一覧'!$B:$AN,6,0))</f>
        <v/>
      </c>
      <c r="I208" s="1660"/>
      <c r="J208" s="1498"/>
      <c r="K208" s="1499"/>
      <c r="L208" s="1500"/>
      <c r="M208" s="1498"/>
      <c r="N208" s="1499"/>
      <c r="O208" s="1500"/>
      <c r="P208" s="1498"/>
      <c r="Q208" s="1499"/>
      <c r="R208" s="1500"/>
      <c r="S208" s="1656"/>
      <c r="T208" s="1656"/>
      <c r="U208" s="1656"/>
      <c r="V208" s="1496"/>
      <c r="W208" s="1496"/>
      <c r="Y208" s="20"/>
      <c r="Z208" s="20"/>
      <c r="AA208" s="20"/>
      <c r="AC208" s="20"/>
    </row>
    <row r="209" spans="1:29" ht="21">
      <c r="A209" s="366"/>
      <c r="B209" s="1658">
        <v>195</v>
      </c>
      <c r="C209" s="1659"/>
      <c r="D209" s="1660" t="str">
        <f>IF(VLOOKUP(B209,'3.住戸一覧'!$B:$AN,3,0)="","",VLOOKUP(B209,'3.住戸一覧'!$B:$AN,3,0))</f>
        <v/>
      </c>
      <c r="E209" s="1660"/>
      <c r="F209" s="1660"/>
      <c r="G209" s="1660"/>
      <c r="H209" s="1660" t="str">
        <f>IF(VLOOKUP(B209,'3.住戸一覧'!$B:$AN,6,0)="","",VLOOKUP(B209,'3.住戸一覧'!$B:$AN,6,0))</f>
        <v/>
      </c>
      <c r="I209" s="1660"/>
      <c r="J209" s="1498"/>
      <c r="K209" s="1499"/>
      <c r="L209" s="1500"/>
      <c r="M209" s="1498"/>
      <c r="N209" s="1499"/>
      <c r="O209" s="1500"/>
      <c r="P209" s="1498"/>
      <c r="Q209" s="1499"/>
      <c r="R209" s="1500"/>
      <c r="S209" s="1656"/>
      <c r="T209" s="1656"/>
      <c r="U209" s="1656"/>
      <c r="V209" s="1496"/>
      <c r="W209" s="1496"/>
      <c r="Y209" s="20"/>
      <c r="Z209" s="20"/>
      <c r="AA209" s="20"/>
      <c r="AC209" s="20"/>
    </row>
    <row r="210" spans="1:29" ht="21">
      <c r="A210" s="366"/>
      <c r="B210" s="1658">
        <v>196</v>
      </c>
      <c r="C210" s="1659"/>
      <c r="D210" s="1660" t="str">
        <f>IF(VLOOKUP(B210,'3.住戸一覧'!$B:$AN,3,0)="","",VLOOKUP(B210,'3.住戸一覧'!$B:$AN,3,0))</f>
        <v/>
      </c>
      <c r="E210" s="1660"/>
      <c r="F210" s="1660"/>
      <c r="G210" s="1660"/>
      <c r="H210" s="1660" t="str">
        <f>IF(VLOOKUP(B210,'3.住戸一覧'!$B:$AN,6,0)="","",VLOOKUP(B210,'3.住戸一覧'!$B:$AN,6,0))</f>
        <v/>
      </c>
      <c r="I210" s="1660"/>
      <c r="J210" s="1498"/>
      <c r="K210" s="1499"/>
      <c r="L210" s="1500"/>
      <c r="M210" s="1498"/>
      <c r="N210" s="1499"/>
      <c r="O210" s="1500"/>
      <c r="P210" s="1498"/>
      <c r="Q210" s="1499"/>
      <c r="R210" s="1500"/>
      <c r="S210" s="1656"/>
      <c r="T210" s="1656"/>
      <c r="U210" s="1656"/>
      <c r="V210" s="1496"/>
      <c r="W210" s="1496"/>
      <c r="Y210" s="20"/>
      <c r="Z210" s="20"/>
      <c r="AA210" s="20"/>
      <c r="AC210" s="20"/>
    </row>
    <row r="211" spans="1:29" ht="21">
      <c r="A211" s="366"/>
      <c r="B211" s="1658">
        <v>197</v>
      </c>
      <c r="C211" s="1659"/>
      <c r="D211" s="1660" t="str">
        <f>IF(VLOOKUP(B211,'3.住戸一覧'!$B:$AN,3,0)="","",VLOOKUP(B211,'3.住戸一覧'!$B:$AN,3,0))</f>
        <v/>
      </c>
      <c r="E211" s="1660"/>
      <c r="F211" s="1660"/>
      <c r="G211" s="1660"/>
      <c r="H211" s="1660" t="str">
        <f>IF(VLOOKUP(B211,'3.住戸一覧'!$B:$AN,6,0)="","",VLOOKUP(B211,'3.住戸一覧'!$B:$AN,6,0))</f>
        <v/>
      </c>
      <c r="I211" s="1660"/>
      <c r="J211" s="1498"/>
      <c r="K211" s="1499"/>
      <c r="L211" s="1500"/>
      <c r="M211" s="1498"/>
      <c r="N211" s="1499"/>
      <c r="O211" s="1500"/>
      <c r="P211" s="1498"/>
      <c r="Q211" s="1499"/>
      <c r="R211" s="1500"/>
      <c r="S211" s="1656"/>
      <c r="T211" s="1656"/>
      <c r="U211" s="1656"/>
      <c r="V211" s="1496"/>
      <c r="W211" s="1496"/>
      <c r="Y211" s="20"/>
      <c r="Z211" s="20"/>
      <c r="AA211" s="20"/>
      <c r="AC211" s="20"/>
    </row>
    <row r="212" spans="1:29" ht="21">
      <c r="A212" s="366"/>
      <c r="B212" s="1658">
        <v>198</v>
      </c>
      <c r="C212" s="1659"/>
      <c r="D212" s="1660" t="str">
        <f>IF(VLOOKUP(B212,'3.住戸一覧'!$B:$AN,3,0)="","",VLOOKUP(B212,'3.住戸一覧'!$B:$AN,3,0))</f>
        <v/>
      </c>
      <c r="E212" s="1660"/>
      <c r="F212" s="1660"/>
      <c r="G212" s="1660"/>
      <c r="H212" s="1660" t="str">
        <f>IF(VLOOKUP(B212,'3.住戸一覧'!$B:$AN,6,0)="","",VLOOKUP(B212,'3.住戸一覧'!$B:$AN,6,0))</f>
        <v/>
      </c>
      <c r="I212" s="1660"/>
      <c r="J212" s="1498"/>
      <c r="K212" s="1499"/>
      <c r="L212" s="1500"/>
      <c r="M212" s="1498"/>
      <c r="N212" s="1499"/>
      <c r="O212" s="1500"/>
      <c r="P212" s="1498"/>
      <c r="Q212" s="1499"/>
      <c r="R212" s="1500"/>
      <c r="S212" s="1656"/>
      <c r="T212" s="1656"/>
      <c r="U212" s="1656"/>
      <c r="V212" s="1496"/>
      <c r="W212" s="1496"/>
      <c r="Y212" s="20"/>
      <c r="Z212" s="20"/>
      <c r="AA212" s="20"/>
      <c r="AC212" s="20"/>
    </row>
    <row r="213" spans="1:29" ht="21">
      <c r="A213" s="366"/>
      <c r="B213" s="1658">
        <v>199</v>
      </c>
      <c r="C213" s="1659"/>
      <c r="D213" s="1660" t="str">
        <f>IF(VLOOKUP(B213,'3.住戸一覧'!$B:$AN,3,0)="","",VLOOKUP(B213,'3.住戸一覧'!$B:$AN,3,0))</f>
        <v/>
      </c>
      <c r="E213" s="1660"/>
      <c r="F213" s="1660"/>
      <c r="G213" s="1660"/>
      <c r="H213" s="1660" t="str">
        <f>IF(VLOOKUP(B213,'3.住戸一覧'!$B:$AN,6,0)="","",VLOOKUP(B213,'3.住戸一覧'!$B:$AN,6,0))</f>
        <v/>
      </c>
      <c r="I213" s="1660"/>
      <c r="J213" s="1498"/>
      <c r="K213" s="1499"/>
      <c r="L213" s="1500"/>
      <c r="M213" s="1498"/>
      <c r="N213" s="1499"/>
      <c r="O213" s="1500"/>
      <c r="P213" s="1498"/>
      <c r="Q213" s="1499"/>
      <c r="R213" s="1500"/>
      <c r="S213" s="1656"/>
      <c r="T213" s="1656"/>
      <c r="U213" s="1656"/>
      <c r="V213" s="1496"/>
      <c r="W213" s="1496"/>
      <c r="Y213" s="20"/>
      <c r="Z213" s="20"/>
      <c r="AA213" s="20"/>
      <c r="AC213" s="20"/>
    </row>
    <row r="214" spans="1:29" ht="21">
      <c r="A214" s="366"/>
      <c r="B214" s="1658">
        <v>200</v>
      </c>
      <c r="C214" s="1659"/>
      <c r="D214" s="1660" t="str">
        <f>IF(VLOOKUP(B214,'3.住戸一覧'!$B:$AN,3,0)="","",VLOOKUP(B214,'3.住戸一覧'!$B:$AN,3,0))</f>
        <v/>
      </c>
      <c r="E214" s="1660"/>
      <c r="F214" s="1660"/>
      <c r="G214" s="1660"/>
      <c r="H214" s="1660" t="str">
        <f>IF(VLOOKUP(B214,'3.住戸一覧'!$B:$AN,6,0)="","",VLOOKUP(B214,'3.住戸一覧'!$B:$AN,6,0))</f>
        <v/>
      </c>
      <c r="I214" s="1660"/>
      <c r="J214" s="1498"/>
      <c r="K214" s="1499"/>
      <c r="L214" s="1500"/>
      <c r="M214" s="1498"/>
      <c r="N214" s="1499"/>
      <c r="O214" s="1500"/>
      <c r="P214" s="1498"/>
      <c r="Q214" s="1499"/>
      <c r="R214" s="1500"/>
      <c r="S214" s="1656"/>
      <c r="T214" s="1656"/>
      <c r="U214" s="1656"/>
      <c r="V214" s="1496"/>
      <c r="W214" s="1496"/>
      <c r="Y214" s="20"/>
      <c r="Z214" s="20"/>
      <c r="AA214" s="20"/>
      <c r="AC214" s="20"/>
    </row>
    <row r="215" spans="1:29" ht="21">
      <c r="A215" s="366"/>
      <c r="B215" s="1658">
        <v>201</v>
      </c>
      <c r="C215" s="1659"/>
      <c r="D215" s="1660" t="str">
        <f>IF(VLOOKUP(B215,'3.住戸一覧'!$B:$AN,3,0)="","",VLOOKUP(B215,'3.住戸一覧'!$B:$AN,3,0))</f>
        <v/>
      </c>
      <c r="E215" s="1660"/>
      <c r="F215" s="1660"/>
      <c r="G215" s="1660"/>
      <c r="H215" s="1660" t="str">
        <f>IF(VLOOKUP(B215,'3.住戸一覧'!$B:$AN,6,0)="","",VLOOKUP(B215,'3.住戸一覧'!$B:$AN,6,0))</f>
        <v/>
      </c>
      <c r="I215" s="1660"/>
      <c r="J215" s="1498"/>
      <c r="K215" s="1499"/>
      <c r="L215" s="1500"/>
      <c r="M215" s="1498"/>
      <c r="N215" s="1499"/>
      <c r="O215" s="1500"/>
      <c r="P215" s="1498"/>
      <c r="Q215" s="1499"/>
      <c r="R215" s="1500"/>
      <c r="S215" s="1656"/>
      <c r="T215" s="1656"/>
      <c r="U215" s="1656"/>
      <c r="V215" s="1496"/>
      <c r="W215" s="1496"/>
      <c r="Y215" s="20"/>
      <c r="Z215" s="20"/>
      <c r="AA215" s="20"/>
      <c r="AC215" s="20"/>
    </row>
    <row r="216" spans="1:29" ht="21">
      <c r="A216" s="366"/>
      <c r="B216" s="1658">
        <v>202</v>
      </c>
      <c r="C216" s="1659"/>
      <c r="D216" s="1660" t="str">
        <f>IF(VLOOKUP(B216,'3.住戸一覧'!$B:$AN,3,0)="","",VLOOKUP(B216,'3.住戸一覧'!$B:$AN,3,0))</f>
        <v/>
      </c>
      <c r="E216" s="1660"/>
      <c r="F216" s="1660"/>
      <c r="G216" s="1660"/>
      <c r="H216" s="1660" t="str">
        <f>IF(VLOOKUP(B216,'3.住戸一覧'!$B:$AN,6,0)="","",VLOOKUP(B216,'3.住戸一覧'!$B:$AN,6,0))</f>
        <v/>
      </c>
      <c r="I216" s="1660"/>
      <c r="J216" s="1498"/>
      <c r="K216" s="1499"/>
      <c r="L216" s="1500"/>
      <c r="M216" s="1498"/>
      <c r="N216" s="1499"/>
      <c r="O216" s="1500"/>
      <c r="P216" s="1498"/>
      <c r="Q216" s="1499"/>
      <c r="R216" s="1500"/>
      <c r="S216" s="1656"/>
      <c r="T216" s="1656"/>
      <c r="U216" s="1656"/>
      <c r="V216" s="1496"/>
      <c r="W216" s="1496"/>
      <c r="Y216" s="20"/>
      <c r="Z216" s="20"/>
      <c r="AA216" s="20"/>
      <c r="AC216" s="20"/>
    </row>
    <row r="217" spans="1:29" ht="21">
      <c r="A217" s="366"/>
      <c r="B217" s="1658">
        <v>203</v>
      </c>
      <c r="C217" s="1659"/>
      <c r="D217" s="1660" t="str">
        <f>IF(VLOOKUP(B217,'3.住戸一覧'!$B:$AN,3,0)="","",VLOOKUP(B217,'3.住戸一覧'!$B:$AN,3,0))</f>
        <v/>
      </c>
      <c r="E217" s="1660"/>
      <c r="F217" s="1660"/>
      <c r="G217" s="1660"/>
      <c r="H217" s="1660" t="str">
        <f>IF(VLOOKUP(B217,'3.住戸一覧'!$B:$AN,6,0)="","",VLOOKUP(B217,'3.住戸一覧'!$B:$AN,6,0))</f>
        <v/>
      </c>
      <c r="I217" s="1660"/>
      <c r="J217" s="1498"/>
      <c r="K217" s="1499"/>
      <c r="L217" s="1500"/>
      <c r="M217" s="1498"/>
      <c r="N217" s="1499"/>
      <c r="O217" s="1500"/>
      <c r="P217" s="1498"/>
      <c r="Q217" s="1499"/>
      <c r="R217" s="1500"/>
      <c r="S217" s="1656"/>
      <c r="T217" s="1656"/>
      <c r="U217" s="1656"/>
      <c r="V217" s="1496"/>
      <c r="W217" s="1496"/>
      <c r="Y217" s="20"/>
      <c r="Z217" s="20"/>
      <c r="AA217" s="20"/>
      <c r="AC217" s="20"/>
    </row>
    <row r="218" spans="1:29" ht="21">
      <c r="A218" s="366"/>
      <c r="B218" s="1658">
        <v>204</v>
      </c>
      <c r="C218" s="1659"/>
      <c r="D218" s="1660" t="str">
        <f>IF(VLOOKUP(B218,'3.住戸一覧'!$B:$AN,3,0)="","",VLOOKUP(B218,'3.住戸一覧'!$B:$AN,3,0))</f>
        <v/>
      </c>
      <c r="E218" s="1660"/>
      <c r="F218" s="1660"/>
      <c r="G218" s="1660"/>
      <c r="H218" s="1660" t="str">
        <f>IF(VLOOKUP(B218,'3.住戸一覧'!$B:$AN,6,0)="","",VLOOKUP(B218,'3.住戸一覧'!$B:$AN,6,0))</f>
        <v/>
      </c>
      <c r="I218" s="1660"/>
      <c r="J218" s="1498"/>
      <c r="K218" s="1499"/>
      <c r="L218" s="1500"/>
      <c r="M218" s="1498"/>
      <c r="N218" s="1499"/>
      <c r="O218" s="1500"/>
      <c r="P218" s="1498"/>
      <c r="Q218" s="1499"/>
      <c r="R218" s="1500"/>
      <c r="S218" s="1656"/>
      <c r="T218" s="1656"/>
      <c r="U218" s="1656"/>
      <c r="V218" s="1496"/>
      <c r="W218" s="1496"/>
      <c r="Y218" s="20"/>
      <c r="Z218" s="20"/>
      <c r="AA218" s="20"/>
      <c r="AC218" s="20"/>
    </row>
    <row r="219" spans="1:29" ht="21">
      <c r="A219" s="366"/>
      <c r="B219" s="1658">
        <v>205</v>
      </c>
      <c r="C219" s="1659"/>
      <c r="D219" s="1660" t="str">
        <f>IF(VLOOKUP(B219,'3.住戸一覧'!$B:$AN,3,0)="","",VLOOKUP(B219,'3.住戸一覧'!$B:$AN,3,0))</f>
        <v/>
      </c>
      <c r="E219" s="1660"/>
      <c r="F219" s="1660"/>
      <c r="G219" s="1660"/>
      <c r="H219" s="1660" t="str">
        <f>IF(VLOOKUP(B219,'3.住戸一覧'!$B:$AN,6,0)="","",VLOOKUP(B219,'3.住戸一覧'!$B:$AN,6,0))</f>
        <v/>
      </c>
      <c r="I219" s="1660"/>
      <c r="J219" s="1498"/>
      <c r="K219" s="1499"/>
      <c r="L219" s="1500"/>
      <c r="M219" s="1498"/>
      <c r="N219" s="1499"/>
      <c r="O219" s="1500"/>
      <c r="P219" s="1498"/>
      <c r="Q219" s="1499"/>
      <c r="R219" s="1500"/>
      <c r="S219" s="1656"/>
      <c r="T219" s="1656"/>
      <c r="U219" s="1656"/>
      <c r="V219" s="1496"/>
      <c r="W219" s="1496"/>
      <c r="Y219" s="20"/>
      <c r="Z219" s="20"/>
      <c r="AA219" s="20"/>
      <c r="AC219" s="20"/>
    </row>
    <row r="220" spans="1:29" ht="21">
      <c r="A220" s="366"/>
      <c r="B220" s="1658">
        <v>206</v>
      </c>
      <c r="C220" s="1659"/>
      <c r="D220" s="1660" t="str">
        <f>IF(VLOOKUP(B220,'3.住戸一覧'!$B:$AN,3,0)="","",VLOOKUP(B220,'3.住戸一覧'!$B:$AN,3,0))</f>
        <v/>
      </c>
      <c r="E220" s="1660"/>
      <c r="F220" s="1660"/>
      <c r="G220" s="1660"/>
      <c r="H220" s="1660" t="str">
        <f>IF(VLOOKUP(B220,'3.住戸一覧'!$B:$AN,6,0)="","",VLOOKUP(B220,'3.住戸一覧'!$B:$AN,6,0))</f>
        <v/>
      </c>
      <c r="I220" s="1660"/>
      <c r="J220" s="1498"/>
      <c r="K220" s="1499"/>
      <c r="L220" s="1500"/>
      <c r="M220" s="1498"/>
      <c r="N220" s="1499"/>
      <c r="O220" s="1500"/>
      <c r="P220" s="1498"/>
      <c r="Q220" s="1499"/>
      <c r="R220" s="1500"/>
      <c r="S220" s="1656"/>
      <c r="T220" s="1656"/>
      <c r="U220" s="1656"/>
      <c r="V220" s="1496"/>
      <c r="W220" s="1496"/>
      <c r="Y220" s="20"/>
      <c r="Z220" s="20"/>
      <c r="AA220" s="20"/>
      <c r="AC220" s="20"/>
    </row>
    <row r="221" spans="1:29" ht="21">
      <c r="A221" s="366"/>
      <c r="B221" s="1658">
        <v>207</v>
      </c>
      <c r="C221" s="1659"/>
      <c r="D221" s="1660" t="str">
        <f>IF(VLOOKUP(B221,'3.住戸一覧'!$B:$AN,3,0)="","",VLOOKUP(B221,'3.住戸一覧'!$B:$AN,3,0))</f>
        <v/>
      </c>
      <c r="E221" s="1660"/>
      <c r="F221" s="1660"/>
      <c r="G221" s="1660"/>
      <c r="H221" s="1660" t="str">
        <f>IF(VLOOKUP(B221,'3.住戸一覧'!$B:$AN,6,0)="","",VLOOKUP(B221,'3.住戸一覧'!$B:$AN,6,0))</f>
        <v/>
      </c>
      <c r="I221" s="1660"/>
      <c r="J221" s="1498"/>
      <c r="K221" s="1499"/>
      <c r="L221" s="1500"/>
      <c r="M221" s="1498"/>
      <c r="N221" s="1499"/>
      <c r="O221" s="1500"/>
      <c r="P221" s="1498"/>
      <c r="Q221" s="1499"/>
      <c r="R221" s="1500"/>
      <c r="S221" s="1656"/>
      <c r="T221" s="1656"/>
      <c r="U221" s="1656"/>
      <c r="V221" s="1496"/>
      <c r="W221" s="1496"/>
      <c r="Y221" s="20"/>
      <c r="Z221" s="20"/>
      <c r="AA221" s="20"/>
      <c r="AC221" s="20"/>
    </row>
    <row r="222" spans="1:29" ht="21">
      <c r="A222" s="366"/>
      <c r="B222" s="1658">
        <v>208</v>
      </c>
      <c r="C222" s="1659"/>
      <c r="D222" s="1660" t="str">
        <f>IF(VLOOKUP(B222,'3.住戸一覧'!$B:$AN,3,0)="","",VLOOKUP(B222,'3.住戸一覧'!$B:$AN,3,0))</f>
        <v/>
      </c>
      <c r="E222" s="1660"/>
      <c r="F222" s="1660"/>
      <c r="G222" s="1660"/>
      <c r="H222" s="1660" t="str">
        <f>IF(VLOOKUP(B222,'3.住戸一覧'!$B:$AN,6,0)="","",VLOOKUP(B222,'3.住戸一覧'!$B:$AN,6,0))</f>
        <v/>
      </c>
      <c r="I222" s="1660"/>
      <c r="J222" s="1498"/>
      <c r="K222" s="1499"/>
      <c r="L222" s="1500"/>
      <c r="M222" s="1498"/>
      <c r="N222" s="1499"/>
      <c r="O222" s="1500"/>
      <c r="P222" s="1498"/>
      <c r="Q222" s="1499"/>
      <c r="R222" s="1500"/>
      <c r="S222" s="1656"/>
      <c r="T222" s="1656"/>
      <c r="U222" s="1656"/>
      <c r="V222" s="1496"/>
      <c r="W222" s="1496"/>
      <c r="Y222" s="20"/>
      <c r="Z222" s="20"/>
      <c r="AA222" s="20"/>
      <c r="AC222" s="20"/>
    </row>
    <row r="223" spans="1:29" ht="21">
      <c r="A223" s="366"/>
      <c r="B223" s="1658">
        <v>209</v>
      </c>
      <c r="C223" s="1659"/>
      <c r="D223" s="1660" t="str">
        <f>IF(VLOOKUP(B223,'3.住戸一覧'!$B:$AN,3,0)="","",VLOOKUP(B223,'3.住戸一覧'!$B:$AN,3,0))</f>
        <v/>
      </c>
      <c r="E223" s="1660"/>
      <c r="F223" s="1660"/>
      <c r="G223" s="1660"/>
      <c r="H223" s="1660" t="str">
        <f>IF(VLOOKUP(B223,'3.住戸一覧'!$B:$AN,6,0)="","",VLOOKUP(B223,'3.住戸一覧'!$B:$AN,6,0))</f>
        <v/>
      </c>
      <c r="I223" s="1660"/>
      <c r="J223" s="1498"/>
      <c r="K223" s="1499"/>
      <c r="L223" s="1500"/>
      <c r="M223" s="1498"/>
      <c r="N223" s="1499"/>
      <c r="O223" s="1500"/>
      <c r="P223" s="1498"/>
      <c r="Q223" s="1499"/>
      <c r="R223" s="1500"/>
      <c r="S223" s="1656"/>
      <c r="T223" s="1656"/>
      <c r="U223" s="1656"/>
      <c r="V223" s="1496"/>
      <c r="W223" s="1496"/>
      <c r="Y223" s="20"/>
      <c r="Z223" s="20"/>
      <c r="AA223" s="20"/>
      <c r="AC223" s="20"/>
    </row>
    <row r="224" spans="1:29" ht="21">
      <c r="A224" s="366"/>
      <c r="B224" s="1658">
        <v>210</v>
      </c>
      <c r="C224" s="1659"/>
      <c r="D224" s="1660" t="str">
        <f>IF(VLOOKUP(B224,'3.住戸一覧'!$B:$AN,3,0)="","",VLOOKUP(B224,'3.住戸一覧'!$B:$AN,3,0))</f>
        <v/>
      </c>
      <c r="E224" s="1660"/>
      <c r="F224" s="1660"/>
      <c r="G224" s="1660"/>
      <c r="H224" s="1660" t="str">
        <f>IF(VLOOKUP(B224,'3.住戸一覧'!$B:$AN,6,0)="","",VLOOKUP(B224,'3.住戸一覧'!$B:$AN,6,0))</f>
        <v/>
      </c>
      <c r="I224" s="1660"/>
      <c r="J224" s="1498"/>
      <c r="K224" s="1499"/>
      <c r="L224" s="1500"/>
      <c r="M224" s="1498"/>
      <c r="N224" s="1499"/>
      <c r="O224" s="1500"/>
      <c r="P224" s="1498"/>
      <c r="Q224" s="1499"/>
      <c r="R224" s="1500"/>
      <c r="S224" s="1656"/>
      <c r="T224" s="1656"/>
      <c r="U224" s="1656"/>
      <c r="V224" s="1496"/>
      <c r="W224" s="1496"/>
      <c r="Y224" s="20"/>
      <c r="Z224" s="20"/>
      <c r="AA224" s="20"/>
      <c r="AC224" s="20"/>
    </row>
    <row r="225" spans="1:29" ht="21">
      <c r="A225" s="366"/>
      <c r="B225" s="1658">
        <v>211</v>
      </c>
      <c r="C225" s="1659"/>
      <c r="D225" s="1660" t="str">
        <f>IF(VLOOKUP(B225,'3.住戸一覧'!$B:$AN,3,0)="","",VLOOKUP(B225,'3.住戸一覧'!$B:$AN,3,0))</f>
        <v/>
      </c>
      <c r="E225" s="1660"/>
      <c r="F225" s="1660"/>
      <c r="G225" s="1660"/>
      <c r="H225" s="1660" t="str">
        <f>IF(VLOOKUP(B225,'3.住戸一覧'!$B:$AN,6,0)="","",VLOOKUP(B225,'3.住戸一覧'!$B:$AN,6,0))</f>
        <v/>
      </c>
      <c r="I225" s="1660"/>
      <c r="J225" s="1498"/>
      <c r="K225" s="1499"/>
      <c r="L225" s="1500"/>
      <c r="M225" s="1498"/>
      <c r="N225" s="1499"/>
      <c r="O225" s="1500"/>
      <c r="P225" s="1498"/>
      <c r="Q225" s="1499"/>
      <c r="R225" s="1500"/>
      <c r="S225" s="1656"/>
      <c r="T225" s="1656"/>
      <c r="U225" s="1656"/>
      <c r="V225" s="1496"/>
      <c r="W225" s="1496"/>
      <c r="Y225" s="20"/>
      <c r="Z225" s="20"/>
      <c r="AA225" s="20"/>
      <c r="AC225" s="20"/>
    </row>
    <row r="226" spans="1:29" ht="21">
      <c r="A226" s="366"/>
      <c r="B226" s="1658">
        <v>212</v>
      </c>
      <c r="C226" s="1659"/>
      <c r="D226" s="1660" t="str">
        <f>IF(VLOOKUP(B226,'3.住戸一覧'!$B:$AN,3,0)="","",VLOOKUP(B226,'3.住戸一覧'!$B:$AN,3,0))</f>
        <v/>
      </c>
      <c r="E226" s="1660"/>
      <c r="F226" s="1660"/>
      <c r="G226" s="1660"/>
      <c r="H226" s="1660" t="str">
        <f>IF(VLOOKUP(B226,'3.住戸一覧'!$B:$AN,6,0)="","",VLOOKUP(B226,'3.住戸一覧'!$B:$AN,6,0))</f>
        <v/>
      </c>
      <c r="I226" s="1660"/>
      <c r="J226" s="1498"/>
      <c r="K226" s="1499"/>
      <c r="L226" s="1500"/>
      <c r="M226" s="1498"/>
      <c r="N226" s="1499"/>
      <c r="O226" s="1500"/>
      <c r="P226" s="1498"/>
      <c r="Q226" s="1499"/>
      <c r="R226" s="1500"/>
      <c r="S226" s="1656"/>
      <c r="T226" s="1656"/>
      <c r="U226" s="1656"/>
      <c r="V226" s="1496"/>
      <c r="W226" s="1496"/>
      <c r="Y226" s="20"/>
      <c r="Z226" s="20"/>
      <c r="AA226" s="20"/>
      <c r="AC226" s="20"/>
    </row>
    <row r="227" spans="1:29" ht="21">
      <c r="A227" s="366"/>
      <c r="B227" s="1658">
        <v>213</v>
      </c>
      <c r="C227" s="1659"/>
      <c r="D227" s="1660" t="str">
        <f>IF(VLOOKUP(B227,'3.住戸一覧'!$B:$AN,3,0)="","",VLOOKUP(B227,'3.住戸一覧'!$B:$AN,3,0))</f>
        <v/>
      </c>
      <c r="E227" s="1660"/>
      <c r="F227" s="1660"/>
      <c r="G227" s="1660"/>
      <c r="H227" s="1660" t="str">
        <f>IF(VLOOKUP(B227,'3.住戸一覧'!$B:$AN,6,0)="","",VLOOKUP(B227,'3.住戸一覧'!$B:$AN,6,0))</f>
        <v/>
      </c>
      <c r="I227" s="1660"/>
      <c r="J227" s="1498"/>
      <c r="K227" s="1499"/>
      <c r="L227" s="1500"/>
      <c r="M227" s="1498"/>
      <c r="N227" s="1499"/>
      <c r="O227" s="1500"/>
      <c r="P227" s="1498"/>
      <c r="Q227" s="1499"/>
      <c r="R227" s="1500"/>
      <c r="S227" s="1656"/>
      <c r="T227" s="1656"/>
      <c r="U227" s="1656"/>
      <c r="V227" s="1496"/>
      <c r="W227" s="1496"/>
      <c r="Y227" s="20"/>
      <c r="Z227" s="20"/>
      <c r="AA227" s="20"/>
      <c r="AC227" s="20"/>
    </row>
    <row r="228" spans="1:29" ht="21">
      <c r="A228" s="366"/>
      <c r="B228" s="1658">
        <v>214</v>
      </c>
      <c r="C228" s="1659"/>
      <c r="D228" s="1660" t="str">
        <f>IF(VLOOKUP(B228,'3.住戸一覧'!$B:$AN,3,0)="","",VLOOKUP(B228,'3.住戸一覧'!$B:$AN,3,0))</f>
        <v/>
      </c>
      <c r="E228" s="1660"/>
      <c r="F228" s="1660"/>
      <c r="G228" s="1660"/>
      <c r="H228" s="1660" t="str">
        <f>IF(VLOOKUP(B228,'3.住戸一覧'!$B:$AN,6,0)="","",VLOOKUP(B228,'3.住戸一覧'!$B:$AN,6,0))</f>
        <v/>
      </c>
      <c r="I228" s="1660"/>
      <c r="J228" s="1498"/>
      <c r="K228" s="1499"/>
      <c r="L228" s="1500"/>
      <c r="M228" s="1498"/>
      <c r="N228" s="1499"/>
      <c r="O228" s="1500"/>
      <c r="P228" s="1498"/>
      <c r="Q228" s="1499"/>
      <c r="R228" s="1500"/>
      <c r="S228" s="1656"/>
      <c r="T228" s="1656"/>
      <c r="U228" s="1656"/>
      <c r="V228" s="1496"/>
      <c r="W228" s="1496"/>
      <c r="Y228" s="20"/>
      <c r="Z228" s="20"/>
      <c r="AA228" s="20"/>
      <c r="AC228" s="20"/>
    </row>
    <row r="229" spans="1:29" ht="21">
      <c r="A229" s="366"/>
      <c r="B229" s="1658">
        <v>215</v>
      </c>
      <c r="C229" s="1659"/>
      <c r="D229" s="1660" t="str">
        <f>IF(VLOOKUP(B229,'3.住戸一覧'!$B:$AN,3,0)="","",VLOOKUP(B229,'3.住戸一覧'!$B:$AN,3,0))</f>
        <v/>
      </c>
      <c r="E229" s="1660"/>
      <c r="F229" s="1660"/>
      <c r="G229" s="1660"/>
      <c r="H229" s="1660" t="str">
        <f>IF(VLOOKUP(B229,'3.住戸一覧'!$B:$AN,6,0)="","",VLOOKUP(B229,'3.住戸一覧'!$B:$AN,6,0))</f>
        <v/>
      </c>
      <c r="I229" s="1660"/>
      <c r="J229" s="1498"/>
      <c r="K229" s="1499"/>
      <c r="L229" s="1500"/>
      <c r="M229" s="1498"/>
      <c r="N229" s="1499"/>
      <c r="O229" s="1500"/>
      <c r="P229" s="1498"/>
      <c r="Q229" s="1499"/>
      <c r="R229" s="1500"/>
      <c r="S229" s="1656"/>
      <c r="T229" s="1656"/>
      <c r="U229" s="1656"/>
      <c r="V229" s="1496"/>
      <c r="W229" s="1496"/>
      <c r="Y229" s="20"/>
      <c r="Z229" s="20"/>
      <c r="AA229" s="20"/>
      <c r="AC229" s="20"/>
    </row>
    <row r="230" spans="1:29" ht="21">
      <c r="A230" s="366"/>
      <c r="B230" s="1658">
        <v>216</v>
      </c>
      <c r="C230" s="1659"/>
      <c r="D230" s="1660" t="str">
        <f>IF(VLOOKUP(B230,'3.住戸一覧'!$B:$AN,3,0)="","",VLOOKUP(B230,'3.住戸一覧'!$B:$AN,3,0))</f>
        <v/>
      </c>
      <c r="E230" s="1660"/>
      <c r="F230" s="1660"/>
      <c r="G230" s="1660"/>
      <c r="H230" s="1660" t="str">
        <f>IF(VLOOKUP(B230,'3.住戸一覧'!$B:$AN,6,0)="","",VLOOKUP(B230,'3.住戸一覧'!$B:$AN,6,0))</f>
        <v/>
      </c>
      <c r="I230" s="1660"/>
      <c r="J230" s="1498"/>
      <c r="K230" s="1499"/>
      <c r="L230" s="1500"/>
      <c r="M230" s="1498"/>
      <c r="N230" s="1499"/>
      <c r="O230" s="1500"/>
      <c r="P230" s="1498"/>
      <c r="Q230" s="1499"/>
      <c r="R230" s="1500"/>
      <c r="S230" s="1656"/>
      <c r="T230" s="1656"/>
      <c r="U230" s="1656"/>
      <c r="V230" s="1496"/>
      <c r="W230" s="1496"/>
      <c r="Y230" s="20"/>
      <c r="Z230" s="20"/>
      <c r="AA230" s="20"/>
      <c r="AC230" s="20"/>
    </row>
    <row r="231" spans="1:29" ht="21">
      <c r="A231" s="366"/>
      <c r="B231" s="1658">
        <v>217</v>
      </c>
      <c r="C231" s="1659"/>
      <c r="D231" s="1660" t="str">
        <f>IF(VLOOKUP(B231,'3.住戸一覧'!$B:$AN,3,0)="","",VLOOKUP(B231,'3.住戸一覧'!$B:$AN,3,0))</f>
        <v/>
      </c>
      <c r="E231" s="1660"/>
      <c r="F231" s="1660"/>
      <c r="G231" s="1660"/>
      <c r="H231" s="1660" t="str">
        <f>IF(VLOOKUP(B231,'3.住戸一覧'!$B:$AN,6,0)="","",VLOOKUP(B231,'3.住戸一覧'!$B:$AN,6,0))</f>
        <v/>
      </c>
      <c r="I231" s="1660"/>
      <c r="J231" s="1498"/>
      <c r="K231" s="1499"/>
      <c r="L231" s="1500"/>
      <c r="M231" s="1498"/>
      <c r="N231" s="1499"/>
      <c r="O231" s="1500"/>
      <c r="P231" s="1498"/>
      <c r="Q231" s="1499"/>
      <c r="R231" s="1500"/>
      <c r="S231" s="1656"/>
      <c r="T231" s="1656"/>
      <c r="U231" s="1656"/>
      <c r="V231" s="1496"/>
      <c r="W231" s="1496"/>
      <c r="Y231" s="20"/>
      <c r="Z231" s="20"/>
      <c r="AA231" s="20"/>
      <c r="AC231" s="20"/>
    </row>
    <row r="232" spans="1:29" ht="21">
      <c r="A232" s="366"/>
      <c r="B232" s="1658">
        <v>218</v>
      </c>
      <c r="C232" s="1659"/>
      <c r="D232" s="1660" t="str">
        <f>IF(VLOOKUP(B232,'3.住戸一覧'!$B:$AN,3,0)="","",VLOOKUP(B232,'3.住戸一覧'!$B:$AN,3,0))</f>
        <v/>
      </c>
      <c r="E232" s="1660"/>
      <c r="F232" s="1660"/>
      <c r="G232" s="1660"/>
      <c r="H232" s="1660" t="str">
        <f>IF(VLOOKUP(B232,'3.住戸一覧'!$B:$AN,6,0)="","",VLOOKUP(B232,'3.住戸一覧'!$B:$AN,6,0))</f>
        <v/>
      </c>
      <c r="I232" s="1660"/>
      <c r="J232" s="1498"/>
      <c r="K232" s="1499"/>
      <c r="L232" s="1500"/>
      <c r="M232" s="1498"/>
      <c r="N232" s="1499"/>
      <c r="O232" s="1500"/>
      <c r="P232" s="1498"/>
      <c r="Q232" s="1499"/>
      <c r="R232" s="1500"/>
      <c r="S232" s="1656"/>
      <c r="T232" s="1656"/>
      <c r="U232" s="1656"/>
      <c r="V232" s="1496"/>
      <c r="W232" s="1496"/>
      <c r="Y232" s="20"/>
      <c r="Z232" s="20"/>
      <c r="AA232" s="20"/>
      <c r="AC232" s="20"/>
    </row>
    <row r="233" spans="1:29" ht="21">
      <c r="A233" s="366"/>
      <c r="B233" s="1658">
        <v>219</v>
      </c>
      <c r="C233" s="1659"/>
      <c r="D233" s="1660" t="str">
        <f>IF(VLOOKUP(B233,'3.住戸一覧'!$B:$AN,3,0)="","",VLOOKUP(B233,'3.住戸一覧'!$B:$AN,3,0))</f>
        <v/>
      </c>
      <c r="E233" s="1660"/>
      <c r="F233" s="1660"/>
      <c r="G233" s="1660"/>
      <c r="H233" s="1660" t="str">
        <f>IF(VLOOKUP(B233,'3.住戸一覧'!$B:$AN,6,0)="","",VLOOKUP(B233,'3.住戸一覧'!$B:$AN,6,0))</f>
        <v/>
      </c>
      <c r="I233" s="1660"/>
      <c r="J233" s="1498"/>
      <c r="K233" s="1499"/>
      <c r="L233" s="1500"/>
      <c r="M233" s="1498"/>
      <c r="N233" s="1499"/>
      <c r="O233" s="1500"/>
      <c r="P233" s="1498"/>
      <c r="Q233" s="1499"/>
      <c r="R233" s="1500"/>
      <c r="S233" s="1656"/>
      <c r="T233" s="1656"/>
      <c r="U233" s="1656"/>
      <c r="V233" s="1496"/>
      <c r="W233" s="1496"/>
      <c r="Y233" s="20"/>
      <c r="Z233" s="20"/>
      <c r="AA233" s="20"/>
      <c r="AC233" s="20"/>
    </row>
    <row r="234" spans="1:29" ht="21">
      <c r="A234" s="366"/>
      <c r="B234" s="1658">
        <v>220</v>
      </c>
      <c r="C234" s="1659"/>
      <c r="D234" s="1660" t="str">
        <f>IF(VLOOKUP(B234,'3.住戸一覧'!$B:$AN,3,0)="","",VLOOKUP(B234,'3.住戸一覧'!$B:$AN,3,0))</f>
        <v/>
      </c>
      <c r="E234" s="1660"/>
      <c r="F234" s="1660"/>
      <c r="G234" s="1660"/>
      <c r="H234" s="1660" t="str">
        <f>IF(VLOOKUP(B234,'3.住戸一覧'!$B:$AN,6,0)="","",VLOOKUP(B234,'3.住戸一覧'!$B:$AN,6,0))</f>
        <v/>
      </c>
      <c r="I234" s="1660"/>
      <c r="J234" s="1498"/>
      <c r="K234" s="1499"/>
      <c r="L234" s="1500"/>
      <c r="M234" s="1498"/>
      <c r="N234" s="1499"/>
      <c r="O234" s="1500"/>
      <c r="P234" s="1498"/>
      <c r="Q234" s="1499"/>
      <c r="R234" s="1500"/>
      <c r="S234" s="1656"/>
      <c r="T234" s="1656"/>
      <c r="U234" s="1656"/>
      <c r="V234" s="1496"/>
      <c r="W234" s="1496"/>
      <c r="Y234" s="20"/>
      <c r="Z234" s="20"/>
      <c r="AA234" s="20"/>
      <c r="AC234" s="20"/>
    </row>
    <row r="235" spans="1:29" ht="21">
      <c r="A235" s="366"/>
      <c r="B235" s="1658">
        <v>221</v>
      </c>
      <c r="C235" s="1659"/>
      <c r="D235" s="1660" t="str">
        <f>IF(VLOOKUP(B235,'3.住戸一覧'!$B:$AN,3,0)="","",VLOOKUP(B235,'3.住戸一覧'!$B:$AN,3,0))</f>
        <v/>
      </c>
      <c r="E235" s="1660"/>
      <c r="F235" s="1660"/>
      <c r="G235" s="1660"/>
      <c r="H235" s="1660" t="str">
        <f>IF(VLOOKUP(B235,'3.住戸一覧'!$B:$AN,6,0)="","",VLOOKUP(B235,'3.住戸一覧'!$B:$AN,6,0))</f>
        <v/>
      </c>
      <c r="I235" s="1660"/>
      <c r="J235" s="1498"/>
      <c r="K235" s="1499"/>
      <c r="L235" s="1500"/>
      <c r="M235" s="1498"/>
      <c r="N235" s="1499"/>
      <c r="O235" s="1500"/>
      <c r="P235" s="1498"/>
      <c r="Q235" s="1499"/>
      <c r="R235" s="1500"/>
      <c r="S235" s="1656"/>
      <c r="T235" s="1656"/>
      <c r="U235" s="1656"/>
      <c r="V235" s="1496"/>
      <c r="W235" s="1496"/>
      <c r="Y235" s="20"/>
      <c r="Z235" s="20"/>
      <c r="AA235" s="20"/>
      <c r="AC235" s="20"/>
    </row>
    <row r="236" spans="1:29" ht="21">
      <c r="A236" s="366"/>
      <c r="B236" s="1658">
        <v>222</v>
      </c>
      <c r="C236" s="1659"/>
      <c r="D236" s="1660" t="str">
        <f>IF(VLOOKUP(B236,'3.住戸一覧'!$B:$AN,3,0)="","",VLOOKUP(B236,'3.住戸一覧'!$B:$AN,3,0))</f>
        <v/>
      </c>
      <c r="E236" s="1660"/>
      <c r="F236" s="1660"/>
      <c r="G236" s="1660"/>
      <c r="H236" s="1660" t="str">
        <f>IF(VLOOKUP(B236,'3.住戸一覧'!$B:$AN,6,0)="","",VLOOKUP(B236,'3.住戸一覧'!$B:$AN,6,0))</f>
        <v/>
      </c>
      <c r="I236" s="1660"/>
      <c r="J236" s="1498"/>
      <c r="K236" s="1499"/>
      <c r="L236" s="1500"/>
      <c r="M236" s="1498"/>
      <c r="N236" s="1499"/>
      <c r="O236" s="1500"/>
      <c r="P236" s="1498"/>
      <c r="Q236" s="1499"/>
      <c r="R236" s="1500"/>
      <c r="S236" s="1656"/>
      <c r="T236" s="1656"/>
      <c r="U236" s="1656"/>
      <c r="V236" s="1496"/>
      <c r="W236" s="1496"/>
      <c r="Y236" s="20"/>
      <c r="Z236" s="20"/>
      <c r="AA236" s="20"/>
      <c r="AC236" s="20"/>
    </row>
    <row r="237" spans="1:29" ht="21">
      <c r="A237" s="366"/>
      <c r="B237" s="1658">
        <v>223</v>
      </c>
      <c r="C237" s="1659"/>
      <c r="D237" s="1660" t="str">
        <f>IF(VLOOKUP(B237,'3.住戸一覧'!$B:$AN,3,0)="","",VLOOKUP(B237,'3.住戸一覧'!$B:$AN,3,0))</f>
        <v/>
      </c>
      <c r="E237" s="1660"/>
      <c r="F237" s="1660"/>
      <c r="G237" s="1660"/>
      <c r="H237" s="1660" t="str">
        <f>IF(VLOOKUP(B237,'3.住戸一覧'!$B:$AN,6,0)="","",VLOOKUP(B237,'3.住戸一覧'!$B:$AN,6,0))</f>
        <v/>
      </c>
      <c r="I237" s="1660"/>
      <c r="J237" s="1498"/>
      <c r="K237" s="1499"/>
      <c r="L237" s="1500"/>
      <c r="M237" s="1498"/>
      <c r="N237" s="1499"/>
      <c r="O237" s="1500"/>
      <c r="P237" s="1498"/>
      <c r="Q237" s="1499"/>
      <c r="R237" s="1500"/>
      <c r="S237" s="1656"/>
      <c r="T237" s="1656"/>
      <c r="U237" s="1656"/>
      <c r="V237" s="1496"/>
      <c r="W237" s="1496"/>
      <c r="Y237" s="20"/>
      <c r="Z237" s="20"/>
      <c r="AA237" s="20"/>
      <c r="AC237" s="20"/>
    </row>
    <row r="238" spans="1:29" ht="21">
      <c r="A238" s="366"/>
      <c r="B238" s="1658">
        <v>224</v>
      </c>
      <c r="C238" s="1659"/>
      <c r="D238" s="1660" t="str">
        <f>IF(VLOOKUP(B238,'3.住戸一覧'!$B:$AN,3,0)="","",VLOOKUP(B238,'3.住戸一覧'!$B:$AN,3,0))</f>
        <v/>
      </c>
      <c r="E238" s="1660"/>
      <c r="F238" s="1660"/>
      <c r="G238" s="1660"/>
      <c r="H238" s="1660" t="str">
        <f>IF(VLOOKUP(B238,'3.住戸一覧'!$B:$AN,6,0)="","",VLOOKUP(B238,'3.住戸一覧'!$B:$AN,6,0))</f>
        <v/>
      </c>
      <c r="I238" s="1660"/>
      <c r="J238" s="1498"/>
      <c r="K238" s="1499"/>
      <c r="L238" s="1500"/>
      <c r="M238" s="1498"/>
      <c r="N238" s="1499"/>
      <c r="O238" s="1500"/>
      <c r="P238" s="1498"/>
      <c r="Q238" s="1499"/>
      <c r="R238" s="1500"/>
      <c r="S238" s="1656"/>
      <c r="T238" s="1656"/>
      <c r="U238" s="1656"/>
      <c r="V238" s="1496"/>
      <c r="W238" s="1496"/>
      <c r="Y238" s="20"/>
      <c r="Z238" s="20"/>
      <c r="AA238" s="20"/>
      <c r="AC238" s="20"/>
    </row>
    <row r="239" spans="1:29" ht="21">
      <c r="A239" s="366"/>
      <c r="B239" s="1658">
        <v>225</v>
      </c>
      <c r="C239" s="1659"/>
      <c r="D239" s="1660" t="str">
        <f>IF(VLOOKUP(B239,'3.住戸一覧'!$B:$AN,3,0)="","",VLOOKUP(B239,'3.住戸一覧'!$B:$AN,3,0))</f>
        <v/>
      </c>
      <c r="E239" s="1660"/>
      <c r="F239" s="1660"/>
      <c r="G239" s="1660"/>
      <c r="H239" s="1660" t="str">
        <f>IF(VLOOKUP(B239,'3.住戸一覧'!$B:$AN,6,0)="","",VLOOKUP(B239,'3.住戸一覧'!$B:$AN,6,0))</f>
        <v/>
      </c>
      <c r="I239" s="1660"/>
      <c r="J239" s="1498"/>
      <c r="K239" s="1499"/>
      <c r="L239" s="1500"/>
      <c r="M239" s="1498"/>
      <c r="N239" s="1499"/>
      <c r="O239" s="1500"/>
      <c r="P239" s="1498"/>
      <c r="Q239" s="1499"/>
      <c r="R239" s="1500"/>
      <c r="S239" s="1656"/>
      <c r="T239" s="1656"/>
      <c r="U239" s="1656"/>
      <c r="V239" s="1496"/>
      <c r="W239" s="1496"/>
      <c r="Y239" s="20"/>
      <c r="Z239" s="20"/>
      <c r="AA239" s="20"/>
      <c r="AC239" s="20"/>
    </row>
    <row r="240" spans="1:29" ht="21">
      <c r="A240" s="366"/>
      <c r="B240" s="1658">
        <v>226</v>
      </c>
      <c r="C240" s="1659"/>
      <c r="D240" s="1660" t="str">
        <f>IF(VLOOKUP(B240,'3.住戸一覧'!$B:$AN,3,0)="","",VLOOKUP(B240,'3.住戸一覧'!$B:$AN,3,0))</f>
        <v/>
      </c>
      <c r="E240" s="1660"/>
      <c r="F240" s="1660"/>
      <c r="G240" s="1660"/>
      <c r="H240" s="1660" t="str">
        <f>IF(VLOOKUP(B240,'3.住戸一覧'!$B:$AN,6,0)="","",VLOOKUP(B240,'3.住戸一覧'!$B:$AN,6,0))</f>
        <v/>
      </c>
      <c r="I240" s="1660"/>
      <c r="J240" s="1498"/>
      <c r="K240" s="1499"/>
      <c r="L240" s="1500"/>
      <c r="M240" s="1498"/>
      <c r="N240" s="1499"/>
      <c r="O240" s="1500"/>
      <c r="P240" s="1498"/>
      <c r="Q240" s="1499"/>
      <c r="R240" s="1500"/>
      <c r="S240" s="1656"/>
      <c r="T240" s="1656"/>
      <c r="U240" s="1656"/>
      <c r="V240" s="1496"/>
      <c r="W240" s="1496"/>
      <c r="Y240" s="20"/>
      <c r="Z240" s="20"/>
      <c r="AA240" s="20"/>
      <c r="AC240" s="20"/>
    </row>
    <row r="241" spans="1:29" ht="21">
      <c r="A241" s="366"/>
      <c r="B241" s="1658">
        <v>227</v>
      </c>
      <c r="C241" s="1659"/>
      <c r="D241" s="1660" t="str">
        <f>IF(VLOOKUP(B241,'3.住戸一覧'!$B:$AN,3,0)="","",VLOOKUP(B241,'3.住戸一覧'!$B:$AN,3,0))</f>
        <v/>
      </c>
      <c r="E241" s="1660"/>
      <c r="F241" s="1660"/>
      <c r="G241" s="1660"/>
      <c r="H241" s="1660" t="str">
        <f>IF(VLOOKUP(B241,'3.住戸一覧'!$B:$AN,6,0)="","",VLOOKUP(B241,'3.住戸一覧'!$B:$AN,6,0))</f>
        <v/>
      </c>
      <c r="I241" s="1660"/>
      <c r="J241" s="1498"/>
      <c r="K241" s="1499"/>
      <c r="L241" s="1500"/>
      <c r="M241" s="1498"/>
      <c r="N241" s="1499"/>
      <c r="O241" s="1500"/>
      <c r="P241" s="1498"/>
      <c r="Q241" s="1499"/>
      <c r="R241" s="1500"/>
      <c r="S241" s="1656"/>
      <c r="T241" s="1656"/>
      <c r="U241" s="1656"/>
      <c r="V241" s="1496"/>
      <c r="W241" s="1496"/>
      <c r="Y241" s="20"/>
      <c r="Z241" s="20"/>
      <c r="AA241" s="20"/>
      <c r="AC241" s="20"/>
    </row>
    <row r="242" spans="1:29" ht="21">
      <c r="A242" s="366"/>
      <c r="B242" s="1658">
        <v>228</v>
      </c>
      <c r="C242" s="1659"/>
      <c r="D242" s="1660" t="str">
        <f>IF(VLOOKUP(B242,'3.住戸一覧'!$B:$AN,3,0)="","",VLOOKUP(B242,'3.住戸一覧'!$B:$AN,3,0))</f>
        <v/>
      </c>
      <c r="E242" s="1660"/>
      <c r="F242" s="1660"/>
      <c r="G242" s="1660"/>
      <c r="H242" s="1660" t="str">
        <f>IF(VLOOKUP(B242,'3.住戸一覧'!$B:$AN,6,0)="","",VLOOKUP(B242,'3.住戸一覧'!$B:$AN,6,0))</f>
        <v/>
      </c>
      <c r="I242" s="1660"/>
      <c r="J242" s="1498"/>
      <c r="K242" s="1499"/>
      <c r="L242" s="1500"/>
      <c r="M242" s="1498"/>
      <c r="N242" s="1499"/>
      <c r="O242" s="1500"/>
      <c r="P242" s="1498"/>
      <c r="Q242" s="1499"/>
      <c r="R242" s="1500"/>
      <c r="S242" s="1656"/>
      <c r="T242" s="1656"/>
      <c r="U242" s="1656"/>
      <c r="V242" s="1496"/>
      <c r="W242" s="1496"/>
      <c r="Y242" s="20"/>
      <c r="Z242" s="20"/>
      <c r="AA242" s="20"/>
      <c r="AC242" s="20"/>
    </row>
    <row r="243" spans="1:29" ht="21">
      <c r="A243" s="366"/>
      <c r="B243" s="1658">
        <v>229</v>
      </c>
      <c r="C243" s="1659"/>
      <c r="D243" s="1660" t="str">
        <f>IF(VLOOKUP(B243,'3.住戸一覧'!$B:$AN,3,0)="","",VLOOKUP(B243,'3.住戸一覧'!$B:$AN,3,0))</f>
        <v/>
      </c>
      <c r="E243" s="1660"/>
      <c r="F243" s="1660"/>
      <c r="G243" s="1660"/>
      <c r="H243" s="1660" t="str">
        <f>IF(VLOOKUP(B243,'3.住戸一覧'!$B:$AN,6,0)="","",VLOOKUP(B243,'3.住戸一覧'!$B:$AN,6,0))</f>
        <v/>
      </c>
      <c r="I243" s="1660"/>
      <c r="J243" s="1498"/>
      <c r="K243" s="1499"/>
      <c r="L243" s="1500"/>
      <c r="M243" s="1498"/>
      <c r="N243" s="1499"/>
      <c r="O243" s="1500"/>
      <c r="P243" s="1498"/>
      <c r="Q243" s="1499"/>
      <c r="R243" s="1500"/>
      <c r="S243" s="1656"/>
      <c r="T243" s="1656"/>
      <c r="U243" s="1656"/>
      <c r="V243" s="1496"/>
      <c r="W243" s="1496"/>
      <c r="Y243" s="20"/>
      <c r="Z243" s="20"/>
      <c r="AA243" s="20"/>
      <c r="AC243" s="20"/>
    </row>
    <row r="244" spans="1:29" ht="21">
      <c r="A244" s="366"/>
      <c r="B244" s="1658">
        <v>230</v>
      </c>
      <c r="C244" s="1659"/>
      <c r="D244" s="1660" t="str">
        <f>IF(VLOOKUP(B244,'3.住戸一覧'!$B:$AN,3,0)="","",VLOOKUP(B244,'3.住戸一覧'!$B:$AN,3,0))</f>
        <v/>
      </c>
      <c r="E244" s="1660"/>
      <c r="F244" s="1660"/>
      <c r="G244" s="1660"/>
      <c r="H244" s="1660" t="str">
        <f>IF(VLOOKUP(B244,'3.住戸一覧'!$B:$AN,6,0)="","",VLOOKUP(B244,'3.住戸一覧'!$B:$AN,6,0))</f>
        <v/>
      </c>
      <c r="I244" s="1660"/>
      <c r="J244" s="1498"/>
      <c r="K244" s="1499"/>
      <c r="L244" s="1500"/>
      <c r="M244" s="1498"/>
      <c r="N244" s="1499"/>
      <c r="O244" s="1500"/>
      <c r="P244" s="1498"/>
      <c r="Q244" s="1499"/>
      <c r="R244" s="1500"/>
      <c r="S244" s="1656"/>
      <c r="T244" s="1656"/>
      <c r="U244" s="1656"/>
      <c r="V244" s="1496"/>
      <c r="W244" s="1496"/>
      <c r="Y244" s="20"/>
      <c r="Z244" s="20"/>
      <c r="AA244" s="20"/>
      <c r="AC244" s="20"/>
    </row>
  </sheetData>
  <sheetProtection sheet="1" selectLockedCells="1"/>
  <mergeCells count="1907">
    <mergeCell ref="S241:U241"/>
    <mergeCell ref="S242:U242"/>
    <mergeCell ref="S243:U243"/>
    <mergeCell ref="S244:U244"/>
    <mergeCell ref="S215:U215"/>
    <mergeCell ref="S216:U216"/>
    <mergeCell ref="S217:U217"/>
    <mergeCell ref="S218:U218"/>
    <mergeCell ref="S219:U219"/>
    <mergeCell ref="S220:U220"/>
    <mergeCell ref="S221:U221"/>
    <mergeCell ref="S222:U222"/>
    <mergeCell ref="S223:U223"/>
    <mergeCell ref="S224:U224"/>
    <mergeCell ref="S225:U225"/>
    <mergeCell ref="S226:U226"/>
    <mergeCell ref="S227:U227"/>
    <mergeCell ref="S228:U228"/>
    <mergeCell ref="S229:U229"/>
    <mergeCell ref="S188:U188"/>
    <mergeCell ref="S189:U189"/>
    <mergeCell ref="S190:U190"/>
    <mergeCell ref="S191:U191"/>
    <mergeCell ref="S192:U192"/>
    <mergeCell ref="S233:U233"/>
    <mergeCell ref="S239:U239"/>
    <mergeCell ref="S240:U240"/>
    <mergeCell ref="S196:U196"/>
    <mergeCell ref="S197:U197"/>
    <mergeCell ref="S198:U198"/>
    <mergeCell ref="S199:U199"/>
    <mergeCell ref="S206:U206"/>
    <mergeCell ref="S207:U207"/>
    <mergeCell ref="S202:U202"/>
    <mergeCell ref="S203:U203"/>
    <mergeCell ref="S204:U204"/>
    <mergeCell ref="S205:U205"/>
    <mergeCell ref="S234:U234"/>
    <mergeCell ref="S235:U235"/>
    <mergeCell ref="S236:U236"/>
    <mergeCell ref="S166:U166"/>
    <mergeCell ref="S167:U167"/>
    <mergeCell ref="S168:U168"/>
    <mergeCell ref="S169:U169"/>
    <mergeCell ref="S170:U170"/>
    <mergeCell ref="S230:U230"/>
    <mergeCell ref="S231:U231"/>
    <mergeCell ref="S232:U232"/>
    <mergeCell ref="S175:U175"/>
    <mergeCell ref="S176:U176"/>
    <mergeCell ref="S210:U210"/>
    <mergeCell ref="S211:U211"/>
    <mergeCell ref="S212:U212"/>
    <mergeCell ref="S213:U213"/>
    <mergeCell ref="S214:U214"/>
    <mergeCell ref="S237:U237"/>
    <mergeCell ref="S238:U238"/>
    <mergeCell ref="S208:U208"/>
    <mergeCell ref="S209:U209"/>
    <mergeCell ref="S200:U200"/>
    <mergeCell ref="S201:U201"/>
    <mergeCell ref="S177:U177"/>
    <mergeCell ref="S178:U178"/>
    <mergeCell ref="S179:U179"/>
    <mergeCell ref="S180:U180"/>
    <mergeCell ref="S181:U181"/>
    <mergeCell ref="S182:U182"/>
    <mergeCell ref="S183:U183"/>
    <mergeCell ref="S184:U184"/>
    <mergeCell ref="S185:U185"/>
    <mergeCell ref="S186:U186"/>
    <mergeCell ref="S187:U187"/>
    <mergeCell ref="S137:U137"/>
    <mergeCell ref="S138:U138"/>
    <mergeCell ref="S139:U139"/>
    <mergeCell ref="S140:U140"/>
    <mergeCell ref="S141:U141"/>
    <mergeCell ref="S142:U142"/>
    <mergeCell ref="S193:U193"/>
    <mergeCell ref="S194:U194"/>
    <mergeCell ref="S195:U195"/>
    <mergeCell ref="S148:U148"/>
    <mergeCell ref="S149:U149"/>
    <mergeCell ref="S150:U150"/>
    <mergeCell ref="S146:U146"/>
    <mergeCell ref="S151:U151"/>
    <mergeCell ref="S152:U152"/>
    <mergeCell ref="S153:U153"/>
    <mergeCell ref="S154:U154"/>
    <mergeCell ref="S155:U155"/>
    <mergeCell ref="S156:U156"/>
    <mergeCell ref="S157:U157"/>
    <mergeCell ref="S158:U158"/>
    <mergeCell ref="S159:U159"/>
    <mergeCell ref="S171:U171"/>
    <mergeCell ref="S172:U172"/>
    <mergeCell ref="S173:U173"/>
    <mergeCell ref="S174:U174"/>
    <mergeCell ref="S160:U160"/>
    <mergeCell ref="S161:U161"/>
    <mergeCell ref="S162:U162"/>
    <mergeCell ref="S163:U163"/>
    <mergeCell ref="S164:U164"/>
    <mergeCell ref="S165:U165"/>
    <mergeCell ref="S143:U143"/>
    <mergeCell ref="S144:U144"/>
    <mergeCell ref="S145:U145"/>
    <mergeCell ref="S147:U147"/>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92:U92"/>
    <mergeCell ref="S93:U93"/>
    <mergeCell ref="S94:U94"/>
    <mergeCell ref="S95:U95"/>
    <mergeCell ref="S96:U96"/>
    <mergeCell ref="S97:U97"/>
    <mergeCell ref="S98:U98"/>
    <mergeCell ref="S99:U99"/>
    <mergeCell ref="S100:U100"/>
    <mergeCell ref="S101:U101"/>
    <mergeCell ref="S102:U102"/>
    <mergeCell ref="S103:U103"/>
    <mergeCell ref="S104:U104"/>
    <mergeCell ref="S105:U105"/>
    <mergeCell ref="S106:U106"/>
    <mergeCell ref="S107:U107"/>
    <mergeCell ref="S108:U108"/>
    <mergeCell ref="S75:U75"/>
    <mergeCell ref="S76:U76"/>
    <mergeCell ref="S77:U77"/>
    <mergeCell ref="S78:U78"/>
    <mergeCell ref="S79:U79"/>
    <mergeCell ref="S80:U80"/>
    <mergeCell ref="S81:U81"/>
    <mergeCell ref="S82:U82"/>
    <mergeCell ref="S83:U83"/>
    <mergeCell ref="S84:U84"/>
    <mergeCell ref="S85:U85"/>
    <mergeCell ref="S86:U86"/>
    <mergeCell ref="S87:U87"/>
    <mergeCell ref="S88:U88"/>
    <mergeCell ref="S89:U89"/>
    <mergeCell ref="S90:U90"/>
    <mergeCell ref="S91:U91"/>
    <mergeCell ref="S54:U54"/>
    <mergeCell ref="S55:U55"/>
    <mergeCell ref="S56:U56"/>
    <mergeCell ref="S61:U61"/>
    <mergeCell ref="S62:U62"/>
    <mergeCell ref="S63:U63"/>
    <mergeCell ref="S64:U64"/>
    <mergeCell ref="S65:U65"/>
    <mergeCell ref="S66:U66"/>
    <mergeCell ref="S67:U67"/>
    <mergeCell ref="S68:U68"/>
    <mergeCell ref="S69:U69"/>
    <mergeCell ref="S70:U70"/>
    <mergeCell ref="S71:U71"/>
    <mergeCell ref="S72:U72"/>
    <mergeCell ref="S73:U73"/>
    <mergeCell ref="S74:U74"/>
    <mergeCell ref="S57:U57"/>
    <mergeCell ref="S58:U58"/>
    <mergeCell ref="V234:W234"/>
    <mergeCell ref="S16:U16"/>
    <mergeCell ref="S15:U15"/>
    <mergeCell ref="S14:U14"/>
    <mergeCell ref="S17:U17"/>
    <mergeCell ref="S18:U18"/>
    <mergeCell ref="S19:U19"/>
    <mergeCell ref="S20:U20"/>
    <mergeCell ref="S21:U21"/>
    <mergeCell ref="S22:U2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V165:W165"/>
    <mergeCell ref="V183:W183"/>
    <mergeCell ref="V184:W184"/>
    <mergeCell ref="V185:W185"/>
    <mergeCell ref="V186:W186"/>
    <mergeCell ref="V187:W187"/>
    <mergeCell ref="V188:W188"/>
    <mergeCell ref="V189:W189"/>
    <mergeCell ref="V190:W190"/>
    <mergeCell ref="V191:W191"/>
    <mergeCell ref="V192:W192"/>
    <mergeCell ref="V193:W193"/>
    <mergeCell ref="V194:W194"/>
    <mergeCell ref="V212:W212"/>
    <mergeCell ref="V213:W213"/>
    <mergeCell ref="V214:W214"/>
    <mergeCell ref="V215:W215"/>
    <mergeCell ref="V181:W181"/>
    <mergeCell ref="V182:W182"/>
    <mergeCell ref="V199:W199"/>
    <mergeCell ref="V200:W200"/>
    <mergeCell ref="V201:W201"/>
    <mergeCell ref="V202:W202"/>
    <mergeCell ref="V203:W203"/>
    <mergeCell ref="V204:W204"/>
    <mergeCell ref="V205:W205"/>
    <mergeCell ref="V206:W206"/>
    <mergeCell ref="V207:W207"/>
    <mergeCell ref="V208:W208"/>
    <mergeCell ref="V209:W209"/>
    <mergeCell ref="V210:W210"/>
    <mergeCell ref="V211:W211"/>
    <mergeCell ref="V164:W164"/>
    <mergeCell ref="V139:W139"/>
    <mergeCell ref="V140:W140"/>
    <mergeCell ref="V143:W143"/>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58:W158"/>
    <mergeCell ref="V159:W159"/>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102:W102"/>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P184:R184"/>
    <mergeCell ref="P185:R185"/>
    <mergeCell ref="P186:R186"/>
    <mergeCell ref="P168:R168"/>
    <mergeCell ref="P169:R169"/>
    <mergeCell ref="P170:R170"/>
    <mergeCell ref="P171:R171"/>
    <mergeCell ref="P172:R172"/>
    <mergeCell ref="P173:R173"/>
    <mergeCell ref="P174:R174"/>
    <mergeCell ref="P151:R151"/>
    <mergeCell ref="P152:R152"/>
    <mergeCell ref="P153:R153"/>
    <mergeCell ref="P154:R154"/>
    <mergeCell ref="P155:R155"/>
    <mergeCell ref="P156:R156"/>
    <mergeCell ref="P157:R157"/>
    <mergeCell ref="P164:R164"/>
    <mergeCell ref="P165:R165"/>
    <mergeCell ref="P179:R179"/>
    <mergeCell ref="P180:R180"/>
    <mergeCell ref="P158:R158"/>
    <mergeCell ref="P159:R159"/>
    <mergeCell ref="P175:R175"/>
    <mergeCell ref="P147:R147"/>
    <mergeCell ref="P117:R117"/>
    <mergeCell ref="P118:R118"/>
    <mergeCell ref="P119:R119"/>
    <mergeCell ref="P120:R120"/>
    <mergeCell ref="P121:R121"/>
    <mergeCell ref="M122:O122"/>
    <mergeCell ref="P122:R122"/>
    <mergeCell ref="P133:R133"/>
    <mergeCell ref="P123:R123"/>
    <mergeCell ref="P124:R124"/>
    <mergeCell ref="M118:O118"/>
    <mergeCell ref="M121:O121"/>
    <mergeCell ref="M125:O125"/>
    <mergeCell ref="P125:R125"/>
    <mergeCell ref="M141:O141"/>
    <mergeCell ref="M126:O126"/>
    <mergeCell ref="P126:R126"/>
    <mergeCell ref="P138:R138"/>
    <mergeCell ref="P127:R127"/>
    <mergeCell ref="P128:R128"/>
    <mergeCell ref="P129:R129"/>
    <mergeCell ref="P130:R130"/>
    <mergeCell ref="P131:R131"/>
    <mergeCell ref="P132:R132"/>
    <mergeCell ref="M144:O144"/>
    <mergeCell ref="M139:O139"/>
    <mergeCell ref="P78:R78"/>
    <mergeCell ref="P89:R89"/>
    <mergeCell ref="P90:R90"/>
    <mergeCell ref="P91:R91"/>
    <mergeCell ref="P100:R100"/>
    <mergeCell ref="P101:R101"/>
    <mergeCell ref="P110:R110"/>
    <mergeCell ref="P111:R111"/>
    <mergeCell ref="P98:R98"/>
    <mergeCell ref="P99:R99"/>
    <mergeCell ref="P140:R140"/>
    <mergeCell ref="P141:R141"/>
    <mergeCell ref="P142:R142"/>
    <mergeCell ref="P143:R143"/>
    <mergeCell ref="P144:R144"/>
    <mergeCell ref="P145:R145"/>
    <mergeCell ref="P146:R146"/>
    <mergeCell ref="P67:R67"/>
    <mergeCell ref="P51:R51"/>
    <mergeCell ref="P52:R52"/>
    <mergeCell ref="P53:R53"/>
    <mergeCell ref="P54:R54"/>
    <mergeCell ref="P55:R55"/>
    <mergeCell ref="P57:R57"/>
    <mergeCell ref="P58:R58"/>
    <mergeCell ref="M59:O59"/>
    <mergeCell ref="P62:R62"/>
    <mergeCell ref="M51:O51"/>
    <mergeCell ref="P63:R63"/>
    <mergeCell ref="P64:R64"/>
    <mergeCell ref="P65:R65"/>
    <mergeCell ref="P66:R66"/>
    <mergeCell ref="P79:R79"/>
    <mergeCell ref="P87:R87"/>
    <mergeCell ref="M85:O85"/>
    <mergeCell ref="M86:O86"/>
    <mergeCell ref="P60:R60"/>
    <mergeCell ref="P61:R61"/>
    <mergeCell ref="P68:R68"/>
    <mergeCell ref="P69:R69"/>
    <mergeCell ref="P70:R70"/>
    <mergeCell ref="P71:R71"/>
    <mergeCell ref="P72:R72"/>
    <mergeCell ref="P73:R73"/>
    <mergeCell ref="P74:R74"/>
    <mergeCell ref="P80:R80"/>
    <mergeCell ref="P75:R75"/>
    <mergeCell ref="P76:R76"/>
    <mergeCell ref="P77:R77"/>
    <mergeCell ref="M113:O113"/>
    <mergeCell ref="J165:L165"/>
    <mergeCell ref="M165:O165"/>
    <mergeCell ref="J151:L151"/>
    <mergeCell ref="M151:O151"/>
    <mergeCell ref="J152:L152"/>
    <mergeCell ref="M152:O152"/>
    <mergeCell ref="J153:L153"/>
    <mergeCell ref="M153:O153"/>
    <mergeCell ref="J154:L154"/>
    <mergeCell ref="M154:O154"/>
    <mergeCell ref="J159:L159"/>
    <mergeCell ref="M159:O159"/>
    <mergeCell ref="J155:L155"/>
    <mergeCell ref="M155:O155"/>
    <mergeCell ref="J156:L156"/>
    <mergeCell ref="M156:O156"/>
    <mergeCell ref="J157:L157"/>
    <mergeCell ref="M157:O157"/>
    <mergeCell ref="J163:L163"/>
    <mergeCell ref="M163:O163"/>
    <mergeCell ref="J160:L160"/>
    <mergeCell ref="M160:O160"/>
    <mergeCell ref="J161:L161"/>
    <mergeCell ref="M161:O161"/>
    <mergeCell ref="J162:L162"/>
    <mergeCell ref="M162:O162"/>
    <mergeCell ref="J164:L164"/>
    <mergeCell ref="M164:O164"/>
    <mergeCell ref="M92:O92"/>
    <mergeCell ref="J93:L93"/>
    <mergeCell ref="M93:O93"/>
    <mergeCell ref="J146:L146"/>
    <mergeCell ref="M146:O146"/>
    <mergeCell ref="J147:L147"/>
    <mergeCell ref="M147:O147"/>
    <mergeCell ref="M149:O149"/>
    <mergeCell ref="M101:O101"/>
    <mergeCell ref="J112:L112"/>
    <mergeCell ref="M112:O112"/>
    <mergeCell ref="J136:L136"/>
    <mergeCell ref="M136:O136"/>
    <mergeCell ref="J137:L137"/>
    <mergeCell ref="M137:O137"/>
    <mergeCell ref="J138:L138"/>
    <mergeCell ref="M138:O138"/>
    <mergeCell ref="J143:L143"/>
    <mergeCell ref="M143:O143"/>
    <mergeCell ref="J110:L110"/>
    <mergeCell ref="M110:O110"/>
    <mergeCell ref="J111:L111"/>
    <mergeCell ref="M111:O111"/>
    <mergeCell ref="J129:L129"/>
    <mergeCell ref="M129:O129"/>
    <mergeCell ref="J125:L125"/>
    <mergeCell ref="J130:L130"/>
    <mergeCell ref="M130:O130"/>
    <mergeCell ref="J131:L131"/>
    <mergeCell ref="M131:O131"/>
    <mergeCell ref="J132:L132"/>
    <mergeCell ref="M132:O132"/>
    <mergeCell ref="P50:R50"/>
    <mergeCell ref="P56:R56"/>
    <mergeCell ref="J52:L52"/>
    <mergeCell ref="M52:O52"/>
    <mergeCell ref="J109:L109"/>
    <mergeCell ref="J63:L63"/>
    <mergeCell ref="M63:O63"/>
    <mergeCell ref="J64:L64"/>
    <mergeCell ref="M64:O64"/>
    <mergeCell ref="J65:L65"/>
    <mergeCell ref="M65:O65"/>
    <mergeCell ref="J66:L66"/>
    <mergeCell ref="M66:O66"/>
    <mergeCell ref="M56:O56"/>
    <mergeCell ref="J60:L60"/>
    <mergeCell ref="M60:O60"/>
    <mergeCell ref="J61:L61"/>
    <mergeCell ref="M61:O61"/>
    <mergeCell ref="J80:L80"/>
    <mergeCell ref="J74:L74"/>
    <mergeCell ref="M80:O80"/>
    <mergeCell ref="J107:L107"/>
    <mergeCell ref="M107:O107"/>
    <mergeCell ref="M87:O87"/>
    <mergeCell ref="J88:L88"/>
    <mergeCell ref="M88:O88"/>
    <mergeCell ref="J89:L89"/>
    <mergeCell ref="M89:O89"/>
    <mergeCell ref="J94:L94"/>
    <mergeCell ref="M94:O94"/>
    <mergeCell ref="J99:L99"/>
    <mergeCell ref="M99:O99"/>
    <mergeCell ref="V41:W41"/>
    <mergeCell ref="V42:W4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V30:W30"/>
    <mergeCell ref="V31:W31"/>
    <mergeCell ref="V32:W32"/>
    <mergeCell ref="V33:W33"/>
    <mergeCell ref="V34:W34"/>
    <mergeCell ref="V29:W29"/>
    <mergeCell ref="V35:W35"/>
    <mergeCell ref="V36:W36"/>
    <mergeCell ref="V37:W37"/>
    <mergeCell ref="V38:W38"/>
    <mergeCell ref="B177:C177"/>
    <mergeCell ref="D177:G177"/>
    <mergeCell ref="B178:C178"/>
    <mergeCell ref="D178:G178"/>
    <mergeCell ref="D180:G180"/>
    <mergeCell ref="D158:G158"/>
    <mergeCell ref="P81:R81"/>
    <mergeCell ref="P82:R82"/>
    <mergeCell ref="P83:R83"/>
    <mergeCell ref="P84:R84"/>
    <mergeCell ref="P85:R85"/>
    <mergeCell ref="P86:R86"/>
    <mergeCell ref="P102:R102"/>
    <mergeCell ref="P103:R103"/>
    <mergeCell ref="J82:L82"/>
    <mergeCell ref="M82:O82"/>
    <mergeCell ref="J83:L83"/>
    <mergeCell ref="M83:O83"/>
    <mergeCell ref="J84:L84"/>
    <mergeCell ref="M84:O84"/>
    <mergeCell ref="D152:G152"/>
    <mergeCell ref="D153:G153"/>
    <mergeCell ref="B170:C170"/>
    <mergeCell ref="D103:G103"/>
    <mergeCell ref="D119:G119"/>
    <mergeCell ref="H103:I103"/>
    <mergeCell ref="H114:I114"/>
    <mergeCell ref="J102:L102"/>
    <mergeCell ref="M102:O102"/>
    <mergeCell ref="J103:L103"/>
    <mergeCell ref="M103:O103"/>
    <mergeCell ref="J86:L86"/>
    <mergeCell ref="B150:C150"/>
    <mergeCell ref="B156:C156"/>
    <mergeCell ref="D156:G156"/>
    <mergeCell ref="B142:C142"/>
    <mergeCell ref="B143:C143"/>
    <mergeCell ref="B144:C144"/>
    <mergeCell ref="D154:G154"/>
    <mergeCell ref="B147:C147"/>
    <mergeCell ref="D147:G147"/>
    <mergeCell ref="B148:C148"/>
    <mergeCell ref="B149:C149"/>
    <mergeCell ref="D148:G148"/>
    <mergeCell ref="D149:G149"/>
    <mergeCell ref="H150:I150"/>
    <mergeCell ref="H151:I151"/>
    <mergeCell ref="H155:I155"/>
    <mergeCell ref="B158:C158"/>
    <mergeCell ref="B151:C151"/>
    <mergeCell ref="B152:C152"/>
    <mergeCell ref="B153:C153"/>
    <mergeCell ref="B154:C154"/>
    <mergeCell ref="B155:C155"/>
    <mergeCell ref="D155:G155"/>
    <mergeCell ref="D150:G150"/>
    <mergeCell ref="D151:G151"/>
    <mergeCell ref="H147:I147"/>
    <mergeCell ref="H153:I153"/>
    <mergeCell ref="H156:I156"/>
    <mergeCell ref="H152:I152"/>
    <mergeCell ref="H154:I154"/>
    <mergeCell ref="B145:C145"/>
    <mergeCell ref="B146:C146"/>
    <mergeCell ref="B175:C175"/>
    <mergeCell ref="D175:G175"/>
    <mergeCell ref="H174:I174"/>
    <mergeCell ref="H169:I169"/>
    <mergeCell ref="B161:C161"/>
    <mergeCell ref="D161:G161"/>
    <mergeCell ref="H161:I161"/>
    <mergeCell ref="B164:C164"/>
    <mergeCell ref="D164:G164"/>
    <mergeCell ref="H164:I164"/>
    <mergeCell ref="B168:C168"/>
    <mergeCell ref="D168:G168"/>
    <mergeCell ref="H172:I172"/>
    <mergeCell ref="B160:C160"/>
    <mergeCell ref="D160:G160"/>
    <mergeCell ref="B159:C159"/>
    <mergeCell ref="D159:G159"/>
    <mergeCell ref="B162:C162"/>
    <mergeCell ref="D162:G162"/>
    <mergeCell ref="H162:I162"/>
    <mergeCell ref="B163:C163"/>
    <mergeCell ref="D163:G163"/>
    <mergeCell ref="H163:I163"/>
    <mergeCell ref="D170:G170"/>
    <mergeCell ref="B166:C166"/>
    <mergeCell ref="D166:G166"/>
    <mergeCell ref="H166:I166"/>
    <mergeCell ref="D116:G116"/>
    <mergeCell ref="B140:C140"/>
    <mergeCell ref="D140:G140"/>
    <mergeCell ref="B141:C141"/>
    <mergeCell ref="D141:G141"/>
    <mergeCell ref="D143:G143"/>
    <mergeCell ref="H125:I125"/>
    <mergeCell ref="H126:I126"/>
    <mergeCell ref="H146:I146"/>
    <mergeCell ref="D132:G132"/>
    <mergeCell ref="B133:C133"/>
    <mergeCell ref="D133:G133"/>
    <mergeCell ref="H132:I132"/>
    <mergeCell ref="D142:G142"/>
    <mergeCell ref="B138:C138"/>
    <mergeCell ref="D138:G138"/>
    <mergeCell ref="B139:C139"/>
    <mergeCell ref="D139:G139"/>
    <mergeCell ref="B136:C136"/>
    <mergeCell ref="D136:G136"/>
    <mergeCell ref="B137:C137"/>
    <mergeCell ref="D137:G137"/>
    <mergeCell ref="H136:I136"/>
    <mergeCell ref="H133:I133"/>
    <mergeCell ref="B127:C127"/>
    <mergeCell ref="H127:I127"/>
    <mergeCell ref="D144:G144"/>
    <mergeCell ref="D145:G145"/>
    <mergeCell ref="H144:I144"/>
    <mergeCell ref="H122:I122"/>
    <mergeCell ref="H123:I123"/>
    <mergeCell ref="H124:I124"/>
    <mergeCell ref="H53:I53"/>
    <mergeCell ref="D53:G53"/>
    <mergeCell ref="B50:C50"/>
    <mergeCell ref="D51:G51"/>
    <mergeCell ref="D56:G56"/>
    <mergeCell ref="B128:C128"/>
    <mergeCell ref="D128:G128"/>
    <mergeCell ref="B129:C129"/>
    <mergeCell ref="D129:G129"/>
    <mergeCell ref="H130:I130"/>
    <mergeCell ref="H131:I131"/>
    <mergeCell ref="B126:C126"/>
    <mergeCell ref="D126:G126"/>
    <mergeCell ref="D127:G127"/>
    <mergeCell ref="H137:I137"/>
    <mergeCell ref="D123:G123"/>
    <mergeCell ref="B122:C122"/>
    <mergeCell ref="B125:C125"/>
    <mergeCell ref="H134:I134"/>
    <mergeCell ref="H135:I135"/>
    <mergeCell ref="B134:C134"/>
    <mergeCell ref="D134:G134"/>
    <mergeCell ref="B135:C135"/>
    <mergeCell ref="D135:G135"/>
    <mergeCell ref="B132:C132"/>
    <mergeCell ref="D117:G117"/>
    <mergeCell ref="B130:C130"/>
    <mergeCell ref="D130:G130"/>
    <mergeCell ref="B131:C131"/>
    <mergeCell ref="B112:C112"/>
    <mergeCell ref="D112:G112"/>
    <mergeCell ref="B116:C116"/>
    <mergeCell ref="H34:I34"/>
    <mergeCell ref="H41:I41"/>
    <mergeCell ref="H33:I33"/>
    <mergeCell ref="H44:I44"/>
    <mergeCell ref="H45:I45"/>
    <mergeCell ref="H46:I46"/>
    <mergeCell ref="H43:I43"/>
    <mergeCell ref="H52:I52"/>
    <mergeCell ref="H47:I47"/>
    <mergeCell ref="B47:C47"/>
    <mergeCell ref="D47:G47"/>
    <mergeCell ref="B42:C42"/>
    <mergeCell ref="B39:C39"/>
    <mergeCell ref="B38:C38"/>
    <mergeCell ref="B37:C37"/>
    <mergeCell ref="B36:C36"/>
    <mergeCell ref="B35:C35"/>
    <mergeCell ref="B34:C34"/>
    <mergeCell ref="H35:I35"/>
    <mergeCell ref="H36:I36"/>
    <mergeCell ref="D42:G42"/>
    <mergeCell ref="B45:C45"/>
    <mergeCell ref="D45:G45"/>
    <mergeCell ref="B46:C46"/>
    <mergeCell ref="D46:G46"/>
    <mergeCell ref="B44:C44"/>
    <mergeCell ref="B43:C43"/>
    <mergeCell ref="H67:I67"/>
    <mergeCell ref="H98:I98"/>
    <mergeCell ref="H95:I95"/>
    <mergeCell ref="H96:I96"/>
    <mergeCell ref="H68:I68"/>
    <mergeCell ref="H69:I69"/>
    <mergeCell ref="H63:I63"/>
    <mergeCell ref="H66:I66"/>
    <mergeCell ref="H73:I73"/>
    <mergeCell ref="B67:C67"/>
    <mergeCell ref="D67:G67"/>
    <mergeCell ref="B68:C68"/>
    <mergeCell ref="H75:I75"/>
    <mergeCell ref="H76:I76"/>
    <mergeCell ref="H77:I77"/>
    <mergeCell ref="H78:I78"/>
    <mergeCell ref="H70:I70"/>
    <mergeCell ref="H64:I64"/>
    <mergeCell ref="B98:C98"/>
    <mergeCell ref="B92:C92"/>
    <mergeCell ref="B93:C93"/>
    <mergeCell ref="B70:C70"/>
    <mergeCell ref="B69:C69"/>
    <mergeCell ref="D69:G69"/>
    <mergeCell ref="B73:C73"/>
    <mergeCell ref="D73:G73"/>
    <mergeCell ref="B71:C71"/>
    <mergeCell ref="D71:G71"/>
    <mergeCell ref="B72:C72"/>
    <mergeCell ref="D72:G72"/>
    <mergeCell ref="B85:C85"/>
    <mergeCell ref="H71:I71"/>
    <mergeCell ref="H149:I149"/>
    <mergeCell ref="D62:G62"/>
    <mergeCell ref="D63:G63"/>
    <mergeCell ref="D64:G64"/>
    <mergeCell ref="D59:G59"/>
    <mergeCell ref="D60:G60"/>
    <mergeCell ref="D61:G61"/>
    <mergeCell ref="D70:G70"/>
    <mergeCell ref="D125:G125"/>
    <mergeCell ref="H115:I115"/>
    <mergeCell ref="D114:G114"/>
    <mergeCell ref="H81:I81"/>
    <mergeCell ref="H85:I85"/>
    <mergeCell ref="H89:I89"/>
    <mergeCell ref="H128:I128"/>
    <mergeCell ref="H129:I129"/>
    <mergeCell ref="D97:G97"/>
    <mergeCell ref="D98:G98"/>
    <mergeCell ref="D86:G86"/>
    <mergeCell ref="D107:G107"/>
    <mergeCell ref="H99:I99"/>
    <mergeCell ref="D146:G146"/>
    <mergeCell ref="D68:G68"/>
    <mergeCell ref="H65:I65"/>
    <mergeCell ref="H79:I79"/>
    <mergeCell ref="H83:I83"/>
    <mergeCell ref="H82:I82"/>
    <mergeCell ref="H84:I84"/>
    <mergeCell ref="H86:I86"/>
    <mergeCell ref="H87:I87"/>
    <mergeCell ref="H88:I88"/>
    <mergeCell ref="D124:G124"/>
    <mergeCell ref="B103:C103"/>
    <mergeCell ref="B119:C119"/>
    <mergeCell ref="B117:C117"/>
    <mergeCell ref="B121:C121"/>
    <mergeCell ref="D121:G121"/>
    <mergeCell ref="B113:C113"/>
    <mergeCell ref="D113:G113"/>
    <mergeCell ref="B106:C106"/>
    <mergeCell ref="D106:G106"/>
    <mergeCell ref="B96:C96"/>
    <mergeCell ref="B95:C95"/>
    <mergeCell ref="B94:C94"/>
    <mergeCell ref="B100:C100"/>
    <mergeCell ref="B118:C118"/>
    <mergeCell ref="D93:G93"/>
    <mergeCell ref="B107:C107"/>
    <mergeCell ref="H148:I148"/>
    <mergeCell ref="B124:C124"/>
    <mergeCell ref="B123:C123"/>
    <mergeCell ref="B114:C114"/>
    <mergeCell ref="D131:G131"/>
    <mergeCell ref="D122:G122"/>
    <mergeCell ref="D118:G118"/>
    <mergeCell ref="D101:G101"/>
    <mergeCell ref="D99:G99"/>
    <mergeCell ref="D100:G100"/>
    <mergeCell ref="B99:C99"/>
    <mergeCell ref="D120:G120"/>
    <mergeCell ref="B120:C120"/>
    <mergeCell ref="H138:I138"/>
    <mergeCell ref="B115:C115"/>
    <mergeCell ref="D115:G115"/>
    <mergeCell ref="B110:C110"/>
    <mergeCell ref="D110:G110"/>
    <mergeCell ref="B111:C111"/>
    <mergeCell ref="D111:G111"/>
    <mergeCell ref="B74:C74"/>
    <mergeCell ref="D74:G74"/>
    <mergeCell ref="B80:C80"/>
    <mergeCell ref="B81:C81"/>
    <mergeCell ref="B82:C82"/>
    <mergeCell ref="B83:C83"/>
    <mergeCell ref="B86:C86"/>
    <mergeCell ref="D80:G80"/>
    <mergeCell ref="D81:G81"/>
    <mergeCell ref="D82:G82"/>
    <mergeCell ref="D83:G83"/>
    <mergeCell ref="B105:C105"/>
    <mergeCell ref="D105:G105"/>
    <mergeCell ref="D92:G92"/>
    <mergeCell ref="D102:G102"/>
    <mergeCell ref="B104:C104"/>
    <mergeCell ref="D104:G104"/>
    <mergeCell ref="D87:G87"/>
    <mergeCell ref="D88:G88"/>
    <mergeCell ref="B76:C76"/>
    <mergeCell ref="B75:C75"/>
    <mergeCell ref="B79:C79"/>
    <mergeCell ref="B78:C78"/>
    <mergeCell ref="D94:G94"/>
    <mergeCell ref="D95:G95"/>
    <mergeCell ref="B102:C102"/>
    <mergeCell ref="B84:C84"/>
    <mergeCell ref="D84:G84"/>
    <mergeCell ref="B66:C66"/>
    <mergeCell ref="D66:G66"/>
    <mergeCell ref="B48:C48"/>
    <mergeCell ref="D48:G48"/>
    <mergeCell ref="B49:C49"/>
    <mergeCell ref="D49:G49"/>
    <mergeCell ref="B52:C52"/>
    <mergeCell ref="D52:G52"/>
    <mergeCell ref="B53:C53"/>
    <mergeCell ref="B62:C62"/>
    <mergeCell ref="B60:C60"/>
    <mergeCell ref="B65:C65"/>
    <mergeCell ref="D65:G65"/>
    <mergeCell ref="B56:C56"/>
    <mergeCell ref="B58:C58"/>
    <mergeCell ref="B59:C59"/>
    <mergeCell ref="D55:G55"/>
    <mergeCell ref="B54:C54"/>
    <mergeCell ref="B64:C64"/>
    <mergeCell ref="B63:C63"/>
    <mergeCell ref="O7:Q7"/>
    <mergeCell ref="B33:C33"/>
    <mergeCell ref="B32:C32"/>
    <mergeCell ref="B31:C31"/>
    <mergeCell ref="B30:C30"/>
    <mergeCell ref="B29:C29"/>
    <mergeCell ref="B28:C28"/>
    <mergeCell ref="B27:C27"/>
    <mergeCell ref="B26:C26"/>
    <mergeCell ref="B25:C25"/>
    <mergeCell ref="B24:C24"/>
    <mergeCell ref="B23:C23"/>
    <mergeCell ref="B22:C22"/>
    <mergeCell ref="B41:C41"/>
    <mergeCell ref="B40:C40"/>
    <mergeCell ref="B16:C16"/>
    <mergeCell ref="B15:C15"/>
    <mergeCell ref="H15:I15"/>
    <mergeCell ref="H16:I16"/>
    <mergeCell ref="O9:Q9"/>
    <mergeCell ref="O10:Q10"/>
    <mergeCell ref="H19:I19"/>
    <mergeCell ref="H21:I21"/>
    <mergeCell ref="D41:G41"/>
    <mergeCell ref="D25:G25"/>
    <mergeCell ref="D26:G26"/>
    <mergeCell ref="D27:G27"/>
    <mergeCell ref="D28:G28"/>
    <mergeCell ref="D29:G29"/>
    <mergeCell ref="D36:G36"/>
    <mergeCell ref="D37:G37"/>
    <mergeCell ref="H40:I40"/>
    <mergeCell ref="H24:I24"/>
    <mergeCell ref="H25:I25"/>
    <mergeCell ref="H26:I26"/>
    <mergeCell ref="B61:C61"/>
    <mergeCell ref="H37:I37"/>
    <mergeCell ref="H38:I38"/>
    <mergeCell ref="H39:I39"/>
    <mergeCell ref="D38:G38"/>
    <mergeCell ref="D34:G34"/>
    <mergeCell ref="D35:G35"/>
    <mergeCell ref="D24:G24"/>
    <mergeCell ref="D30:G30"/>
    <mergeCell ref="D31:G31"/>
    <mergeCell ref="D32:G32"/>
    <mergeCell ref="D33:G33"/>
    <mergeCell ref="D50:G50"/>
    <mergeCell ref="D54:G54"/>
    <mergeCell ref="B55:C55"/>
    <mergeCell ref="D39:G39"/>
    <mergeCell ref="D40:G40"/>
    <mergeCell ref="H55:I55"/>
    <mergeCell ref="H42:I42"/>
    <mergeCell ref="B51:C51"/>
    <mergeCell ref="H57:I57"/>
    <mergeCell ref="H58:I58"/>
    <mergeCell ref="H60:I60"/>
    <mergeCell ref="H61:I61"/>
    <mergeCell ref="D57:G57"/>
    <mergeCell ref="D58:G58"/>
    <mergeCell ref="D43:G43"/>
    <mergeCell ref="D44:G44"/>
    <mergeCell ref="B57:C57"/>
    <mergeCell ref="B4:H5"/>
    <mergeCell ref="L7:N7"/>
    <mergeCell ref="E8:H8"/>
    <mergeCell ref="I8:K8"/>
    <mergeCell ref="L8:N8"/>
    <mergeCell ref="H27:I27"/>
    <mergeCell ref="H22:I22"/>
    <mergeCell ref="H23:I23"/>
    <mergeCell ref="H28:I28"/>
    <mergeCell ref="H29:I29"/>
    <mergeCell ref="H32:I32"/>
    <mergeCell ref="H30:I30"/>
    <mergeCell ref="H31:I31"/>
    <mergeCell ref="B21:C21"/>
    <mergeCell ref="B20:C20"/>
    <mergeCell ref="B19:C19"/>
    <mergeCell ref="B18:C18"/>
    <mergeCell ref="B17:C17"/>
    <mergeCell ref="D21:G21"/>
    <mergeCell ref="D22:G22"/>
    <mergeCell ref="D23:G23"/>
    <mergeCell ref="L9:N9"/>
    <mergeCell ref="L10:N10"/>
    <mergeCell ref="L11:N11"/>
    <mergeCell ref="M29:O29"/>
    <mergeCell ref="I4:W5"/>
    <mergeCell ref="R7:T7"/>
    <mergeCell ref="U7:W7"/>
    <mergeCell ref="O8:Q8"/>
    <mergeCell ref="R8:T8"/>
    <mergeCell ref="U8:W8"/>
    <mergeCell ref="B13:C14"/>
    <mergeCell ref="D13:G14"/>
    <mergeCell ref="H13:I14"/>
    <mergeCell ref="B7:D7"/>
    <mergeCell ref="B8:D8"/>
    <mergeCell ref="B9:D9"/>
    <mergeCell ref="B10:D10"/>
    <mergeCell ref="D16:G16"/>
    <mergeCell ref="D17:G17"/>
    <mergeCell ref="D18:G18"/>
    <mergeCell ref="D19:G19"/>
    <mergeCell ref="D20:G20"/>
    <mergeCell ref="H20:I20"/>
    <mergeCell ref="H17:I17"/>
    <mergeCell ref="H18:I18"/>
    <mergeCell ref="J17:L17"/>
    <mergeCell ref="B11:D11"/>
    <mergeCell ref="E7:H7"/>
    <mergeCell ref="D15:G15"/>
    <mergeCell ref="E9:H9"/>
    <mergeCell ref="E10:H10"/>
    <mergeCell ref="E11:H11"/>
    <mergeCell ref="I7:K7"/>
    <mergeCell ref="M17:O17"/>
    <mergeCell ref="P17:R17"/>
    <mergeCell ref="J18:L18"/>
    <mergeCell ref="M18:O18"/>
    <mergeCell ref="P18:R18"/>
    <mergeCell ref="J19:L19"/>
    <mergeCell ref="M19:O19"/>
    <mergeCell ref="P19:R19"/>
    <mergeCell ref="R9:T9"/>
    <mergeCell ref="R10:T10"/>
    <mergeCell ref="R11:T11"/>
    <mergeCell ref="J13:L14"/>
    <mergeCell ref="P15:R15"/>
    <mergeCell ref="M15:O15"/>
    <mergeCell ref="J15:L15"/>
    <mergeCell ref="P16:R16"/>
    <mergeCell ref="M16:O16"/>
    <mergeCell ref="J16:L16"/>
    <mergeCell ref="M13:O14"/>
    <mergeCell ref="I9:K9"/>
    <mergeCell ref="I10:K10"/>
    <mergeCell ref="I11:K11"/>
    <mergeCell ref="U9:W9"/>
    <mergeCell ref="U10:W10"/>
    <mergeCell ref="U11:W11"/>
    <mergeCell ref="O11:Q11"/>
    <mergeCell ref="H50:I50"/>
    <mergeCell ref="H51:I51"/>
    <mergeCell ref="H56:I56"/>
    <mergeCell ref="M24:O24"/>
    <mergeCell ref="P24:R24"/>
    <mergeCell ref="J20:L20"/>
    <mergeCell ref="M20:O20"/>
    <mergeCell ref="P25:R25"/>
    <mergeCell ref="J26:L26"/>
    <mergeCell ref="M26:O26"/>
    <mergeCell ref="P26:R26"/>
    <mergeCell ref="J27:L27"/>
    <mergeCell ref="M27:O27"/>
    <mergeCell ref="P27:R27"/>
    <mergeCell ref="J28:L28"/>
    <mergeCell ref="M28:O28"/>
    <mergeCell ref="P28:R28"/>
    <mergeCell ref="J29:L29"/>
    <mergeCell ref="P29:R29"/>
    <mergeCell ref="J25:L25"/>
    <mergeCell ref="M25:O25"/>
    <mergeCell ref="P30:R30"/>
    <mergeCell ref="J31:L31"/>
    <mergeCell ref="M31:O31"/>
    <mergeCell ref="P31:R31"/>
    <mergeCell ref="J32:L32"/>
    <mergeCell ref="M32:O32"/>
    <mergeCell ref="P13:R14"/>
    <mergeCell ref="H62:I62"/>
    <mergeCell ref="H59:I59"/>
    <mergeCell ref="S59:U59"/>
    <mergeCell ref="S60:U60"/>
    <mergeCell ref="P35:R35"/>
    <mergeCell ref="J36:L36"/>
    <mergeCell ref="M36:O36"/>
    <mergeCell ref="P36:R36"/>
    <mergeCell ref="J37:L37"/>
    <mergeCell ref="M37:O37"/>
    <mergeCell ref="P37:R37"/>
    <mergeCell ref="P32:R32"/>
    <mergeCell ref="J38:L38"/>
    <mergeCell ref="M38:O38"/>
    <mergeCell ref="P38:R38"/>
    <mergeCell ref="J39:L39"/>
    <mergeCell ref="M39:O39"/>
    <mergeCell ref="P39:R39"/>
    <mergeCell ref="J40:L40"/>
    <mergeCell ref="M40:O40"/>
    <mergeCell ref="H48:I48"/>
    <mergeCell ref="H49:I49"/>
    <mergeCell ref="H54:I54"/>
    <mergeCell ref="J35:L35"/>
    <mergeCell ref="M35:O35"/>
    <mergeCell ref="P40:R40"/>
    <mergeCell ref="J41:L41"/>
    <mergeCell ref="M41:O41"/>
    <mergeCell ref="P41:R41"/>
    <mergeCell ref="J42:L42"/>
    <mergeCell ref="M42:O42"/>
    <mergeCell ref="P42:R42"/>
    <mergeCell ref="P20:R20"/>
    <mergeCell ref="J21:L21"/>
    <mergeCell ref="M21:O21"/>
    <mergeCell ref="P21:R21"/>
    <mergeCell ref="J22:L22"/>
    <mergeCell ref="M22:O22"/>
    <mergeCell ref="P22:R22"/>
    <mergeCell ref="J23:L23"/>
    <mergeCell ref="M23:O23"/>
    <mergeCell ref="P23:R23"/>
    <mergeCell ref="J24:L24"/>
    <mergeCell ref="J33:L33"/>
    <mergeCell ref="M33:O33"/>
    <mergeCell ref="P33:R33"/>
    <mergeCell ref="J34:L34"/>
    <mergeCell ref="M34:O34"/>
    <mergeCell ref="P34:R34"/>
    <mergeCell ref="J30:L30"/>
    <mergeCell ref="M30:O30"/>
    <mergeCell ref="H105:I105"/>
    <mergeCell ref="H106:I106"/>
    <mergeCell ref="H110:I110"/>
    <mergeCell ref="H72:I72"/>
    <mergeCell ref="H104:I104"/>
    <mergeCell ref="H74:I74"/>
    <mergeCell ref="H100:I100"/>
    <mergeCell ref="H111:I111"/>
    <mergeCell ref="H112:I112"/>
    <mergeCell ref="H113:I113"/>
    <mergeCell ref="H116:I116"/>
    <mergeCell ref="H117:I117"/>
    <mergeCell ref="H90:I90"/>
    <mergeCell ref="H91:I91"/>
    <mergeCell ref="H97:I97"/>
    <mergeCell ref="H92:I92"/>
    <mergeCell ref="H93:I93"/>
    <mergeCell ref="H94:I94"/>
    <mergeCell ref="D85:G85"/>
    <mergeCell ref="D96:G96"/>
    <mergeCell ref="B87:C87"/>
    <mergeCell ref="B88:C88"/>
    <mergeCell ref="B89:C89"/>
    <mergeCell ref="B90:C90"/>
    <mergeCell ref="B77:C77"/>
    <mergeCell ref="H121:I121"/>
    <mergeCell ref="H119:I119"/>
    <mergeCell ref="D77:G77"/>
    <mergeCell ref="D78:G78"/>
    <mergeCell ref="D79:G79"/>
    <mergeCell ref="D75:G75"/>
    <mergeCell ref="D76:G76"/>
    <mergeCell ref="D89:G89"/>
    <mergeCell ref="D90:G90"/>
    <mergeCell ref="D91:G91"/>
    <mergeCell ref="B109:C109"/>
    <mergeCell ref="D109:G109"/>
    <mergeCell ref="B101:C101"/>
    <mergeCell ref="B97:C97"/>
    <mergeCell ref="B108:C108"/>
    <mergeCell ref="D108:G108"/>
    <mergeCell ref="H80:I80"/>
    <mergeCell ref="H108:I108"/>
    <mergeCell ref="H109:I109"/>
    <mergeCell ref="H118:I118"/>
    <mergeCell ref="H101:I101"/>
    <mergeCell ref="H102:I102"/>
    <mergeCell ref="H107:I107"/>
    <mergeCell ref="H120:I120"/>
    <mergeCell ref="B91:C91"/>
    <mergeCell ref="H141:I141"/>
    <mergeCell ref="H142:I142"/>
    <mergeCell ref="H139:I139"/>
    <mergeCell ref="H143:I143"/>
    <mergeCell ref="H145:I145"/>
    <mergeCell ref="J122:L122"/>
    <mergeCell ref="J133:L133"/>
    <mergeCell ref="M133:O133"/>
    <mergeCell ref="J134:L134"/>
    <mergeCell ref="M134:O134"/>
    <mergeCell ref="J135:L135"/>
    <mergeCell ref="M135:O135"/>
    <mergeCell ref="J123:L123"/>
    <mergeCell ref="J119:L119"/>
    <mergeCell ref="M119:O119"/>
    <mergeCell ref="J120:L120"/>
    <mergeCell ref="M120:O120"/>
    <mergeCell ref="J121:L121"/>
    <mergeCell ref="H140:I140"/>
    <mergeCell ref="J140:L140"/>
    <mergeCell ref="M140:O140"/>
    <mergeCell ref="J141:L141"/>
    <mergeCell ref="J126:L126"/>
    <mergeCell ref="J127:L127"/>
    <mergeCell ref="M127:O127"/>
    <mergeCell ref="J128:L128"/>
    <mergeCell ref="M128:O128"/>
    <mergeCell ref="J145:L145"/>
    <mergeCell ref="M145:O145"/>
    <mergeCell ref="J142:L142"/>
    <mergeCell ref="M142:O142"/>
    <mergeCell ref="J144:L144"/>
    <mergeCell ref="H181:I181"/>
    <mergeCell ref="H180:I180"/>
    <mergeCell ref="H173:I173"/>
    <mergeCell ref="H175:I175"/>
    <mergeCell ref="H177:I177"/>
    <mergeCell ref="H158:I158"/>
    <mergeCell ref="H160:I160"/>
    <mergeCell ref="H157:I157"/>
    <mergeCell ref="H171:I171"/>
    <mergeCell ref="H168:I168"/>
    <mergeCell ref="H159:I159"/>
    <mergeCell ref="H170:I170"/>
    <mergeCell ref="H178:I178"/>
    <mergeCell ref="H179:I179"/>
    <mergeCell ref="H176:I176"/>
    <mergeCell ref="B176:C176"/>
    <mergeCell ref="D176:G176"/>
    <mergeCell ref="B171:C171"/>
    <mergeCell ref="D171:G171"/>
    <mergeCell ref="B172:C172"/>
    <mergeCell ref="B173:C173"/>
    <mergeCell ref="B174:C174"/>
    <mergeCell ref="D172:G172"/>
    <mergeCell ref="D173:G173"/>
    <mergeCell ref="D174:G174"/>
    <mergeCell ref="B169:C169"/>
    <mergeCell ref="D169:G169"/>
    <mergeCell ref="B157:C157"/>
    <mergeCell ref="D157:G157"/>
    <mergeCell ref="B180:C180"/>
    <mergeCell ref="B181:C181"/>
    <mergeCell ref="D181:G181"/>
    <mergeCell ref="B185:C185"/>
    <mergeCell ref="D185:G185"/>
    <mergeCell ref="H185:I185"/>
    <mergeCell ref="B165:C165"/>
    <mergeCell ref="D165:G165"/>
    <mergeCell ref="H165:I165"/>
    <mergeCell ref="B167:C167"/>
    <mergeCell ref="D167:G167"/>
    <mergeCell ref="H167:I167"/>
    <mergeCell ref="H183:I183"/>
    <mergeCell ref="H184:I184"/>
    <mergeCell ref="B188:C188"/>
    <mergeCell ref="D188:G188"/>
    <mergeCell ref="H188:I188"/>
    <mergeCell ref="B189:C189"/>
    <mergeCell ref="D189:G189"/>
    <mergeCell ref="H189:I189"/>
    <mergeCell ref="B186:C186"/>
    <mergeCell ref="D186:G186"/>
    <mergeCell ref="H186:I186"/>
    <mergeCell ref="B187:C187"/>
    <mergeCell ref="D187:G187"/>
    <mergeCell ref="H187:I187"/>
    <mergeCell ref="H182:I182"/>
    <mergeCell ref="B184:C184"/>
    <mergeCell ref="D184:G184"/>
    <mergeCell ref="B182:C182"/>
    <mergeCell ref="D182:G182"/>
    <mergeCell ref="B183:C183"/>
    <mergeCell ref="D183:G183"/>
    <mergeCell ref="B179:C179"/>
    <mergeCell ref="D179:G179"/>
    <mergeCell ref="B196:C196"/>
    <mergeCell ref="D196:G196"/>
    <mergeCell ref="H196:I196"/>
    <mergeCell ref="B197:C197"/>
    <mergeCell ref="D197:G197"/>
    <mergeCell ref="H197:I197"/>
    <mergeCell ref="B198:C198"/>
    <mergeCell ref="D198:G198"/>
    <mergeCell ref="H198:I198"/>
    <mergeCell ref="D190:G190"/>
    <mergeCell ref="H190:I190"/>
    <mergeCell ref="B191:C191"/>
    <mergeCell ref="D191:G191"/>
    <mergeCell ref="H191:I191"/>
    <mergeCell ref="B192:C192"/>
    <mergeCell ref="D192:G192"/>
    <mergeCell ref="H192:I192"/>
    <mergeCell ref="B193:C193"/>
    <mergeCell ref="D193:G193"/>
    <mergeCell ref="H193:I193"/>
    <mergeCell ref="B194:C194"/>
    <mergeCell ref="D194:G194"/>
    <mergeCell ref="H194:I194"/>
    <mergeCell ref="B195:C195"/>
    <mergeCell ref="D195:G195"/>
    <mergeCell ref="H195:I195"/>
    <mergeCell ref="B190:C190"/>
    <mergeCell ref="B203:C203"/>
    <mergeCell ref="D203:G203"/>
    <mergeCell ref="H203:I203"/>
    <mergeCell ref="B204:C204"/>
    <mergeCell ref="D204:G204"/>
    <mergeCell ref="H204:I204"/>
    <mergeCell ref="B205:C205"/>
    <mergeCell ref="D205:G205"/>
    <mergeCell ref="H205:I205"/>
    <mergeCell ref="B206:C206"/>
    <mergeCell ref="D206:G206"/>
    <mergeCell ref="H206:I206"/>
    <mergeCell ref="B199:C199"/>
    <mergeCell ref="D199:G199"/>
    <mergeCell ref="H199:I199"/>
    <mergeCell ref="B200:C200"/>
    <mergeCell ref="D200:G200"/>
    <mergeCell ref="H200:I200"/>
    <mergeCell ref="B201:C201"/>
    <mergeCell ref="D201:G201"/>
    <mergeCell ref="H201:I201"/>
    <mergeCell ref="B202:C202"/>
    <mergeCell ref="D202:G202"/>
    <mergeCell ref="H202:I202"/>
    <mergeCell ref="J215:L215"/>
    <mergeCell ref="M215:O215"/>
    <mergeCell ref="P215:R215"/>
    <mergeCell ref="M219:O219"/>
    <mergeCell ref="P219:R219"/>
    <mergeCell ref="J212:L212"/>
    <mergeCell ref="M212:O212"/>
    <mergeCell ref="P212:R212"/>
    <mergeCell ref="J213:L213"/>
    <mergeCell ref="M213:O213"/>
    <mergeCell ref="P213:R213"/>
    <mergeCell ref="J214:L214"/>
    <mergeCell ref="M214:O214"/>
    <mergeCell ref="P214:R214"/>
    <mergeCell ref="B207:C207"/>
    <mergeCell ref="D207:G207"/>
    <mergeCell ref="H207:I207"/>
    <mergeCell ref="B208:C208"/>
    <mergeCell ref="D208:G208"/>
    <mergeCell ref="H208:I208"/>
    <mergeCell ref="B209:C209"/>
    <mergeCell ref="D209:G209"/>
    <mergeCell ref="H209:I209"/>
    <mergeCell ref="B210:C210"/>
    <mergeCell ref="D210:G210"/>
    <mergeCell ref="H210:I210"/>
    <mergeCell ref="B211:C211"/>
    <mergeCell ref="D211:G211"/>
    <mergeCell ref="H211:I211"/>
    <mergeCell ref="B216:C216"/>
    <mergeCell ref="D216:G216"/>
    <mergeCell ref="H216:I216"/>
    <mergeCell ref="B217:C217"/>
    <mergeCell ref="D217:G217"/>
    <mergeCell ref="H217:I217"/>
    <mergeCell ref="B218:C218"/>
    <mergeCell ref="D218:G218"/>
    <mergeCell ref="H218:I218"/>
    <mergeCell ref="B219:C219"/>
    <mergeCell ref="D219:G219"/>
    <mergeCell ref="H219:I219"/>
    <mergeCell ref="B212:C212"/>
    <mergeCell ref="D212:G212"/>
    <mergeCell ref="H212:I212"/>
    <mergeCell ref="B213:C213"/>
    <mergeCell ref="D213:G213"/>
    <mergeCell ref="H213:I213"/>
    <mergeCell ref="B214:C214"/>
    <mergeCell ref="D214:G214"/>
    <mergeCell ref="H214:I214"/>
    <mergeCell ref="B215:C215"/>
    <mergeCell ref="D215:G215"/>
    <mergeCell ref="H215:I215"/>
    <mergeCell ref="B237:C237"/>
    <mergeCell ref="P225:R225"/>
    <mergeCell ref="J226:L226"/>
    <mergeCell ref="M226:O226"/>
    <mergeCell ref="P226:R226"/>
    <mergeCell ref="J227:L227"/>
    <mergeCell ref="M227:O227"/>
    <mergeCell ref="P227:R227"/>
    <mergeCell ref="B220:C220"/>
    <mergeCell ref="D220:G220"/>
    <mergeCell ref="H220:I220"/>
    <mergeCell ref="B221:C221"/>
    <mergeCell ref="D221:G221"/>
    <mergeCell ref="H221:I221"/>
    <mergeCell ref="B222:C222"/>
    <mergeCell ref="D222:G222"/>
    <mergeCell ref="H222:I222"/>
    <mergeCell ref="B223:C223"/>
    <mergeCell ref="D223:G223"/>
    <mergeCell ref="H223:I223"/>
    <mergeCell ref="B224:C224"/>
    <mergeCell ref="D224:G224"/>
    <mergeCell ref="H224:I224"/>
    <mergeCell ref="J220:L220"/>
    <mergeCell ref="M220:O220"/>
    <mergeCell ref="P220:R220"/>
    <mergeCell ref="J221:L221"/>
    <mergeCell ref="M221:O221"/>
    <mergeCell ref="P221:R221"/>
    <mergeCell ref="J222:L222"/>
    <mergeCell ref="M222:O222"/>
    <mergeCell ref="P222:R222"/>
    <mergeCell ref="H228:I228"/>
    <mergeCell ref="B229:C229"/>
    <mergeCell ref="D229:G229"/>
    <mergeCell ref="H229:I229"/>
    <mergeCell ref="B230:C230"/>
    <mergeCell ref="D230:G230"/>
    <mergeCell ref="H230:I230"/>
    <mergeCell ref="B232:C232"/>
    <mergeCell ref="D232:G232"/>
    <mergeCell ref="H232:I232"/>
    <mergeCell ref="B233:C233"/>
    <mergeCell ref="D233:G233"/>
    <mergeCell ref="H233:I233"/>
    <mergeCell ref="B231:C231"/>
    <mergeCell ref="D231:G231"/>
    <mergeCell ref="H231:I231"/>
    <mergeCell ref="B228:C228"/>
    <mergeCell ref="D228:G228"/>
    <mergeCell ref="D237:G237"/>
    <mergeCell ref="B235:C235"/>
    <mergeCell ref="D235:G235"/>
    <mergeCell ref="H235:I235"/>
    <mergeCell ref="B236:C236"/>
    <mergeCell ref="D236:G236"/>
    <mergeCell ref="H236:I236"/>
    <mergeCell ref="J67:L67"/>
    <mergeCell ref="M67:O67"/>
    <mergeCell ref="J57:L57"/>
    <mergeCell ref="M57:O57"/>
    <mergeCell ref="B238:C238"/>
    <mergeCell ref="D238:G238"/>
    <mergeCell ref="H238:I238"/>
    <mergeCell ref="B234:C234"/>
    <mergeCell ref="D234:G234"/>
    <mergeCell ref="H234:I234"/>
    <mergeCell ref="H237:I237"/>
    <mergeCell ref="J238:L238"/>
    <mergeCell ref="M238:O238"/>
    <mergeCell ref="B225:C225"/>
    <mergeCell ref="D225:G225"/>
    <mergeCell ref="H225:I225"/>
    <mergeCell ref="B226:C226"/>
    <mergeCell ref="D226:G226"/>
    <mergeCell ref="H226:I226"/>
    <mergeCell ref="B227:C227"/>
    <mergeCell ref="D227:G227"/>
    <mergeCell ref="H227:I227"/>
    <mergeCell ref="J225:L225"/>
    <mergeCell ref="M225:O225"/>
    <mergeCell ref="J58:L58"/>
    <mergeCell ref="B239:C239"/>
    <mergeCell ref="D239:G239"/>
    <mergeCell ref="H239:I239"/>
    <mergeCell ref="B244:C244"/>
    <mergeCell ref="D244:G244"/>
    <mergeCell ref="H244:I244"/>
    <mergeCell ref="B240:C240"/>
    <mergeCell ref="D240:G240"/>
    <mergeCell ref="H240:I240"/>
    <mergeCell ref="B241:C241"/>
    <mergeCell ref="D241:G241"/>
    <mergeCell ref="H241:I241"/>
    <mergeCell ref="B242:C242"/>
    <mergeCell ref="D242:G242"/>
    <mergeCell ref="H242:I242"/>
    <mergeCell ref="B243:C243"/>
    <mergeCell ref="D243:G243"/>
    <mergeCell ref="H243:I243"/>
    <mergeCell ref="J43:L43"/>
    <mergeCell ref="M43:O43"/>
    <mergeCell ref="P43:R43"/>
    <mergeCell ref="J44:L44"/>
    <mergeCell ref="M44:O44"/>
    <mergeCell ref="P44:R44"/>
    <mergeCell ref="P59:R59"/>
    <mergeCell ref="J45:L45"/>
    <mergeCell ref="M45:O45"/>
    <mergeCell ref="J46:L46"/>
    <mergeCell ref="M46:O46"/>
    <mergeCell ref="J47:L47"/>
    <mergeCell ref="M47:O47"/>
    <mergeCell ref="J48:L48"/>
    <mergeCell ref="M48:O48"/>
    <mergeCell ref="J49:L49"/>
    <mergeCell ref="M49:O49"/>
    <mergeCell ref="J50:L50"/>
    <mergeCell ref="M50:O50"/>
    <mergeCell ref="J51:L51"/>
    <mergeCell ref="J56:L56"/>
    <mergeCell ref="P45:R45"/>
    <mergeCell ref="P46:R46"/>
    <mergeCell ref="P47:R47"/>
    <mergeCell ref="P48:R48"/>
    <mergeCell ref="P49:R49"/>
    <mergeCell ref="J54:L54"/>
    <mergeCell ref="M54:O54"/>
    <mergeCell ref="J55:L55"/>
    <mergeCell ref="M55:O55"/>
    <mergeCell ref="J53:L53"/>
    <mergeCell ref="M53:O53"/>
    <mergeCell ref="M58:O58"/>
    <mergeCell ref="J59:L59"/>
    <mergeCell ref="J81:L81"/>
    <mergeCell ref="M81:O81"/>
    <mergeCell ref="M74:O74"/>
    <mergeCell ref="J75:L75"/>
    <mergeCell ref="M75:O75"/>
    <mergeCell ref="J76:L76"/>
    <mergeCell ref="M76:O76"/>
    <mergeCell ref="J77:L77"/>
    <mergeCell ref="M77:O77"/>
    <mergeCell ref="J78:L78"/>
    <mergeCell ref="M78:O78"/>
    <mergeCell ref="J79:L79"/>
    <mergeCell ref="M79:O79"/>
    <mergeCell ref="J68:L68"/>
    <mergeCell ref="M68:O68"/>
    <mergeCell ref="J69:L69"/>
    <mergeCell ref="M69:O69"/>
    <mergeCell ref="J70:L70"/>
    <mergeCell ref="M70:O70"/>
    <mergeCell ref="J71:L71"/>
    <mergeCell ref="M71:O71"/>
    <mergeCell ref="J72:L72"/>
    <mergeCell ref="M72:O72"/>
    <mergeCell ref="J73:L73"/>
    <mergeCell ref="M73:O73"/>
    <mergeCell ref="J62:L62"/>
    <mergeCell ref="M62:O62"/>
    <mergeCell ref="J85:L85"/>
    <mergeCell ref="P88:R88"/>
    <mergeCell ref="J108:L108"/>
    <mergeCell ref="M108:O108"/>
    <mergeCell ref="M95:O95"/>
    <mergeCell ref="J96:L96"/>
    <mergeCell ref="M96:O96"/>
    <mergeCell ref="J97:L97"/>
    <mergeCell ref="M97:O97"/>
    <mergeCell ref="J90:L90"/>
    <mergeCell ref="M90:O90"/>
    <mergeCell ref="J91:L91"/>
    <mergeCell ref="M91:O91"/>
    <mergeCell ref="J100:L100"/>
    <mergeCell ref="M100:O100"/>
    <mergeCell ref="J101:L101"/>
    <mergeCell ref="J87:L87"/>
    <mergeCell ref="J98:L98"/>
    <mergeCell ref="M98:O98"/>
    <mergeCell ref="P104:R104"/>
    <mergeCell ref="P105:R105"/>
    <mergeCell ref="P106:R106"/>
    <mergeCell ref="P107:R107"/>
    <mergeCell ref="P108:R108"/>
    <mergeCell ref="P96:R96"/>
    <mergeCell ref="P97:R97"/>
    <mergeCell ref="P92:R92"/>
    <mergeCell ref="P93:R93"/>
    <mergeCell ref="P94:R94"/>
    <mergeCell ref="P95:R95"/>
    <mergeCell ref="J95:L95"/>
    <mergeCell ref="J92:L92"/>
    <mergeCell ref="M109:O109"/>
    <mergeCell ref="P109:R109"/>
    <mergeCell ref="J104:L104"/>
    <mergeCell ref="M104:O104"/>
    <mergeCell ref="J105:L105"/>
    <mergeCell ref="M105:O105"/>
    <mergeCell ref="J106:L106"/>
    <mergeCell ref="M106:O106"/>
    <mergeCell ref="P139:R139"/>
    <mergeCell ref="P134:R134"/>
    <mergeCell ref="P135:R135"/>
    <mergeCell ref="P136:R136"/>
    <mergeCell ref="P137:R137"/>
    <mergeCell ref="J114:L114"/>
    <mergeCell ref="M114:O114"/>
    <mergeCell ref="M123:O123"/>
    <mergeCell ref="J124:L124"/>
    <mergeCell ref="M124:O124"/>
    <mergeCell ref="J115:L115"/>
    <mergeCell ref="M115:O115"/>
    <mergeCell ref="J116:L116"/>
    <mergeCell ref="M116:O116"/>
    <mergeCell ref="J117:L117"/>
    <mergeCell ref="M117:O117"/>
    <mergeCell ref="J118:L118"/>
    <mergeCell ref="P115:R115"/>
    <mergeCell ref="P112:R112"/>
    <mergeCell ref="P113:R113"/>
    <mergeCell ref="P114:R114"/>
    <mergeCell ref="P116:R116"/>
    <mergeCell ref="J139:L139"/>
    <mergeCell ref="J113:L113"/>
    <mergeCell ref="J166:L166"/>
    <mergeCell ref="M166:O166"/>
    <mergeCell ref="J167:L167"/>
    <mergeCell ref="P160:R160"/>
    <mergeCell ref="P161:R161"/>
    <mergeCell ref="P162:R162"/>
    <mergeCell ref="P163:R163"/>
    <mergeCell ref="J148:L148"/>
    <mergeCell ref="M148:O148"/>
    <mergeCell ref="P148:R148"/>
    <mergeCell ref="J149:L149"/>
    <mergeCell ref="P149:R149"/>
    <mergeCell ref="J150:L150"/>
    <mergeCell ref="M150:O150"/>
    <mergeCell ref="P150:R150"/>
    <mergeCell ref="J158:L158"/>
    <mergeCell ref="M158:O158"/>
    <mergeCell ref="J177:L177"/>
    <mergeCell ref="M177:O177"/>
    <mergeCell ref="P177:R177"/>
    <mergeCell ref="J178:L178"/>
    <mergeCell ref="M178:O178"/>
    <mergeCell ref="P178:R178"/>
    <mergeCell ref="J168:L168"/>
    <mergeCell ref="M168:O168"/>
    <mergeCell ref="J169:L169"/>
    <mergeCell ref="M169:O169"/>
    <mergeCell ref="J170:L170"/>
    <mergeCell ref="M170:O170"/>
    <mergeCell ref="J171:L171"/>
    <mergeCell ref="M171:O171"/>
    <mergeCell ref="J172:L172"/>
    <mergeCell ref="M172:O172"/>
    <mergeCell ref="J173:L173"/>
    <mergeCell ref="M173:O173"/>
    <mergeCell ref="M175:O175"/>
    <mergeCell ref="J176:L176"/>
    <mergeCell ref="M176:O176"/>
    <mergeCell ref="P176:R176"/>
    <mergeCell ref="J181:L181"/>
    <mergeCell ref="M181:O181"/>
    <mergeCell ref="P181:R181"/>
    <mergeCell ref="J174:L174"/>
    <mergeCell ref="M174:O174"/>
    <mergeCell ref="J175:L175"/>
    <mergeCell ref="J180:L180"/>
    <mergeCell ref="M180:O180"/>
    <mergeCell ref="J179:L179"/>
    <mergeCell ref="M179:O179"/>
    <mergeCell ref="P166:R166"/>
    <mergeCell ref="M167:O167"/>
    <mergeCell ref="P167:R167"/>
    <mergeCell ref="P182:R182"/>
    <mergeCell ref="J191:L191"/>
    <mergeCell ref="M191:O191"/>
    <mergeCell ref="P191:R191"/>
    <mergeCell ref="J189:L189"/>
    <mergeCell ref="M189:O189"/>
    <mergeCell ref="J190:L190"/>
    <mergeCell ref="P187:R187"/>
    <mergeCell ref="P188:R188"/>
    <mergeCell ref="P189:R189"/>
    <mergeCell ref="M190:O190"/>
    <mergeCell ref="P190:R190"/>
    <mergeCell ref="J183:L183"/>
    <mergeCell ref="M183:O183"/>
    <mergeCell ref="J184:L184"/>
    <mergeCell ref="M184:O184"/>
    <mergeCell ref="J185:L185"/>
    <mergeCell ref="M185:O185"/>
    <mergeCell ref="J186:L186"/>
    <mergeCell ref="M186:O186"/>
    <mergeCell ref="J187:L187"/>
    <mergeCell ref="M187:O187"/>
    <mergeCell ref="J188:L188"/>
    <mergeCell ref="M188:O188"/>
    <mergeCell ref="J182:L182"/>
    <mergeCell ref="M182:O182"/>
    <mergeCell ref="J194:L194"/>
    <mergeCell ref="M194:O194"/>
    <mergeCell ref="P194:R194"/>
    <mergeCell ref="J197:L197"/>
    <mergeCell ref="M197:O197"/>
    <mergeCell ref="P197:R197"/>
    <mergeCell ref="J198:L198"/>
    <mergeCell ref="M198:O198"/>
    <mergeCell ref="P198:R198"/>
    <mergeCell ref="J199:L199"/>
    <mergeCell ref="M199:O199"/>
    <mergeCell ref="P199:R199"/>
    <mergeCell ref="J195:L195"/>
    <mergeCell ref="M195:O195"/>
    <mergeCell ref="P195:R195"/>
    <mergeCell ref="J196:L196"/>
    <mergeCell ref="M196:O196"/>
    <mergeCell ref="P196:R196"/>
    <mergeCell ref="J192:L192"/>
    <mergeCell ref="M192:O192"/>
    <mergeCell ref="P192:R192"/>
    <mergeCell ref="J193:L193"/>
    <mergeCell ref="M193:O193"/>
    <mergeCell ref="P193:R193"/>
    <mergeCell ref="P183:R183"/>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M223:O223"/>
    <mergeCell ref="P223:R223"/>
    <mergeCell ref="J224:L224"/>
    <mergeCell ref="M224:O224"/>
    <mergeCell ref="P224:R224"/>
    <mergeCell ref="J216:L216"/>
    <mergeCell ref="M216:O216"/>
    <mergeCell ref="P216:R216"/>
    <mergeCell ref="J217:L217"/>
    <mergeCell ref="M217:O217"/>
    <mergeCell ref="P217:R217"/>
    <mergeCell ref="J218:L218"/>
    <mergeCell ref="M218:O218"/>
    <mergeCell ref="P218:R218"/>
    <mergeCell ref="J219:L219"/>
    <mergeCell ref="J228:L228"/>
    <mergeCell ref="M228:O228"/>
    <mergeCell ref="P228:R228"/>
    <mergeCell ref="J223:L223"/>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9:L239"/>
    <mergeCell ref="M239:O239"/>
    <mergeCell ref="P239:R239"/>
    <mergeCell ref="P238:R238"/>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V60:W60"/>
    <mergeCell ref="S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27:W27"/>
    <mergeCell ref="V28:W28"/>
    <mergeCell ref="V39:W39"/>
    <mergeCell ref="S45:U45"/>
    <mergeCell ref="S46:U46"/>
    <mergeCell ref="S47:U47"/>
    <mergeCell ref="S48:U48"/>
    <mergeCell ref="S49:U49"/>
    <mergeCell ref="S50:U50"/>
    <mergeCell ref="S51:U51"/>
    <mergeCell ref="S52:U52"/>
    <mergeCell ref="S53:U53"/>
    <mergeCell ref="V137:W137"/>
    <mergeCell ref="V40:W40"/>
    <mergeCell ref="V111:W111"/>
    <mergeCell ref="V112:W112"/>
    <mergeCell ref="V113:W113"/>
    <mergeCell ref="V114:W114"/>
    <mergeCell ref="V115:W115"/>
    <mergeCell ref="V116:W116"/>
    <mergeCell ref="V117:W117"/>
    <mergeCell ref="V118:W118"/>
    <mergeCell ref="V119:W119"/>
    <mergeCell ref="V120:W120"/>
    <mergeCell ref="V121:W121"/>
    <mergeCell ref="V122:W122"/>
    <mergeCell ref="V123:W123"/>
    <mergeCell ref="V43:W43"/>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233:W233"/>
    <mergeCell ref="V61:W61"/>
    <mergeCell ref="V168:W168"/>
    <mergeCell ref="V169:W169"/>
    <mergeCell ref="V170:W170"/>
    <mergeCell ref="V171:W171"/>
    <mergeCell ref="V172:W172"/>
    <mergeCell ref="V173:W173"/>
    <mergeCell ref="V174:W174"/>
    <mergeCell ref="V175:W175"/>
    <mergeCell ref="V176:W176"/>
    <mergeCell ref="V177:W177"/>
    <mergeCell ref="V178:W178"/>
    <mergeCell ref="V179:W179"/>
    <mergeCell ref="V180:W180"/>
    <mergeCell ref="V62:W62"/>
    <mergeCell ref="V63:W63"/>
    <mergeCell ref="V64:W64"/>
    <mergeCell ref="V65:W65"/>
    <mergeCell ref="V66:W66"/>
    <mergeCell ref="V67:W67"/>
    <mergeCell ref="V68:W68"/>
    <mergeCell ref="V235:W235"/>
    <mergeCell ref="V236:W236"/>
    <mergeCell ref="V100:W100"/>
    <mergeCell ref="V101:W101"/>
    <mergeCell ref="V124:W124"/>
    <mergeCell ref="V125:W125"/>
    <mergeCell ref="V126:W126"/>
    <mergeCell ref="V127:W127"/>
    <mergeCell ref="V128:W128"/>
    <mergeCell ref="V129:W129"/>
    <mergeCell ref="V130:W130"/>
    <mergeCell ref="V131:W131"/>
    <mergeCell ref="V132:W132"/>
    <mergeCell ref="V133:W133"/>
    <mergeCell ref="V134:W134"/>
    <mergeCell ref="V135:W135"/>
    <mergeCell ref="V136:W136"/>
    <mergeCell ref="V103:W103"/>
    <mergeCell ref="V104:W104"/>
    <mergeCell ref="V105:W105"/>
    <mergeCell ref="V106:W106"/>
    <mergeCell ref="V107:W107"/>
    <mergeCell ref="V108:W108"/>
    <mergeCell ref="V109:W109"/>
    <mergeCell ref="V110:W110"/>
    <mergeCell ref="V141:W141"/>
    <mergeCell ref="V138:W138"/>
    <mergeCell ref="V142:W142"/>
    <mergeCell ref="V160:W160"/>
    <mergeCell ref="V161:W161"/>
    <mergeCell ref="V162:W162"/>
    <mergeCell ref="V163:W163"/>
    <mergeCell ref="Y5:AA5"/>
    <mergeCell ref="V195:W195"/>
    <mergeCell ref="V196:W196"/>
    <mergeCell ref="V197:W197"/>
    <mergeCell ref="V198:W198"/>
    <mergeCell ref="V166:W166"/>
    <mergeCell ref="V167:W167"/>
    <mergeCell ref="V237:W237"/>
    <mergeCell ref="V238:W238"/>
    <mergeCell ref="V239:W239"/>
    <mergeCell ref="V240:W240"/>
    <mergeCell ref="V241:W241"/>
    <mergeCell ref="V242:W242"/>
    <mergeCell ref="V243:W243"/>
    <mergeCell ref="V244:W244"/>
    <mergeCell ref="V216:W216"/>
    <mergeCell ref="V217:W217"/>
    <mergeCell ref="V218:W218"/>
    <mergeCell ref="V219:W219"/>
    <mergeCell ref="V220:W220"/>
    <mergeCell ref="V221:W221"/>
    <mergeCell ref="V222:W222"/>
    <mergeCell ref="V223:W223"/>
    <mergeCell ref="V224:W224"/>
    <mergeCell ref="V225:W225"/>
    <mergeCell ref="V226:W226"/>
    <mergeCell ref="V227:W227"/>
    <mergeCell ref="V228:W228"/>
    <mergeCell ref="V229:W229"/>
    <mergeCell ref="V230:W230"/>
    <mergeCell ref="V231:W231"/>
    <mergeCell ref="V232:W232"/>
  </mergeCells>
  <phoneticPr fontId="3"/>
  <conditionalFormatting sqref="J15 M15 P15">
    <cfRule type="containsBlanks" dxfId="167" priority="16">
      <formula>LEN(TRIM(J15))=0</formula>
    </cfRule>
  </conditionalFormatting>
  <conditionalFormatting sqref="P15 A13:J13 M13 A14:I14 P13 A1:XFD3 A245:XFD1048576 A15:J244 M15:M244 X13:XFD244 A4:I4 A5:H5 AA4:XFD4 AB5:XFD5 A6:XFD6 A7:Q7 U7:XFD7 A8:XFD12 S13:S244 V14:V244">
    <cfRule type="expression" dxfId="166" priority="14">
      <formula>_xlfn.ISFORMULA(A1)=TRUE</formula>
    </cfRule>
  </conditionalFormatting>
  <conditionalFormatting sqref="U8:W10">
    <cfRule type="expression" dxfId="165" priority="13">
      <formula>$U8&gt;300000000</formula>
    </cfRule>
  </conditionalFormatting>
  <conditionalFormatting sqref="U11:W11">
    <cfRule type="expression" dxfId="164" priority="12">
      <formula>$U$11&gt;600000000</formula>
    </cfRule>
  </conditionalFormatting>
  <conditionalFormatting sqref="AN22:AP24">
    <cfRule type="expression" dxfId="163" priority="11">
      <formula>#REF!&gt;300000000</formula>
    </cfRule>
  </conditionalFormatting>
  <conditionalFormatting sqref="AN25:AP25">
    <cfRule type="expression" dxfId="162" priority="10">
      <formula>$U$11&gt;600000000</formula>
    </cfRule>
  </conditionalFormatting>
  <conditionalFormatting sqref="Y5:AA5">
    <cfRule type="expression" dxfId="161" priority="8">
      <formula>_xlfn.ISFORMULA(Y5)=TRUE</formula>
    </cfRule>
  </conditionalFormatting>
  <conditionalFormatting sqref="R7:T7">
    <cfRule type="expression" dxfId="160" priority="7">
      <formula>_xlfn.ISFORMULA(R7)=TRUE</formula>
    </cfRule>
  </conditionalFormatting>
  <conditionalFormatting sqref="S15:W244">
    <cfRule type="notContainsBlanks" dxfId="159" priority="1">
      <formula>LEN(TRIM(S15))&gt;0</formula>
    </cfRule>
    <cfRule type="notContainsBlanks" dxfId="158" priority="5">
      <formula>LEN(TRIM(S15))&gt;0</formula>
    </cfRule>
  </conditionalFormatting>
  <dataValidations count="2">
    <dataValidation type="list" allowBlank="1" showInputMessage="1" showErrorMessage="1" sqref="M15:M244 P15:P244 V15:V244" xr:uid="{700EE20E-07D9-4E48-AFF5-1B70FE6C4E97}">
      <formula1>"１年目,２年目,３年目"</formula1>
    </dataValidation>
    <dataValidation type="list" allowBlank="1" showInputMessage="1" showErrorMessage="1" sqref="J15:J244" xr:uid="{2BA43C4E-775C-4A15-AEBA-0AB961842EBF}">
      <formula1>"１年目"</formula1>
    </dataValidation>
  </dataValidations>
  <pageMargins left="0.9055118110236221" right="0.47244094488188981" top="0.51181102362204722" bottom="0.19685039370078741" header="0.19685039370078741" footer="0.19685039370078741"/>
  <pageSetup paperSize="9" scale="53" fitToHeight="0" orientation="portrait" r:id="rId1"/>
  <headerFooter scaleWithDoc="0">
    <oddFooter>&amp;R&amp;"ＭＳ 明朝,標準"&amp;8&amp;K00-024R4低層ZEH-M_ver.1</oddFooter>
  </headerFooter>
  <rowBreaks count="3" manualBreakCount="3">
    <brk id="69" min="1" max="22" man="1"/>
    <brk id="129" min="1" max="22" man="1"/>
    <brk id="189" min="1" max="22"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C4963B40-3F8F-4187-95BB-BBEC3CE9B8D3}">
            <xm:f>'3.住戸一覧'!$AB15="有り"</xm:f>
            <x14:dxf>
              <fill>
                <patternFill>
                  <bgColor theme="5" tint="0.79998168889431442"/>
                </patternFill>
              </fill>
            </x14:dxf>
          </x14:cfRule>
          <xm:sqref>S15:W244</xm:sqref>
        </x14:conditionalFormatting>
        <x14:conditionalFormatting xmlns:xm="http://schemas.microsoft.com/office/excel/2006/main">
          <x14:cfRule type="expression" priority="3" id="{AD1C4988-05AD-4A15-98B8-63D076832D43}">
            <xm:f>'2.全体概要'!$K$29="無し"</xm:f>
            <x14:dxf>
              <fill>
                <patternFill>
                  <bgColor theme="0" tint="-0.499984740745262"/>
                </patternFill>
              </fill>
            </x14:dxf>
          </x14:cfRule>
          <x14:cfRule type="expression" priority="4" id="{399AB28D-8F83-4BCF-B5A1-56C6F575823D}">
            <xm:f>'2.全体概要'!$K$29=""</xm:f>
            <x14:dxf>
              <fill>
                <patternFill>
                  <bgColor theme="0" tint="-0.499984740745262"/>
                </patternFill>
              </fill>
            </x14:dxf>
          </x14:cfRule>
          <xm:sqref>R8:T11 S15:W244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G247"/>
  <sheetViews>
    <sheetView showGridLines="0" view="pageBreakPreview" zoomScale="85" zoomScaleNormal="90" zoomScaleSheetLayoutView="85" zoomScalePageLayoutView="77" workbookViewId="0">
      <selection activeCell="P11" sqref="P11:Q11"/>
    </sheetView>
  </sheetViews>
  <sheetFormatPr defaultColWidth="2.875" defaultRowHeight="18.75"/>
  <cols>
    <col min="1" max="1" width="2.125" style="362" customWidth="1"/>
    <col min="2" max="3" width="2.875" style="20" customWidth="1"/>
    <col min="4" max="4" width="3.75" style="20" customWidth="1"/>
    <col min="5" max="5" width="3.375" style="20" customWidth="1"/>
    <col min="6" max="6" width="7.25" style="20" customWidth="1"/>
    <col min="7" max="19" width="10.75" style="20" customWidth="1"/>
    <col min="20" max="20" width="2.125" style="20" customWidth="1"/>
    <col min="21" max="23" width="7.75" style="20" customWidth="1"/>
    <col min="24" max="25" width="7.75" style="370" customWidth="1"/>
    <col min="26" max="26" width="6" style="370" customWidth="1"/>
    <col min="27" max="27" width="6" style="20" customWidth="1"/>
    <col min="28" max="28" width="13.75" style="315" customWidth="1"/>
    <col min="29" max="16384" width="2.875" style="20"/>
  </cols>
  <sheetData>
    <row r="1" spans="1:28" s="182" customFormat="1" ht="25.5">
      <c r="A1" s="365"/>
      <c r="B1" s="508" t="s">
        <v>227</v>
      </c>
      <c r="C1" s="181"/>
      <c r="D1" s="181"/>
      <c r="E1" s="181"/>
    </row>
    <row r="2" spans="1:28" s="182" customFormat="1" ht="25.5">
      <c r="A2" s="365"/>
      <c r="B2" s="508" t="s">
        <v>839</v>
      </c>
      <c r="C2" s="181"/>
      <c r="D2" s="181"/>
      <c r="E2" s="181"/>
    </row>
    <row r="3" spans="1:28" s="182" customFormat="1" ht="25.5">
      <c r="A3" s="365"/>
      <c r="B3" s="508"/>
      <c r="C3" s="508" t="s">
        <v>838</v>
      </c>
      <c r="D3" s="181"/>
      <c r="E3" s="181"/>
    </row>
    <row r="4" spans="1:28" s="182" customFormat="1" ht="25.5">
      <c r="A4" s="365"/>
      <c r="B4" s="508" t="s">
        <v>331</v>
      </c>
      <c r="C4" s="181"/>
      <c r="D4" s="181"/>
      <c r="E4" s="181"/>
    </row>
    <row r="5" spans="1:28" ht="25.5">
      <c r="A5" s="361"/>
      <c r="B5" s="58" t="s">
        <v>782</v>
      </c>
      <c r="C5" s="58"/>
      <c r="D5" s="58"/>
      <c r="E5" s="58"/>
      <c r="F5" s="58"/>
      <c r="G5" s="58"/>
      <c r="H5" s="58"/>
      <c r="I5" s="58"/>
      <c r="J5" s="58"/>
      <c r="K5" s="58"/>
      <c r="L5" s="58"/>
      <c r="M5" s="58"/>
      <c r="N5" s="58"/>
      <c r="O5" s="58"/>
      <c r="P5" s="58"/>
      <c r="Q5" s="58"/>
      <c r="R5" s="58"/>
      <c r="S5" s="58"/>
      <c r="T5" s="58"/>
      <c r="U5" s="58"/>
      <c r="V5" s="58"/>
      <c r="W5" s="58"/>
      <c r="X5" s="58"/>
      <c r="Y5" s="792"/>
      <c r="Z5" s="792"/>
      <c r="AA5" s="589"/>
    </row>
    <row r="6" spans="1:28" ht="18.75" customHeight="1">
      <c r="B6" s="1681" t="s">
        <v>258</v>
      </c>
      <c r="C6" s="1682"/>
      <c r="D6" s="1682"/>
      <c r="E6" s="1682"/>
      <c r="F6" s="1682"/>
      <c r="G6" s="1683"/>
      <c r="H6" s="1706" t="str">
        <f>IF(入力シート!M11="","",入力シート!M11)&amp;"低層ＺＥＨ－Ｍ促進事業"</f>
        <v>低層ＺＥＨ－Ｍ促進事業</v>
      </c>
      <c r="I6" s="1706"/>
      <c r="J6" s="1706"/>
      <c r="K6" s="1706"/>
      <c r="L6" s="1706"/>
      <c r="M6" s="1706"/>
      <c r="N6" s="1706"/>
      <c r="O6" s="1706"/>
      <c r="P6" s="1706"/>
      <c r="Q6" s="1706"/>
      <c r="R6" s="1706"/>
      <c r="S6" s="1707"/>
      <c r="T6" s="696"/>
      <c r="U6" s="803"/>
      <c r="V6" s="559"/>
      <c r="W6" s="559"/>
      <c r="X6" s="559"/>
      <c r="Y6" s="559"/>
      <c r="Z6" s="559"/>
      <c r="AA6" s="559"/>
      <c r="AB6" s="559"/>
    </row>
    <row r="7" spans="1:28" ht="16.5">
      <c r="B7" s="1699"/>
      <c r="C7" s="1700"/>
      <c r="D7" s="1700"/>
      <c r="E7" s="1700"/>
      <c r="F7" s="1700"/>
      <c r="G7" s="1701"/>
      <c r="H7" s="1709"/>
      <c r="I7" s="1709"/>
      <c r="J7" s="1709"/>
      <c r="K7" s="1709"/>
      <c r="L7" s="1709"/>
      <c r="M7" s="1709"/>
      <c r="N7" s="1709"/>
      <c r="O7" s="1709"/>
      <c r="P7" s="1709"/>
      <c r="Q7" s="1709"/>
      <c r="R7" s="1709"/>
      <c r="S7" s="1710"/>
      <c r="T7" s="559"/>
      <c r="U7" s="803"/>
      <c r="V7" s="559"/>
      <c r="W7" s="559"/>
      <c r="X7" s="559"/>
      <c r="Y7" s="559"/>
      <c r="Z7" s="559"/>
      <c r="AA7" s="559"/>
      <c r="AB7" s="559"/>
    </row>
    <row r="8" spans="1:28" ht="25.5">
      <c r="A8" s="361"/>
      <c r="B8" s="316" t="s">
        <v>300</v>
      </c>
      <c r="C8" s="22"/>
      <c r="D8" s="22"/>
      <c r="E8" s="317"/>
      <c r="F8" s="317"/>
      <c r="G8" s="317"/>
      <c r="H8" s="317"/>
      <c r="I8" s="317"/>
      <c r="J8" s="317"/>
      <c r="K8" s="317"/>
      <c r="L8" s="317"/>
      <c r="M8" s="317"/>
      <c r="N8" s="317"/>
      <c r="O8" s="317"/>
      <c r="P8" s="317"/>
      <c r="Q8" s="317"/>
      <c r="R8" s="317"/>
      <c r="S8" s="317"/>
      <c r="T8" s="695"/>
      <c r="U8" s="317"/>
      <c r="V8" s="317"/>
      <c r="W8" s="317"/>
      <c r="X8" s="22"/>
      <c r="Y8" s="22"/>
      <c r="Z8" s="22"/>
      <c r="AA8" s="22"/>
      <c r="AB8" s="212"/>
    </row>
    <row r="9" spans="1:28" ht="37.5" customHeight="1">
      <c r="A9" s="363"/>
      <c r="B9" s="1747"/>
      <c r="C9" s="1748"/>
      <c r="D9" s="1748"/>
      <c r="E9" s="1761" t="s">
        <v>783</v>
      </c>
      <c r="F9" s="1674"/>
      <c r="G9" s="1675"/>
      <c r="H9" s="1763" t="s">
        <v>784</v>
      </c>
      <c r="I9" s="1764"/>
      <c r="J9" s="1674" t="s">
        <v>785</v>
      </c>
      <c r="K9" s="1674"/>
      <c r="L9" s="1745" t="s">
        <v>786</v>
      </c>
      <c r="M9" s="1746"/>
      <c r="N9" s="1767" t="s">
        <v>733</v>
      </c>
      <c r="O9" s="1768"/>
      <c r="P9" s="1768"/>
      <c r="Q9" s="1769"/>
      <c r="R9" s="1731" t="s">
        <v>673</v>
      </c>
      <c r="S9" s="1732"/>
      <c r="T9" s="799"/>
      <c r="U9" s="799"/>
      <c r="V9" s="799"/>
      <c r="W9" s="797"/>
      <c r="X9" s="797"/>
      <c r="Y9" s="797"/>
      <c r="Z9" s="797"/>
      <c r="AA9" s="221"/>
      <c r="AB9" s="20"/>
    </row>
    <row r="10" spans="1:28" ht="24" customHeight="1">
      <c r="A10" s="363"/>
      <c r="B10" s="1692"/>
      <c r="C10" s="1693"/>
      <c r="D10" s="1693"/>
      <c r="E10" s="1762"/>
      <c r="F10" s="1677"/>
      <c r="G10" s="1678"/>
      <c r="H10" s="1765"/>
      <c r="I10" s="1766"/>
      <c r="J10" s="1655"/>
      <c r="K10" s="1655"/>
      <c r="L10" s="1687"/>
      <c r="M10" s="1655"/>
      <c r="N10" s="1767" t="s">
        <v>787</v>
      </c>
      <c r="O10" s="1769"/>
      <c r="P10" s="1767" t="s">
        <v>788</v>
      </c>
      <c r="Q10" s="1769"/>
      <c r="R10" s="1733"/>
      <c r="S10" s="1734"/>
      <c r="T10" s="799"/>
      <c r="U10" s="799"/>
      <c r="V10" s="799"/>
      <c r="W10" s="797"/>
      <c r="X10" s="797"/>
      <c r="Y10" s="797"/>
      <c r="Z10" s="797"/>
      <c r="AA10" s="221"/>
      <c r="AB10" s="20"/>
    </row>
    <row r="11" spans="1:28" ht="30.75">
      <c r="A11" s="364"/>
      <c r="B11" s="1688" t="s">
        <v>297</v>
      </c>
      <c r="C11" s="1689"/>
      <c r="D11" s="1689"/>
      <c r="E11" s="1753">
        <f>'11.直交集成板（ＣＬＴ）明細'!T16</f>
        <v>0</v>
      </c>
      <c r="F11" s="1754"/>
      <c r="G11" s="1740"/>
      <c r="H11" s="1739">
        <f>SUMIF($M$18:$N$247,$B$11,$J$18:$L$247)</f>
        <v>0</v>
      </c>
      <c r="I11" s="1740"/>
      <c r="J11" s="1757">
        <f>'13.ＰＶＴシステム明細 '!O23</f>
        <v>0</v>
      </c>
      <c r="K11" s="1757"/>
      <c r="L11" s="1757">
        <f>'14.液体集熱式太陽熱利用システム明細'!O23</f>
        <v>0</v>
      </c>
      <c r="M11" s="1739"/>
      <c r="N11" s="1739">
        <f>SUMIF($R$18:$S$247,$B$11,$O$18:$Q$247)</f>
        <v>0</v>
      </c>
      <c r="O11" s="1740"/>
      <c r="P11" s="1770"/>
      <c r="Q11" s="1771"/>
      <c r="R11" s="1729">
        <f>SUM(E11:Q11)</f>
        <v>0</v>
      </c>
      <c r="S11" s="1730"/>
      <c r="T11" s="796"/>
      <c r="U11" s="508" t="s">
        <v>840</v>
      </c>
      <c r="V11" s="796"/>
      <c r="W11" s="798"/>
      <c r="X11" s="798"/>
      <c r="Y11" s="790"/>
      <c r="Z11" s="790"/>
      <c r="AA11" s="221"/>
      <c r="AB11" s="20"/>
    </row>
    <row r="12" spans="1:28" ht="30.75">
      <c r="A12" s="364"/>
      <c r="B12" s="1688" t="s">
        <v>298</v>
      </c>
      <c r="C12" s="1689"/>
      <c r="D12" s="1689"/>
      <c r="E12" s="1753">
        <f>'11.直交集成板（ＣＬＴ）明細'!T17</f>
        <v>0</v>
      </c>
      <c r="F12" s="1754"/>
      <c r="G12" s="1740"/>
      <c r="H12" s="1739">
        <f>SUMIF($M$18:$N$247,$B$12,$J$18:$L$247)</f>
        <v>0</v>
      </c>
      <c r="I12" s="1740"/>
      <c r="J12" s="1757">
        <f>'13.ＰＶＴシステム明細 '!O24</f>
        <v>0</v>
      </c>
      <c r="K12" s="1757"/>
      <c r="L12" s="1757">
        <f>'14.液体集熱式太陽熱利用システム明細'!O24</f>
        <v>0</v>
      </c>
      <c r="M12" s="1739"/>
      <c r="N12" s="1739">
        <f>SUMIF($R$18:$S$247,$B$12,$O$18:$Q$247)</f>
        <v>0</v>
      </c>
      <c r="O12" s="1740"/>
      <c r="P12" s="1770"/>
      <c r="Q12" s="1771"/>
      <c r="R12" s="1729">
        <f>SUM(E12:Q12)</f>
        <v>0</v>
      </c>
      <c r="S12" s="1730"/>
      <c r="T12" s="796"/>
      <c r="U12" s="801"/>
      <c r="V12" s="796"/>
      <c r="W12" s="798"/>
      <c r="X12" s="798"/>
      <c r="Y12" s="790"/>
      <c r="Z12" s="790"/>
      <c r="AA12" s="221"/>
      <c r="AB12" s="20"/>
    </row>
    <row r="13" spans="1:28" ht="31.5" thickBot="1">
      <c r="A13" s="364"/>
      <c r="B13" s="1690" t="s">
        <v>299</v>
      </c>
      <c r="C13" s="1691"/>
      <c r="D13" s="1691"/>
      <c r="E13" s="1751">
        <f>'11.直交集成板（ＣＬＴ）明細'!T18</f>
        <v>0</v>
      </c>
      <c r="F13" s="1752"/>
      <c r="G13" s="1738"/>
      <c r="H13" s="1737">
        <f>SUMIF($M$18:$N$247,$B$13,$J$18:$L$247)</f>
        <v>0</v>
      </c>
      <c r="I13" s="1738"/>
      <c r="J13" s="1756">
        <f>'13.ＰＶＴシステム明細 '!O25</f>
        <v>0</v>
      </c>
      <c r="K13" s="1756"/>
      <c r="L13" s="1756">
        <f>'14.液体集熱式太陽熱利用システム明細'!O25</f>
        <v>0</v>
      </c>
      <c r="M13" s="1737"/>
      <c r="N13" s="1737">
        <f>SUMIF($R$18:$S$247,$B$13,$O$18:$Q$247)</f>
        <v>0</v>
      </c>
      <c r="O13" s="1738"/>
      <c r="P13" s="1743"/>
      <c r="Q13" s="1744"/>
      <c r="R13" s="1727">
        <f>SUM(E13:Q13)</f>
        <v>0</v>
      </c>
      <c r="S13" s="1728"/>
      <c r="T13" s="796"/>
      <c r="U13" s="801"/>
      <c r="V13" s="796"/>
      <c r="W13" s="798"/>
      <c r="X13" s="798"/>
      <c r="Y13" s="790"/>
      <c r="Z13" s="790"/>
      <c r="AA13" s="221"/>
      <c r="AB13" s="20"/>
    </row>
    <row r="14" spans="1:28" ht="31.5" thickTop="1">
      <c r="A14" s="364"/>
      <c r="B14" s="1775" t="s">
        <v>83</v>
      </c>
      <c r="C14" s="1776"/>
      <c r="D14" s="1777"/>
      <c r="E14" s="1749">
        <f>SUM(E11:G13)</f>
        <v>0</v>
      </c>
      <c r="F14" s="1750"/>
      <c r="G14" s="1736"/>
      <c r="H14" s="1735">
        <f>SUM(H11:I13)</f>
        <v>0</v>
      </c>
      <c r="I14" s="1736"/>
      <c r="J14" s="1755">
        <f>SUM(J11:K13)</f>
        <v>0</v>
      </c>
      <c r="K14" s="1755"/>
      <c r="L14" s="1778">
        <f>SUM(L11:M13)</f>
        <v>0</v>
      </c>
      <c r="M14" s="1735"/>
      <c r="N14" s="1735">
        <f>SUM(N11:O13)</f>
        <v>0</v>
      </c>
      <c r="O14" s="1736"/>
      <c r="P14" s="1741">
        <f>SUM(P11:Q13)</f>
        <v>0</v>
      </c>
      <c r="Q14" s="1742"/>
      <c r="R14" s="1669">
        <f>SUM(R11:S13)</f>
        <v>0</v>
      </c>
      <c r="S14" s="1726"/>
      <c r="T14" s="796"/>
      <c r="U14" s="801"/>
      <c r="V14" s="796"/>
      <c r="W14" s="798"/>
      <c r="X14" s="798"/>
      <c r="Y14" s="791"/>
      <c r="Z14" s="791"/>
      <c r="AA14" s="221"/>
      <c r="AB14" s="20"/>
    </row>
    <row r="15" spans="1:28" ht="25.5">
      <c r="A15" s="361"/>
      <c r="B15" s="20" t="s">
        <v>301</v>
      </c>
      <c r="J15" s="317"/>
      <c r="K15" s="317"/>
      <c r="L15" s="317"/>
      <c r="M15" s="317"/>
      <c r="N15" s="317"/>
      <c r="O15" s="317"/>
      <c r="P15" s="317"/>
      <c r="Q15" s="317"/>
      <c r="R15" s="317"/>
      <c r="S15" s="317"/>
      <c r="T15" s="317"/>
      <c r="U15" s="317"/>
      <c r="V15" s="317"/>
      <c r="W15" s="317"/>
      <c r="X15" s="22"/>
      <c r="Y15" s="22"/>
      <c r="Z15" s="22"/>
      <c r="AA15" s="22"/>
      <c r="AB15" s="212"/>
    </row>
    <row r="16" spans="1:28" ht="24.95" customHeight="1">
      <c r="A16" s="361"/>
      <c r="B16" s="1681" t="s">
        <v>260</v>
      </c>
      <c r="C16" s="1683"/>
      <c r="D16" s="1681" t="s">
        <v>261</v>
      </c>
      <c r="E16" s="1682"/>
      <c r="F16" s="1682"/>
      <c r="G16" s="1683"/>
      <c r="H16" s="1673" t="s">
        <v>326</v>
      </c>
      <c r="I16" s="1674"/>
      <c r="J16" s="1772" t="s">
        <v>623</v>
      </c>
      <c r="K16" s="1773"/>
      <c r="L16" s="1773"/>
      <c r="M16" s="1773"/>
      <c r="N16" s="1774"/>
      <c r="O16" s="1758" t="s">
        <v>789</v>
      </c>
      <c r="P16" s="1759"/>
      <c r="Q16" s="1759"/>
      <c r="R16" s="1759"/>
      <c r="S16" s="1760"/>
      <c r="X16" s="20"/>
      <c r="Y16" s="20"/>
      <c r="Z16" s="20"/>
      <c r="AB16" s="20"/>
    </row>
    <row r="17" spans="1:33" ht="25.5" customHeight="1">
      <c r="A17" s="361"/>
      <c r="B17" s="1699"/>
      <c r="C17" s="1701"/>
      <c r="D17" s="1684"/>
      <c r="E17" s="1685"/>
      <c r="F17" s="1685"/>
      <c r="G17" s="1686"/>
      <c r="H17" s="1687"/>
      <c r="I17" s="1655"/>
      <c r="J17" s="1725" t="s">
        <v>328</v>
      </c>
      <c r="K17" s="1725"/>
      <c r="L17" s="1725"/>
      <c r="M17" s="1657" t="s">
        <v>329</v>
      </c>
      <c r="N17" s="1657"/>
      <c r="O17" s="1725" t="s">
        <v>328</v>
      </c>
      <c r="P17" s="1725"/>
      <c r="Q17" s="1725"/>
      <c r="R17" s="1657" t="s">
        <v>329</v>
      </c>
      <c r="S17" s="1657"/>
      <c r="X17" s="20"/>
      <c r="Y17" s="20"/>
      <c r="Z17" s="20"/>
      <c r="AB17" s="20"/>
    </row>
    <row r="18" spans="1:33" ht="21">
      <c r="A18" s="366"/>
      <c r="B18" s="1658">
        <v>1</v>
      </c>
      <c r="C18" s="1659"/>
      <c r="D18" s="1660" t="str">
        <f>IF(VLOOKUP(B18,'3.住戸一覧'!$B:$AN,3,0)="","",VLOOKUP(B18,'3.住戸一覧'!$B:$AN,3,0))</f>
        <v/>
      </c>
      <c r="E18" s="1660"/>
      <c r="F18" s="1660"/>
      <c r="G18" s="1660"/>
      <c r="H18" s="1660" t="str">
        <f>IF(VLOOKUP(B18,'3.住戸一覧'!$B:$AN,6,0)="","",VLOOKUP(B18,'3.住戸一覧'!$B:$AN,6,0))</f>
        <v/>
      </c>
      <c r="I18" s="1660"/>
      <c r="J18" s="1656"/>
      <c r="K18" s="1656"/>
      <c r="L18" s="1656"/>
      <c r="M18" s="1496"/>
      <c r="N18" s="1496"/>
      <c r="O18" s="1656"/>
      <c r="P18" s="1656"/>
      <c r="Q18" s="1656"/>
      <c r="R18" s="1496"/>
      <c r="S18" s="1496"/>
      <c r="U18" s="508" t="s">
        <v>841</v>
      </c>
      <c r="X18" s="20"/>
      <c r="Y18" s="20"/>
      <c r="Z18" s="20"/>
      <c r="AB18" s="20"/>
    </row>
    <row r="19" spans="1:33" ht="21">
      <c r="A19" s="366"/>
      <c r="B19" s="1658">
        <v>2</v>
      </c>
      <c r="C19" s="1659"/>
      <c r="D19" s="1660" t="str">
        <f>IF(VLOOKUP(B19,'3.住戸一覧'!$B:$AN,3,0)="","",VLOOKUP(B19,'3.住戸一覧'!$B:$AN,3,0))</f>
        <v/>
      </c>
      <c r="E19" s="1660"/>
      <c r="F19" s="1660"/>
      <c r="G19" s="1660"/>
      <c r="H19" s="1660" t="str">
        <f>IF(VLOOKUP(B19,'3.住戸一覧'!$B:$AN,6,0)="","",VLOOKUP(B19,'3.住戸一覧'!$B:$AN,6,0))</f>
        <v/>
      </c>
      <c r="I19" s="1660"/>
      <c r="J19" s="1656"/>
      <c r="K19" s="1656"/>
      <c r="L19" s="1656"/>
      <c r="M19" s="1496"/>
      <c r="N19" s="1496"/>
      <c r="O19" s="1656"/>
      <c r="P19" s="1656"/>
      <c r="Q19" s="1656"/>
      <c r="R19" s="1496"/>
      <c r="S19" s="1496"/>
      <c r="X19" s="20"/>
      <c r="Y19" s="20"/>
      <c r="Z19" s="20"/>
      <c r="AB19" s="20"/>
    </row>
    <row r="20" spans="1:33" ht="21">
      <c r="A20" s="366"/>
      <c r="B20" s="1658">
        <v>3</v>
      </c>
      <c r="C20" s="1659"/>
      <c r="D20" s="1660" t="str">
        <f>IF(VLOOKUP(B20,'3.住戸一覧'!$B:$AN,3,0)="","",VLOOKUP(B20,'3.住戸一覧'!$B:$AN,3,0))</f>
        <v/>
      </c>
      <c r="E20" s="1660"/>
      <c r="F20" s="1660"/>
      <c r="G20" s="1660"/>
      <c r="H20" s="1660" t="str">
        <f>IF(VLOOKUP(B20,'3.住戸一覧'!$B:$AN,6,0)="","",VLOOKUP(B20,'3.住戸一覧'!$B:$AN,6,0))</f>
        <v/>
      </c>
      <c r="I20" s="1660"/>
      <c r="J20" s="1656"/>
      <c r="K20" s="1656"/>
      <c r="L20" s="1656"/>
      <c r="M20" s="1496"/>
      <c r="N20" s="1496"/>
      <c r="O20" s="1656"/>
      <c r="P20" s="1656"/>
      <c r="Q20" s="1656"/>
      <c r="R20" s="1496"/>
      <c r="S20" s="1496"/>
      <c r="X20" s="20"/>
      <c r="Y20" s="20"/>
      <c r="Z20" s="20"/>
      <c r="AB20" s="20"/>
    </row>
    <row r="21" spans="1:33" ht="21">
      <c r="A21" s="366"/>
      <c r="B21" s="1658">
        <v>4</v>
      </c>
      <c r="C21" s="1659"/>
      <c r="D21" s="1660" t="str">
        <f>IF(VLOOKUP(B21,'3.住戸一覧'!$B:$AN,3,0)="","",VLOOKUP(B21,'3.住戸一覧'!$B:$AN,3,0))</f>
        <v/>
      </c>
      <c r="E21" s="1660"/>
      <c r="F21" s="1660"/>
      <c r="G21" s="1660"/>
      <c r="H21" s="1660" t="str">
        <f>IF(VLOOKUP(B21,'3.住戸一覧'!$B:$AN,6,0)="","",VLOOKUP(B21,'3.住戸一覧'!$B:$AN,6,0))</f>
        <v/>
      </c>
      <c r="I21" s="1660"/>
      <c r="J21" s="1656"/>
      <c r="K21" s="1656"/>
      <c r="L21" s="1656"/>
      <c r="M21" s="1496"/>
      <c r="N21" s="1496"/>
      <c r="O21" s="1656"/>
      <c r="P21" s="1656"/>
      <c r="Q21" s="1656"/>
      <c r="R21" s="1496"/>
      <c r="S21" s="1496"/>
      <c r="X21" s="20"/>
      <c r="Y21" s="20"/>
      <c r="Z21" s="20"/>
      <c r="AB21" s="20"/>
    </row>
    <row r="22" spans="1:33" ht="21">
      <c r="A22" s="366"/>
      <c r="B22" s="1658">
        <v>5</v>
      </c>
      <c r="C22" s="1659"/>
      <c r="D22" s="1660" t="str">
        <f>IF(VLOOKUP(B22,'3.住戸一覧'!$B:$AN,3,0)="","",VLOOKUP(B22,'3.住戸一覧'!$B:$AN,3,0))</f>
        <v/>
      </c>
      <c r="E22" s="1660"/>
      <c r="F22" s="1660"/>
      <c r="G22" s="1660"/>
      <c r="H22" s="1660" t="str">
        <f>IF(VLOOKUP(B22,'3.住戸一覧'!$B:$AN,6,0)="","",VLOOKUP(B22,'3.住戸一覧'!$B:$AN,6,0))</f>
        <v/>
      </c>
      <c r="I22" s="1660"/>
      <c r="J22" s="1656"/>
      <c r="K22" s="1656"/>
      <c r="L22" s="1656"/>
      <c r="M22" s="1496"/>
      <c r="N22" s="1496"/>
      <c r="O22" s="1656"/>
      <c r="P22" s="1656"/>
      <c r="Q22" s="1656"/>
      <c r="R22" s="1496"/>
      <c r="S22" s="1496"/>
      <c r="X22" s="20"/>
      <c r="Y22" s="20"/>
      <c r="Z22" s="20"/>
      <c r="AB22" s="20"/>
    </row>
    <row r="23" spans="1:33" ht="21">
      <c r="A23" s="366"/>
      <c r="B23" s="1658">
        <v>6</v>
      </c>
      <c r="C23" s="1659"/>
      <c r="D23" s="1660" t="str">
        <f>IF(VLOOKUP(B23,'3.住戸一覧'!$B:$AN,3,0)="","",VLOOKUP(B23,'3.住戸一覧'!$B:$AN,3,0))</f>
        <v/>
      </c>
      <c r="E23" s="1660"/>
      <c r="F23" s="1660"/>
      <c r="G23" s="1660"/>
      <c r="H23" s="1660" t="str">
        <f>IF(VLOOKUP(B23,'3.住戸一覧'!$B:$AN,6,0)="","",VLOOKUP(B23,'3.住戸一覧'!$B:$AN,6,0))</f>
        <v/>
      </c>
      <c r="I23" s="1660"/>
      <c r="J23" s="1656"/>
      <c r="K23" s="1656"/>
      <c r="L23" s="1656"/>
      <c r="M23" s="1496"/>
      <c r="N23" s="1496"/>
      <c r="O23" s="1656"/>
      <c r="P23" s="1656"/>
      <c r="Q23" s="1656"/>
      <c r="R23" s="1496"/>
      <c r="S23" s="1496"/>
      <c r="V23" s="317"/>
      <c r="W23" s="317"/>
      <c r="X23" s="317"/>
      <c r="Y23" s="317"/>
      <c r="Z23" s="317"/>
      <c r="AA23" s="317"/>
      <c r="AB23" s="22"/>
      <c r="AC23" s="22"/>
      <c r="AD23" s="22"/>
      <c r="AE23" s="22"/>
      <c r="AF23" s="212"/>
    </row>
    <row r="24" spans="1:33" ht="21">
      <c r="A24" s="366"/>
      <c r="B24" s="1658">
        <v>7</v>
      </c>
      <c r="C24" s="1659"/>
      <c r="D24" s="1660" t="str">
        <f>IF(VLOOKUP(B24,'3.住戸一覧'!$B:$AN,3,0)="","",VLOOKUP(B24,'3.住戸一覧'!$B:$AN,3,0))</f>
        <v/>
      </c>
      <c r="E24" s="1660"/>
      <c r="F24" s="1660"/>
      <c r="G24" s="1660"/>
      <c r="H24" s="1660" t="str">
        <f>IF(VLOOKUP(B24,'3.住戸一覧'!$B:$AN,6,0)="","",VLOOKUP(B24,'3.住戸一覧'!$B:$AN,6,0))</f>
        <v/>
      </c>
      <c r="I24" s="1660"/>
      <c r="J24" s="1656"/>
      <c r="K24" s="1656"/>
      <c r="L24" s="1656"/>
      <c r="M24" s="1496"/>
      <c r="N24" s="1496"/>
      <c r="O24" s="1656"/>
      <c r="P24" s="1656"/>
      <c r="Q24" s="1656"/>
      <c r="R24" s="1496"/>
      <c r="S24" s="1496"/>
      <c r="V24" s="800"/>
      <c r="W24" s="800"/>
      <c r="X24" s="800"/>
      <c r="Y24" s="800"/>
      <c r="Z24" s="800"/>
      <c r="AA24" s="1655"/>
      <c r="AB24" s="1655"/>
      <c r="AC24" s="1655"/>
      <c r="AD24" s="1655"/>
      <c r="AE24" s="1655"/>
      <c r="AF24" s="1655"/>
      <c r="AG24" s="221"/>
    </row>
    <row r="25" spans="1:33" ht="21">
      <c r="A25" s="366"/>
      <c r="B25" s="1658">
        <v>8</v>
      </c>
      <c r="C25" s="1659"/>
      <c r="D25" s="1660" t="str">
        <f>IF(VLOOKUP(B25,'3.住戸一覧'!$B:$AN,3,0)="","",VLOOKUP(B25,'3.住戸一覧'!$B:$AN,3,0))</f>
        <v/>
      </c>
      <c r="E25" s="1660"/>
      <c r="F25" s="1660"/>
      <c r="G25" s="1660"/>
      <c r="H25" s="1660" t="str">
        <f>IF(VLOOKUP(B25,'3.住戸一覧'!$B:$AN,6,0)="","",VLOOKUP(B25,'3.住戸一覧'!$B:$AN,6,0))</f>
        <v/>
      </c>
      <c r="I25" s="1660"/>
      <c r="J25" s="1656"/>
      <c r="K25" s="1656"/>
      <c r="L25" s="1656"/>
      <c r="M25" s="1496"/>
      <c r="N25" s="1496"/>
      <c r="O25" s="1656"/>
      <c r="P25" s="1656"/>
      <c r="Q25" s="1656"/>
      <c r="R25" s="1496"/>
      <c r="S25" s="1496"/>
      <c r="V25" s="801"/>
      <c r="W25" s="801"/>
      <c r="X25" s="801"/>
      <c r="Y25" s="801"/>
      <c r="Z25" s="801"/>
      <c r="AA25" s="1724"/>
      <c r="AB25" s="1724"/>
      <c r="AC25" s="1724"/>
      <c r="AD25" s="1724"/>
      <c r="AE25" s="1724"/>
      <c r="AF25" s="1724"/>
      <c r="AG25" s="221"/>
    </row>
    <row r="26" spans="1:33" ht="21">
      <c r="A26" s="366"/>
      <c r="B26" s="1658">
        <v>9</v>
      </c>
      <c r="C26" s="1659"/>
      <c r="D26" s="1660" t="str">
        <f>IF(VLOOKUP(B26,'3.住戸一覧'!$B:$AN,3,0)="","",VLOOKUP(B26,'3.住戸一覧'!$B:$AN,3,0))</f>
        <v/>
      </c>
      <c r="E26" s="1660"/>
      <c r="F26" s="1660"/>
      <c r="G26" s="1660"/>
      <c r="H26" s="1660" t="str">
        <f>IF(VLOOKUP(B26,'3.住戸一覧'!$B:$AN,6,0)="","",VLOOKUP(B26,'3.住戸一覧'!$B:$AN,6,0))</f>
        <v/>
      </c>
      <c r="I26" s="1660"/>
      <c r="J26" s="1656"/>
      <c r="K26" s="1656"/>
      <c r="L26" s="1656"/>
      <c r="M26" s="1496"/>
      <c r="N26" s="1496"/>
      <c r="O26" s="1656"/>
      <c r="P26" s="1656"/>
      <c r="Q26" s="1656"/>
      <c r="R26" s="1496"/>
      <c r="S26" s="1496"/>
      <c r="V26" s="801"/>
      <c r="W26" s="801"/>
      <c r="X26" s="802"/>
      <c r="Y26" s="802"/>
      <c r="Z26" s="802"/>
      <c r="AA26" s="1724"/>
      <c r="AB26" s="1724"/>
      <c r="AC26" s="1724"/>
      <c r="AD26" s="1724"/>
      <c r="AE26" s="1724"/>
      <c r="AF26" s="1724"/>
      <c r="AG26" s="221"/>
    </row>
    <row r="27" spans="1:33" ht="21">
      <c r="A27" s="366"/>
      <c r="B27" s="1658">
        <v>10</v>
      </c>
      <c r="C27" s="1659"/>
      <c r="D27" s="1660" t="str">
        <f>IF(VLOOKUP(B27,'3.住戸一覧'!$B:$AN,3,0)="","",VLOOKUP(B27,'3.住戸一覧'!$B:$AN,3,0))</f>
        <v/>
      </c>
      <c r="E27" s="1660"/>
      <c r="F27" s="1660"/>
      <c r="G27" s="1660"/>
      <c r="H27" s="1660" t="str">
        <f>IF(VLOOKUP(B27,'3.住戸一覧'!$B:$AN,6,0)="","",VLOOKUP(B27,'3.住戸一覧'!$B:$AN,6,0))</f>
        <v/>
      </c>
      <c r="I27" s="1660"/>
      <c r="J27" s="1656"/>
      <c r="K27" s="1656"/>
      <c r="L27" s="1656"/>
      <c r="M27" s="1496"/>
      <c r="N27" s="1496"/>
      <c r="O27" s="1656"/>
      <c r="P27" s="1656"/>
      <c r="Q27" s="1656"/>
      <c r="R27" s="1496"/>
      <c r="S27" s="1496"/>
      <c r="V27" s="801"/>
      <c r="W27" s="801"/>
      <c r="X27" s="802"/>
      <c r="Y27" s="802"/>
      <c r="Z27" s="802"/>
      <c r="AA27" s="1724"/>
      <c r="AB27" s="1724"/>
      <c r="AC27" s="1724"/>
      <c r="AD27" s="1724"/>
      <c r="AE27" s="1724"/>
      <c r="AF27" s="1724"/>
      <c r="AG27" s="221"/>
    </row>
    <row r="28" spans="1:33" ht="21">
      <c r="A28" s="366"/>
      <c r="B28" s="1658">
        <v>11</v>
      </c>
      <c r="C28" s="1659"/>
      <c r="D28" s="1660" t="str">
        <f>IF(VLOOKUP(B28,'3.住戸一覧'!$B:$AN,3,0)="","",VLOOKUP(B28,'3.住戸一覧'!$B:$AN,3,0))</f>
        <v/>
      </c>
      <c r="E28" s="1660"/>
      <c r="F28" s="1660"/>
      <c r="G28" s="1660"/>
      <c r="H28" s="1660" t="str">
        <f>IF(VLOOKUP(B28,'3.住戸一覧'!$B:$AN,6,0)="","",VLOOKUP(B28,'3.住戸一覧'!$B:$AN,6,0))</f>
        <v/>
      </c>
      <c r="I28" s="1660"/>
      <c r="J28" s="1656"/>
      <c r="K28" s="1656"/>
      <c r="L28" s="1656"/>
      <c r="M28" s="1496"/>
      <c r="N28" s="1496"/>
      <c r="O28" s="1656"/>
      <c r="P28" s="1656"/>
      <c r="Q28" s="1656"/>
      <c r="R28" s="1496"/>
      <c r="S28" s="1496"/>
      <c r="V28" s="802"/>
      <c r="W28" s="802"/>
      <c r="X28" s="802"/>
      <c r="Y28" s="802"/>
      <c r="Z28" s="802"/>
      <c r="AA28" s="1724"/>
      <c r="AB28" s="1724"/>
      <c r="AC28" s="1724"/>
      <c r="AD28" s="1724"/>
      <c r="AE28" s="1724"/>
      <c r="AF28" s="1724"/>
      <c r="AG28" s="221"/>
    </row>
    <row r="29" spans="1:33" ht="21">
      <c r="A29" s="366"/>
      <c r="B29" s="1658">
        <v>12</v>
      </c>
      <c r="C29" s="1659"/>
      <c r="D29" s="1660" t="str">
        <f>IF(VLOOKUP(B29,'3.住戸一覧'!$B:$AN,3,0)="","",VLOOKUP(B29,'3.住戸一覧'!$B:$AN,3,0))</f>
        <v/>
      </c>
      <c r="E29" s="1660"/>
      <c r="F29" s="1660"/>
      <c r="G29" s="1660"/>
      <c r="H29" s="1660" t="str">
        <f>IF(VLOOKUP(B29,'3.住戸一覧'!$B:$AN,6,0)="","",VLOOKUP(B29,'3.住戸一覧'!$B:$AN,6,0))</f>
        <v/>
      </c>
      <c r="I29" s="1660"/>
      <c r="J29" s="1656"/>
      <c r="K29" s="1656"/>
      <c r="L29" s="1656"/>
      <c r="M29" s="1496"/>
      <c r="N29" s="1496"/>
      <c r="O29" s="1656"/>
      <c r="P29" s="1656"/>
      <c r="Q29" s="1656"/>
      <c r="R29" s="1496"/>
      <c r="S29" s="1496"/>
      <c r="V29" s="221"/>
      <c r="W29" s="221"/>
      <c r="X29" s="221"/>
      <c r="Y29" s="221"/>
      <c r="Z29" s="221"/>
      <c r="AA29" s="221"/>
      <c r="AB29" s="221"/>
      <c r="AC29" s="221"/>
      <c r="AD29" s="221"/>
      <c r="AE29" s="221"/>
      <c r="AF29" s="221"/>
      <c r="AG29" s="221"/>
    </row>
    <row r="30" spans="1:33" ht="21">
      <c r="A30" s="366"/>
      <c r="B30" s="1658">
        <v>13</v>
      </c>
      <c r="C30" s="1659"/>
      <c r="D30" s="1660" t="str">
        <f>IF(VLOOKUP(B30,'3.住戸一覧'!$B:$AN,3,0)="","",VLOOKUP(B30,'3.住戸一覧'!$B:$AN,3,0))</f>
        <v/>
      </c>
      <c r="E30" s="1660"/>
      <c r="F30" s="1660"/>
      <c r="G30" s="1660"/>
      <c r="H30" s="1660" t="str">
        <f>IF(VLOOKUP(B30,'3.住戸一覧'!$B:$AN,6,0)="","",VLOOKUP(B30,'3.住戸一覧'!$B:$AN,6,0))</f>
        <v/>
      </c>
      <c r="I30" s="1660"/>
      <c r="J30" s="1656"/>
      <c r="K30" s="1656"/>
      <c r="L30" s="1656"/>
      <c r="M30" s="1496"/>
      <c r="N30" s="1496"/>
      <c r="O30" s="1656"/>
      <c r="P30" s="1656"/>
      <c r="Q30" s="1656"/>
      <c r="R30" s="1496"/>
      <c r="S30" s="1496"/>
      <c r="X30" s="20"/>
      <c r="Y30" s="20"/>
      <c r="Z30" s="20"/>
      <c r="AB30" s="20"/>
    </row>
    <row r="31" spans="1:33" ht="21">
      <c r="A31" s="366"/>
      <c r="B31" s="1658">
        <v>14</v>
      </c>
      <c r="C31" s="1659"/>
      <c r="D31" s="1660" t="str">
        <f>IF(VLOOKUP(B31,'3.住戸一覧'!$B:$AN,3,0)="","",VLOOKUP(B31,'3.住戸一覧'!$B:$AN,3,0))</f>
        <v/>
      </c>
      <c r="E31" s="1660"/>
      <c r="F31" s="1660"/>
      <c r="G31" s="1660"/>
      <c r="H31" s="1660" t="str">
        <f>IF(VLOOKUP(B31,'3.住戸一覧'!$B:$AN,6,0)="","",VLOOKUP(B31,'3.住戸一覧'!$B:$AN,6,0))</f>
        <v/>
      </c>
      <c r="I31" s="1660"/>
      <c r="J31" s="1656"/>
      <c r="K31" s="1656"/>
      <c r="L31" s="1656"/>
      <c r="M31" s="1496"/>
      <c r="N31" s="1496"/>
      <c r="O31" s="1656"/>
      <c r="P31" s="1656"/>
      <c r="Q31" s="1656"/>
      <c r="R31" s="1496"/>
      <c r="S31" s="1496"/>
      <c r="X31" s="20"/>
      <c r="Y31" s="20"/>
      <c r="Z31" s="20"/>
      <c r="AB31" s="20"/>
    </row>
    <row r="32" spans="1:33" ht="21">
      <c r="A32" s="366"/>
      <c r="B32" s="1658">
        <v>15</v>
      </c>
      <c r="C32" s="1659"/>
      <c r="D32" s="1660" t="str">
        <f>IF(VLOOKUP(B32,'3.住戸一覧'!$B:$AN,3,0)="","",VLOOKUP(B32,'3.住戸一覧'!$B:$AN,3,0))</f>
        <v/>
      </c>
      <c r="E32" s="1660"/>
      <c r="F32" s="1660"/>
      <c r="G32" s="1660"/>
      <c r="H32" s="1660" t="str">
        <f>IF(VLOOKUP(B32,'3.住戸一覧'!$B:$AN,6,0)="","",VLOOKUP(B32,'3.住戸一覧'!$B:$AN,6,0))</f>
        <v/>
      </c>
      <c r="I32" s="1660"/>
      <c r="J32" s="1656"/>
      <c r="K32" s="1656"/>
      <c r="L32" s="1656"/>
      <c r="M32" s="1496"/>
      <c r="N32" s="1496"/>
      <c r="O32" s="1656"/>
      <c r="P32" s="1656"/>
      <c r="Q32" s="1656"/>
      <c r="R32" s="1496"/>
      <c r="S32" s="1496"/>
      <c r="X32" s="20"/>
      <c r="Y32" s="20"/>
      <c r="Z32" s="20"/>
      <c r="AB32" s="20"/>
    </row>
    <row r="33" spans="1:28" ht="21">
      <c r="A33" s="366"/>
      <c r="B33" s="1658">
        <v>16</v>
      </c>
      <c r="C33" s="1659"/>
      <c r="D33" s="1660" t="str">
        <f>IF(VLOOKUP(B33,'3.住戸一覧'!$B:$AN,3,0)="","",VLOOKUP(B33,'3.住戸一覧'!$B:$AN,3,0))</f>
        <v/>
      </c>
      <c r="E33" s="1660"/>
      <c r="F33" s="1660"/>
      <c r="G33" s="1660"/>
      <c r="H33" s="1660" t="str">
        <f>IF(VLOOKUP(B33,'3.住戸一覧'!$B:$AN,6,0)="","",VLOOKUP(B33,'3.住戸一覧'!$B:$AN,6,0))</f>
        <v/>
      </c>
      <c r="I33" s="1660"/>
      <c r="J33" s="1656"/>
      <c r="K33" s="1656"/>
      <c r="L33" s="1656"/>
      <c r="M33" s="1496"/>
      <c r="N33" s="1496"/>
      <c r="O33" s="1656"/>
      <c r="P33" s="1656"/>
      <c r="Q33" s="1656"/>
      <c r="R33" s="1496"/>
      <c r="S33" s="1496"/>
      <c r="X33" s="20"/>
      <c r="Y33" s="20"/>
      <c r="Z33" s="20"/>
      <c r="AB33" s="20"/>
    </row>
    <row r="34" spans="1:28" ht="21">
      <c r="A34" s="366"/>
      <c r="B34" s="1658">
        <v>17</v>
      </c>
      <c r="C34" s="1659"/>
      <c r="D34" s="1660" t="str">
        <f>IF(VLOOKUP(B34,'3.住戸一覧'!$B:$AN,3,0)="","",VLOOKUP(B34,'3.住戸一覧'!$B:$AN,3,0))</f>
        <v/>
      </c>
      <c r="E34" s="1660"/>
      <c r="F34" s="1660"/>
      <c r="G34" s="1660"/>
      <c r="H34" s="1660" t="str">
        <f>IF(VLOOKUP(B34,'3.住戸一覧'!$B:$AN,6,0)="","",VLOOKUP(B34,'3.住戸一覧'!$B:$AN,6,0))</f>
        <v/>
      </c>
      <c r="I34" s="1660"/>
      <c r="J34" s="1656"/>
      <c r="K34" s="1656"/>
      <c r="L34" s="1656"/>
      <c r="M34" s="1496"/>
      <c r="N34" s="1496"/>
      <c r="O34" s="1656"/>
      <c r="P34" s="1656"/>
      <c r="Q34" s="1656"/>
      <c r="R34" s="1496"/>
      <c r="S34" s="1496"/>
      <c r="X34" s="20"/>
      <c r="Y34" s="20"/>
      <c r="Z34" s="20"/>
      <c r="AB34" s="20"/>
    </row>
    <row r="35" spans="1:28" ht="21">
      <c r="A35" s="366"/>
      <c r="B35" s="1658">
        <v>18</v>
      </c>
      <c r="C35" s="1659"/>
      <c r="D35" s="1660" t="str">
        <f>IF(VLOOKUP(B35,'3.住戸一覧'!$B:$AN,3,0)="","",VLOOKUP(B35,'3.住戸一覧'!$B:$AN,3,0))</f>
        <v/>
      </c>
      <c r="E35" s="1660"/>
      <c r="F35" s="1660"/>
      <c r="G35" s="1660"/>
      <c r="H35" s="1660" t="str">
        <f>IF(VLOOKUP(B35,'3.住戸一覧'!$B:$AN,6,0)="","",VLOOKUP(B35,'3.住戸一覧'!$B:$AN,6,0))</f>
        <v/>
      </c>
      <c r="I35" s="1660"/>
      <c r="J35" s="1656"/>
      <c r="K35" s="1656"/>
      <c r="L35" s="1656"/>
      <c r="M35" s="1496"/>
      <c r="N35" s="1496"/>
      <c r="O35" s="1656"/>
      <c r="P35" s="1656"/>
      <c r="Q35" s="1656"/>
      <c r="R35" s="1496"/>
      <c r="S35" s="1496"/>
      <c r="X35" s="20"/>
      <c r="Y35" s="20"/>
      <c r="Z35" s="20"/>
      <c r="AB35" s="20"/>
    </row>
    <row r="36" spans="1:28" ht="21">
      <c r="A36" s="366"/>
      <c r="B36" s="1658">
        <v>19</v>
      </c>
      <c r="C36" s="1659"/>
      <c r="D36" s="1660" t="str">
        <f>IF(VLOOKUP(B36,'3.住戸一覧'!$B:$AN,3,0)="","",VLOOKUP(B36,'3.住戸一覧'!$B:$AN,3,0))</f>
        <v/>
      </c>
      <c r="E36" s="1660"/>
      <c r="F36" s="1660"/>
      <c r="G36" s="1660"/>
      <c r="H36" s="1660" t="str">
        <f>IF(VLOOKUP(B36,'3.住戸一覧'!$B:$AN,6,0)="","",VLOOKUP(B36,'3.住戸一覧'!$B:$AN,6,0))</f>
        <v/>
      </c>
      <c r="I36" s="1660"/>
      <c r="J36" s="1656"/>
      <c r="K36" s="1656"/>
      <c r="L36" s="1656"/>
      <c r="M36" s="1496"/>
      <c r="N36" s="1496"/>
      <c r="O36" s="1656"/>
      <c r="P36" s="1656"/>
      <c r="Q36" s="1656"/>
      <c r="R36" s="1496"/>
      <c r="S36" s="1496"/>
      <c r="X36" s="20"/>
      <c r="Y36" s="20"/>
      <c r="Z36" s="20"/>
      <c r="AB36" s="20"/>
    </row>
    <row r="37" spans="1:28" ht="21">
      <c r="A37" s="366"/>
      <c r="B37" s="1658">
        <v>20</v>
      </c>
      <c r="C37" s="1659"/>
      <c r="D37" s="1660" t="str">
        <f>IF(VLOOKUP(B37,'3.住戸一覧'!$B:$AN,3,0)="","",VLOOKUP(B37,'3.住戸一覧'!$B:$AN,3,0))</f>
        <v/>
      </c>
      <c r="E37" s="1660"/>
      <c r="F37" s="1660"/>
      <c r="G37" s="1660"/>
      <c r="H37" s="1660" t="str">
        <f>IF(VLOOKUP(B37,'3.住戸一覧'!$B:$AN,6,0)="","",VLOOKUP(B37,'3.住戸一覧'!$B:$AN,6,0))</f>
        <v/>
      </c>
      <c r="I37" s="1660"/>
      <c r="J37" s="1656"/>
      <c r="K37" s="1656"/>
      <c r="L37" s="1656"/>
      <c r="M37" s="1496"/>
      <c r="N37" s="1496"/>
      <c r="O37" s="1656"/>
      <c r="P37" s="1656"/>
      <c r="Q37" s="1656"/>
      <c r="R37" s="1496"/>
      <c r="S37" s="1496"/>
      <c r="X37" s="20"/>
      <c r="Y37" s="20"/>
      <c r="Z37" s="20"/>
      <c r="AB37" s="20"/>
    </row>
    <row r="38" spans="1:28" ht="21">
      <c r="A38" s="366"/>
      <c r="B38" s="1658">
        <v>21</v>
      </c>
      <c r="C38" s="1659"/>
      <c r="D38" s="1660" t="str">
        <f>IF(VLOOKUP(B38,'3.住戸一覧'!$B:$AN,3,0)="","",VLOOKUP(B38,'3.住戸一覧'!$B:$AN,3,0))</f>
        <v/>
      </c>
      <c r="E38" s="1660"/>
      <c r="F38" s="1660"/>
      <c r="G38" s="1660"/>
      <c r="H38" s="1660" t="str">
        <f>IF(VLOOKUP(B38,'3.住戸一覧'!$B:$AN,6,0)="","",VLOOKUP(B38,'3.住戸一覧'!$B:$AN,6,0))</f>
        <v/>
      </c>
      <c r="I38" s="1660"/>
      <c r="J38" s="1656"/>
      <c r="K38" s="1656"/>
      <c r="L38" s="1656"/>
      <c r="M38" s="1496"/>
      <c r="N38" s="1496"/>
      <c r="O38" s="1656"/>
      <c r="P38" s="1656"/>
      <c r="Q38" s="1656"/>
      <c r="R38" s="1496"/>
      <c r="S38" s="1496"/>
      <c r="X38" s="20"/>
      <c r="Y38" s="20"/>
      <c r="Z38" s="20"/>
      <c r="AB38" s="20"/>
    </row>
    <row r="39" spans="1:28" ht="21">
      <c r="A39" s="366"/>
      <c r="B39" s="1658">
        <v>22</v>
      </c>
      <c r="C39" s="1659"/>
      <c r="D39" s="1660" t="str">
        <f>IF(VLOOKUP(B39,'3.住戸一覧'!$B:$AN,3,0)="","",VLOOKUP(B39,'3.住戸一覧'!$B:$AN,3,0))</f>
        <v/>
      </c>
      <c r="E39" s="1660"/>
      <c r="F39" s="1660"/>
      <c r="G39" s="1660"/>
      <c r="H39" s="1660" t="str">
        <f>IF(VLOOKUP(B39,'3.住戸一覧'!$B:$AN,6,0)="","",VLOOKUP(B39,'3.住戸一覧'!$B:$AN,6,0))</f>
        <v/>
      </c>
      <c r="I39" s="1660"/>
      <c r="J39" s="1656"/>
      <c r="K39" s="1656"/>
      <c r="L39" s="1656"/>
      <c r="M39" s="1496"/>
      <c r="N39" s="1496"/>
      <c r="O39" s="1656"/>
      <c r="P39" s="1656"/>
      <c r="Q39" s="1656"/>
      <c r="R39" s="1496"/>
      <c r="S39" s="1496"/>
      <c r="X39" s="20"/>
      <c r="Y39" s="20"/>
      <c r="Z39" s="20"/>
      <c r="AB39" s="20"/>
    </row>
    <row r="40" spans="1:28" ht="21">
      <c r="A40" s="366"/>
      <c r="B40" s="1658">
        <v>23</v>
      </c>
      <c r="C40" s="1659"/>
      <c r="D40" s="1660" t="str">
        <f>IF(VLOOKUP(B40,'3.住戸一覧'!$B:$AN,3,0)="","",VLOOKUP(B40,'3.住戸一覧'!$B:$AN,3,0))</f>
        <v/>
      </c>
      <c r="E40" s="1660"/>
      <c r="F40" s="1660"/>
      <c r="G40" s="1660"/>
      <c r="H40" s="1660" t="str">
        <f>IF(VLOOKUP(B40,'3.住戸一覧'!$B:$AN,6,0)="","",VLOOKUP(B40,'3.住戸一覧'!$B:$AN,6,0))</f>
        <v/>
      </c>
      <c r="I40" s="1660"/>
      <c r="J40" s="1656"/>
      <c r="K40" s="1656"/>
      <c r="L40" s="1656"/>
      <c r="M40" s="1496"/>
      <c r="N40" s="1496"/>
      <c r="O40" s="1656"/>
      <c r="P40" s="1656"/>
      <c r="Q40" s="1656"/>
      <c r="R40" s="1496"/>
      <c r="S40" s="1496"/>
      <c r="X40" s="20"/>
      <c r="Y40" s="20"/>
      <c r="Z40" s="20"/>
      <c r="AB40" s="20"/>
    </row>
    <row r="41" spans="1:28" ht="21">
      <c r="A41" s="366"/>
      <c r="B41" s="1658">
        <v>24</v>
      </c>
      <c r="C41" s="1659"/>
      <c r="D41" s="1660" t="str">
        <f>IF(VLOOKUP(B41,'3.住戸一覧'!$B:$AN,3,0)="","",VLOOKUP(B41,'3.住戸一覧'!$B:$AN,3,0))</f>
        <v/>
      </c>
      <c r="E41" s="1660"/>
      <c r="F41" s="1660"/>
      <c r="G41" s="1660"/>
      <c r="H41" s="1660" t="str">
        <f>IF(VLOOKUP(B41,'3.住戸一覧'!$B:$AN,6,0)="","",VLOOKUP(B41,'3.住戸一覧'!$B:$AN,6,0))</f>
        <v/>
      </c>
      <c r="I41" s="1660"/>
      <c r="J41" s="1656"/>
      <c r="K41" s="1656"/>
      <c r="L41" s="1656"/>
      <c r="M41" s="1496"/>
      <c r="N41" s="1496"/>
      <c r="O41" s="1656"/>
      <c r="P41" s="1656"/>
      <c r="Q41" s="1656"/>
      <c r="R41" s="1496"/>
      <c r="S41" s="1496"/>
      <c r="X41" s="20"/>
      <c r="Y41" s="20"/>
      <c r="Z41" s="20"/>
      <c r="AB41" s="20"/>
    </row>
    <row r="42" spans="1:28" ht="21">
      <c r="A42" s="366"/>
      <c r="B42" s="1658">
        <v>25</v>
      </c>
      <c r="C42" s="1659"/>
      <c r="D42" s="1660" t="str">
        <f>IF(VLOOKUP(B42,'3.住戸一覧'!$B:$AN,3,0)="","",VLOOKUP(B42,'3.住戸一覧'!$B:$AN,3,0))</f>
        <v/>
      </c>
      <c r="E42" s="1660"/>
      <c r="F42" s="1660"/>
      <c r="G42" s="1660"/>
      <c r="H42" s="1660" t="str">
        <f>IF(VLOOKUP(B42,'3.住戸一覧'!$B:$AN,6,0)="","",VLOOKUP(B42,'3.住戸一覧'!$B:$AN,6,0))</f>
        <v/>
      </c>
      <c r="I42" s="1660"/>
      <c r="J42" s="1656"/>
      <c r="K42" s="1656"/>
      <c r="L42" s="1656"/>
      <c r="M42" s="1496"/>
      <c r="N42" s="1496"/>
      <c r="O42" s="1656"/>
      <c r="P42" s="1656"/>
      <c r="Q42" s="1656"/>
      <c r="R42" s="1496"/>
      <c r="S42" s="1496"/>
      <c r="X42" s="20"/>
      <c r="Y42" s="20"/>
      <c r="Z42" s="20"/>
      <c r="AB42" s="20"/>
    </row>
    <row r="43" spans="1:28" ht="21">
      <c r="A43" s="366"/>
      <c r="B43" s="1658">
        <v>26</v>
      </c>
      <c r="C43" s="1659"/>
      <c r="D43" s="1660" t="str">
        <f>IF(VLOOKUP(B43,'3.住戸一覧'!$B:$AN,3,0)="","",VLOOKUP(B43,'3.住戸一覧'!$B:$AN,3,0))</f>
        <v/>
      </c>
      <c r="E43" s="1660"/>
      <c r="F43" s="1660"/>
      <c r="G43" s="1660"/>
      <c r="H43" s="1660" t="str">
        <f>IF(VLOOKUP(B43,'3.住戸一覧'!$B:$AN,6,0)="","",VLOOKUP(B43,'3.住戸一覧'!$B:$AN,6,0))</f>
        <v/>
      </c>
      <c r="I43" s="1660"/>
      <c r="J43" s="1656"/>
      <c r="K43" s="1656"/>
      <c r="L43" s="1656"/>
      <c r="M43" s="1496"/>
      <c r="N43" s="1496"/>
      <c r="O43" s="1656"/>
      <c r="P43" s="1656"/>
      <c r="Q43" s="1656"/>
      <c r="R43" s="1496"/>
      <c r="S43" s="1496"/>
      <c r="X43" s="20"/>
      <c r="Y43" s="20"/>
      <c r="Z43" s="20"/>
      <c r="AB43" s="20"/>
    </row>
    <row r="44" spans="1:28" ht="21">
      <c r="A44" s="366"/>
      <c r="B44" s="1658">
        <v>27</v>
      </c>
      <c r="C44" s="1659"/>
      <c r="D44" s="1660" t="str">
        <f>IF(VLOOKUP(B44,'3.住戸一覧'!$B:$AN,3,0)="","",VLOOKUP(B44,'3.住戸一覧'!$B:$AN,3,0))</f>
        <v/>
      </c>
      <c r="E44" s="1660"/>
      <c r="F44" s="1660"/>
      <c r="G44" s="1660"/>
      <c r="H44" s="1660" t="str">
        <f>IF(VLOOKUP(B44,'3.住戸一覧'!$B:$AN,6,0)="","",VLOOKUP(B44,'3.住戸一覧'!$B:$AN,6,0))</f>
        <v/>
      </c>
      <c r="I44" s="1660"/>
      <c r="J44" s="1656"/>
      <c r="K44" s="1656"/>
      <c r="L44" s="1656"/>
      <c r="M44" s="1496"/>
      <c r="N44" s="1496"/>
      <c r="O44" s="1656"/>
      <c r="P44" s="1656"/>
      <c r="Q44" s="1656"/>
      <c r="R44" s="1496"/>
      <c r="S44" s="1496"/>
      <c r="X44" s="20"/>
      <c r="Y44" s="20"/>
      <c r="Z44" s="20"/>
      <c r="AB44" s="20"/>
    </row>
    <row r="45" spans="1:28" ht="21">
      <c r="A45" s="366"/>
      <c r="B45" s="1658">
        <v>28</v>
      </c>
      <c r="C45" s="1659"/>
      <c r="D45" s="1660" t="str">
        <f>IF(VLOOKUP(B45,'3.住戸一覧'!$B:$AN,3,0)="","",VLOOKUP(B45,'3.住戸一覧'!$B:$AN,3,0))</f>
        <v/>
      </c>
      <c r="E45" s="1660"/>
      <c r="F45" s="1660"/>
      <c r="G45" s="1660"/>
      <c r="H45" s="1660" t="str">
        <f>IF(VLOOKUP(B45,'3.住戸一覧'!$B:$AN,6,0)="","",VLOOKUP(B45,'3.住戸一覧'!$B:$AN,6,0))</f>
        <v/>
      </c>
      <c r="I45" s="1660"/>
      <c r="J45" s="1656"/>
      <c r="K45" s="1656"/>
      <c r="L45" s="1656"/>
      <c r="M45" s="1496"/>
      <c r="N45" s="1496"/>
      <c r="O45" s="1656"/>
      <c r="P45" s="1656"/>
      <c r="Q45" s="1656"/>
      <c r="R45" s="1496"/>
      <c r="S45" s="1496"/>
      <c r="X45" s="20"/>
      <c r="Y45" s="20"/>
      <c r="Z45" s="20"/>
      <c r="AB45" s="20"/>
    </row>
    <row r="46" spans="1:28" ht="21">
      <c r="A46" s="366"/>
      <c r="B46" s="1658">
        <v>29</v>
      </c>
      <c r="C46" s="1659"/>
      <c r="D46" s="1660" t="str">
        <f>IF(VLOOKUP(B46,'3.住戸一覧'!$B:$AN,3,0)="","",VLOOKUP(B46,'3.住戸一覧'!$B:$AN,3,0))</f>
        <v/>
      </c>
      <c r="E46" s="1660"/>
      <c r="F46" s="1660"/>
      <c r="G46" s="1660"/>
      <c r="H46" s="1660" t="str">
        <f>IF(VLOOKUP(B46,'3.住戸一覧'!$B:$AN,6,0)="","",VLOOKUP(B46,'3.住戸一覧'!$B:$AN,6,0))</f>
        <v/>
      </c>
      <c r="I46" s="1660"/>
      <c r="J46" s="1656"/>
      <c r="K46" s="1656"/>
      <c r="L46" s="1656"/>
      <c r="M46" s="1496"/>
      <c r="N46" s="1496"/>
      <c r="O46" s="1656"/>
      <c r="P46" s="1656"/>
      <c r="Q46" s="1656"/>
      <c r="R46" s="1496"/>
      <c r="S46" s="1496"/>
      <c r="X46" s="20"/>
      <c r="Y46" s="20"/>
      <c r="Z46" s="20"/>
      <c r="AB46" s="20"/>
    </row>
    <row r="47" spans="1:28" ht="21">
      <c r="A47" s="366"/>
      <c r="B47" s="1658">
        <v>30</v>
      </c>
      <c r="C47" s="1659"/>
      <c r="D47" s="1660" t="str">
        <f>IF(VLOOKUP(B47,'3.住戸一覧'!$B:$AN,3,0)="","",VLOOKUP(B47,'3.住戸一覧'!$B:$AN,3,0))</f>
        <v/>
      </c>
      <c r="E47" s="1660"/>
      <c r="F47" s="1660"/>
      <c r="G47" s="1660"/>
      <c r="H47" s="1660" t="str">
        <f>IF(VLOOKUP(B47,'3.住戸一覧'!$B:$AN,6,0)="","",VLOOKUP(B47,'3.住戸一覧'!$B:$AN,6,0))</f>
        <v/>
      </c>
      <c r="I47" s="1660"/>
      <c r="J47" s="1656"/>
      <c r="K47" s="1656"/>
      <c r="L47" s="1656"/>
      <c r="M47" s="1496"/>
      <c r="N47" s="1496"/>
      <c r="O47" s="1656"/>
      <c r="P47" s="1656"/>
      <c r="Q47" s="1656"/>
      <c r="R47" s="1496"/>
      <c r="S47" s="1496"/>
      <c r="X47" s="20"/>
      <c r="Y47" s="20"/>
      <c r="Z47" s="20"/>
      <c r="AB47" s="20"/>
    </row>
    <row r="48" spans="1:28" ht="21">
      <c r="A48" s="366"/>
      <c r="B48" s="1658">
        <v>31</v>
      </c>
      <c r="C48" s="1659"/>
      <c r="D48" s="1660" t="str">
        <f>IF(VLOOKUP(B48,'3.住戸一覧'!$B:$AN,3,0)="","",VLOOKUP(B48,'3.住戸一覧'!$B:$AN,3,0))</f>
        <v/>
      </c>
      <c r="E48" s="1660"/>
      <c r="F48" s="1660"/>
      <c r="G48" s="1660"/>
      <c r="H48" s="1660" t="str">
        <f>IF(VLOOKUP(B48,'3.住戸一覧'!$B:$AN,6,0)="","",VLOOKUP(B48,'3.住戸一覧'!$B:$AN,6,0))</f>
        <v/>
      </c>
      <c r="I48" s="1660"/>
      <c r="J48" s="1656"/>
      <c r="K48" s="1656"/>
      <c r="L48" s="1656"/>
      <c r="M48" s="1496"/>
      <c r="N48" s="1496"/>
      <c r="O48" s="1656"/>
      <c r="P48" s="1656"/>
      <c r="Q48" s="1656"/>
      <c r="R48" s="1496"/>
      <c r="S48" s="1496"/>
      <c r="X48" s="20"/>
      <c r="Y48" s="20"/>
      <c r="Z48" s="20"/>
      <c r="AB48" s="20"/>
    </row>
    <row r="49" spans="1:28" ht="21">
      <c r="A49" s="366"/>
      <c r="B49" s="1658">
        <v>32</v>
      </c>
      <c r="C49" s="1659"/>
      <c r="D49" s="1660" t="str">
        <f>IF(VLOOKUP(B49,'3.住戸一覧'!$B:$AN,3,0)="","",VLOOKUP(B49,'3.住戸一覧'!$B:$AN,3,0))</f>
        <v/>
      </c>
      <c r="E49" s="1660"/>
      <c r="F49" s="1660"/>
      <c r="G49" s="1660"/>
      <c r="H49" s="1660" t="str">
        <f>IF(VLOOKUP(B49,'3.住戸一覧'!$B:$AN,6,0)="","",VLOOKUP(B49,'3.住戸一覧'!$B:$AN,6,0))</f>
        <v/>
      </c>
      <c r="I49" s="1660"/>
      <c r="J49" s="1656"/>
      <c r="K49" s="1656"/>
      <c r="L49" s="1656"/>
      <c r="M49" s="1496"/>
      <c r="N49" s="1496"/>
      <c r="O49" s="1656"/>
      <c r="P49" s="1656"/>
      <c r="Q49" s="1656"/>
      <c r="R49" s="1496"/>
      <c r="S49" s="1496"/>
      <c r="X49" s="20"/>
      <c r="Y49" s="20"/>
      <c r="Z49" s="20"/>
      <c r="AB49" s="20"/>
    </row>
    <row r="50" spans="1:28" ht="21">
      <c r="A50" s="366"/>
      <c r="B50" s="1658">
        <v>33</v>
      </c>
      <c r="C50" s="1659"/>
      <c r="D50" s="1660" t="str">
        <f>IF(VLOOKUP(B50,'3.住戸一覧'!$B:$AN,3,0)="","",VLOOKUP(B50,'3.住戸一覧'!$B:$AN,3,0))</f>
        <v/>
      </c>
      <c r="E50" s="1660"/>
      <c r="F50" s="1660"/>
      <c r="G50" s="1660"/>
      <c r="H50" s="1660" t="str">
        <f>IF(VLOOKUP(B50,'3.住戸一覧'!$B:$AN,6,0)="","",VLOOKUP(B50,'3.住戸一覧'!$B:$AN,6,0))</f>
        <v/>
      </c>
      <c r="I50" s="1660"/>
      <c r="J50" s="1656"/>
      <c r="K50" s="1656"/>
      <c r="L50" s="1656"/>
      <c r="M50" s="1496"/>
      <c r="N50" s="1496"/>
      <c r="O50" s="1656"/>
      <c r="P50" s="1656"/>
      <c r="Q50" s="1656"/>
      <c r="R50" s="1496"/>
      <c r="S50" s="1496"/>
      <c r="X50" s="20"/>
      <c r="Y50" s="20"/>
      <c r="Z50" s="20"/>
      <c r="AB50" s="20"/>
    </row>
    <row r="51" spans="1:28" ht="21">
      <c r="A51" s="366"/>
      <c r="B51" s="1658">
        <v>34</v>
      </c>
      <c r="C51" s="1659"/>
      <c r="D51" s="1660" t="str">
        <f>IF(VLOOKUP(B51,'3.住戸一覧'!$B:$AN,3,0)="","",VLOOKUP(B51,'3.住戸一覧'!$B:$AN,3,0))</f>
        <v/>
      </c>
      <c r="E51" s="1660"/>
      <c r="F51" s="1660"/>
      <c r="G51" s="1660"/>
      <c r="H51" s="1660" t="str">
        <f>IF(VLOOKUP(B51,'3.住戸一覧'!$B:$AN,6,0)="","",VLOOKUP(B51,'3.住戸一覧'!$B:$AN,6,0))</f>
        <v/>
      </c>
      <c r="I51" s="1660"/>
      <c r="J51" s="1656"/>
      <c r="K51" s="1656"/>
      <c r="L51" s="1656"/>
      <c r="M51" s="1496"/>
      <c r="N51" s="1496"/>
      <c r="O51" s="1656"/>
      <c r="P51" s="1656"/>
      <c r="Q51" s="1656"/>
      <c r="R51" s="1496"/>
      <c r="S51" s="1496"/>
      <c r="X51" s="20"/>
      <c r="Y51" s="20"/>
      <c r="Z51" s="20"/>
      <c r="AB51" s="20"/>
    </row>
    <row r="52" spans="1:28" ht="21">
      <c r="A52" s="366"/>
      <c r="B52" s="1658">
        <v>35</v>
      </c>
      <c r="C52" s="1659"/>
      <c r="D52" s="1660" t="str">
        <f>IF(VLOOKUP(B52,'3.住戸一覧'!$B:$AN,3,0)="","",VLOOKUP(B52,'3.住戸一覧'!$B:$AN,3,0))</f>
        <v/>
      </c>
      <c r="E52" s="1660"/>
      <c r="F52" s="1660"/>
      <c r="G52" s="1660"/>
      <c r="H52" s="1660" t="str">
        <f>IF(VLOOKUP(B52,'3.住戸一覧'!$B:$AN,6,0)="","",VLOOKUP(B52,'3.住戸一覧'!$B:$AN,6,0))</f>
        <v/>
      </c>
      <c r="I52" s="1660"/>
      <c r="J52" s="1656"/>
      <c r="K52" s="1656"/>
      <c r="L52" s="1656"/>
      <c r="M52" s="1496"/>
      <c r="N52" s="1496"/>
      <c r="O52" s="1656"/>
      <c r="P52" s="1656"/>
      <c r="Q52" s="1656"/>
      <c r="R52" s="1496"/>
      <c r="S52" s="1496"/>
      <c r="X52" s="20"/>
      <c r="Y52" s="20"/>
      <c r="Z52" s="20"/>
      <c r="AB52" s="20"/>
    </row>
    <row r="53" spans="1:28" ht="21">
      <c r="A53" s="366"/>
      <c r="B53" s="1658">
        <v>36</v>
      </c>
      <c r="C53" s="1659"/>
      <c r="D53" s="1660" t="str">
        <f>IF(VLOOKUP(B53,'3.住戸一覧'!$B:$AN,3,0)="","",VLOOKUP(B53,'3.住戸一覧'!$B:$AN,3,0))</f>
        <v/>
      </c>
      <c r="E53" s="1660"/>
      <c r="F53" s="1660"/>
      <c r="G53" s="1660"/>
      <c r="H53" s="1660" t="str">
        <f>IF(VLOOKUP(B53,'3.住戸一覧'!$B:$AN,6,0)="","",VLOOKUP(B53,'3.住戸一覧'!$B:$AN,6,0))</f>
        <v/>
      </c>
      <c r="I53" s="1660"/>
      <c r="J53" s="1656"/>
      <c r="K53" s="1656"/>
      <c r="L53" s="1656"/>
      <c r="M53" s="1496"/>
      <c r="N53" s="1496"/>
      <c r="O53" s="1656"/>
      <c r="P53" s="1656"/>
      <c r="Q53" s="1656"/>
      <c r="R53" s="1496"/>
      <c r="S53" s="1496"/>
      <c r="X53" s="20"/>
      <c r="Y53" s="20"/>
      <c r="Z53" s="20"/>
      <c r="AB53" s="20"/>
    </row>
    <row r="54" spans="1:28" ht="21">
      <c r="A54" s="366"/>
      <c r="B54" s="1658">
        <v>37</v>
      </c>
      <c r="C54" s="1659"/>
      <c r="D54" s="1660" t="str">
        <f>IF(VLOOKUP(B54,'3.住戸一覧'!$B:$AN,3,0)="","",VLOOKUP(B54,'3.住戸一覧'!$B:$AN,3,0))</f>
        <v/>
      </c>
      <c r="E54" s="1660"/>
      <c r="F54" s="1660"/>
      <c r="G54" s="1660"/>
      <c r="H54" s="1660" t="str">
        <f>IF(VLOOKUP(B54,'3.住戸一覧'!$B:$AN,6,0)="","",VLOOKUP(B54,'3.住戸一覧'!$B:$AN,6,0))</f>
        <v/>
      </c>
      <c r="I54" s="1660"/>
      <c r="J54" s="1656"/>
      <c r="K54" s="1656"/>
      <c r="L54" s="1656"/>
      <c r="M54" s="1496"/>
      <c r="N54" s="1496"/>
      <c r="O54" s="1656"/>
      <c r="P54" s="1656"/>
      <c r="Q54" s="1656"/>
      <c r="R54" s="1496"/>
      <c r="S54" s="1496"/>
      <c r="X54" s="20"/>
      <c r="Y54" s="20"/>
      <c r="Z54" s="20"/>
      <c r="AB54" s="20"/>
    </row>
    <row r="55" spans="1:28" ht="21">
      <c r="A55" s="366"/>
      <c r="B55" s="1658">
        <v>38</v>
      </c>
      <c r="C55" s="1659"/>
      <c r="D55" s="1660" t="str">
        <f>IF(VLOOKUP(B55,'3.住戸一覧'!$B:$AN,3,0)="","",VLOOKUP(B55,'3.住戸一覧'!$B:$AN,3,0))</f>
        <v/>
      </c>
      <c r="E55" s="1660"/>
      <c r="F55" s="1660"/>
      <c r="G55" s="1660"/>
      <c r="H55" s="1660" t="str">
        <f>IF(VLOOKUP(B55,'3.住戸一覧'!$B:$AN,6,0)="","",VLOOKUP(B55,'3.住戸一覧'!$B:$AN,6,0))</f>
        <v/>
      </c>
      <c r="I55" s="1660"/>
      <c r="J55" s="1656"/>
      <c r="K55" s="1656"/>
      <c r="L55" s="1656"/>
      <c r="M55" s="1496"/>
      <c r="N55" s="1496"/>
      <c r="O55" s="1656"/>
      <c r="P55" s="1656"/>
      <c r="Q55" s="1656"/>
      <c r="R55" s="1496"/>
      <c r="S55" s="1496"/>
      <c r="X55" s="20"/>
      <c r="Y55" s="20"/>
      <c r="Z55" s="20"/>
      <c r="AB55" s="20"/>
    </row>
    <row r="56" spans="1:28" ht="21">
      <c r="A56" s="366"/>
      <c r="B56" s="1658">
        <v>39</v>
      </c>
      <c r="C56" s="1659"/>
      <c r="D56" s="1660" t="str">
        <f>IF(VLOOKUP(B56,'3.住戸一覧'!$B:$AN,3,0)="","",VLOOKUP(B56,'3.住戸一覧'!$B:$AN,3,0))</f>
        <v/>
      </c>
      <c r="E56" s="1660"/>
      <c r="F56" s="1660"/>
      <c r="G56" s="1660"/>
      <c r="H56" s="1660" t="str">
        <f>IF(VLOOKUP(B56,'3.住戸一覧'!$B:$AN,6,0)="","",VLOOKUP(B56,'3.住戸一覧'!$B:$AN,6,0))</f>
        <v/>
      </c>
      <c r="I56" s="1660"/>
      <c r="J56" s="1656"/>
      <c r="K56" s="1656"/>
      <c r="L56" s="1656"/>
      <c r="M56" s="1496"/>
      <c r="N56" s="1496"/>
      <c r="O56" s="1656"/>
      <c r="P56" s="1656"/>
      <c r="Q56" s="1656"/>
      <c r="R56" s="1496"/>
      <c r="S56" s="1496"/>
      <c r="X56" s="20"/>
      <c r="Y56" s="20"/>
      <c r="Z56" s="20"/>
      <c r="AB56" s="20"/>
    </row>
    <row r="57" spans="1:28" ht="21">
      <c r="A57" s="366"/>
      <c r="B57" s="1658">
        <v>40</v>
      </c>
      <c r="C57" s="1659"/>
      <c r="D57" s="1660" t="str">
        <f>IF(VLOOKUP(B57,'3.住戸一覧'!$B:$AN,3,0)="","",VLOOKUP(B57,'3.住戸一覧'!$B:$AN,3,0))</f>
        <v/>
      </c>
      <c r="E57" s="1660"/>
      <c r="F57" s="1660"/>
      <c r="G57" s="1660"/>
      <c r="H57" s="1660" t="str">
        <f>IF(VLOOKUP(B57,'3.住戸一覧'!$B:$AN,6,0)="","",VLOOKUP(B57,'3.住戸一覧'!$B:$AN,6,0))</f>
        <v/>
      </c>
      <c r="I57" s="1660"/>
      <c r="J57" s="1656"/>
      <c r="K57" s="1656"/>
      <c r="L57" s="1656"/>
      <c r="M57" s="1496"/>
      <c r="N57" s="1496"/>
      <c r="O57" s="1656"/>
      <c r="P57" s="1656"/>
      <c r="Q57" s="1656"/>
      <c r="R57" s="1496"/>
      <c r="S57" s="1496"/>
      <c r="X57" s="20"/>
      <c r="Y57" s="20"/>
      <c r="Z57" s="20"/>
      <c r="AB57" s="20"/>
    </row>
    <row r="58" spans="1:28" ht="21">
      <c r="A58" s="366"/>
      <c r="B58" s="1658">
        <v>41</v>
      </c>
      <c r="C58" s="1659"/>
      <c r="D58" s="1660" t="str">
        <f>IF(VLOOKUP(B58,'3.住戸一覧'!$B:$AN,3,0)="","",VLOOKUP(B58,'3.住戸一覧'!$B:$AN,3,0))</f>
        <v/>
      </c>
      <c r="E58" s="1660"/>
      <c r="F58" s="1660"/>
      <c r="G58" s="1660"/>
      <c r="H58" s="1660" t="str">
        <f>IF(VLOOKUP(B58,'3.住戸一覧'!$B:$AN,6,0)="","",VLOOKUP(B58,'3.住戸一覧'!$B:$AN,6,0))</f>
        <v/>
      </c>
      <c r="I58" s="1660"/>
      <c r="J58" s="1656"/>
      <c r="K58" s="1656"/>
      <c r="L58" s="1656"/>
      <c r="M58" s="1496"/>
      <c r="N58" s="1496"/>
      <c r="O58" s="1656"/>
      <c r="P58" s="1656"/>
      <c r="Q58" s="1656"/>
      <c r="R58" s="1496"/>
      <c r="S58" s="1496"/>
      <c r="X58" s="20"/>
      <c r="Y58" s="20"/>
      <c r="Z58" s="20"/>
      <c r="AB58" s="20"/>
    </row>
    <row r="59" spans="1:28" ht="21">
      <c r="A59" s="366"/>
      <c r="B59" s="1658">
        <v>42</v>
      </c>
      <c r="C59" s="1659"/>
      <c r="D59" s="1660" t="str">
        <f>IF(VLOOKUP(B59,'3.住戸一覧'!$B:$AN,3,0)="","",VLOOKUP(B59,'3.住戸一覧'!$B:$AN,3,0))</f>
        <v/>
      </c>
      <c r="E59" s="1660"/>
      <c r="F59" s="1660"/>
      <c r="G59" s="1660"/>
      <c r="H59" s="1660" t="str">
        <f>IF(VLOOKUP(B59,'3.住戸一覧'!$B:$AN,6,0)="","",VLOOKUP(B59,'3.住戸一覧'!$B:$AN,6,0))</f>
        <v/>
      </c>
      <c r="I59" s="1660"/>
      <c r="J59" s="1656"/>
      <c r="K59" s="1656"/>
      <c r="L59" s="1656"/>
      <c r="M59" s="1496"/>
      <c r="N59" s="1496"/>
      <c r="O59" s="1656"/>
      <c r="P59" s="1656"/>
      <c r="Q59" s="1656"/>
      <c r="R59" s="1496"/>
      <c r="S59" s="1496"/>
      <c r="X59" s="20"/>
      <c r="Y59" s="20"/>
      <c r="Z59" s="20"/>
      <c r="AB59" s="20"/>
    </row>
    <row r="60" spans="1:28" ht="21">
      <c r="A60" s="366"/>
      <c r="B60" s="1658">
        <v>43</v>
      </c>
      <c r="C60" s="1659"/>
      <c r="D60" s="1660" t="str">
        <f>IF(VLOOKUP(B60,'3.住戸一覧'!$B:$AN,3,0)="","",VLOOKUP(B60,'3.住戸一覧'!$B:$AN,3,0))</f>
        <v/>
      </c>
      <c r="E60" s="1660"/>
      <c r="F60" s="1660"/>
      <c r="G60" s="1660"/>
      <c r="H60" s="1660" t="str">
        <f>IF(VLOOKUP(B60,'3.住戸一覧'!$B:$AN,6,0)="","",VLOOKUP(B60,'3.住戸一覧'!$B:$AN,6,0))</f>
        <v/>
      </c>
      <c r="I60" s="1660"/>
      <c r="J60" s="1656"/>
      <c r="K60" s="1656"/>
      <c r="L60" s="1656"/>
      <c r="M60" s="1496"/>
      <c r="N60" s="1496"/>
      <c r="O60" s="1656"/>
      <c r="P60" s="1656"/>
      <c r="Q60" s="1656"/>
      <c r="R60" s="1496"/>
      <c r="S60" s="1496"/>
      <c r="X60" s="20"/>
      <c r="Y60" s="20"/>
      <c r="Z60" s="20"/>
      <c r="AB60" s="20"/>
    </row>
    <row r="61" spans="1:28" ht="21">
      <c r="A61" s="366"/>
      <c r="B61" s="1658">
        <v>44</v>
      </c>
      <c r="C61" s="1659"/>
      <c r="D61" s="1660" t="str">
        <f>IF(VLOOKUP(B61,'3.住戸一覧'!$B:$AN,3,0)="","",VLOOKUP(B61,'3.住戸一覧'!$B:$AN,3,0))</f>
        <v/>
      </c>
      <c r="E61" s="1660"/>
      <c r="F61" s="1660"/>
      <c r="G61" s="1660"/>
      <c r="H61" s="1660" t="str">
        <f>IF(VLOOKUP(B61,'3.住戸一覧'!$B:$AN,6,0)="","",VLOOKUP(B61,'3.住戸一覧'!$B:$AN,6,0))</f>
        <v/>
      </c>
      <c r="I61" s="1660"/>
      <c r="J61" s="1656"/>
      <c r="K61" s="1656"/>
      <c r="L61" s="1656"/>
      <c r="M61" s="1496"/>
      <c r="N61" s="1496"/>
      <c r="O61" s="1656"/>
      <c r="P61" s="1656"/>
      <c r="Q61" s="1656"/>
      <c r="R61" s="1496"/>
      <c r="S61" s="1496"/>
      <c r="X61" s="20"/>
      <c r="Y61" s="20"/>
      <c r="Z61" s="20"/>
      <c r="AB61" s="20"/>
    </row>
    <row r="62" spans="1:28" ht="21">
      <c r="A62" s="366"/>
      <c r="B62" s="1658">
        <v>45</v>
      </c>
      <c r="C62" s="1659"/>
      <c r="D62" s="1660" t="str">
        <f>IF(VLOOKUP(B62,'3.住戸一覧'!$B:$AN,3,0)="","",VLOOKUP(B62,'3.住戸一覧'!$B:$AN,3,0))</f>
        <v/>
      </c>
      <c r="E62" s="1660"/>
      <c r="F62" s="1660"/>
      <c r="G62" s="1660"/>
      <c r="H62" s="1660" t="str">
        <f>IF(VLOOKUP(B62,'3.住戸一覧'!$B:$AN,6,0)="","",VLOOKUP(B62,'3.住戸一覧'!$B:$AN,6,0))</f>
        <v/>
      </c>
      <c r="I62" s="1660"/>
      <c r="J62" s="1656"/>
      <c r="K62" s="1656"/>
      <c r="L62" s="1656"/>
      <c r="M62" s="1496"/>
      <c r="N62" s="1496"/>
      <c r="O62" s="1656"/>
      <c r="P62" s="1656"/>
      <c r="Q62" s="1656"/>
      <c r="R62" s="1496"/>
      <c r="S62" s="1496"/>
      <c r="X62" s="20"/>
      <c r="Y62" s="20"/>
      <c r="Z62" s="20"/>
      <c r="AB62" s="20"/>
    </row>
    <row r="63" spans="1:28" ht="21">
      <c r="A63" s="366"/>
      <c r="B63" s="1658">
        <v>46</v>
      </c>
      <c r="C63" s="1659"/>
      <c r="D63" s="1660" t="str">
        <f>IF(VLOOKUP(B63,'3.住戸一覧'!$B:$AN,3,0)="","",VLOOKUP(B63,'3.住戸一覧'!$B:$AN,3,0))</f>
        <v/>
      </c>
      <c r="E63" s="1660"/>
      <c r="F63" s="1660"/>
      <c r="G63" s="1660"/>
      <c r="H63" s="1660" t="str">
        <f>IF(VLOOKUP(B63,'3.住戸一覧'!$B:$AN,6,0)="","",VLOOKUP(B63,'3.住戸一覧'!$B:$AN,6,0))</f>
        <v/>
      </c>
      <c r="I63" s="1660"/>
      <c r="J63" s="1656"/>
      <c r="K63" s="1656"/>
      <c r="L63" s="1656"/>
      <c r="M63" s="1496"/>
      <c r="N63" s="1496"/>
      <c r="O63" s="1656"/>
      <c r="P63" s="1656"/>
      <c r="Q63" s="1656"/>
      <c r="R63" s="1496"/>
      <c r="S63" s="1496"/>
      <c r="X63" s="20"/>
      <c r="Y63" s="20"/>
      <c r="Z63" s="20"/>
      <c r="AB63" s="20"/>
    </row>
    <row r="64" spans="1:28" ht="21">
      <c r="A64" s="366"/>
      <c r="B64" s="1658">
        <v>47</v>
      </c>
      <c r="C64" s="1659"/>
      <c r="D64" s="1660" t="str">
        <f>IF(VLOOKUP(B64,'3.住戸一覧'!$B:$AN,3,0)="","",VLOOKUP(B64,'3.住戸一覧'!$B:$AN,3,0))</f>
        <v/>
      </c>
      <c r="E64" s="1660"/>
      <c r="F64" s="1660"/>
      <c r="G64" s="1660"/>
      <c r="H64" s="1660" t="str">
        <f>IF(VLOOKUP(B64,'3.住戸一覧'!$B:$AN,6,0)="","",VLOOKUP(B64,'3.住戸一覧'!$B:$AN,6,0))</f>
        <v/>
      </c>
      <c r="I64" s="1660"/>
      <c r="J64" s="1656"/>
      <c r="K64" s="1656"/>
      <c r="L64" s="1656"/>
      <c r="M64" s="1496"/>
      <c r="N64" s="1496"/>
      <c r="O64" s="1656"/>
      <c r="P64" s="1656"/>
      <c r="Q64" s="1656"/>
      <c r="R64" s="1496"/>
      <c r="S64" s="1496"/>
      <c r="X64" s="20"/>
      <c r="Y64" s="20"/>
      <c r="Z64" s="20"/>
      <c r="AB64" s="20"/>
    </row>
    <row r="65" spans="1:28" ht="21">
      <c r="A65" s="366"/>
      <c r="B65" s="1658">
        <v>48</v>
      </c>
      <c r="C65" s="1659"/>
      <c r="D65" s="1660" t="str">
        <f>IF(VLOOKUP(B65,'3.住戸一覧'!$B:$AN,3,0)="","",VLOOKUP(B65,'3.住戸一覧'!$B:$AN,3,0))</f>
        <v/>
      </c>
      <c r="E65" s="1660"/>
      <c r="F65" s="1660"/>
      <c r="G65" s="1660"/>
      <c r="H65" s="1660" t="str">
        <f>IF(VLOOKUP(B65,'3.住戸一覧'!$B:$AN,6,0)="","",VLOOKUP(B65,'3.住戸一覧'!$B:$AN,6,0))</f>
        <v/>
      </c>
      <c r="I65" s="1660"/>
      <c r="J65" s="1656"/>
      <c r="K65" s="1656"/>
      <c r="L65" s="1656"/>
      <c r="M65" s="1496"/>
      <c r="N65" s="1496"/>
      <c r="O65" s="1656"/>
      <c r="P65" s="1656"/>
      <c r="Q65" s="1656"/>
      <c r="R65" s="1496"/>
      <c r="S65" s="1496"/>
      <c r="X65" s="20"/>
      <c r="Y65" s="20"/>
      <c r="Z65" s="20"/>
      <c r="AB65" s="20"/>
    </row>
    <row r="66" spans="1:28" ht="21">
      <c r="A66" s="366"/>
      <c r="B66" s="1658">
        <v>49</v>
      </c>
      <c r="C66" s="1659"/>
      <c r="D66" s="1660" t="str">
        <f>IF(VLOOKUP(B66,'3.住戸一覧'!$B:$AN,3,0)="","",VLOOKUP(B66,'3.住戸一覧'!$B:$AN,3,0))</f>
        <v/>
      </c>
      <c r="E66" s="1660"/>
      <c r="F66" s="1660"/>
      <c r="G66" s="1660"/>
      <c r="H66" s="1660" t="str">
        <f>IF(VLOOKUP(B66,'3.住戸一覧'!$B:$AN,6,0)="","",VLOOKUP(B66,'3.住戸一覧'!$B:$AN,6,0))</f>
        <v/>
      </c>
      <c r="I66" s="1660"/>
      <c r="J66" s="1656"/>
      <c r="K66" s="1656"/>
      <c r="L66" s="1656"/>
      <c r="M66" s="1496"/>
      <c r="N66" s="1496"/>
      <c r="O66" s="1656"/>
      <c r="P66" s="1656"/>
      <c r="Q66" s="1656"/>
      <c r="R66" s="1496"/>
      <c r="S66" s="1496"/>
      <c r="X66" s="20"/>
      <c r="Y66" s="20"/>
      <c r="Z66" s="20"/>
      <c r="AB66" s="20"/>
    </row>
    <row r="67" spans="1:28" ht="21">
      <c r="A67" s="366"/>
      <c r="B67" s="1658">
        <v>50</v>
      </c>
      <c r="C67" s="1659"/>
      <c r="D67" s="1660" t="str">
        <f>IF(VLOOKUP(B67,'3.住戸一覧'!$B:$AN,3,0)="","",VLOOKUP(B67,'3.住戸一覧'!$B:$AN,3,0))</f>
        <v/>
      </c>
      <c r="E67" s="1660"/>
      <c r="F67" s="1660"/>
      <c r="G67" s="1660"/>
      <c r="H67" s="1660" t="str">
        <f>IF(VLOOKUP(B67,'3.住戸一覧'!$B:$AN,6,0)="","",VLOOKUP(B67,'3.住戸一覧'!$B:$AN,6,0))</f>
        <v/>
      </c>
      <c r="I67" s="1660"/>
      <c r="J67" s="1656"/>
      <c r="K67" s="1656"/>
      <c r="L67" s="1656"/>
      <c r="M67" s="1496"/>
      <c r="N67" s="1496"/>
      <c r="O67" s="1656"/>
      <c r="P67" s="1656"/>
      <c r="Q67" s="1656"/>
      <c r="R67" s="1496"/>
      <c r="S67" s="1496"/>
      <c r="X67" s="20"/>
      <c r="Y67" s="20"/>
      <c r="Z67" s="20"/>
      <c r="AB67" s="20"/>
    </row>
    <row r="68" spans="1:28" ht="21">
      <c r="A68" s="366"/>
      <c r="B68" s="1658">
        <v>51</v>
      </c>
      <c r="C68" s="1659"/>
      <c r="D68" s="1660" t="str">
        <f>IF(VLOOKUP(B68,'3.住戸一覧'!$B:$AN,3,0)="","",VLOOKUP(B68,'3.住戸一覧'!$B:$AN,3,0))</f>
        <v/>
      </c>
      <c r="E68" s="1660"/>
      <c r="F68" s="1660"/>
      <c r="G68" s="1660"/>
      <c r="H68" s="1660" t="str">
        <f>IF(VLOOKUP(B68,'3.住戸一覧'!$B:$AN,6,0)="","",VLOOKUP(B68,'3.住戸一覧'!$B:$AN,6,0))</f>
        <v/>
      </c>
      <c r="I68" s="1660"/>
      <c r="J68" s="1656"/>
      <c r="K68" s="1656"/>
      <c r="L68" s="1656"/>
      <c r="M68" s="1496"/>
      <c r="N68" s="1496"/>
      <c r="O68" s="1656"/>
      <c r="P68" s="1656"/>
      <c r="Q68" s="1656"/>
      <c r="R68" s="1496"/>
      <c r="S68" s="1496"/>
      <c r="X68" s="20"/>
      <c r="Y68" s="20"/>
      <c r="Z68" s="20"/>
      <c r="AB68" s="20"/>
    </row>
    <row r="69" spans="1:28" ht="21">
      <c r="A69" s="366"/>
      <c r="B69" s="1658">
        <v>52</v>
      </c>
      <c r="C69" s="1659"/>
      <c r="D69" s="1660" t="str">
        <f>IF(VLOOKUP(B69,'3.住戸一覧'!$B:$AN,3,0)="","",VLOOKUP(B69,'3.住戸一覧'!$B:$AN,3,0))</f>
        <v/>
      </c>
      <c r="E69" s="1660"/>
      <c r="F69" s="1660"/>
      <c r="G69" s="1660"/>
      <c r="H69" s="1660" t="str">
        <f>IF(VLOOKUP(B69,'3.住戸一覧'!$B:$AN,6,0)="","",VLOOKUP(B69,'3.住戸一覧'!$B:$AN,6,0))</f>
        <v/>
      </c>
      <c r="I69" s="1660"/>
      <c r="J69" s="1656"/>
      <c r="K69" s="1656"/>
      <c r="L69" s="1656"/>
      <c r="M69" s="1496"/>
      <c r="N69" s="1496"/>
      <c r="O69" s="1656"/>
      <c r="P69" s="1656"/>
      <c r="Q69" s="1656"/>
      <c r="R69" s="1496"/>
      <c r="S69" s="1496"/>
      <c r="X69" s="20"/>
      <c r="Y69" s="20"/>
      <c r="Z69" s="20"/>
      <c r="AB69" s="20"/>
    </row>
    <row r="70" spans="1:28" ht="21">
      <c r="A70" s="366"/>
      <c r="B70" s="1658">
        <v>53</v>
      </c>
      <c r="C70" s="1659"/>
      <c r="D70" s="1660" t="str">
        <f>IF(VLOOKUP(B70,'3.住戸一覧'!$B:$AN,3,0)="","",VLOOKUP(B70,'3.住戸一覧'!$B:$AN,3,0))</f>
        <v/>
      </c>
      <c r="E70" s="1660"/>
      <c r="F70" s="1660"/>
      <c r="G70" s="1660"/>
      <c r="H70" s="1660" t="str">
        <f>IF(VLOOKUP(B70,'3.住戸一覧'!$B:$AN,6,0)="","",VLOOKUP(B70,'3.住戸一覧'!$B:$AN,6,0))</f>
        <v/>
      </c>
      <c r="I70" s="1660"/>
      <c r="J70" s="1656"/>
      <c r="K70" s="1656"/>
      <c r="L70" s="1656"/>
      <c r="M70" s="1496"/>
      <c r="N70" s="1496"/>
      <c r="O70" s="1656"/>
      <c r="P70" s="1656"/>
      <c r="Q70" s="1656"/>
      <c r="R70" s="1496"/>
      <c r="S70" s="1496"/>
      <c r="X70" s="20"/>
      <c r="Y70" s="20"/>
      <c r="Z70" s="20"/>
      <c r="AB70" s="20"/>
    </row>
    <row r="71" spans="1:28" ht="21">
      <c r="A71" s="366"/>
      <c r="B71" s="1658">
        <v>54</v>
      </c>
      <c r="C71" s="1659"/>
      <c r="D71" s="1660" t="str">
        <f>IF(VLOOKUP(B71,'3.住戸一覧'!$B:$AN,3,0)="","",VLOOKUP(B71,'3.住戸一覧'!$B:$AN,3,0))</f>
        <v/>
      </c>
      <c r="E71" s="1660"/>
      <c r="F71" s="1660"/>
      <c r="G71" s="1660"/>
      <c r="H71" s="1660" t="str">
        <f>IF(VLOOKUP(B71,'3.住戸一覧'!$B:$AN,6,0)="","",VLOOKUP(B71,'3.住戸一覧'!$B:$AN,6,0))</f>
        <v/>
      </c>
      <c r="I71" s="1660"/>
      <c r="J71" s="1656"/>
      <c r="K71" s="1656"/>
      <c r="L71" s="1656"/>
      <c r="M71" s="1496"/>
      <c r="N71" s="1496"/>
      <c r="O71" s="1656"/>
      <c r="P71" s="1656"/>
      <c r="Q71" s="1656"/>
      <c r="R71" s="1496"/>
      <c r="S71" s="1496"/>
      <c r="X71" s="20"/>
      <c r="Y71" s="20"/>
      <c r="Z71" s="20"/>
      <c r="AB71" s="20"/>
    </row>
    <row r="72" spans="1:28" ht="21">
      <c r="A72" s="366"/>
      <c r="B72" s="1658">
        <v>55</v>
      </c>
      <c r="C72" s="1659"/>
      <c r="D72" s="1660" t="str">
        <f>IF(VLOOKUP(B72,'3.住戸一覧'!$B:$AN,3,0)="","",VLOOKUP(B72,'3.住戸一覧'!$B:$AN,3,0))</f>
        <v/>
      </c>
      <c r="E72" s="1660"/>
      <c r="F72" s="1660"/>
      <c r="G72" s="1660"/>
      <c r="H72" s="1660" t="str">
        <f>IF(VLOOKUP(B72,'3.住戸一覧'!$B:$AN,6,0)="","",VLOOKUP(B72,'3.住戸一覧'!$B:$AN,6,0))</f>
        <v/>
      </c>
      <c r="I72" s="1660"/>
      <c r="J72" s="1656"/>
      <c r="K72" s="1656"/>
      <c r="L72" s="1656"/>
      <c r="M72" s="1496"/>
      <c r="N72" s="1496"/>
      <c r="O72" s="1656"/>
      <c r="P72" s="1656"/>
      <c r="Q72" s="1656"/>
      <c r="R72" s="1496"/>
      <c r="S72" s="1496"/>
      <c r="X72" s="20"/>
      <c r="Y72" s="20"/>
      <c r="Z72" s="20"/>
      <c r="AB72" s="20"/>
    </row>
    <row r="73" spans="1:28" ht="21">
      <c r="A73" s="366"/>
      <c r="B73" s="1658">
        <v>56</v>
      </c>
      <c r="C73" s="1659"/>
      <c r="D73" s="1660" t="str">
        <f>IF(VLOOKUP(B73,'3.住戸一覧'!$B:$AN,3,0)="","",VLOOKUP(B73,'3.住戸一覧'!$B:$AN,3,0))</f>
        <v/>
      </c>
      <c r="E73" s="1660"/>
      <c r="F73" s="1660"/>
      <c r="G73" s="1660"/>
      <c r="H73" s="1660" t="str">
        <f>IF(VLOOKUP(B73,'3.住戸一覧'!$B:$AN,6,0)="","",VLOOKUP(B73,'3.住戸一覧'!$B:$AN,6,0))</f>
        <v/>
      </c>
      <c r="I73" s="1660"/>
      <c r="J73" s="1656"/>
      <c r="K73" s="1656"/>
      <c r="L73" s="1656"/>
      <c r="M73" s="1496"/>
      <c r="N73" s="1496"/>
      <c r="O73" s="1656"/>
      <c r="P73" s="1656"/>
      <c r="Q73" s="1656"/>
      <c r="R73" s="1496"/>
      <c r="S73" s="1496"/>
      <c r="X73" s="20"/>
      <c r="Y73" s="20"/>
      <c r="Z73" s="20"/>
      <c r="AB73" s="20"/>
    </row>
    <row r="74" spans="1:28" ht="21">
      <c r="A74" s="366"/>
      <c r="B74" s="1658">
        <v>57</v>
      </c>
      <c r="C74" s="1659"/>
      <c r="D74" s="1660" t="str">
        <f>IF(VLOOKUP(B74,'3.住戸一覧'!$B:$AN,3,0)="","",VLOOKUP(B74,'3.住戸一覧'!$B:$AN,3,0))</f>
        <v/>
      </c>
      <c r="E74" s="1660"/>
      <c r="F74" s="1660"/>
      <c r="G74" s="1660"/>
      <c r="H74" s="1660" t="str">
        <f>IF(VLOOKUP(B74,'3.住戸一覧'!$B:$AN,6,0)="","",VLOOKUP(B74,'3.住戸一覧'!$B:$AN,6,0))</f>
        <v/>
      </c>
      <c r="I74" s="1660"/>
      <c r="J74" s="1656"/>
      <c r="K74" s="1656"/>
      <c r="L74" s="1656"/>
      <c r="M74" s="1496"/>
      <c r="N74" s="1496"/>
      <c r="O74" s="1656"/>
      <c r="P74" s="1656"/>
      <c r="Q74" s="1656"/>
      <c r="R74" s="1496"/>
      <c r="S74" s="1496"/>
      <c r="X74" s="20"/>
      <c r="Y74" s="20"/>
      <c r="Z74" s="20"/>
      <c r="AB74" s="20"/>
    </row>
    <row r="75" spans="1:28" ht="21">
      <c r="A75" s="366"/>
      <c r="B75" s="1658">
        <v>58</v>
      </c>
      <c r="C75" s="1659"/>
      <c r="D75" s="1660" t="str">
        <f>IF(VLOOKUP(B75,'3.住戸一覧'!$B:$AN,3,0)="","",VLOOKUP(B75,'3.住戸一覧'!$B:$AN,3,0))</f>
        <v/>
      </c>
      <c r="E75" s="1660"/>
      <c r="F75" s="1660"/>
      <c r="G75" s="1660"/>
      <c r="H75" s="1660" t="str">
        <f>IF(VLOOKUP(B75,'3.住戸一覧'!$B:$AN,6,0)="","",VLOOKUP(B75,'3.住戸一覧'!$B:$AN,6,0))</f>
        <v/>
      </c>
      <c r="I75" s="1660"/>
      <c r="J75" s="1656"/>
      <c r="K75" s="1656"/>
      <c r="L75" s="1656"/>
      <c r="M75" s="1496"/>
      <c r="N75" s="1496"/>
      <c r="O75" s="1656"/>
      <c r="P75" s="1656"/>
      <c r="Q75" s="1656"/>
      <c r="R75" s="1496"/>
      <c r="S75" s="1496"/>
      <c r="X75" s="20"/>
      <c r="Y75" s="20"/>
      <c r="Z75" s="20"/>
      <c r="AB75" s="20"/>
    </row>
    <row r="76" spans="1:28" ht="21">
      <c r="A76" s="366"/>
      <c r="B76" s="1658">
        <v>59</v>
      </c>
      <c r="C76" s="1659"/>
      <c r="D76" s="1660" t="str">
        <f>IF(VLOOKUP(B76,'3.住戸一覧'!$B:$AN,3,0)="","",VLOOKUP(B76,'3.住戸一覧'!$B:$AN,3,0))</f>
        <v/>
      </c>
      <c r="E76" s="1660"/>
      <c r="F76" s="1660"/>
      <c r="G76" s="1660"/>
      <c r="H76" s="1660" t="str">
        <f>IF(VLOOKUP(B76,'3.住戸一覧'!$B:$AN,6,0)="","",VLOOKUP(B76,'3.住戸一覧'!$B:$AN,6,0))</f>
        <v/>
      </c>
      <c r="I76" s="1660"/>
      <c r="J76" s="1656"/>
      <c r="K76" s="1656"/>
      <c r="L76" s="1656"/>
      <c r="M76" s="1496"/>
      <c r="N76" s="1496"/>
      <c r="O76" s="1656"/>
      <c r="P76" s="1656"/>
      <c r="Q76" s="1656"/>
      <c r="R76" s="1496"/>
      <c r="S76" s="1496"/>
      <c r="X76" s="20"/>
      <c r="Y76" s="20"/>
      <c r="Z76" s="20"/>
      <c r="AB76" s="20"/>
    </row>
    <row r="77" spans="1:28" ht="21">
      <c r="A77" s="366"/>
      <c r="B77" s="1658">
        <v>60</v>
      </c>
      <c r="C77" s="1659"/>
      <c r="D77" s="1660" t="str">
        <f>IF(VLOOKUP(B77,'3.住戸一覧'!$B:$AN,3,0)="","",VLOOKUP(B77,'3.住戸一覧'!$B:$AN,3,0))</f>
        <v/>
      </c>
      <c r="E77" s="1660"/>
      <c r="F77" s="1660"/>
      <c r="G77" s="1660"/>
      <c r="H77" s="1660" t="str">
        <f>IF(VLOOKUP(B77,'3.住戸一覧'!$B:$AN,6,0)="","",VLOOKUP(B77,'3.住戸一覧'!$B:$AN,6,0))</f>
        <v/>
      </c>
      <c r="I77" s="1660"/>
      <c r="J77" s="1656"/>
      <c r="K77" s="1656"/>
      <c r="L77" s="1656"/>
      <c r="M77" s="1496"/>
      <c r="N77" s="1496"/>
      <c r="O77" s="1656"/>
      <c r="P77" s="1656"/>
      <c r="Q77" s="1656"/>
      <c r="R77" s="1496"/>
      <c r="S77" s="1496"/>
      <c r="X77" s="20"/>
      <c r="Y77" s="20"/>
      <c r="Z77" s="20"/>
      <c r="AB77" s="20"/>
    </row>
    <row r="78" spans="1:28" ht="21">
      <c r="A78" s="366"/>
      <c r="B78" s="1658">
        <v>61</v>
      </c>
      <c r="C78" s="1659"/>
      <c r="D78" s="1660" t="str">
        <f>IF(VLOOKUP(B78,'3.住戸一覧'!$B:$AN,3,0)="","",VLOOKUP(B78,'3.住戸一覧'!$B:$AN,3,0))</f>
        <v/>
      </c>
      <c r="E78" s="1660"/>
      <c r="F78" s="1660"/>
      <c r="G78" s="1660"/>
      <c r="H78" s="1660" t="str">
        <f>IF(VLOOKUP(B78,'3.住戸一覧'!$B:$AN,6,0)="","",VLOOKUP(B78,'3.住戸一覧'!$B:$AN,6,0))</f>
        <v/>
      </c>
      <c r="I78" s="1660"/>
      <c r="J78" s="1656"/>
      <c r="K78" s="1656"/>
      <c r="L78" s="1656"/>
      <c r="M78" s="1496"/>
      <c r="N78" s="1496"/>
      <c r="O78" s="1656"/>
      <c r="P78" s="1656"/>
      <c r="Q78" s="1656"/>
      <c r="R78" s="1496"/>
      <c r="S78" s="1496"/>
      <c r="X78" s="20"/>
      <c r="Y78" s="20"/>
      <c r="Z78" s="20"/>
      <c r="AB78" s="20"/>
    </row>
    <row r="79" spans="1:28" ht="21">
      <c r="A79" s="366"/>
      <c r="B79" s="1658">
        <v>62</v>
      </c>
      <c r="C79" s="1659"/>
      <c r="D79" s="1660" t="str">
        <f>IF(VLOOKUP(B79,'3.住戸一覧'!$B:$AN,3,0)="","",VLOOKUP(B79,'3.住戸一覧'!$B:$AN,3,0))</f>
        <v/>
      </c>
      <c r="E79" s="1660"/>
      <c r="F79" s="1660"/>
      <c r="G79" s="1660"/>
      <c r="H79" s="1660" t="str">
        <f>IF(VLOOKUP(B79,'3.住戸一覧'!$B:$AN,6,0)="","",VLOOKUP(B79,'3.住戸一覧'!$B:$AN,6,0))</f>
        <v/>
      </c>
      <c r="I79" s="1660"/>
      <c r="J79" s="1656"/>
      <c r="K79" s="1656"/>
      <c r="L79" s="1656"/>
      <c r="M79" s="1496"/>
      <c r="N79" s="1496"/>
      <c r="O79" s="1656"/>
      <c r="P79" s="1656"/>
      <c r="Q79" s="1656"/>
      <c r="R79" s="1496"/>
      <c r="S79" s="1496"/>
      <c r="X79" s="20"/>
      <c r="Y79" s="20"/>
      <c r="Z79" s="20"/>
      <c r="AB79" s="20"/>
    </row>
    <row r="80" spans="1:28" ht="21">
      <c r="A80" s="366"/>
      <c r="B80" s="1658">
        <v>63</v>
      </c>
      <c r="C80" s="1659"/>
      <c r="D80" s="1660" t="str">
        <f>IF(VLOOKUP(B80,'3.住戸一覧'!$B:$AN,3,0)="","",VLOOKUP(B80,'3.住戸一覧'!$B:$AN,3,0))</f>
        <v/>
      </c>
      <c r="E80" s="1660"/>
      <c r="F80" s="1660"/>
      <c r="G80" s="1660"/>
      <c r="H80" s="1660" t="str">
        <f>IF(VLOOKUP(B80,'3.住戸一覧'!$B:$AN,6,0)="","",VLOOKUP(B80,'3.住戸一覧'!$B:$AN,6,0))</f>
        <v/>
      </c>
      <c r="I80" s="1660"/>
      <c r="J80" s="1656"/>
      <c r="K80" s="1656"/>
      <c r="L80" s="1656"/>
      <c r="M80" s="1496"/>
      <c r="N80" s="1496"/>
      <c r="O80" s="1656"/>
      <c r="P80" s="1656"/>
      <c r="Q80" s="1656"/>
      <c r="R80" s="1496"/>
      <c r="S80" s="1496"/>
      <c r="X80" s="20"/>
      <c r="Y80" s="20"/>
      <c r="Z80" s="20"/>
      <c r="AB80" s="20"/>
    </row>
    <row r="81" spans="1:28" ht="21">
      <c r="A81" s="366"/>
      <c r="B81" s="1658">
        <v>64</v>
      </c>
      <c r="C81" s="1659"/>
      <c r="D81" s="1660" t="str">
        <f>IF(VLOOKUP(B81,'3.住戸一覧'!$B:$AN,3,0)="","",VLOOKUP(B81,'3.住戸一覧'!$B:$AN,3,0))</f>
        <v/>
      </c>
      <c r="E81" s="1660"/>
      <c r="F81" s="1660"/>
      <c r="G81" s="1660"/>
      <c r="H81" s="1660" t="str">
        <f>IF(VLOOKUP(B81,'3.住戸一覧'!$B:$AN,6,0)="","",VLOOKUP(B81,'3.住戸一覧'!$B:$AN,6,0))</f>
        <v/>
      </c>
      <c r="I81" s="1660"/>
      <c r="J81" s="1656"/>
      <c r="K81" s="1656"/>
      <c r="L81" s="1656"/>
      <c r="M81" s="1496"/>
      <c r="N81" s="1496"/>
      <c r="O81" s="1656"/>
      <c r="P81" s="1656"/>
      <c r="Q81" s="1656"/>
      <c r="R81" s="1496"/>
      <c r="S81" s="1496"/>
      <c r="X81" s="20"/>
      <c r="Y81" s="20"/>
      <c r="Z81" s="20"/>
      <c r="AB81" s="20"/>
    </row>
    <row r="82" spans="1:28" ht="21">
      <c r="A82" s="366"/>
      <c r="B82" s="1658">
        <v>65</v>
      </c>
      <c r="C82" s="1659"/>
      <c r="D82" s="1660" t="str">
        <f>IF(VLOOKUP(B82,'3.住戸一覧'!$B:$AN,3,0)="","",VLOOKUP(B82,'3.住戸一覧'!$B:$AN,3,0))</f>
        <v/>
      </c>
      <c r="E82" s="1660"/>
      <c r="F82" s="1660"/>
      <c r="G82" s="1660"/>
      <c r="H82" s="1660" t="str">
        <f>IF(VLOOKUP(B82,'3.住戸一覧'!$B:$AN,6,0)="","",VLOOKUP(B82,'3.住戸一覧'!$B:$AN,6,0))</f>
        <v/>
      </c>
      <c r="I82" s="1660"/>
      <c r="J82" s="1656"/>
      <c r="K82" s="1656"/>
      <c r="L82" s="1656"/>
      <c r="M82" s="1496"/>
      <c r="N82" s="1496"/>
      <c r="O82" s="1656"/>
      <c r="P82" s="1656"/>
      <c r="Q82" s="1656"/>
      <c r="R82" s="1496"/>
      <c r="S82" s="1496"/>
      <c r="X82" s="20"/>
      <c r="Y82" s="20"/>
      <c r="Z82" s="20"/>
      <c r="AB82" s="20"/>
    </row>
    <row r="83" spans="1:28" ht="21">
      <c r="A83" s="366"/>
      <c r="B83" s="1658">
        <v>66</v>
      </c>
      <c r="C83" s="1659"/>
      <c r="D83" s="1660" t="str">
        <f>IF(VLOOKUP(B83,'3.住戸一覧'!$B:$AN,3,0)="","",VLOOKUP(B83,'3.住戸一覧'!$B:$AN,3,0))</f>
        <v/>
      </c>
      <c r="E83" s="1660"/>
      <c r="F83" s="1660"/>
      <c r="G83" s="1660"/>
      <c r="H83" s="1660" t="str">
        <f>IF(VLOOKUP(B83,'3.住戸一覧'!$B:$AN,6,0)="","",VLOOKUP(B83,'3.住戸一覧'!$B:$AN,6,0))</f>
        <v/>
      </c>
      <c r="I83" s="1660"/>
      <c r="J83" s="1656"/>
      <c r="K83" s="1656"/>
      <c r="L83" s="1656"/>
      <c r="M83" s="1496"/>
      <c r="N83" s="1496"/>
      <c r="O83" s="1656"/>
      <c r="P83" s="1656"/>
      <c r="Q83" s="1656"/>
      <c r="R83" s="1496"/>
      <c r="S83" s="1496"/>
      <c r="X83" s="20"/>
      <c r="Y83" s="20"/>
      <c r="Z83" s="20"/>
      <c r="AB83" s="20"/>
    </row>
    <row r="84" spans="1:28" ht="21">
      <c r="A84" s="366"/>
      <c r="B84" s="1658">
        <v>67</v>
      </c>
      <c r="C84" s="1659"/>
      <c r="D84" s="1660" t="str">
        <f>IF(VLOOKUP(B84,'3.住戸一覧'!$B:$AN,3,0)="","",VLOOKUP(B84,'3.住戸一覧'!$B:$AN,3,0))</f>
        <v/>
      </c>
      <c r="E84" s="1660"/>
      <c r="F84" s="1660"/>
      <c r="G84" s="1660"/>
      <c r="H84" s="1660" t="str">
        <f>IF(VLOOKUP(B84,'3.住戸一覧'!$B:$AN,6,0)="","",VLOOKUP(B84,'3.住戸一覧'!$B:$AN,6,0))</f>
        <v/>
      </c>
      <c r="I84" s="1660"/>
      <c r="J84" s="1656"/>
      <c r="K84" s="1656"/>
      <c r="L84" s="1656"/>
      <c r="M84" s="1496"/>
      <c r="N84" s="1496"/>
      <c r="O84" s="1656"/>
      <c r="P84" s="1656"/>
      <c r="Q84" s="1656"/>
      <c r="R84" s="1496"/>
      <c r="S84" s="1496"/>
      <c r="X84" s="20"/>
      <c r="Y84" s="20"/>
      <c r="Z84" s="20"/>
      <c r="AB84" s="20"/>
    </row>
    <row r="85" spans="1:28" ht="21">
      <c r="A85" s="366"/>
      <c r="B85" s="1658">
        <v>68</v>
      </c>
      <c r="C85" s="1659"/>
      <c r="D85" s="1660" t="str">
        <f>IF(VLOOKUP(B85,'3.住戸一覧'!$B:$AN,3,0)="","",VLOOKUP(B85,'3.住戸一覧'!$B:$AN,3,0))</f>
        <v/>
      </c>
      <c r="E85" s="1660"/>
      <c r="F85" s="1660"/>
      <c r="G85" s="1660"/>
      <c r="H85" s="1660" t="str">
        <f>IF(VLOOKUP(B85,'3.住戸一覧'!$B:$AN,6,0)="","",VLOOKUP(B85,'3.住戸一覧'!$B:$AN,6,0))</f>
        <v/>
      </c>
      <c r="I85" s="1660"/>
      <c r="J85" s="1656"/>
      <c r="K85" s="1656"/>
      <c r="L85" s="1656"/>
      <c r="M85" s="1496"/>
      <c r="N85" s="1496"/>
      <c r="O85" s="1656"/>
      <c r="P85" s="1656"/>
      <c r="Q85" s="1656"/>
      <c r="R85" s="1496"/>
      <c r="S85" s="1496"/>
      <c r="X85" s="20"/>
      <c r="Y85" s="20"/>
      <c r="Z85" s="20"/>
      <c r="AB85" s="20"/>
    </row>
    <row r="86" spans="1:28" ht="21">
      <c r="A86" s="366"/>
      <c r="B86" s="1658">
        <v>69</v>
      </c>
      <c r="C86" s="1659"/>
      <c r="D86" s="1660" t="str">
        <f>IF(VLOOKUP(B86,'3.住戸一覧'!$B:$AN,3,0)="","",VLOOKUP(B86,'3.住戸一覧'!$B:$AN,3,0))</f>
        <v/>
      </c>
      <c r="E86" s="1660"/>
      <c r="F86" s="1660"/>
      <c r="G86" s="1660"/>
      <c r="H86" s="1660" t="str">
        <f>IF(VLOOKUP(B86,'3.住戸一覧'!$B:$AN,6,0)="","",VLOOKUP(B86,'3.住戸一覧'!$B:$AN,6,0))</f>
        <v/>
      </c>
      <c r="I86" s="1660"/>
      <c r="J86" s="1656"/>
      <c r="K86" s="1656"/>
      <c r="L86" s="1656"/>
      <c r="M86" s="1496"/>
      <c r="N86" s="1496"/>
      <c r="O86" s="1656"/>
      <c r="P86" s="1656"/>
      <c r="Q86" s="1656"/>
      <c r="R86" s="1496"/>
      <c r="S86" s="1496"/>
      <c r="X86" s="20"/>
      <c r="Y86" s="20"/>
      <c r="Z86" s="20"/>
      <c r="AB86" s="20"/>
    </row>
    <row r="87" spans="1:28" ht="21">
      <c r="A87" s="366"/>
      <c r="B87" s="1658">
        <v>70</v>
      </c>
      <c r="C87" s="1659"/>
      <c r="D87" s="1660" t="str">
        <f>IF(VLOOKUP(B87,'3.住戸一覧'!$B:$AN,3,0)="","",VLOOKUP(B87,'3.住戸一覧'!$B:$AN,3,0))</f>
        <v/>
      </c>
      <c r="E87" s="1660"/>
      <c r="F87" s="1660"/>
      <c r="G87" s="1660"/>
      <c r="H87" s="1660" t="str">
        <f>IF(VLOOKUP(B87,'3.住戸一覧'!$B:$AN,6,0)="","",VLOOKUP(B87,'3.住戸一覧'!$B:$AN,6,0))</f>
        <v/>
      </c>
      <c r="I87" s="1660"/>
      <c r="J87" s="1656"/>
      <c r="K87" s="1656"/>
      <c r="L87" s="1656"/>
      <c r="M87" s="1496"/>
      <c r="N87" s="1496"/>
      <c r="O87" s="1656"/>
      <c r="P87" s="1656"/>
      <c r="Q87" s="1656"/>
      <c r="R87" s="1496"/>
      <c r="S87" s="1496"/>
      <c r="X87" s="20"/>
      <c r="Y87" s="20"/>
      <c r="Z87" s="20"/>
      <c r="AB87" s="20"/>
    </row>
    <row r="88" spans="1:28" ht="21">
      <c r="A88" s="366"/>
      <c r="B88" s="1658">
        <v>71</v>
      </c>
      <c r="C88" s="1659"/>
      <c r="D88" s="1660" t="str">
        <f>IF(VLOOKUP(B88,'3.住戸一覧'!$B:$AN,3,0)="","",VLOOKUP(B88,'3.住戸一覧'!$B:$AN,3,0))</f>
        <v/>
      </c>
      <c r="E88" s="1660"/>
      <c r="F88" s="1660"/>
      <c r="G88" s="1660"/>
      <c r="H88" s="1660" t="str">
        <f>IF(VLOOKUP(B88,'3.住戸一覧'!$B:$AN,6,0)="","",VLOOKUP(B88,'3.住戸一覧'!$B:$AN,6,0))</f>
        <v/>
      </c>
      <c r="I88" s="1660"/>
      <c r="J88" s="1656"/>
      <c r="K88" s="1656"/>
      <c r="L88" s="1656"/>
      <c r="M88" s="1496"/>
      <c r="N88" s="1496"/>
      <c r="O88" s="1656"/>
      <c r="P88" s="1656"/>
      <c r="Q88" s="1656"/>
      <c r="R88" s="1496"/>
      <c r="S88" s="1496"/>
      <c r="X88" s="20"/>
      <c r="Y88" s="20"/>
      <c r="Z88" s="20"/>
      <c r="AB88" s="20"/>
    </row>
    <row r="89" spans="1:28" ht="21">
      <c r="A89" s="366"/>
      <c r="B89" s="1658">
        <v>72</v>
      </c>
      <c r="C89" s="1659"/>
      <c r="D89" s="1660" t="str">
        <f>IF(VLOOKUP(B89,'3.住戸一覧'!$B:$AN,3,0)="","",VLOOKUP(B89,'3.住戸一覧'!$B:$AN,3,0))</f>
        <v/>
      </c>
      <c r="E89" s="1660"/>
      <c r="F89" s="1660"/>
      <c r="G89" s="1660"/>
      <c r="H89" s="1660" t="str">
        <f>IF(VLOOKUP(B89,'3.住戸一覧'!$B:$AN,6,0)="","",VLOOKUP(B89,'3.住戸一覧'!$B:$AN,6,0))</f>
        <v/>
      </c>
      <c r="I89" s="1660"/>
      <c r="J89" s="1656"/>
      <c r="K89" s="1656"/>
      <c r="L89" s="1656"/>
      <c r="M89" s="1496"/>
      <c r="N89" s="1496"/>
      <c r="O89" s="1656"/>
      <c r="P89" s="1656"/>
      <c r="Q89" s="1656"/>
      <c r="R89" s="1496"/>
      <c r="S89" s="1496"/>
      <c r="X89" s="20"/>
      <c r="Y89" s="20"/>
      <c r="Z89" s="20"/>
      <c r="AB89" s="20"/>
    </row>
    <row r="90" spans="1:28" ht="21">
      <c r="A90" s="366"/>
      <c r="B90" s="1658">
        <v>73</v>
      </c>
      <c r="C90" s="1659"/>
      <c r="D90" s="1660" t="str">
        <f>IF(VLOOKUP(B90,'3.住戸一覧'!$B:$AN,3,0)="","",VLOOKUP(B90,'3.住戸一覧'!$B:$AN,3,0))</f>
        <v/>
      </c>
      <c r="E90" s="1660"/>
      <c r="F90" s="1660"/>
      <c r="G90" s="1660"/>
      <c r="H90" s="1660" t="str">
        <f>IF(VLOOKUP(B90,'3.住戸一覧'!$B:$AN,6,0)="","",VLOOKUP(B90,'3.住戸一覧'!$B:$AN,6,0))</f>
        <v/>
      </c>
      <c r="I90" s="1660"/>
      <c r="J90" s="1656"/>
      <c r="K90" s="1656"/>
      <c r="L90" s="1656"/>
      <c r="M90" s="1496"/>
      <c r="N90" s="1496"/>
      <c r="O90" s="1656"/>
      <c r="P90" s="1656"/>
      <c r="Q90" s="1656"/>
      <c r="R90" s="1496"/>
      <c r="S90" s="1496"/>
      <c r="X90" s="20"/>
      <c r="Y90" s="20"/>
      <c r="Z90" s="20"/>
      <c r="AB90" s="20"/>
    </row>
    <row r="91" spans="1:28" ht="21">
      <c r="A91" s="366"/>
      <c r="B91" s="1658">
        <v>74</v>
      </c>
      <c r="C91" s="1659"/>
      <c r="D91" s="1660" t="str">
        <f>IF(VLOOKUP(B91,'3.住戸一覧'!$B:$AN,3,0)="","",VLOOKUP(B91,'3.住戸一覧'!$B:$AN,3,0))</f>
        <v/>
      </c>
      <c r="E91" s="1660"/>
      <c r="F91" s="1660"/>
      <c r="G91" s="1660"/>
      <c r="H91" s="1660" t="str">
        <f>IF(VLOOKUP(B91,'3.住戸一覧'!$B:$AN,6,0)="","",VLOOKUP(B91,'3.住戸一覧'!$B:$AN,6,0))</f>
        <v/>
      </c>
      <c r="I91" s="1660"/>
      <c r="J91" s="1656"/>
      <c r="K91" s="1656"/>
      <c r="L91" s="1656"/>
      <c r="M91" s="1496"/>
      <c r="N91" s="1496"/>
      <c r="O91" s="1656"/>
      <c r="P91" s="1656"/>
      <c r="Q91" s="1656"/>
      <c r="R91" s="1496"/>
      <c r="S91" s="1496"/>
      <c r="X91" s="20"/>
      <c r="Y91" s="20"/>
      <c r="Z91" s="20"/>
      <c r="AB91" s="20"/>
    </row>
    <row r="92" spans="1:28" ht="21">
      <c r="A92" s="366"/>
      <c r="B92" s="1658">
        <v>75</v>
      </c>
      <c r="C92" s="1659"/>
      <c r="D92" s="1660" t="str">
        <f>IF(VLOOKUP(B92,'3.住戸一覧'!$B:$AN,3,0)="","",VLOOKUP(B92,'3.住戸一覧'!$B:$AN,3,0))</f>
        <v/>
      </c>
      <c r="E92" s="1660"/>
      <c r="F92" s="1660"/>
      <c r="G92" s="1660"/>
      <c r="H92" s="1660" t="str">
        <f>IF(VLOOKUP(B92,'3.住戸一覧'!$B:$AN,6,0)="","",VLOOKUP(B92,'3.住戸一覧'!$B:$AN,6,0))</f>
        <v/>
      </c>
      <c r="I92" s="1660"/>
      <c r="J92" s="1656"/>
      <c r="K92" s="1656"/>
      <c r="L92" s="1656"/>
      <c r="M92" s="1496"/>
      <c r="N92" s="1496"/>
      <c r="O92" s="1656"/>
      <c r="P92" s="1656"/>
      <c r="Q92" s="1656"/>
      <c r="R92" s="1496"/>
      <c r="S92" s="1496"/>
      <c r="X92" s="20"/>
      <c r="Y92" s="20"/>
      <c r="Z92" s="20"/>
      <c r="AB92" s="20"/>
    </row>
    <row r="93" spans="1:28" ht="21">
      <c r="A93" s="366"/>
      <c r="B93" s="1658">
        <v>76</v>
      </c>
      <c r="C93" s="1659"/>
      <c r="D93" s="1660" t="str">
        <f>IF(VLOOKUP(B93,'3.住戸一覧'!$B:$AN,3,0)="","",VLOOKUP(B93,'3.住戸一覧'!$B:$AN,3,0))</f>
        <v/>
      </c>
      <c r="E93" s="1660"/>
      <c r="F93" s="1660"/>
      <c r="G93" s="1660"/>
      <c r="H93" s="1660" t="str">
        <f>IF(VLOOKUP(B93,'3.住戸一覧'!$B:$AN,6,0)="","",VLOOKUP(B93,'3.住戸一覧'!$B:$AN,6,0))</f>
        <v/>
      </c>
      <c r="I93" s="1660"/>
      <c r="J93" s="1656"/>
      <c r="K93" s="1656"/>
      <c r="L93" s="1656"/>
      <c r="M93" s="1496"/>
      <c r="N93" s="1496"/>
      <c r="O93" s="1656"/>
      <c r="P93" s="1656"/>
      <c r="Q93" s="1656"/>
      <c r="R93" s="1496"/>
      <c r="S93" s="1496"/>
      <c r="X93" s="20"/>
      <c r="Y93" s="20"/>
      <c r="Z93" s="20"/>
      <c r="AB93" s="20"/>
    </row>
    <row r="94" spans="1:28" ht="21">
      <c r="A94" s="366"/>
      <c r="B94" s="1658">
        <v>77</v>
      </c>
      <c r="C94" s="1659"/>
      <c r="D94" s="1660" t="str">
        <f>IF(VLOOKUP(B94,'3.住戸一覧'!$B:$AN,3,0)="","",VLOOKUP(B94,'3.住戸一覧'!$B:$AN,3,0))</f>
        <v/>
      </c>
      <c r="E94" s="1660"/>
      <c r="F94" s="1660"/>
      <c r="G94" s="1660"/>
      <c r="H94" s="1660" t="str">
        <f>IF(VLOOKUP(B94,'3.住戸一覧'!$B:$AN,6,0)="","",VLOOKUP(B94,'3.住戸一覧'!$B:$AN,6,0))</f>
        <v/>
      </c>
      <c r="I94" s="1660"/>
      <c r="J94" s="1656"/>
      <c r="K94" s="1656"/>
      <c r="L94" s="1656"/>
      <c r="M94" s="1496"/>
      <c r="N94" s="1496"/>
      <c r="O94" s="1656"/>
      <c r="P94" s="1656"/>
      <c r="Q94" s="1656"/>
      <c r="R94" s="1496"/>
      <c r="S94" s="1496"/>
      <c r="X94" s="20"/>
      <c r="Y94" s="20"/>
      <c r="Z94" s="20"/>
      <c r="AB94" s="20"/>
    </row>
    <row r="95" spans="1:28" ht="21">
      <c r="A95" s="366"/>
      <c r="B95" s="1658">
        <v>78</v>
      </c>
      <c r="C95" s="1659"/>
      <c r="D95" s="1660" t="str">
        <f>IF(VLOOKUP(B95,'3.住戸一覧'!$B:$AN,3,0)="","",VLOOKUP(B95,'3.住戸一覧'!$B:$AN,3,0))</f>
        <v/>
      </c>
      <c r="E95" s="1660"/>
      <c r="F95" s="1660"/>
      <c r="G95" s="1660"/>
      <c r="H95" s="1660" t="str">
        <f>IF(VLOOKUP(B95,'3.住戸一覧'!$B:$AN,6,0)="","",VLOOKUP(B95,'3.住戸一覧'!$B:$AN,6,0))</f>
        <v/>
      </c>
      <c r="I95" s="1660"/>
      <c r="J95" s="1656"/>
      <c r="K95" s="1656"/>
      <c r="L95" s="1656"/>
      <c r="M95" s="1496"/>
      <c r="N95" s="1496"/>
      <c r="O95" s="1656"/>
      <c r="P95" s="1656"/>
      <c r="Q95" s="1656"/>
      <c r="R95" s="1496"/>
      <c r="S95" s="1496"/>
      <c r="X95" s="20"/>
      <c r="Y95" s="20"/>
      <c r="Z95" s="20"/>
      <c r="AB95" s="20"/>
    </row>
    <row r="96" spans="1:28" ht="21">
      <c r="A96" s="366"/>
      <c r="B96" s="1658">
        <v>79</v>
      </c>
      <c r="C96" s="1659"/>
      <c r="D96" s="1660" t="str">
        <f>IF(VLOOKUP(B96,'3.住戸一覧'!$B:$AN,3,0)="","",VLOOKUP(B96,'3.住戸一覧'!$B:$AN,3,0))</f>
        <v/>
      </c>
      <c r="E96" s="1660"/>
      <c r="F96" s="1660"/>
      <c r="G96" s="1660"/>
      <c r="H96" s="1660" t="str">
        <f>IF(VLOOKUP(B96,'3.住戸一覧'!$B:$AN,6,0)="","",VLOOKUP(B96,'3.住戸一覧'!$B:$AN,6,0))</f>
        <v/>
      </c>
      <c r="I96" s="1660"/>
      <c r="J96" s="1656"/>
      <c r="K96" s="1656"/>
      <c r="L96" s="1656"/>
      <c r="M96" s="1496"/>
      <c r="N96" s="1496"/>
      <c r="O96" s="1656"/>
      <c r="P96" s="1656"/>
      <c r="Q96" s="1656"/>
      <c r="R96" s="1496"/>
      <c r="S96" s="1496"/>
      <c r="X96" s="20"/>
      <c r="Y96" s="20"/>
      <c r="Z96" s="20"/>
      <c r="AB96" s="20"/>
    </row>
    <row r="97" spans="1:28" ht="21">
      <c r="A97" s="366"/>
      <c r="B97" s="1658">
        <v>80</v>
      </c>
      <c r="C97" s="1659"/>
      <c r="D97" s="1660" t="str">
        <f>IF(VLOOKUP(B97,'3.住戸一覧'!$B:$AN,3,0)="","",VLOOKUP(B97,'3.住戸一覧'!$B:$AN,3,0))</f>
        <v/>
      </c>
      <c r="E97" s="1660"/>
      <c r="F97" s="1660"/>
      <c r="G97" s="1660"/>
      <c r="H97" s="1660" t="str">
        <f>IF(VLOOKUP(B97,'3.住戸一覧'!$B:$AN,6,0)="","",VLOOKUP(B97,'3.住戸一覧'!$B:$AN,6,0))</f>
        <v/>
      </c>
      <c r="I97" s="1660"/>
      <c r="J97" s="1656"/>
      <c r="K97" s="1656"/>
      <c r="L97" s="1656"/>
      <c r="M97" s="1496"/>
      <c r="N97" s="1496"/>
      <c r="O97" s="1656"/>
      <c r="P97" s="1656"/>
      <c r="Q97" s="1656"/>
      <c r="R97" s="1496"/>
      <c r="S97" s="1496"/>
      <c r="X97" s="20"/>
      <c r="Y97" s="20"/>
      <c r="Z97" s="20"/>
      <c r="AB97" s="20"/>
    </row>
    <row r="98" spans="1:28" ht="21">
      <c r="A98" s="366"/>
      <c r="B98" s="1658">
        <v>81</v>
      </c>
      <c r="C98" s="1659"/>
      <c r="D98" s="1660" t="str">
        <f>IF(VLOOKUP(B98,'3.住戸一覧'!$B:$AN,3,0)="","",VLOOKUP(B98,'3.住戸一覧'!$B:$AN,3,0))</f>
        <v/>
      </c>
      <c r="E98" s="1660"/>
      <c r="F98" s="1660"/>
      <c r="G98" s="1660"/>
      <c r="H98" s="1660" t="str">
        <f>IF(VLOOKUP(B98,'3.住戸一覧'!$B:$AN,6,0)="","",VLOOKUP(B98,'3.住戸一覧'!$B:$AN,6,0))</f>
        <v/>
      </c>
      <c r="I98" s="1660"/>
      <c r="J98" s="1656"/>
      <c r="K98" s="1656"/>
      <c r="L98" s="1656"/>
      <c r="M98" s="1496"/>
      <c r="N98" s="1496"/>
      <c r="O98" s="1656"/>
      <c r="P98" s="1656"/>
      <c r="Q98" s="1656"/>
      <c r="R98" s="1496"/>
      <c r="S98" s="1496"/>
      <c r="X98" s="20"/>
      <c r="Y98" s="20"/>
      <c r="Z98" s="20"/>
      <c r="AB98" s="20"/>
    </row>
    <row r="99" spans="1:28" ht="21">
      <c r="A99" s="366"/>
      <c r="B99" s="1658">
        <v>82</v>
      </c>
      <c r="C99" s="1659"/>
      <c r="D99" s="1660" t="str">
        <f>IF(VLOOKUP(B99,'3.住戸一覧'!$B:$AN,3,0)="","",VLOOKUP(B99,'3.住戸一覧'!$B:$AN,3,0))</f>
        <v/>
      </c>
      <c r="E99" s="1660"/>
      <c r="F99" s="1660"/>
      <c r="G99" s="1660"/>
      <c r="H99" s="1660" t="str">
        <f>IF(VLOOKUP(B99,'3.住戸一覧'!$B:$AN,6,0)="","",VLOOKUP(B99,'3.住戸一覧'!$B:$AN,6,0))</f>
        <v/>
      </c>
      <c r="I99" s="1660"/>
      <c r="J99" s="1656"/>
      <c r="K99" s="1656"/>
      <c r="L99" s="1656"/>
      <c r="M99" s="1496"/>
      <c r="N99" s="1496"/>
      <c r="O99" s="1656"/>
      <c r="P99" s="1656"/>
      <c r="Q99" s="1656"/>
      <c r="R99" s="1496"/>
      <c r="S99" s="1496"/>
      <c r="X99" s="20"/>
      <c r="Y99" s="20"/>
      <c r="Z99" s="20"/>
      <c r="AB99" s="20"/>
    </row>
    <row r="100" spans="1:28" ht="21">
      <c r="A100" s="366"/>
      <c r="B100" s="1658">
        <v>83</v>
      </c>
      <c r="C100" s="1659"/>
      <c r="D100" s="1660" t="str">
        <f>IF(VLOOKUP(B100,'3.住戸一覧'!$B:$AN,3,0)="","",VLOOKUP(B100,'3.住戸一覧'!$B:$AN,3,0))</f>
        <v/>
      </c>
      <c r="E100" s="1660"/>
      <c r="F100" s="1660"/>
      <c r="G100" s="1660"/>
      <c r="H100" s="1660" t="str">
        <f>IF(VLOOKUP(B100,'3.住戸一覧'!$B:$AN,6,0)="","",VLOOKUP(B100,'3.住戸一覧'!$B:$AN,6,0))</f>
        <v/>
      </c>
      <c r="I100" s="1660"/>
      <c r="J100" s="1656"/>
      <c r="K100" s="1656"/>
      <c r="L100" s="1656"/>
      <c r="M100" s="1496"/>
      <c r="N100" s="1496"/>
      <c r="O100" s="1656"/>
      <c r="P100" s="1656"/>
      <c r="Q100" s="1656"/>
      <c r="R100" s="1496"/>
      <c r="S100" s="1496"/>
      <c r="X100" s="20"/>
      <c r="Y100" s="20"/>
      <c r="Z100" s="20"/>
      <c r="AB100" s="20"/>
    </row>
    <row r="101" spans="1:28" ht="21">
      <c r="A101" s="366"/>
      <c r="B101" s="1658">
        <v>84</v>
      </c>
      <c r="C101" s="1659"/>
      <c r="D101" s="1660" t="str">
        <f>IF(VLOOKUP(B101,'3.住戸一覧'!$B:$AN,3,0)="","",VLOOKUP(B101,'3.住戸一覧'!$B:$AN,3,0))</f>
        <v/>
      </c>
      <c r="E101" s="1660"/>
      <c r="F101" s="1660"/>
      <c r="G101" s="1660"/>
      <c r="H101" s="1660" t="str">
        <f>IF(VLOOKUP(B101,'3.住戸一覧'!$B:$AN,6,0)="","",VLOOKUP(B101,'3.住戸一覧'!$B:$AN,6,0))</f>
        <v/>
      </c>
      <c r="I101" s="1660"/>
      <c r="J101" s="1656"/>
      <c r="K101" s="1656"/>
      <c r="L101" s="1656"/>
      <c r="M101" s="1496"/>
      <c r="N101" s="1496"/>
      <c r="O101" s="1656"/>
      <c r="P101" s="1656"/>
      <c r="Q101" s="1656"/>
      <c r="R101" s="1496"/>
      <c r="S101" s="1496"/>
      <c r="X101" s="20"/>
      <c r="Y101" s="20"/>
      <c r="Z101" s="20"/>
      <c r="AB101" s="20"/>
    </row>
    <row r="102" spans="1:28" ht="21">
      <c r="A102" s="366"/>
      <c r="B102" s="1658">
        <v>85</v>
      </c>
      <c r="C102" s="1659"/>
      <c r="D102" s="1660" t="str">
        <f>IF(VLOOKUP(B102,'3.住戸一覧'!$B:$AN,3,0)="","",VLOOKUP(B102,'3.住戸一覧'!$B:$AN,3,0))</f>
        <v/>
      </c>
      <c r="E102" s="1660"/>
      <c r="F102" s="1660"/>
      <c r="G102" s="1660"/>
      <c r="H102" s="1660" t="str">
        <f>IF(VLOOKUP(B102,'3.住戸一覧'!$B:$AN,6,0)="","",VLOOKUP(B102,'3.住戸一覧'!$B:$AN,6,0))</f>
        <v/>
      </c>
      <c r="I102" s="1660"/>
      <c r="J102" s="1656"/>
      <c r="K102" s="1656"/>
      <c r="L102" s="1656"/>
      <c r="M102" s="1496"/>
      <c r="N102" s="1496"/>
      <c r="O102" s="1656"/>
      <c r="P102" s="1656"/>
      <c r="Q102" s="1656"/>
      <c r="R102" s="1496"/>
      <c r="S102" s="1496"/>
      <c r="X102" s="20"/>
      <c r="Y102" s="20"/>
      <c r="Z102" s="20"/>
      <c r="AB102" s="20"/>
    </row>
    <row r="103" spans="1:28" ht="21">
      <c r="A103" s="366"/>
      <c r="B103" s="1658">
        <v>86</v>
      </c>
      <c r="C103" s="1659"/>
      <c r="D103" s="1660" t="str">
        <f>IF(VLOOKUP(B103,'3.住戸一覧'!$B:$AN,3,0)="","",VLOOKUP(B103,'3.住戸一覧'!$B:$AN,3,0))</f>
        <v/>
      </c>
      <c r="E103" s="1660"/>
      <c r="F103" s="1660"/>
      <c r="G103" s="1660"/>
      <c r="H103" s="1660" t="str">
        <f>IF(VLOOKUP(B103,'3.住戸一覧'!$B:$AN,6,0)="","",VLOOKUP(B103,'3.住戸一覧'!$B:$AN,6,0))</f>
        <v/>
      </c>
      <c r="I103" s="1660"/>
      <c r="J103" s="1656"/>
      <c r="K103" s="1656"/>
      <c r="L103" s="1656"/>
      <c r="M103" s="1496"/>
      <c r="N103" s="1496"/>
      <c r="O103" s="1656"/>
      <c r="P103" s="1656"/>
      <c r="Q103" s="1656"/>
      <c r="R103" s="1496"/>
      <c r="S103" s="1496"/>
      <c r="X103" s="20"/>
      <c r="Y103" s="20"/>
      <c r="Z103" s="20"/>
      <c r="AB103" s="20"/>
    </row>
    <row r="104" spans="1:28" ht="21">
      <c r="A104" s="366"/>
      <c r="B104" s="1658">
        <v>87</v>
      </c>
      <c r="C104" s="1659"/>
      <c r="D104" s="1660" t="str">
        <f>IF(VLOOKUP(B104,'3.住戸一覧'!$B:$AN,3,0)="","",VLOOKUP(B104,'3.住戸一覧'!$B:$AN,3,0))</f>
        <v/>
      </c>
      <c r="E104" s="1660"/>
      <c r="F104" s="1660"/>
      <c r="G104" s="1660"/>
      <c r="H104" s="1660" t="str">
        <f>IF(VLOOKUP(B104,'3.住戸一覧'!$B:$AN,6,0)="","",VLOOKUP(B104,'3.住戸一覧'!$B:$AN,6,0))</f>
        <v/>
      </c>
      <c r="I104" s="1660"/>
      <c r="J104" s="1656"/>
      <c r="K104" s="1656"/>
      <c r="L104" s="1656"/>
      <c r="M104" s="1496"/>
      <c r="N104" s="1496"/>
      <c r="O104" s="1656"/>
      <c r="P104" s="1656"/>
      <c r="Q104" s="1656"/>
      <c r="R104" s="1496"/>
      <c r="S104" s="1496"/>
      <c r="X104" s="20"/>
      <c r="Y104" s="20"/>
      <c r="Z104" s="20"/>
      <c r="AB104" s="20"/>
    </row>
    <row r="105" spans="1:28" ht="21">
      <c r="A105" s="366"/>
      <c r="B105" s="1658">
        <v>88</v>
      </c>
      <c r="C105" s="1659"/>
      <c r="D105" s="1660" t="str">
        <f>IF(VLOOKUP(B105,'3.住戸一覧'!$B:$AN,3,0)="","",VLOOKUP(B105,'3.住戸一覧'!$B:$AN,3,0))</f>
        <v/>
      </c>
      <c r="E105" s="1660"/>
      <c r="F105" s="1660"/>
      <c r="G105" s="1660"/>
      <c r="H105" s="1660" t="str">
        <f>IF(VLOOKUP(B105,'3.住戸一覧'!$B:$AN,6,0)="","",VLOOKUP(B105,'3.住戸一覧'!$B:$AN,6,0))</f>
        <v/>
      </c>
      <c r="I105" s="1660"/>
      <c r="J105" s="1656"/>
      <c r="K105" s="1656"/>
      <c r="L105" s="1656"/>
      <c r="M105" s="1496"/>
      <c r="N105" s="1496"/>
      <c r="O105" s="1656"/>
      <c r="P105" s="1656"/>
      <c r="Q105" s="1656"/>
      <c r="R105" s="1496"/>
      <c r="S105" s="1496"/>
      <c r="X105" s="20"/>
      <c r="Y105" s="20"/>
      <c r="Z105" s="20"/>
      <c r="AB105" s="20"/>
    </row>
    <row r="106" spans="1:28" ht="21">
      <c r="A106" s="366"/>
      <c r="B106" s="1658">
        <v>89</v>
      </c>
      <c r="C106" s="1659"/>
      <c r="D106" s="1660" t="str">
        <f>IF(VLOOKUP(B106,'3.住戸一覧'!$B:$AN,3,0)="","",VLOOKUP(B106,'3.住戸一覧'!$B:$AN,3,0))</f>
        <v/>
      </c>
      <c r="E106" s="1660"/>
      <c r="F106" s="1660"/>
      <c r="G106" s="1660"/>
      <c r="H106" s="1660" t="str">
        <f>IF(VLOOKUP(B106,'3.住戸一覧'!$B:$AN,6,0)="","",VLOOKUP(B106,'3.住戸一覧'!$B:$AN,6,0))</f>
        <v/>
      </c>
      <c r="I106" s="1660"/>
      <c r="J106" s="1656"/>
      <c r="K106" s="1656"/>
      <c r="L106" s="1656"/>
      <c r="M106" s="1496"/>
      <c r="N106" s="1496"/>
      <c r="O106" s="1656"/>
      <c r="P106" s="1656"/>
      <c r="Q106" s="1656"/>
      <c r="R106" s="1496"/>
      <c r="S106" s="1496"/>
      <c r="X106" s="20"/>
      <c r="Y106" s="20"/>
      <c r="Z106" s="20"/>
      <c r="AB106" s="20"/>
    </row>
    <row r="107" spans="1:28" ht="21">
      <c r="A107" s="366"/>
      <c r="B107" s="1658">
        <v>90</v>
      </c>
      <c r="C107" s="1659"/>
      <c r="D107" s="1660" t="str">
        <f>IF(VLOOKUP(B107,'3.住戸一覧'!$B:$AN,3,0)="","",VLOOKUP(B107,'3.住戸一覧'!$B:$AN,3,0))</f>
        <v/>
      </c>
      <c r="E107" s="1660"/>
      <c r="F107" s="1660"/>
      <c r="G107" s="1660"/>
      <c r="H107" s="1660" t="str">
        <f>IF(VLOOKUP(B107,'3.住戸一覧'!$B:$AN,6,0)="","",VLOOKUP(B107,'3.住戸一覧'!$B:$AN,6,0))</f>
        <v/>
      </c>
      <c r="I107" s="1660"/>
      <c r="J107" s="1656"/>
      <c r="K107" s="1656"/>
      <c r="L107" s="1656"/>
      <c r="M107" s="1496"/>
      <c r="N107" s="1496"/>
      <c r="O107" s="1656"/>
      <c r="P107" s="1656"/>
      <c r="Q107" s="1656"/>
      <c r="R107" s="1496"/>
      <c r="S107" s="1496"/>
      <c r="X107" s="20"/>
      <c r="Y107" s="20"/>
      <c r="Z107" s="20"/>
      <c r="AB107" s="20"/>
    </row>
    <row r="108" spans="1:28" ht="21">
      <c r="A108" s="366"/>
      <c r="B108" s="1658">
        <v>91</v>
      </c>
      <c r="C108" s="1659"/>
      <c r="D108" s="1660" t="str">
        <f>IF(VLOOKUP(B108,'3.住戸一覧'!$B:$AN,3,0)="","",VLOOKUP(B108,'3.住戸一覧'!$B:$AN,3,0))</f>
        <v/>
      </c>
      <c r="E108" s="1660"/>
      <c r="F108" s="1660"/>
      <c r="G108" s="1660"/>
      <c r="H108" s="1660" t="str">
        <f>IF(VLOOKUP(B108,'3.住戸一覧'!$B:$AN,6,0)="","",VLOOKUP(B108,'3.住戸一覧'!$B:$AN,6,0))</f>
        <v/>
      </c>
      <c r="I108" s="1660"/>
      <c r="J108" s="1656"/>
      <c r="K108" s="1656"/>
      <c r="L108" s="1656"/>
      <c r="M108" s="1496"/>
      <c r="N108" s="1496"/>
      <c r="O108" s="1656"/>
      <c r="P108" s="1656"/>
      <c r="Q108" s="1656"/>
      <c r="R108" s="1496"/>
      <c r="S108" s="1496"/>
      <c r="X108" s="20"/>
      <c r="Y108" s="20"/>
      <c r="Z108" s="20"/>
      <c r="AB108" s="20"/>
    </row>
    <row r="109" spans="1:28" ht="21">
      <c r="A109" s="366"/>
      <c r="B109" s="1658">
        <v>92</v>
      </c>
      <c r="C109" s="1659"/>
      <c r="D109" s="1660" t="str">
        <f>IF(VLOOKUP(B109,'3.住戸一覧'!$B:$AN,3,0)="","",VLOOKUP(B109,'3.住戸一覧'!$B:$AN,3,0))</f>
        <v/>
      </c>
      <c r="E109" s="1660"/>
      <c r="F109" s="1660"/>
      <c r="G109" s="1660"/>
      <c r="H109" s="1660" t="str">
        <f>IF(VLOOKUP(B109,'3.住戸一覧'!$B:$AN,6,0)="","",VLOOKUP(B109,'3.住戸一覧'!$B:$AN,6,0))</f>
        <v/>
      </c>
      <c r="I109" s="1660"/>
      <c r="J109" s="1656"/>
      <c r="K109" s="1656"/>
      <c r="L109" s="1656"/>
      <c r="M109" s="1496"/>
      <c r="N109" s="1496"/>
      <c r="O109" s="1656"/>
      <c r="P109" s="1656"/>
      <c r="Q109" s="1656"/>
      <c r="R109" s="1496"/>
      <c r="S109" s="1496"/>
      <c r="X109" s="20"/>
      <c r="Y109" s="20"/>
      <c r="Z109" s="20"/>
      <c r="AB109" s="20"/>
    </row>
    <row r="110" spans="1:28" ht="21">
      <c r="A110" s="366"/>
      <c r="B110" s="1658">
        <v>93</v>
      </c>
      <c r="C110" s="1659"/>
      <c r="D110" s="1660" t="str">
        <f>IF(VLOOKUP(B110,'3.住戸一覧'!$B:$AN,3,0)="","",VLOOKUP(B110,'3.住戸一覧'!$B:$AN,3,0))</f>
        <v/>
      </c>
      <c r="E110" s="1660"/>
      <c r="F110" s="1660"/>
      <c r="G110" s="1660"/>
      <c r="H110" s="1660" t="str">
        <f>IF(VLOOKUP(B110,'3.住戸一覧'!$B:$AN,6,0)="","",VLOOKUP(B110,'3.住戸一覧'!$B:$AN,6,0))</f>
        <v/>
      </c>
      <c r="I110" s="1660"/>
      <c r="J110" s="1656"/>
      <c r="K110" s="1656"/>
      <c r="L110" s="1656"/>
      <c r="M110" s="1496"/>
      <c r="N110" s="1496"/>
      <c r="O110" s="1656"/>
      <c r="P110" s="1656"/>
      <c r="Q110" s="1656"/>
      <c r="R110" s="1496"/>
      <c r="S110" s="1496"/>
      <c r="X110" s="20"/>
      <c r="Y110" s="20"/>
      <c r="Z110" s="20"/>
      <c r="AB110" s="20"/>
    </row>
    <row r="111" spans="1:28" ht="21">
      <c r="A111" s="366"/>
      <c r="B111" s="1658">
        <v>94</v>
      </c>
      <c r="C111" s="1659"/>
      <c r="D111" s="1660" t="str">
        <f>IF(VLOOKUP(B111,'3.住戸一覧'!$B:$AN,3,0)="","",VLOOKUP(B111,'3.住戸一覧'!$B:$AN,3,0))</f>
        <v/>
      </c>
      <c r="E111" s="1660"/>
      <c r="F111" s="1660"/>
      <c r="G111" s="1660"/>
      <c r="H111" s="1660" t="str">
        <f>IF(VLOOKUP(B111,'3.住戸一覧'!$B:$AN,6,0)="","",VLOOKUP(B111,'3.住戸一覧'!$B:$AN,6,0))</f>
        <v/>
      </c>
      <c r="I111" s="1660"/>
      <c r="J111" s="1656"/>
      <c r="K111" s="1656"/>
      <c r="L111" s="1656"/>
      <c r="M111" s="1496"/>
      <c r="N111" s="1496"/>
      <c r="O111" s="1656"/>
      <c r="P111" s="1656"/>
      <c r="Q111" s="1656"/>
      <c r="R111" s="1496"/>
      <c r="S111" s="1496"/>
      <c r="X111" s="20"/>
      <c r="Y111" s="20"/>
      <c r="Z111" s="20"/>
      <c r="AB111" s="20"/>
    </row>
    <row r="112" spans="1:28" ht="21">
      <c r="A112" s="366"/>
      <c r="B112" s="1658">
        <v>95</v>
      </c>
      <c r="C112" s="1659"/>
      <c r="D112" s="1660" t="str">
        <f>IF(VLOOKUP(B112,'3.住戸一覧'!$B:$AN,3,0)="","",VLOOKUP(B112,'3.住戸一覧'!$B:$AN,3,0))</f>
        <v/>
      </c>
      <c r="E112" s="1660"/>
      <c r="F112" s="1660"/>
      <c r="G112" s="1660"/>
      <c r="H112" s="1660" t="str">
        <f>IF(VLOOKUP(B112,'3.住戸一覧'!$B:$AN,6,0)="","",VLOOKUP(B112,'3.住戸一覧'!$B:$AN,6,0))</f>
        <v/>
      </c>
      <c r="I112" s="1660"/>
      <c r="J112" s="1656"/>
      <c r="K112" s="1656"/>
      <c r="L112" s="1656"/>
      <c r="M112" s="1496"/>
      <c r="N112" s="1496"/>
      <c r="O112" s="1656"/>
      <c r="P112" s="1656"/>
      <c r="Q112" s="1656"/>
      <c r="R112" s="1496"/>
      <c r="S112" s="1496"/>
      <c r="X112" s="20"/>
      <c r="Y112" s="20"/>
      <c r="Z112" s="20"/>
      <c r="AB112" s="20"/>
    </row>
    <row r="113" spans="1:28" ht="21">
      <c r="A113" s="366"/>
      <c r="B113" s="1658">
        <v>96</v>
      </c>
      <c r="C113" s="1659"/>
      <c r="D113" s="1660" t="str">
        <f>IF(VLOOKUP(B113,'3.住戸一覧'!$B:$AN,3,0)="","",VLOOKUP(B113,'3.住戸一覧'!$B:$AN,3,0))</f>
        <v/>
      </c>
      <c r="E113" s="1660"/>
      <c r="F113" s="1660"/>
      <c r="G113" s="1660"/>
      <c r="H113" s="1660" t="str">
        <f>IF(VLOOKUP(B113,'3.住戸一覧'!$B:$AN,6,0)="","",VLOOKUP(B113,'3.住戸一覧'!$B:$AN,6,0))</f>
        <v/>
      </c>
      <c r="I113" s="1660"/>
      <c r="J113" s="1656"/>
      <c r="K113" s="1656"/>
      <c r="L113" s="1656"/>
      <c r="M113" s="1496"/>
      <c r="N113" s="1496"/>
      <c r="O113" s="1656"/>
      <c r="P113" s="1656"/>
      <c r="Q113" s="1656"/>
      <c r="R113" s="1496"/>
      <c r="S113" s="1496"/>
      <c r="X113" s="20"/>
      <c r="Y113" s="20"/>
      <c r="Z113" s="20"/>
      <c r="AB113" s="20"/>
    </row>
    <row r="114" spans="1:28" ht="21">
      <c r="A114" s="366"/>
      <c r="B114" s="1658">
        <v>97</v>
      </c>
      <c r="C114" s="1659"/>
      <c r="D114" s="1660" t="str">
        <f>IF(VLOOKUP(B114,'3.住戸一覧'!$B:$AN,3,0)="","",VLOOKUP(B114,'3.住戸一覧'!$B:$AN,3,0))</f>
        <v/>
      </c>
      <c r="E114" s="1660"/>
      <c r="F114" s="1660"/>
      <c r="G114" s="1660"/>
      <c r="H114" s="1660" t="str">
        <f>IF(VLOOKUP(B114,'3.住戸一覧'!$B:$AN,6,0)="","",VLOOKUP(B114,'3.住戸一覧'!$B:$AN,6,0))</f>
        <v/>
      </c>
      <c r="I114" s="1660"/>
      <c r="J114" s="1656"/>
      <c r="K114" s="1656"/>
      <c r="L114" s="1656"/>
      <c r="M114" s="1496"/>
      <c r="N114" s="1496"/>
      <c r="O114" s="1656"/>
      <c r="P114" s="1656"/>
      <c r="Q114" s="1656"/>
      <c r="R114" s="1496"/>
      <c r="S114" s="1496"/>
      <c r="X114" s="20"/>
      <c r="Y114" s="20"/>
      <c r="Z114" s="20"/>
      <c r="AB114" s="20"/>
    </row>
    <row r="115" spans="1:28" ht="21">
      <c r="A115" s="366"/>
      <c r="B115" s="1658">
        <v>98</v>
      </c>
      <c r="C115" s="1659"/>
      <c r="D115" s="1660" t="str">
        <f>IF(VLOOKUP(B115,'3.住戸一覧'!$B:$AN,3,0)="","",VLOOKUP(B115,'3.住戸一覧'!$B:$AN,3,0))</f>
        <v/>
      </c>
      <c r="E115" s="1660"/>
      <c r="F115" s="1660"/>
      <c r="G115" s="1660"/>
      <c r="H115" s="1660" t="str">
        <f>IF(VLOOKUP(B115,'3.住戸一覧'!$B:$AN,6,0)="","",VLOOKUP(B115,'3.住戸一覧'!$B:$AN,6,0))</f>
        <v/>
      </c>
      <c r="I115" s="1660"/>
      <c r="J115" s="1656"/>
      <c r="K115" s="1656"/>
      <c r="L115" s="1656"/>
      <c r="M115" s="1496"/>
      <c r="N115" s="1496"/>
      <c r="O115" s="1656"/>
      <c r="P115" s="1656"/>
      <c r="Q115" s="1656"/>
      <c r="R115" s="1496"/>
      <c r="S115" s="1496"/>
      <c r="X115" s="20"/>
      <c r="Y115" s="20"/>
      <c r="Z115" s="20"/>
      <c r="AB115" s="20"/>
    </row>
    <row r="116" spans="1:28" ht="21">
      <c r="A116" s="366"/>
      <c r="B116" s="1658">
        <v>99</v>
      </c>
      <c r="C116" s="1659"/>
      <c r="D116" s="1660" t="str">
        <f>IF(VLOOKUP(B116,'3.住戸一覧'!$B:$AN,3,0)="","",VLOOKUP(B116,'3.住戸一覧'!$B:$AN,3,0))</f>
        <v/>
      </c>
      <c r="E116" s="1660"/>
      <c r="F116" s="1660"/>
      <c r="G116" s="1660"/>
      <c r="H116" s="1660" t="str">
        <f>IF(VLOOKUP(B116,'3.住戸一覧'!$B:$AN,6,0)="","",VLOOKUP(B116,'3.住戸一覧'!$B:$AN,6,0))</f>
        <v/>
      </c>
      <c r="I116" s="1660"/>
      <c r="J116" s="1656"/>
      <c r="K116" s="1656"/>
      <c r="L116" s="1656"/>
      <c r="M116" s="1496"/>
      <c r="N116" s="1496"/>
      <c r="O116" s="1656"/>
      <c r="P116" s="1656"/>
      <c r="Q116" s="1656"/>
      <c r="R116" s="1496"/>
      <c r="S116" s="1496"/>
      <c r="X116" s="20"/>
      <c r="Y116" s="20"/>
      <c r="Z116" s="20"/>
      <c r="AB116" s="20"/>
    </row>
    <row r="117" spans="1:28" ht="21">
      <c r="A117" s="366"/>
      <c r="B117" s="1658">
        <v>100</v>
      </c>
      <c r="C117" s="1659"/>
      <c r="D117" s="1660" t="str">
        <f>IF(VLOOKUP(B117,'3.住戸一覧'!$B:$AN,3,0)="","",VLOOKUP(B117,'3.住戸一覧'!$B:$AN,3,0))</f>
        <v/>
      </c>
      <c r="E117" s="1660"/>
      <c r="F117" s="1660"/>
      <c r="G117" s="1660"/>
      <c r="H117" s="1660" t="str">
        <f>IF(VLOOKUP(B117,'3.住戸一覧'!$B:$AN,6,0)="","",VLOOKUP(B117,'3.住戸一覧'!$B:$AN,6,0))</f>
        <v/>
      </c>
      <c r="I117" s="1660"/>
      <c r="J117" s="1656"/>
      <c r="K117" s="1656"/>
      <c r="L117" s="1656"/>
      <c r="M117" s="1496"/>
      <c r="N117" s="1496"/>
      <c r="O117" s="1656"/>
      <c r="P117" s="1656"/>
      <c r="Q117" s="1656"/>
      <c r="R117" s="1496"/>
      <c r="S117" s="1496"/>
      <c r="X117" s="20"/>
      <c r="Y117" s="20"/>
      <c r="Z117" s="20"/>
      <c r="AB117" s="20"/>
    </row>
    <row r="118" spans="1:28" ht="21">
      <c r="A118" s="366"/>
      <c r="B118" s="1658">
        <v>101</v>
      </c>
      <c r="C118" s="1659"/>
      <c r="D118" s="1660" t="str">
        <f>IF(VLOOKUP(B118,'3.住戸一覧'!$B:$AN,3,0)="","",VLOOKUP(B118,'3.住戸一覧'!$B:$AN,3,0))</f>
        <v/>
      </c>
      <c r="E118" s="1660"/>
      <c r="F118" s="1660"/>
      <c r="G118" s="1660"/>
      <c r="H118" s="1660" t="str">
        <f>IF(VLOOKUP(B118,'3.住戸一覧'!$B:$AN,6,0)="","",VLOOKUP(B118,'3.住戸一覧'!$B:$AN,6,0))</f>
        <v/>
      </c>
      <c r="I118" s="1660"/>
      <c r="J118" s="1656"/>
      <c r="K118" s="1656"/>
      <c r="L118" s="1656"/>
      <c r="M118" s="1496"/>
      <c r="N118" s="1496"/>
      <c r="O118" s="1656"/>
      <c r="P118" s="1656"/>
      <c r="Q118" s="1656"/>
      <c r="R118" s="1496"/>
      <c r="S118" s="1496"/>
      <c r="X118" s="20"/>
      <c r="Y118" s="20"/>
      <c r="Z118" s="20"/>
      <c r="AB118" s="20"/>
    </row>
    <row r="119" spans="1:28" ht="21">
      <c r="A119" s="366"/>
      <c r="B119" s="1658">
        <v>102</v>
      </c>
      <c r="C119" s="1659"/>
      <c r="D119" s="1660" t="str">
        <f>IF(VLOOKUP(B119,'3.住戸一覧'!$B:$AN,3,0)="","",VLOOKUP(B119,'3.住戸一覧'!$B:$AN,3,0))</f>
        <v/>
      </c>
      <c r="E119" s="1660"/>
      <c r="F119" s="1660"/>
      <c r="G119" s="1660"/>
      <c r="H119" s="1660" t="str">
        <f>IF(VLOOKUP(B119,'3.住戸一覧'!$B:$AN,6,0)="","",VLOOKUP(B119,'3.住戸一覧'!$B:$AN,6,0))</f>
        <v/>
      </c>
      <c r="I119" s="1660"/>
      <c r="J119" s="1656"/>
      <c r="K119" s="1656"/>
      <c r="L119" s="1656"/>
      <c r="M119" s="1496"/>
      <c r="N119" s="1496"/>
      <c r="O119" s="1656"/>
      <c r="P119" s="1656"/>
      <c r="Q119" s="1656"/>
      <c r="R119" s="1496"/>
      <c r="S119" s="1496"/>
      <c r="X119" s="20"/>
      <c r="Y119" s="20"/>
      <c r="Z119" s="20"/>
      <c r="AB119" s="20"/>
    </row>
    <row r="120" spans="1:28" ht="21">
      <c r="A120" s="366"/>
      <c r="B120" s="1658">
        <v>103</v>
      </c>
      <c r="C120" s="1659"/>
      <c r="D120" s="1660" t="str">
        <f>IF(VLOOKUP(B120,'3.住戸一覧'!$B:$AN,3,0)="","",VLOOKUP(B120,'3.住戸一覧'!$B:$AN,3,0))</f>
        <v/>
      </c>
      <c r="E120" s="1660"/>
      <c r="F120" s="1660"/>
      <c r="G120" s="1660"/>
      <c r="H120" s="1660" t="str">
        <f>IF(VLOOKUP(B120,'3.住戸一覧'!$B:$AN,6,0)="","",VLOOKUP(B120,'3.住戸一覧'!$B:$AN,6,0))</f>
        <v/>
      </c>
      <c r="I120" s="1660"/>
      <c r="J120" s="1656"/>
      <c r="K120" s="1656"/>
      <c r="L120" s="1656"/>
      <c r="M120" s="1496"/>
      <c r="N120" s="1496"/>
      <c r="O120" s="1656"/>
      <c r="P120" s="1656"/>
      <c r="Q120" s="1656"/>
      <c r="R120" s="1496"/>
      <c r="S120" s="1496"/>
      <c r="X120" s="20"/>
      <c r="Y120" s="20"/>
      <c r="Z120" s="20"/>
      <c r="AB120" s="20"/>
    </row>
    <row r="121" spans="1:28" ht="21">
      <c r="A121" s="366"/>
      <c r="B121" s="1658">
        <v>104</v>
      </c>
      <c r="C121" s="1659"/>
      <c r="D121" s="1660" t="str">
        <f>IF(VLOOKUP(B121,'3.住戸一覧'!$B:$AN,3,0)="","",VLOOKUP(B121,'3.住戸一覧'!$B:$AN,3,0))</f>
        <v/>
      </c>
      <c r="E121" s="1660"/>
      <c r="F121" s="1660"/>
      <c r="G121" s="1660"/>
      <c r="H121" s="1660" t="str">
        <f>IF(VLOOKUP(B121,'3.住戸一覧'!$B:$AN,6,0)="","",VLOOKUP(B121,'3.住戸一覧'!$B:$AN,6,0))</f>
        <v/>
      </c>
      <c r="I121" s="1660"/>
      <c r="J121" s="1656"/>
      <c r="K121" s="1656"/>
      <c r="L121" s="1656"/>
      <c r="M121" s="1496"/>
      <c r="N121" s="1496"/>
      <c r="O121" s="1656"/>
      <c r="P121" s="1656"/>
      <c r="Q121" s="1656"/>
      <c r="R121" s="1496"/>
      <c r="S121" s="1496"/>
      <c r="X121" s="20"/>
      <c r="Y121" s="20"/>
      <c r="Z121" s="20"/>
      <c r="AB121" s="20"/>
    </row>
    <row r="122" spans="1:28" ht="21">
      <c r="A122" s="366"/>
      <c r="B122" s="1658">
        <v>105</v>
      </c>
      <c r="C122" s="1659"/>
      <c r="D122" s="1660" t="str">
        <f>IF(VLOOKUP(B122,'3.住戸一覧'!$B:$AN,3,0)="","",VLOOKUP(B122,'3.住戸一覧'!$B:$AN,3,0))</f>
        <v/>
      </c>
      <c r="E122" s="1660"/>
      <c r="F122" s="1660"/>
      <c r="G122" s="1660"/>
      <c r="H122" s="1660" t="str">
        <f>IF(VLOOKUP(B122,'3.住戸一覧'!$B:$AN,6,0)="","",VLOOKUP(B122,'3.住戸一覧'!$B:$AN,6,0))</f>
        <v/>
      </c>
      <c r="I122" s="1660"/>
      <c r="J122" s="1656"/>
      <c r="K122" s="1656"/>
      <c r="L122" s="1656"/>
      <c r="M122" s="1496"/>
      <c r="N122" s="1496"/>
      <c r="O122" s="1656"/>
      <c r="P122" s="1656"/>
      <c r="Q122" s="1656"/>
      <c r="R122" s="1496"/>
      <c r="S122" s="1496"/>
      <c r="X122" s="20"/>
      <c r="Y122" s="20"/>
      <c r="Z122" s="20"/>
      <c r="AB122" s="20"/>
    </row>
    <row r="123" spans="1:28" ht="21">
      <c r="A123" s="366"/>
      <c r="B123" s="1658">
        <v>106</v>
      </c>
      <c r="C123" s="1659"/>
      <c r="D123" s="1660" t="str">
        <f>IF(VLOOKUP(B123,'3.住戸一覧'!$B:$AN,3,0)="","",VLOOKUP(B123,'3.住戸一覧'!$B:$AN,3,0))</f>
        <v/>
      </c>
      <c r="E123" s="1660"/>
      <c r="F123" s="1660"/>
      <c r="G123" s="1660"/>
      <c r="H123" s="1660" t="str">
        <f>IF(VLOOKUP(B123,'3.住戸一覧'!$B:$AN,6,0)="","",VLOOKUP(B123,'3.住戸一覧'!$B:$AN,6,0))</f>
        <v/>
      </c>
      <c r="I123" s="1660"/>
      <c r="J123" s="1656"/>
      <c r="K123" s="1656"/>
      <c r="L123" s="1656"/>
      <c r="M123" s="1496"/>
      <c r="N123" s="1496"/>
      <c r="O123" s="1656"/>
      <c r="P123" s="1656"/>
      <c r="Q123" s="1656"/>
      <c r="R123" s="1496"/>
      <c r="S123" s="1496"/>
      <c r="X123" s="20"/>
      <c r="Y123" s="20"/>
      <c r="Z123" s="20"/>
      <c r="AB123" s="20"/>
    </row>
    <row r="124" spans="1:28" ht="21">
      <c r="A124" s="366"/>
      <c r="B124" s="1658">
        <v>107</v>
      </c>
      <c r="C124" s="1659"/>
      <c r="D124" s="1660" t="str">
        <f>IF(VLOOKUP(B124,'3.住戸一覧'!$B:$AN,3,0)="","",VLOOKUP(B124,'3.住戸一覧'!$B:$AN,3,0))</f>
        <v/>
      </c>
      <c r="E124" s="1660"/>
      <c r="F124" s="1660"/>
      <c r="G124" s="1660"/>
      <c r="H124" s="1660" t="str">
        <f>IF(VLOOKUP(B124,'3.住戸一覧'!$B:$AN,6,0)="","",VLOOKUP(B124,'3.住戸一覧'!$B:$AN,6,0))</f>
        <v/>
      </c>
      <c r="I124" s="1660"/>
      <c r="J124" s="1656"/>
      <c r="K124" s="1656"/>
      <c r="L124" s="1656"/>
      <c r="M124" s="1496"/>
      <c r="N124" s="1496"/>
      <c r="O124" s="1656"/>
      <c r="P124" s="1656"/>
      <c r="Q124" s="1656"/>
      <c r="R124" s="1496"/>
      <c r="S124" s="1496"/>
      <c r="X124" s="20"/>
      <c r="Y124" s="20"/>
      <c r="Z124" s="20"/>
      <c r="AB124" s="20"/>
    </row>
    <row r="125" spans="1:28" ht="21">
      <c r="A125" s="366"/>
      <c r="B125" s="1658">
        <v>108</v>
      </c>
      <c r="C125" s="1659"/>
      <c r="D125" s="1660" t="str">
        <f>IF(VLOOKUP(B125,'3.住戸一覧'!$B:$AN,3,0)="","",VLOOKUP(B125,'3.住戸一覧'!$B:$AN,3,0))</f>
        <v/>
      </c>
      <c r="E125" s="1660"/>
      <c r="F125" s="1660"/>
      <c r="G125" s="1660"/>
      <c r="H125" s="1660" t="str">
        <f>IF(VLOOKUP(B125,'3.住戸一覧'!$B:$AN,6,0)="","",VLOOKUP(B125,'3.住戸一覧'!$B:$AN,6,0))</f>
        <v/>
      </c>
      <c r="I125" s="1660"/>
      <c r="J125" s="1656"/>
      <c r="K125" s="1656"/>
      <c r="L125" s="1656"/>
      <c r="M125" s="1496"/>
      <c r="N125" s="1496"/>
      <c r="O125" s="1656"/>
      <c r="P125" s="1656"/>
      <c r="Q125" s="1656"/>
      <c r="R125" s="1496"/>
      <c r="S125" s="1496"/>
      <c r="X125" s="20"/>
      <c r="Y125" s="20"/>
      <c r="Z125" s="20"/>
      <c r="AB125" s="20"/>
    </row>
    <row r="126" spans="1:28" ht="21">
      <c r="A126" s="366"/>
      <c r="B126" s="1658">
        <v>109</v>
      </c>
      <c r="C126" s="1659"/>
      <c r="D126" s="1660" t="str">
        <f>IF(VLOOKUP(B126,'3.住戸一覧'!$B:$AN,3,0)="","",VLOOKUP(B126,'3.住戸一覧'!$B:$AN,3,0))</f>
        <v/>
      </c>
      <c r="E126" s="1660"/>
      <c r="F126" s="1660"/>
      <c r="G126" s="1660"/>
      <c r="H126" s="1660" t="str">
        <f>IF(VLOOKUP(B126,'3.住戸一覧'!$B:$AN,6,0)="","",VLOOKUP(B126,'3.住戸一覧'!$B:$AN,6,0))</f>
        <v/>
      </c>
      <c r="I126" s="1660"/>
      <c r="J126" s="1656"/>
      <c r="K126" s="1656"/>
      <c r="L126" s="1656"/>
      <c r="M126" s="1496"/>
      <c r="N126" s="1496"/>
      <c r="O126" s="1656"/>
      <c r="P126" s="1656"/>
      <c r="Q126" s="1656"/>
      <c r="R126" s="1496"/>
      <c r="S126" s="1496"/>
      <c r="X126" s="20"/>
      <c r="Y126" s="20"/>
      <c r="Z126" s="20"/>
      <c r="AB126" s="20"/>
    </row>
    <row r="127" spans="1:28" ht="21">
      <c r="A127" s="366"/>
      <c r="B127" s="1658">
        <v>110</v>
      </c>
      <c r="C127" s="1659"/>
      <c r="D127" s="1660" t="str">
        <f>IF(VLOOKUP(B127,'3.住戸一覧'!$B:$AN,3,0)="","",VLOOKUP(B127,'3.住戸一覧'!$B:$AN,3,0))</f>
        <v/>
      </c>
      <c r="E127" s="1660"/>
      <c r="F127" s="1660"/>
      <c r="G127" s="1660"/>
      <c r="H127" s="1660" t="str">
        <f>IF(VLOOKUP(B127,'3.住戸一覧'!$B:$AN,6,0)="","",VLOOKUP(B127,'3.住戸一覧'!$B:$AN,6,0))</f>
        <v/>
      </c>
      <c r="I127" s="1660"/>
      <c r="J127" s="1656"/>
      <c r="K127" s="1656"/>
      <c r="L127" s="1656"/>
      <c r="M127" s="1496"/>
      <c r="N127" s="1496"/>
      <c r="O127" s="1656"/>
      <c r="P127" s="1656"/>
      <c r="Q127" s="1656"/>
      <c r="R127" s="1496"/>
      <c r="S127" s="1496"/>
      <c r="X127" s="20"/>
      <c r="Y127" s="20"/>
      <c r="Z127" s="20"/>
      <c r="AB127" s="20"/>
    </row>
    <row r="128" spans="1:28" ht="21">
      <c r="A128" s="366"/>
      <c r="B128" s="1658">
        <v>111</v>
      </c>
      <c r="C128" s="1659"/>
      <c r="D128" s="1660" t="str">
        <f>IF(VLOOKUP(B128,'3.住戸一覧'!$B:$AN,3,0)="","",VLOOKUP(B128,'3.住戸一覧'!$B:$AN,3,0))</f>
        <v/>
      </c>
      <c r="E128" s="1660"/>
      <c r="F128" s="1660"/>
      <c r="G128" s="1660"/>
      <c r="H128" s="1660" t="str">
        <f>IF(VLOOKUP(B128,'3.住戸一覧'!$B:$AN,6,0)="","",VLOOKUP(B128,'3.住戸一覧'!$B:$AN,6,0))</f>
        <v/>
      </c>
      <c r="I128" s="1660"/>
      <c r="J128" s="1656"/>
      <c r="K128" s="1656"/>
      <c r="L128" s="1656"/>
      <c r="M128" s="1496"/>
      <c r="N128" s="1496"/>
      <c r="O128" s="1656"/>
      <c r="P128" s="1656"/>
      <c r="Q128" s="1656"/>
      <c r="R128" s="1496"/>
      <c r="S128" s="1496"/>
      <c r="X128" s="20"/>
      <c r="Y128" s="20"/>
      <c r="Z128" s="20"/>
      <c r="AB128" s="20"/>
    </row>
    <row r="129" spans="1:28" ht="21">
      <c r="A129" s="366"/>
      <c r="B129" s="1658">
        <v>112</v>
      </c>
      <c r="C129" s="1659"/>
      <c r="D129" s="1660" t="str">
        <f>IF(VLOOKUP(B129,'3.住戸一覧'!$B:$AN,3,0)="","",VLOOKUP(B129,'3.住戸一覧'!$B:$AN,3,0))</f>
        <v/>
      </c>
      <c r="E129" s="1660"/>
      <c r="F129" s="1660"/>
      <c r="G129" s="1660"/>
      <c r="H129" s="1660" t="str">
        <f>IF(VLOOKUP(B129,'3.住戸一覧'!$B:$AN,6,0)="","",VLOOKUP(B129,'3.住戸一覧'!$B:$AN,6,0))</f>
        <v/>
      </c>
      <c r="I129" s="1660"/>
      <c r="J129" s="1656"/>
      <c r="K129" s="1656"/>
      <c r="L129" s="1656"/>
      <c r="M129" s="1496"/>
      <c r="N129" s="1496"/>
      <c r="O129" s="1656"/>
      <c r="P129" s="1656"/>
      <c r="Q129" s="1656"/>
      <c r="R129" s="1496"/>
      <c r="S129" s="1496"/>
      <c r="X129" s="20"/>
      <c r="Y129" s="20"/>
      <c r="Z129" s="20"/>
      <c r="AB129" s="20"/>
    </row>
    <row r="130" spans="1:28" ht="21">
      <c r="A130" s="366"/>
      <c r="B130" s="1658">
        <v>113</v>
      </c>
      <c r="C130" s="1659"/>
      <c r="D130" s="1660" t="str">
        <f>IF(VLOOKUP(B130,'3.住戸一覧'!$B:$AN,3,0)="","",VLOOKUP(B130,'3.住戸一覧'!$B:$AN,3,0))</f>
        <v/>
      </c>
      <c r="E130" s="1660"/>
      <c r="F130" s="1660"/>
      <c r="G130" s="1660"/>
      <c r="H130" s="1660" t="str">
        <f>IF(VLOOKUP(B130,'3.住戸一覧'!$B:$AN,6,0)="","",VLOOKUP(B130,'3.住戸一覧'!$B:$AN,6,0))</f>
        <v/>
      </c>
      <c r="I130" s="1660"/>
      <c r="J130" s="1656"/>
      <c r="K130" s="1656"/>
      <c r="L130" s="1656"/>
      <c r="M130" s="1496"/>
      <c r="N130" s="1496"/>
      <c r="O130" s="1656"/>
      <c r="P130" s="1656"/>
      <c r="Q130" s="1656"/>
      <c r="R130" s="1496"/>
      <c r="S130" s="1496"/>
      <c r="X130" s="20"/>
      <c r="Y130" s="20"/>
      <c r="Z130" s="20"/>
      <c r="AB130" s="20"/>
    </row>
    <row r="131" spans="1:28" ht="21">
      <c r="A131" s="366"/>
      <c r="B131" s="1658">
        <v>114</v>
      </c>
      <c r="C131" s="1659"/>
      <c r="D131" s="1660" t="str">
        <f>IF(VLOOKUP(B131,'3.住戸一覧'!$B:$AN,3,0)="","",VLOOKUP(B131,'3.住戸一覧'!$B:$AN,3,0))</f>
        <v/>
      </c>
      <c r="E131" s="1660"/>
      <c r="F131" s="1660"/>
      <c r="G131" s="1660"/>
      <c r="H131" s="1660" t="str">
        <f>IF(VLOOKUP(B131,'3.住戸一覧'!$B:$AN,6,0)="","",VLOOKUP(B131,'3.住戸一覧'!$B:$AN,6,0))</f>
        <v/>
      </c>
      <c r="I131" s="1660"/>
      <c r="J131" s="1656"/>
      <c r="K131" s="1656"/>
      <c r="L131" s="1656"/>
      <c r="M131" s="1496"/>
      <c r="N131" s="1496"/>
      <c r="O131" s="1656"/>
      <c r="P131" s="1656"/>
      <c r="Q131" s="1656"/>
      <c r="R131" s="1496"/>
      <c r="S131" s="1496"/>
      <c r="X131" s="20"/>
      <c r="Y131" s="20"/>
      <c r="Z131" s="20"/>
      <c r="AB131" s="20"/>
    </row>
    <row r="132" spans="1:28" ht="21">
      <c r="A132" s="366"/>
      <c r="B132" s="1658">
        <v>115</v>
      </c>
      <c r="C132" s="1659"/>
      <c r="D132" s="1660" t="str">
        <f>IF(VLOOKUP(B132,'3.住戸一覧'!$B:$AN,3,0)="","",VLOOKUP(B132,'3.住戸一覧'!$B:$AN,3,0))</f>
        <v/>
      </c>
      <c r="E132" s="1660"/>
      <c r="F132" s="1660"/>
      <c r="G132" s="1660"/>
      <c r="H132" s="1660" t="str">
        <f>IF(VLOOKUP(B132,'3.住戸一覧'!$B:$AN,6,0)="","",VLOOKUP(B132,'3.住戸一覧'!$B:$AN,6,0))</f>
        <v/>
      </c>
      <c r="I132" s="1660"/>
      <c r="J132" s="1656"/>
      <c r="K132" s="1656"/>
      <c r="L132" s="1656"/>
      <c r="M132" s="1496"/>
      <c r="N132" s="1496"/>
      <c r="O132" s="1656"/>
      <c r="P132" s="1656"/>
      <c r="Q132" s="1656"/>
      <c r="R132" s="1496"/>
      <c r="S132" s="1496"/>
      <c r="X132" s="20"/>
      <c r="Y132" s="20"/>
      <c r="Z132" s="20"/>
      <c r="AB132" s="20"/>
    </row>
    <row r="133" spans="1:28" ht="21">
      <c r="A133" s="366"/>
      <c r="B133" s="1658">
        <v>116</v>
      </c>
      <c r="C133" s="1659"/>
      <c r="D133" s="1660" t="str">
        <f>IF(VLOOKUP(B133,'3.住戸一覧'!$B:$AN,3,0)="","",VLOOKUP(B133,'3.住戸一覧'!$B:$AN,3,0))</f>
        <v/>
      </c>
      <c r="E133" s="1660"/>
      <c r="F133" s="1660"/>
      <c r="G133" s="1660"/>
      <c r="H133" s="1660" t="str">
        <f>IF(VLOOKUP(B133,'3.住戸一覧'!$B:$AN,6,0)="","",VLOOKUP(B133,'3.住戸一覧'!$B:$AN,6,0))</f>
        <v/>
      </c>
      <c r="I133" s="1660"/>
      <c r="J133" s="1656"/>
      <c r="K133" s="1656"/>
      <c r="L133" s="1656"/>
      <c r="M133" s="1496"/>
      <c r="N133" s="1496"/>
      <c r="O133" s="1656"/>
      <c r="P133" s="1656"/>
      <c r="Q133" s="1656"/>
      <c r="R133" s="1496"/>
      <c r="S133" s="1496"/>
      <c r="X133" s="20"/>
      <c r="Y133" s="20"/>
      <c r="Z133" s="20"/>
      <c r="AB133" s="20"/>
    </row>
    <row r="134" spans="1:28" ht="21">
      <c r="A134" s="366"/>
      <c r="B134" s="1658">
        <v>117</v>
      </c>
      <c r="C134" s="1659"/>
      <c r="D134" s="1660" t="str">
        <f>IF(VLOOKUP(B134,'3.住戸一覧'!$B:$AN,3,0)="","",VLOOKUP(B134,'3.住戸一覧'!$B:$AN,3,0))</f>
        <v/>
      </c>
      <c r="E134" s="1660"/>
      <c r="F134" s="1660"/>
      <c r="G134" s="1660"/>
      <c r="H134" s="1660" t="str">
        <f>IF(VLOOKUP(B134,'3.住戸一覧'!$B:$AN,6,0)="","",VLOOKUP(B134,'3.住戸一覧'!$B:$AN,6,0))</f>
        <v/>
      </c>
      <c r="I134" s="1660"/>
      <c r="J134" s="1656"/>
      <c r="K134" s="1656"/>
      <c r="L134" s="1656"/>
      <c r="M134" s="1496"/>
      <c r="N134" s="1496"/>
      <c r="O134" s="1656"/>
      <c r="P134" s="1656"/>
      <c r="Q134" s="1656"/>
      <c r="R134" s="1496"/>
      <c r="S134" s="1496"/>
      <c r="X134" s="20"/>
      <c r="Y134" s="20"/>
      <c r="Z134" s="20"/>
      <c r="AB134" s="20"/>
    </row>
    <row r="135" spans="1:28" ht="21">
      <c r="A135" s="366"/>
      <c r="B135" s="1658">
        <v>118</v>
      </c>
      <c r="C135" s="1659"/>
      <c r="D135" s="1660" t="str">
        <f>IF(VLOOKUP(B135,'3.住戸一覧'!$B:$AN,3,0)="","",VLOOKUP(B135,'3.住戸一覧'!$B:$AN,3,0))</f>
        <v/>
      </c>
      <c r="E135" s="1660"/>
      <c r="F135" s="1660"/>
      <c r="G135" s="1660"/>
      <c r="H135" s="1660" t="str">
        <f>IF(VLOOKUP(B135,'3.住戸一覧'!$B:$AN,6,0)="","",VLOOKUP(B135,'3.住戸一覧'!$B:$AN,6,0))</f>
        <v/>
      </c>
      <c r="I135" s="1660"/>
      <c r="J135" s="1656"/>
      <c r="K135" s="1656"/>
      <c r="L135" s="1656"/>
      <c r="M135" s="1496"/>
      <c r="N135" s="1496"/>
      <c r="O135" s="1656"/>
      <c r="P135" s="1656"/>
      <c r="Q135" s="1656"/>
      <c r="R135" s="1496"/>
      <c r="S135" s="1496"/>
      <c r="X135" s="20"/>
      <c r="Y135" s="20"/>
      <c r="Z135" s="20"/>
      <c r="AB135" s="20"/>
    </row>
    <row r="136" spans="1:28" ht="21">
      <c r="A136" s="366"/>
      <c r="B136" s="1658">
        <v>119</v>
      </c>
      <c r="C136" s="1659"/>
      <c r="D136" s="1660" t="str">
        <f>IF(VLOOKUP(B136,'3.住戸一覧'!$B:$AN,3,0)="","",VLOOKUP(B136,'3.住戸一覧'!$B:$AN,3,0))</f>
        <v/>
      </c>
      <c r="E136" s="1660"/>
      <c r="F136" s="1660"/>
      <c r="G136" s="1660"/>
      <c r="H136" s="1660" t="str">
        <f>IF(VLOOKUP(B136,'3.住戸一覧'!$B:$AN,6,0)="","",VLOOKUP(B136,'3.住戸一覧'!$B:$AN,6,0))</f>
        <v/>
      </c>
      <c r="I136" s="1660"/>
      <c r="J136" s="1656"/>
      <c r="K136" s="1656"/>
      <c r="L136" s="1656"/>
      <c r="M136" s="1496"/>
      <c r="N136" s="1496"/>
      <c r="O136" s="1656"/>
      <c r="P136" s="1656"/>
      <c r="Q136" s="1656"/>
      <c r="R136" s="1496"/>
      <c r="S136" s="1496"/>
      <c r="X136" s="20"/>
      <c r="Y136" s="20"/>
      <c r="Z136" s="20"/>
      <c r="AB136" s="20"/>
    </row>
    <row r="137" spans="1:28" ht="21">
      <c r="A137" s="366"/>
      <c r="B137" s="1658">
        <v>120</v>
      </c>
      <c r="C137" s="1659"/>
      <c r="D137" s="1660" t="str">
        <f>IF(VLOOKUP(B137,'3.住戸一覧'!$B:$AN,3,0)="","",VLOOKUP(B137,'3.住戸一覧'!$B:$AN,3,0))</f>
        <v/>
      </c>
      <c r="E137" s="1660"/>
      <c r="F137" s="1660"/>
      <c r="G137" s="1660"/>
      <c r="H137" s="1660" t="str">
        <f>IF(VLOOKUP(B137,'3.住戸一覧'!$B:$AN,6,0)="","",VLOOKUP(B137,'3.住戸一覧'!$B:$AN,6,0))</f>
        <v/>
      </c>
      <c r="I137" s="1660"/>
      <c r="J137" s="1656"/>
      <c r="K137" s="1656"/>
      <c r="L137" s="1656"/>
      <c r="M137" s="1496"/>
      <c r="N137" s="1496"/>
      <c r="O137" s="1656"/>
      <c r="P137" s="1656"/>
      <c r="Q137" s="1656"/>
      <c r="R137" s="1496"/>
      <c r="S137" s="1496"/>
      <c r="X137" s="20"/>
      <c r="Y137" s="20"/>
      <c r="Z137" s="20"/>
      <c r="AB137" s="20"/>
    </row>
    <row r="138" spans="1:28" ht="21">
      <c r="A138" s="366"/>
      <c r="B138" s="1658">
        <v>121</v>
      </c>
      <c r="C138" s="1659"/>
      <c r="D138" s="1660" t="str">
        <f>IF(VLOOKUP(B138,'3.住戸一覧'!$B:$AN,3,0)="","",VLOOKUP(B138,'3.住戸一覧'!$B:$AN,3,0))</f>
        <v/>
      </c>
      <c r="E138" s="1660"/>
      <c r="F138" s="1660"/>
      <c r="G138" s="1660"/>
      <c r="H138" s="1660" t="str">
        <f>IF(VLOOKUP(B138,'3.住戸一覧'!$B:$AN,6,0)="","",VLOOKUP(B138,'3.住戸一覧'!$B:$AN,6,0))</f>
        <v/>
      </c>
      <c r="I138" s="1660"/>
      <c r="J138" s="1656"/>
      <c r="K138" s="1656"/>
      <c r="L138" s="1656"/>
      <c r="M138" s="1496"/>
      <c r="N138" s="1496"/>
      <c r="O138" s="1656"/>
      <c r="P138" s="1656"/>
      <c r="Q138" s="1656"/>
      <c r="R138" s="1496"/>
      <c r="S138" s="1496"/>
      <c r="X138" s="20"/>
      <c r="Y138" s="20"/>
      <c r="Z138" s="20"/>
      <c r="AB138" s="20"/>
    </row>
    <row r="139" spans="1:28" ht="21">
      <c r="A139" s="366"/>
      <c r="B139" s="1658">
        <v>122</v>
      </c>
      <c r="C139" s="1659"/>
      <c r="D139" s="1660" t="str">
        <f>IF(VLOOKUP(B139,'3.住戸一覧'!$B:$AN,3,0)="","",VLOOKUP(B139,'3.住戸一覧'!$B:$AN,3,0))</f>
        <v/>
      </c>
      <c r="E139" s="1660"/>
      <c r="F139" s="1660"/>
      <c r="G139" s="1660"/>
      <c r="H139" s="1660" t="str">
        <f>IF(VLOOKUP(B139,'3.住戸一覧'!$B:$AN,6,0)="","",VLOOKUP(B139,'3.住戸一覧'!$B:$AN,6,0))</f>
        <v/>
      </c>
      <c r="I139" s="1660"/>
      <c r="J139" s="1656"/>
      <c r="K139" s="1656"/>
      <c r="L139" s="1656"/>
      <c r="M139" s="1496"/>
      <c r="N139" s="1496"/>
      <c r="O139" s="1656"/>
      <c r="P139" s="1656"/>
      <c r="Q139" s="1656"/>
      <c r="R139" s="1496"/>
      <c r="S139" s="1496"/>
      <c r="X139" s="20"/>
      <c r="Y139" s="20"/>
      <c r="Z139" s="20"/>
      <c r="AB139" s="20"/>
    </row>
    <row r="140" spans="1:28" ht="21">
      <c r="A140" s="366"/>
      <c r="B140" s="1658">
        <v>123</v>
      </c>
      <c r="C140" s="1659"/>
      <c r="D140" s="1660" t="str">
        <f>IF(VLOOKUP(B140,'3.住戸一覧'!$B:$AN,3,0)="","",VLOOKUP(B140,'3.住戸一覧'!$B:$AN,3,0))</f>
        <v/>
      </c>
      <c r="E140" s="1660"/>
      <c r="F140" s="1660"/>
      <c r="G140" s="1660"/>
      <c r="H140" s="1660" t="str">
        <f>IF(VLOOKUP(B140,'3.住戸一覧'!$B:$AN,6,0)="","",VLOOKUP(B140,'3.住戸一覧'!$B:$AN,6,0))</f>
        <v/>
      </c>
      <c r="I140" s="1660"/>
      <c r="J140" s="1656"/>
      <c r="K140" s="1656"/>
      <c r="L140" s="1656"/>
      <c r="M140" s="1496"/>
      <c r="N140" s="1496"/>
      <c r="O140" s="1656"/>
      <c r="P140" s="1656"/>
      <c r="Q140" s="1656"/>
      <c r="R140" s="1496"/>
      <c r="S140" s="1496"/>
      <c r="X140" s="20"/>
      <c r="Y140" s="20"/>
      <c r="Z140" s="20"/>
      <c r="AB140" s="20"/>
    </row>
    <row r="141" spans="1:28" ht="21">
      <c r="A141" s="366"/>
      <c r="B141" s="1658">
        <v>124</v>
      </c>
      <c r="C141" s="1659"/>
      <c r="D141" s="1660" t="str">
        <f>IF(VLOOKUP(B141,'3.住戸一覧'!$B:$AN,3,0)="","",VLOOKUP(B141,'3.住戸一覧'!$B:$AN,3,0))</f>
        <v/>
      </c>
      <c r="E141" s="1660"/>
      <c r="F141" s="1660"/>
      <c r="G141" s="1660"/>
      <c r="H141" s="1660" t="str">
        <f>IF(VLOOKUP(B141,'3.住戸一覧'!$B:$AN,6,0)="","",VLOOKUP(B141,'3.住戸一覧'!$B:$AN,6,0))</f>
        <v/>
      </c>
      <c r="I141" s="1660"/>
      <c r="J141" s="1656"/>
      <c r="K141" s="1656"/>
      <c r="L141" s="1656"/>
      <c r="M141" s="1496"/>
      <c r="N141" s="1496"/>
      <c r="O141" s="1656"/>
      <c r="P141" s="1656"/>
      <c r="Q141" s="1656"/>
      <c r="R141" s="1496"/>
      <c r="S141" s="1496"/>
      <c r="X141" s="20"/>
      <c r="Y141" s="20"/>
      <c r="Z141" s="20"/>
      <c r="AB141" s="20"/>
    </row>
    <row r="142" spans="1:28" ht="21">
      <c r="A142" s="366"/>
      <c r="B142" s="1658">
        <v>125</v>
      </c>
      <c r="C142" s="1659"/>
      <c r="D142" s="1660" t="str">
        <f>IF(VLOOKUP(B142,'3.住戸一覧'!$B:$AN,3,0)="","",VLOOKUP(B142,'3.住戸一覧'!$B:$AN,3,0))</f>
        <v/>
      </c>
      <c r="E142" s="1660"/>
      <c r="F142" s="1660"/>
      <c r="G142" s="1660"/>
      <c r="H142" s="1660" t="str">
        <f>IF(VLOOKUP(B142,'3.住戸一覧'!$B:$AN,6,0)="","",VLOOKUP(B142,'3.住戸一覧'!$B:$AN,6,0))</f>
        <v/>
      </c>
      <c r="I142" s="1660"/>
      <c r="J142" s="1656"/>
      <c r="K142" s="1656"/>
      <c r="L142" s="1656"/>
      <c r="M142" s="1496"/>
      <c r="N142" s="1496"/>
      <c r="O142" s="1656"/>
      <c r="P142" s="1656"/>
      <c r="Q142" s="1656"/>
      <c r="R142" s="1496"/>
      <c r="S142" s="1496"/>
      <c r="X142" s="20"/>
      <c r="Y142" s="20"/>
      <c r="Z142" s="20"/>
      <c r="AB142" s="20"/>
    </row>
    <row r="143" spans="1:28" ht="21">
      <c r="A143" s="366"/>
      <c r="B143" s="1658">
        <v>126</v>
      </c>
      <c r="C143" s="1659"/>
      <c r="D143" s="1660" t="str">
        <f>IF(VLOOKUP(B143,'3.住戸一覧'!$B:$AN,3,0)="","",VLOOKUP(B143,'3.住戸一覧'!$B:$AN,3,0))</f>
        <v/>
      </c>
      <c r="E143" s="1660"/>
      <c r="F143" s="1660"/>
      <c r="G143" s="1660"/>
      <c r="H143" s="1660" t="str">
        <f>IF(VLOOKUP(B143,'3.住戸一覧'!$B:$AN,6,0)="","",VLOOKUP(B143,'3.住戸一覧'!$B:$AN,6,0))</f>
        <v/>
      </c>
      <c r="I143" s="1660"/>
      <c r="J143" s="1656"/>
      <c r="K143" s="1656"/>
      <c r="L143" s="1656"/>
      <c r="M143" s="1496"/>
      <c r="N143" s="1496"/>
      <c r="O143" s="1656"/>
      <c r="P143" s="1656"/>
      <c r="Q143" s="1656"/>
      <c r="R143" s="1496"/>
      <c r="S143" s="1496"/>
      <c r="X143" s="20"/>
      <c r="Y143" s="20"/>
      <c r="Z143" s="20"/>
      <c r="AB143" s="20"/>
    </row>
    <row r="144" spans="1:28" ht="21">
      <c r="A144" s="366"/>
      <c r="B144" s="1658">
        <v>127</v>
      </c>
      <c r="C144" s="1659"/>
      <c r="D144" s="1660" t="str">
        <f>IF(VLOOKUP(B144,'3.住戸一覧'!$B:$AN,3,0)="","",VLOOKUP(B144,'3.住戸一覧'!$B:$AN,3,0))</f>
        <v/>
      </c>
      <c r="E144" s="1660"/>
      <c r="F144" s="1660"/>
      <c r="G144" s="1660"/>
      <c r="H144" s="1660" t="str">
        <f>IF(VLOOKUP(B144,'3.住戸一覧'!$B:$AN,6,0)="","",VLOOKUP(B144,'3.住戸一覧'!$B:$AN,6,0))</f>
        <v/>
      </c>
      <c r="I144" s="1660"/>
      <c r="J144" s="1656"/>
      <c r="K144" s="1656"/>
      <c r="L144" s="1656"/>
      <c r="M144" s="1496"/>
      <c r="N144" s="1496"/>
      <c r="O144" s="1656"/>
      <c r="P144" s="1656"/>
      <c r="Q144" s="1656"/>
      <c r="R144" s="1496"/>
      <c r="S144" s="1496"/>
      <c r="X144" s="20"/>
      <c r="Y144" s="20"/>
      <c r="Z144" s="20"/>
      <c r="AB144" s="20"/>
    </row>
    <row r="145" spans="1:28" ht="21">
      <c r="A145" s="366"/>
      <c r="B145" s="1658">
        <v>128</v>
      </c>
      <c r="C145" s="1659"/>
      <c r="D145" s="1660" t="str">
        <f>IF(VLOOKUP(B145,'3.住戸一覧'!$B:$AN,3,0)="","",VLOOKUP(B145,'3.住戸一覧'!$B:$AN,3,0))</f>
        <v/>
      </c>
      <c r="E145" s="1660"/>
      <c r="F145" s="1660"/>
      <c r="G145" s="1660"/>
      <c r="H145" s="1660" t="str">
        <f>IF(VLOOKUP(B145,'3.住戸一覧'!$B:$AN,6,0)="","",VLOOKUP(B145,'3.住戸一覧'!$B:$AN,6,0))</f>
        <v/>
      </c>
      <c r="I145" s="1660"/>
      <c r="J145" s="1656"/>
      <c r="K145" s="1656"/>
      <c r="L145" s="1656"/>
      <c r="M145" s="1496"/>
      <c r="N145" s="1496"/>
      <c r="O145" s="1656"/>
      <c r="P145" s="1656"/>
      <c r="Q145" s="1656"/>
      <c r="R145" s="1496"/>
      <c r="S145" s="1496"/>
      <c r="X145" s="20"/>
      <c r="Y145" s="20"/>
      <c r="Z145" s="20"/>
      <c r="AB145" s="20"/>
    </row>
    <row r="146" spans="1:28" ht="21">
      <c r="A146" s="366"/>
      <c r="B146" s="1658">
        <v>129</v>
      </c>
      <c r="C146" s="1659"/>
      <c r="D146" s="1660" t="str">
        <f>IF(VLOOKUP(B146,'3.住戸一覧'!$B:$AN,3,0)="","",VLOOKUP(B146,'3.住戸一覧'!$B:$AN,3,0))</f>
        <v/>
      </c>
      <c r="E146" s="1660"/>
      <c r="F146" s="1660"/>
      <c r="G146" s="1660"/>
      <c r="H146" s="1660" t="str">
        <f>IF(VLOOKUP(B146,'3.住戸一覧'!$B:$AN,6,0)="","",VLOOKUP(B146,'3.住戸一覧'!$B:$AN,6,0))</f>
        <v/>
      </c>
      <c r="I146" s="1660"/>
      <c r="J146" s="1656"/>
      <c r="K146" s="1656"/>
      <c r="L146" s="1656"/>
      <c r="M146" s="1496"/>
      <c r="N146" s="1496"/>
      <c r="O146" s="1656"/>
      <c r="P146" s="1656"/>
      <c r="Q146" s="1656"/>
      <c r="R146" s="1496"/>
      <c r="S146" s="1496"/>
      <c r="X146" s="20"/>
      <c r="Y146" s="20"/>
      <c r="Z146" s="20"/>
      <c r="AB146" s="20"/>
    </row>
    <row r="147" spans="1:28" ht="21">
      <c r="A147" s="366"/>
      <c r="B147" s="1658">
        <v>130</v>
      </c>
      <c r="C147" s="1659"/>
      <c r="D147" s="1660" t="str">
        <f>IF(VLOOKUP(B147,'3.住戸一覧'!$B:$AN,3,0)="","",VLOOKUP(B147,'3.住戸一覧'!$B:$AN,3,0))</f>
        <v/>
      </c>
      <c r="E147" s="1660"/>
      <c r="F147" s="1660"/>
      <c r="G147" s="1660"/>
      <c r="H147" s="1660" t="str">
        <f>IF(VLOOKUP(B147,'3.住戸一覧'!$B:$AN,6,0)="","",VLOOKUP(B147,'3.住戸一覧'!$B:$AN,6,0))</f>
        <v/>
      </c>
      <c r="I147" s="1660"/>
      <c r="J147" s="1656"/>
      <c r="K147" s="1656"/>
      <c r="L147" s="1656"/>
      <c r="M147" s="1496"/>
      <c r="N147" s="1496"/>
      <c r="O147" s="1656"/>
      <c r="P147" s="1656"/>
      <c r="Q147" s="1656"/>
      <c r="R147" s="1496"/>
      <c r="S147" s="1496"/>
      <c r="X147" s="20"/>
      <c r="Y147" s="20"/>
      <c r="Z147" s="20"/>
      <c r="AB147" s="20"/>
    </row>
    <row r="148" spans="1:28" ht="21">
      <c r="A148" s="366"/>
      <c r="B148" s="1658">
        <v>131</v>
      </c>
      <c r="C148" s="1659"/>
      <c r="D148" s="1660" t="str">
        <f>IF(VLOOKUP(B148,'3.住戸一覧'!$B:$AN,3,0)="","",VLOOKUP(B148,'3.住戸一覧'!$B:$AN,3,0))</f>
        <v/>
      </c>
      <c r="E148" s="1660"/>
      <c r="F148" s="1660"/>
      <c r="G148" s="1660"/>
      <c r="H148" s="1660" t="str">
        <f>IF(VLOOKUP(B148,'3.住戸一覧'!$B:$AN,6,0)="","",VLOOKUP(B148,'3.住戸一覧'!$B:$AN,6,0))</f>
        <v/>
      </c>
      <c r="I148" s="1660"/>
      <c r="J148" s="1656"/>
      <c r="K148" s="1656"/>
      <c r="L148" s="1656"/>
      <c r="M148" s="1496"/>
      <c r="N148" s="1496"/>
      <c r="O148" s="1656"/>
      <c r="P148" s="1656"/>
      <c r="Q148" s="1656"/>
      <c r="R148" s="1496"/>
      <c r="S148" s="1496"/>
      <c r="X148" s="20"/>
      <c r="Y148" s="20"/>
      <c r="Z148" s="20"/>
      <c r="AB148" s="20"/>
    </row>
    <row r="149" spans="1:28" ht="21">
      <c r="A149" s="366"/>
      <c r="B149" s="1658">
        <v>132</v>
      </c>
      <c r="C149" s="1659"/>
      <c r="D149" s="1660" t="str">
        <f>IF(VLOOKUP(B149,'3.住戸一覧'!$B:$AN,3,0)="","",VLOOKUP(B149,'3.住戸一覧'!$B:$AN,3,0))</f>
        <v/>
      </c>
      <c r="E149" s="1660"/>
      <c r="F149" s="1660"/>
      <c r="G149" s="1660"/>
      <c r="H149" s="1660" t="str">
        <f>IF(VLOOKUP(B149,'3.住戸一覧'!$B:$AN,6,0)="","",VLOOKUP(B149,'3.住戸一覧'!$B:$AN,6,0))</f>
        <v/>
      </c>
      <c r="I149" s="1660"/>
      <c r="J149" s="1656"/>
      <c r="K149" s="1656"/>
      <c r="L149" s="1656"/>
      <c r="M149" s="1496"/>
      <c r="N149" s="1496"/>
      <c r="O149" s="1656"/>
      <c r="P149" s="1656"/>
      <c r="Q149" s="1656"/>
      <c r="R149" s="1496"/>
      <c r="S149" s="1496"/>
      <c r="X149" s="20"/>
      <c r="Y149" s="20"/>
      <c r="Z149" s="20"/>
      <c r="AB149" s="20"/>
    </row>
    <row r="150" spans="1:28" ht="21">
      <c r="A150" s="366"/>
      <c r="B150" s="1658">
        <v>133</v>
      </c>
      <c r="C150" s="1659"/>
      <c r="D150" s="1660" t="str">
        <f>IF(VLOOKUP(B150,'3.住戸一覧'!$B:$AN,3,0)="","",VLOOKUP(B150,'3.住戸一覧'!$B:$AN,3,0))</f>
        <v/>
      </c>
      <c r="E150" s="1660"/>
      <c r="F150" s="1660"/>
      <c r="G150" s="1660"/>
      <c r="H150" s="1660" t="str">
        <f>IF(VLOOKUP(B150,'3.住戸一覧'!$B:$AN,6,0)="","",VLOOKUP(B150,'3.住戸一覧'!$B:$AN,6,0))</f>
        <v/>
      </c>
      <c r="I150" s="1660"/>
      <c r="J150" s="1656"/>
      <c r="K150" s="1656"/>
      <c r="L150" s="1656"/>
      <c r="M150" s="1496"/>
      <c r="N150" s="1496"/>
      <c r="O150" s="1656"/>
      <c r="P150" s="1656"/>
      <c r="Q150" s="1656"/>
      <c r="R150" s="1496"/>
      <c r="S150" s="1496"/>
      <c r="X150" s="20"/>
      <c r="Y150" s="20"/>
      <c r="Z150" s="20"/>
      <c r="AB150" s="20"/>
    </row>
    <row r="151" spans="1:28" ht="21">
      <c r="A151" s="366"/>
      <c r="B151" s="1658">
        <v>134</v>
      </c>
      <c r="C151" s="1659"/>
      <c r="D151" s="1660" t="str">
        <f>IF(VLOOKUP(B151,'3.住戸一覧'!$B:$AN,3,0)="","",VLOOKUP(B151,'3.住戸一覧'!$B:$AN,3,0))</f>
        <v/>
      </c>
      <c r="E151" s="1660"/>
      <c r="F151" s="1660"/>
      <c r="G151" s="1660"/>
      <c r="H151" s="1660" t="str">
        <f>IF(VLOOKUP(B151,'3.住戸一覧'!$B:$AN,6,0)="","",VLOOKUP(B151,'3.住戸一覧'!$B:$AN,6,0))</f>
        <v/>
      </c>
      <c r="I151" s="1660"/>
      <c r="J151" s="1656"/>
      <c r="K151" s="1656"/>
      <c r="L151" s="1656"/>
      <c r="M151" s="1496"/>
      <c r="N151" s="1496"/>
      <c r="O151" s="1656"/>
      <c r="P151" s="1656"/>
      <c r="Q151" s="1656"/>
      <c r="R151" s="1496"/>
      <c r="S151" s="1496"/>
      <c r="X151" s="20"/>
      <c r="Y151" s="20"/>
      <c r="Z151" s="20"/>
      <c r="AB151" s="20"/>
    </row>
    <row r="152" spans="1:28" ht="21">
      <c r="A152" s="366"/>
      <c r="B152" s="1658">
        <v>135</v>
      </c>
      <c r="C152" s="1659"/>
      <c r="D152" s="1660" t="str">
        <f>IF(VLOOKUP(B152,'3.住戸一覧'!$B:$AN,3,0)="","",VLOOKUP(B152,'3.住戸一覧'!$B:$AN,3,0))</f>
        <v/>
      </c>
      <c r="E152" s="1660"/>
      <c r="F152" s="1660"/>
      <c r="G152" s="1660"/>
      <c r="H152" s="1660" t="str">
        <f>IF(VLOOKUP(B152,'3.住戸一覧'!$B:$AN,6,0)="","",VLOOKUP(B152,'3.住戸一覧'!$B:$AN,6,0))</f>
        <v/>
      </c>
      <c r="I152" s="1660"/>
      <c r="J152" s="1656"/>
      <c r="K152" s="1656"/>
      <c r="L152" s="1656"/>
      <c r="M152" s="1496"/>
      <c r="N152" s="1496"/>
      <c r="O152" s="1656"/>
      <c r="P152" s="1656"/>
      <c r="Q152" s="1656"/>
      <c r="R152" s="1496"/>
      <c r="S152" s="1496"/>
      <c r="X152" s="20"/>
      <c r="Y152" s="20"/>
      <c r="Z152" s="20"/>
      <c r="AB152" s="20"/>
    </row>
    <row r="153" spans="1:28" ht="21">
      <c r="A153" s="366"/>
      <c r="B153" s="1658">
        <v>136</v>
      </c>
      <c r="C153" s="1659"/>
      <c r="D153" s="1660" t="str">
        <f>IF(VLOOKUP(B153,'3.住戸一覧'!$B:$AN,3,0)="","",VLOOKUP(B153,'3.住戸一覧'!$B:$AN,3,0))</f>
        <v/>
      </c>
      <c r="E153" s="1660"/>
      <c r="F153" s="1660"/>
      <c r="G153" s="1660"/>
      <c r="H153" s="1660" t="str">
        <f>IF(VLOOKUP(B153,'3.住戸一覧'!$B:$AN,6,0)="","",VLOOKUP(B153,'3.住戸一覧'!$B:$AN,6,0))</f>
        <v/>
      </c>
      <c r="I153" s="1660"/>
      <c r="J153" s="1656"/>
      <c r="K153" s="1656"/>
      <c r="L153" s="1656"/>
      <c r="M153" s="1496"/>
      <c r="N153" s="1496"/>
      <c r="O153" s="1656"/>
      <c r="P153" s="1656"/>
      <c r="Q153" s="1656"/>
      <c r="R153" s="1496"/>
      <c r="S153" s="1496"/>
      <c r="X153" s="20"/>
      <c r="Y153" s="20"/>
      <c r="Z153" s="20"/>
      <c r="AB153" s="20"/>
    </row>
    <row r="154" spans="1:28" ht="21">
      <c r="A154" s="366"/>
      <c r="B154" s="1658">
        <v>137</v>
      </c>
      <c r="C154" s="1659"/>
      <c r="D154" s="1660" t="str">
        <f>IF(VLOOKUP(B154,'3.住戸一覧'!$B:$AN,3,0)="","",VLOOKUP(B154,'3.住戸一覧'!$B:$AN,3,0))</f>
        <v/>
      </c>
      <c r="E154" s="1660"/>
      <c r="F154" s="1660"/>
      <c r="G154" s="1660"/>
      <c r="H154" s="1660" t="str">
        <f>IF(VLOOKUP(B154,'3.住戸一覧'!$B:$AN,6,0)="","",VLOOKUP(B154,'3.住戸一覧'!$B:$AN,6,0))</f>
        <v/>
      </c>
      <c r="I154" s="1660"/>
      <c r="J154" s="1656"/>
      <c r="K154" s="1656"/>
      <c r="L154" s="1656"/>
      <c r="M154" s="1496"/>
      <c r="N154" s="1496"/>
      <c r="O154" s="1656"/>
      <c r="P154" s="1656"/>
      <c r="Q154" s="1656"/>
      <c r="R154" s="1496"/>
      <c r="S154" s="1496"/>
      <c r="X154" s="20"/>
      <c r="Y154" s="20"/>
      <c r="Z154" s="20"/>
      <c r="AB154" s="20"/>
    </row>
    <row r="155" spans="1:28" ht="21">
      <c r="A155" s="366"/>
      <c r="B155" s="1658">
        <v>138</v>
      </c>
      <c r="C155" s="1659"/>
      <c r="D155" s="1660" t="str">
        <f>IF(VLOOKUP(B155,'3.住戸一覧'!$B:$AN,3,0)="","",VLOOKUP(B155,'3.住戸一覧'!$B:$AN,3,0))</f>
        <v/>
      </c>
      <c r="E155" s="1660"/>
      <c r="F155" s="1660"/>
      <c r="G155" s="1660"/>
      <c r="H155" s="1660" t="str">
        <f>IF(VLOOKUP(B155,'3.住戸一覧'!$B:$AN,6,0)="","",VLOOKUP(B155,'3.住戸一覧'!$B:$AN,6,0))</f>
        <v/>
      </c>
      <c r="I155" s="1660"/>
      <c r="J155" s="1656"/>
      <c r="K155" s="1656"/>
      <c r="L155" s="1656"/>
      <c r="M155" s="1496"/>
      <c r="N155" s="1496"/>
      <c r="O155" s="1656"/>
      <c r="P155" s="1656"/>
      <c r="Q155" s="1656"/>
      <c r="R155" s="1496"/>
      <c r="S155" s="1496"/>
      <c r="X155" s="20"/>
      <c r="Y155" s="20"/>
      <c r="Z155" s="20"/>
      <c r="AB155" s="20"/>
    </row>
    <row r="156" spans="1:28" ht="21">
      <c r="A156" s="366"/>
      <c r="B156" s="1658">
        <v>139</v>
      </c>
      <c r="C156" s="1659"/>
      <c r="D156" s="1660" t="str">
        <f>IF(VLOOKUP(B156,'3.住戸一覧'!$B:$AN,3,0)="","",VLOOKUP(B156,'3.住戸一覧'!$B:$AN,3,0))</f>
        <v/>
      </c>
      <c r="E156" s="1660"/>
      <c r="F156" s="1660"/>
      <c r="G156" s="1660"/>
      <c r="H156" s="1660" t="str">
        <f>IF(VLOOKUP(B156,'3.住戸一覧'!$B:$AN,6,0)="","",VLOOKUP(B156,'3.住戸一覧'!$B:$AN,6,0))</f>
        <v/>
      </c>
      <c r="I156" s="1660"/>
      <c r="J156" s="1656"/>
      <c r="K156" s="1656"/>
      <c r="L156" s="1656"/>
      <c r="M156" s="1496"/>
      <c r="N156" s="1496"/>
      <c r="O156" s="1656"/>
      <c r="P156" s="1656"/>
      <c r="Q156" s="1656"/>
      <c r="R156" s="1496"/>
      <c r="S156" s="1496"/>
      <c r="X156" s="20"/>
      <c r="Y156" s="20"/>
      <c r="Z156" s="20"/>
      <c r="AB156" s="20"/>
    </row>
    <row r="157" spans="1:28" ht="21">
      <c r="A157" s="366"/>
      <c r="B157" s="1658">
        <v>140</v>
      </c>
      <c r="C157" s="1659"/>
      <c r="D157" s="1660" t="str">
        <f>IF(VLOOKUP(B157,'3.住戸一覧'!$B:$AN,3,0)="","",VLOOKUP(B157,'3.住戸一覧'!$B:$AN,3,0))</f>
        <v/>
      </c>
      <c r="E157" s="1660"/>
      <c r="F157" s="1660"/>
      <c r="G157" s="1660"/>
      <c r="H157" s="1660" t="str">
        <f>IF(VLOOKUP(B157,'3.住戸一覧'!$B:$AN,6,0)="","",VLOOKUP(B157,'3.住戸一覧'!$B:$AN,6,0))</f>
        <v/>
      </c>
      <c r="I157" s="1660"/>
      <c r="J157" s="1656"/>
      <c r="K157" s="1656"/>
      <c r="L157" s="1656"/>
      <c r="M157" s="1496"/>
      <c r="N157" s="1496"/>
      <c r="O157" s="1656"/>
      <c r="P157" s="1656"/>
      <c r="Q157" s="1656"/>
      <c r="R157" s="1496"/>
      <c r="S157" s="1496"/>
      <c r="X157" s="20"/>
      <c r="Y157" s="20"/>
      <c r="Z157" s="20"/>
      <c r="AB157" s="20"/>
    </row>
    <row r="158" spans="1:28" ht="21">
      <c r="A158" s="366"/>
      <c r="B158" s="1658">
        <v>141</v>
      </c>
      <c r="C158" s="1659"/>
      <c r="D158" s="1660" t="str">
        <f>IF(VLOOKUP(B158,'3.住戸一覧'!$B:$AN,3,0)="","",VLOOKUP(B158,'3.住戸一覧'!$B:$AN,3,0))</f>
        <v/>
      </c>
      <c r="E158" s="1660"/>
      <c r="F158" s="1660"/>
      <c r="G158" s="1660"/>
      <c r="H158" s="1660" t="str">
        <f>IF(VLOOKUP(B158,'3.住戸一覧'!$B:$AN,6,0)="","",VLOOKUP(B158,'3.住戸一覧'!$B:$AN,6,0))</f>
        <v/>
      </c>
      <c r="I158" s="1660"/>
      <c r="J158" s="1656"/>
      <c r="K158" s="1656"/>
      <c r="L158" s="1656"/>
      <c r="M158" s="1496"/>
      <c r="N158" s="1496"/>
      <c r="O158" s="1656"/>
      <c r="P158" s="1656"/>
      <c r="Q158" s="1656"/>
      <c r="R158" s="1496"/>
      <c r="S158" s="1496"/>
      <c r="X158" s="20"/>
      <c r="Y158" s="20"/>
      <c r="Z158" s="20"/>
      <c r="AB158" s="20"/>
    </row>
    <row r="159" spans="1:28" ht="21">
      <c r="A159" s="366"/>
      <c r="B159" s="1658">
        <v>142</v>
      </c>
      <c r="C159" s="1659"/>
      <c r="D159" s="1660" t="str">
        <f>IF(VLOOKUP(B159,'3.住戸一覧'!$B:$AN,3,0)="","",VLOOKUP(B159,'3.住戸一覧'!$B:$AN,3,0))</f>
        <v/>
      </c>
      <c r="E159" s="1660"/>
      <c r="F159" s="1660"/>
      <c r="G159" s="1660"/>
      <c r="H159" s="1660" t="str">
        <f>IF(VLOOKUP(B159,'3.住戸一覧'!$B:$AN,6,0)="","",VLOOKUP(B159,'3.住戸一覧'!$B:$AN,6,0))</f>
        <v/>
      </c>
      <c r="I159" s="1660"/>
      <c r="J159" s="1656"/>
      <c r="K159" s="1656"/>
      <c r="L159" s="1656"/>
      <c r="M159" s="1496"/>
      <c r="N159" s="1496"/>
      <c r="O159" s="1656"/>
      <c r="P159" s="1656"/>
      <c r="Q159" s="1656"/>
      <c r="R159" s="1496"/>
      <c r="S159" s="1496"/>
      <c r="X159" s="20"/>
      <c r="Y159" s="20"/>
      <c r="Z159" s="20"/>
      <c r="AB159" s="20"/>
    </row>
    <row r="160" spans="1:28" ht="21">
      <c r="A160" s="366"/>
      <c r="B160" s="1658">
        <v>143</v>
      </c>
      <c r="C160" s="1659"/>
      <c r="D160" s="1660" t="str">
        <f>IF(VLOOKUP(B160,'3.住戸一覧'!$B:$AN,3,0)="","",VLOOKUP(B160,'3.住戸一覧'!$B:$AN,3,0))</f>
        <v/>
      </c>
      <c r="E160" s="1660"/>
      <c r="F160" s="1660"/>
      <c r="G160" s="1660"/>
      <c r="H160" s="1660" t="str">
        <f>IF(VLOOKUP(B160,'3.住戸一覧'!$B:$AN,6,0)="","",VLOOKUP(B160,'3.住戸一覧'!$B:$AN,6,0))</f>
        <v/>
      </c>
      <c r="I160" s="1660"/>
      <c r="J160" s="1656"/>
      <c r="K160" s="1656"/>
      <c r="L160" s="1656"/>
      <c r="M160" s="1496"/>
      <c r="N160" s="1496"/>
      <c r="O160" s="1656"/>
      <c r="P160" s="1656"/>
      <c r="Q160" s="1656"/>
      <c r="R160" s="1496"/>
      <c r="S160" s="1496"/>
      <c r="X160" s="20"/>
      <c r="Y160" s="20"/>
      <c r="Z160" s="20"/>
      <c r="AB160" s="20"/>
    </row>
    <row r="161" spans="1:28" ht="21">
      <c r="A161" s="366"/>
      <c r="B161" s="1658">
        <v>144</v>
      </c>
      <c r="C161" s="1659"/>
      <c r="D161" s="1660" t="str">
        <f>IF(VLOOKUP(B161,'3.住戸一覧'!$B:$AN,3,0)="","",VLOOKUP(B161,'3.住戸一覧'!$B:$AN,3,0))</f>
        <v/>
      </c>
      <c r="E161" s="1660"/>
      <c r="F161" s="1660"/>
      <c r="G161" s="1660"/>
      <c r="H161" s="1660" t="str">
        <f>IF(VLOOKUP(B161,'3.住戸一覧'!$B:$AN,6,0)="","",VLOOKUP(B161,'3.住戸一覧'!$B:$AN,6,0))</f>
        <v/>
      </c>
      <c r="I161" s="1660"/>
      <c r="J161" s="1656"/>
      <c r="K161" s="1656"/>
      <c r="L161" s="1656"/>
      <c r="M161" s="1496"/>
      <c r="N161" s="1496"/>
      <c r="O161" s="1656"/>
      <c r="P161" s="1656"/>
      <c r="Q161" s="1656"/>
      <c r="R161" s="1496"/>
      <c r="S161" s="1496"/>
      <c r="X161" s="20"/>
      <c r="Y161" s="20"/>
      <c r="Z161" s="20"/>
      <c r="AB161" s="20"/>
    </row>
    <row r="162" spans="1:28" ht="21">
      <c r="A162" s="366"/>
      <c r="B162" s="1658">
        <v>145</v>
      </c>
      <c r="C162" s="1659"/>
      <c r="D162" s="1660" t="str">
        <f>IF(VLOOKUP(B162,'3.住戸一覧'!$B:$AN,3,0)="","",VLOOKUP(B162,'3.住戸一覧'!$B:$AN,3,0))</f>
        <v/>
      </c>
      <c r="E162" s="1660"/>
      <c r="F162" s="1660"/>
      <c r="G162" s="1660"/>
      <c r="H162" s="1660" t="str">
        <f>IF(VLOOKUP(B162,'3.住戸一覧'!$B:$AN,6,0)="","",VLOOKUP(B162,'3.住戸一覧'!$B:$AN,6,0))</f>
        <v/>
      </c>
      <c r="I162" s="1660"/>
      <c r="J162" s="1656"/>
      <c r="K162" s="1656"/>
      <c r="L162" s="1656"/>
      <c r="M162" s="1496"/>
      <c r="N162" s="1496"/>
      <c r="O162" s="1656"/>
      <c r="P162" s="1656"/>
      <c r="Q162" s="1656"/>
      <c r="R162" s="1496"/>
      <c r="S162" s="1496"/>
      <c r="X162" s="20"/>
      <c r="Y162" s="20"/>
      <c r="Z162" s="20"/>
      <c r="AB162" s="20"/>
    </row>
    <row r="163" spans="1:28" ht="21">
      <c r="A163" s="366"/>
      <c r="B163" s="1658">
        <v>146</v>
      </c>
      <c r="C163" s="1659"/>
      <c r="D163" s="1660" t="str">
        <f>IF(VLOOKUP(B163,'3.住戸一覧'!$B:$AN,3,0)="","",VLOOKUP(B163,'3.住戸一覧'!$B:$AN,3,0))</f>
        <v/>
      </c>
      <c r="E163" s="1660"/>
      <c r="F163" s="1660"/>
      <c r="G163" s="1660"/>
      <c r="H163" s="1660" t="str">
        <f>IF(VLOOKUP(B163,'3.住戸一覧'!$B:$AN,6,0)="","",VLOOKUP(B163,'3.住戸一覧'!$B:$AN,6,0))</f>
        <v/>
      </c>
      <c r="I163" s="1660"/>
      <c r="J163" s="1656"/>
      <c r="K163" s="1656"/>
      <c r="L163" s="1656"/>
      <c r="M163" s="1496"/>
      <c r="N163" s="1496"/>
      <c r="O163" s="1656"/>
      <c r="P163" s="1656"/>
      <c r="Q163" s="1656"/>
      <c r="R163" s="1496"/>
      <c r="S163" s="1496"/>
      <c r="X163" s="20"/>
      <c r="Y163" s="20"/>
      <c r="Z163" s="20"/>
      <c r="AB163" s="20"/>
    </row>
    <row r="164" spans="1:28" ht="21">
      <c r="A164" s="366"/>
      <c r="B164" s="1658">
        <v>147</v>
      </c>
      <c r="C164" s="1659"/>
      <c r="D164" s="1660" t="str">
        <f>IF(VLOOKUP(B164,'3.住戸一覧'!$B:$AN,3,0)="","",VLOOKUP(B164,'3.住戸一覧'!$B:$AN,3,0))</f>
        <v/>
      </c>
      <c r="E164" s="1660"/>
      <c r="F164" s="1660"/>
      <c r="G164" s="1660"/>
      <c r="H164" s="1660" t="str">
        <f>IF(VLOOKUP(B164,'3.住戸一覧'!$B:$AN,6,0)="","",VLOOKUP(B164,'3.住戸一覧'!$B:$AN,6,0))</f>
        <v/>
      </c>
      <c r="I164" s="1660"/>
      <c r="J164" s="1656"/>
      <c r="K164" s="1656"/>
      <c r="L164" s="1656"/>
      <c r="M164" s="1496"/>
      <c r="N164" s="1496"/>
      <c r="O164" s="1656"/>
      <c r="P164" s="1656"/>
      <c r="Q164" s="1656"/>
      <c r="R164" s="1496"/>
      <c r="S164" s="1496"/>
      <c r="X164" s="20"/>
      <c r="Y164" s="20"/>
      <c r="Z164" s="20"/>
      <c r="AB164" s="20"/>
    </row>
    <row r="165" spans="1:28" ht="21">
      <c r="A165" s="366"/>
      <c r="B165" s="1658">
        <v>148</v>
      </c>
      <c r="C165" s="1659"/>
      <c r="D165" s="1660" t="str">
        <f>IF(VLOOKUP(B165,'3.住戸一覧'!$B:$AN,3,0)="","",VLOOKUP(B165,'3.住戸一覧'!$B:$AN,3,0))</f>
        <v/>
      </c>
      <c r="E165" s="1660"/>
      <c r="F165" s="1660"/>
      <c r="G165" s="1660"/>
      <c r="H165" s="1660" t="str">
        <f>IF(VLOOKUP(B165,'3.住戸一覧'!$B:$AN,6,0)="","",VLOOKUP(B165,'3.住戸一覧'!$B:$AN,6,0))</f>
        <v/>
      </c>
      <c r="I165" s="1660"/>
      <c r="J165" s="1656"/>
      <c r="K165" s="1656"/>
      <c r="L165" s="1656"/>
      <c r="M165" s="1496"/>
      <c r="N165" s="1496"/>
      <c r="O165" s="1656"/>
      <c r="P165" s="1656"/>
      <c r="Q165" s="1656"/>
      <c r="R165" s="1496"/>
      <c r="S165" s="1496"/>
      <c r="X165" s="20"/>
      <c r="Y165" s="20"/>
      <c r="Z165" s="20"/>
      <c r="AB165" s="20"/>
    </row>
    <row r="166" spans="1:28" ht="21">
      <c r="A166" s="366"/>
      <c r="B166" s="1658">
        <v>149</v>
      </c>
      <c r="C166" s="1659"/>
      <c r="D166" s="1660" t="str">
        <f>IF(VLOOKUP(B166,'3.住戸一覧'!$B:$AN,3,0)="","",VLOOKUP(B166,'3.住戸一覧'!$B:$AN,3,0))</f>
        <v/>
      </c>
      <c r="E166" s="1660"/>
      <c r="F166" s="1660"/>
      <c r="G166" s="1660"/>
      <c r="H166" s="1660" t="str">
        <f>IF(VLOOKUP(B166,'3.住戸一覧'!$B:$AN,6,0)="","",VLOOKUP(B166,'3.住戸一覧'!$B:$AN,6,0))</f>
        <v/>
      </c>
      <c r="I166" s="1660"/>
      <c r="J166" s="1656"/>
      <c r="K166" s="1656"/>
      <c r="L166" s="1656"/>
      <c r="M166" s="1496"/>
      <c r="N166" s="1496"/>
      <c r="O166" s="1656"/>
      <c r="P166" s="1656"/>
      <c r="Q166" s="1656"/>
      <c r="R166" s="1496"/>
      <c r="S166" s="1496"/>
      <c r="X166" s="20"/>
      <c r="Y166" s="20"/>
      <c r="Z166" s="20"/>
      <c r="AB166" s="20"/>
    </row>
    <row r="167" spans="1:28" ht="21">
      <c r="A167" s="366"/>
      <c r="B167" s="1658">
        <v>150</v>
      </c>
      <c r="C167" s="1659"/>
      <c r="D167" s="1660" t="str">
        <f>IF(VLOOKUP(B167,'3.住戸一覧'!$B:$AN,3,0)="","",VLOOKUP(B167,'3.住戸一覧'!$B:$AN,3,0))</f>
        <v/>
      </c>
      <c r="E167" s="1660"/>
      <c r="F167" s="1660"/>
      <c r="G167" s="1660"/>
      <c r="H167" s="1660" t="str">
        <f>IF(VLOOKUP(B167,'3.住戸一覧'!$B:$AN,6,0)="","",VLOOKUP(B167,'3.住戸一覧'!$B:$AN,6,0))</f>
        <v/>
      </c>
      <c r="I167" s="1660"/>
      <c r="J167" s="1656"/>
      <c r="K167" s="1656"/>
      <c r="L167" s="1656"/>
      <c r="M167" s="1496"/>
      <c r="N167" s="1496"/>
      <c r="O167" s="1656"/>
      <c r="P167" s="1656"/>
      <c r="Q167" s="1656"/>
      <c r="R167" s="1496"/>
      <c r="S167" s="1496"/>
      <c r="X167" s="20"/>
      <c r="Y167" s="20"/>
      <c r="Z167" s="20"/>
      <c r="AB167" s="20"/>
    </row>
    <row r="168" spans="1:28" ht="21">
      <c r="A168" s="366"/>
      <c r="B168" s="1658">
        <v>151</v>
      </c>
      <c r="C168" s="1659"/>
      <c r="D168" s="1660" t="str">
        <f>IF(VLOOKUP(B168,'3.住戸一覧'!$B:$AN,3,0)="","",VLOOKUP(B168,'3.住戸一覧'!$B:$AN,3,0))</f>
        <v/>
      </c>
      <c r="E168" s="1660"/>
      <c r="F168" s="1660"/>
      <c r="G168" s="1660"/>
      <c r="H168" s="1660" t="str">
        <f>IF(VLOOKUP(B168,'3.住戸一覧'!$B:$AN,6,0)="","",VLOOKUP(B168,'3.住戸一覧'!$B:$AN,6,0))</f>
        <v/>
      </c>
      <c r="I168" s="1660"/>
      <c r="J168" s="1656"/>
      <c r="K168" s="1656"/>
      <c r="L168" s="1656"/>
      <c r="M168" s="1496"/>
      <c r="N168" s="1496"/>
      <c r="O168" s="1656"/>
      <c r="P168" s="1656"/>
      <c r="Q168" s="1656"/>
      <c r="R168" s="1496"/>
      <c r="S168" s="1496"/>
      <c r="X168" s="20"/>
      <c r="Y168" s="20"/>
      <c r="Z168" s="20"/>
      <c r="AB168" s="20"/>
    </row>
    <row r="169" spans="1:28" ht="21">
      <c r="A169" s="366"/>
      <c r="B169" s="1658">
        <v>152</v>
      </c>
      <c r="C169" s="1659"/>
      <c r="D169" s="1660" t="str">
        <f>IF(VLOOKUP(B169,'3.住戸一覧'!$B:$AN,3,0)="","",VLOOKUP(B169,'3.住戸一覧'!$B:$AN,3,0))</f>
        <v/>
      </c>
      <c r="E169" s="1660"/>
      <c r="F169" s="1660"/>
      <c r="G169" s="1660"/>
      <c r="H169" s="1660" t="str">
        <f>IF(VLOOKUP(B169,'3.住戸一覧'!$B:$AN,6,0)="","",VLOOKUP(B169,'3.住戸一覧'!$B:$AN,6,0))</f>
        <v/>
      </c>
      <c r="I169" s="1660"/>
      <c r="J169" s="1656"/>
      <c r="K169" s="1656"/>
      <c r="L169" s="1656"/>
      <c r="M169" s="1496"/>
      <c r="N169" s="1496"/>
      <c r="O169" s="1656"/>
      <c r="P169" s="1656"/>
      <c r="Q169" s="1656"/>
      <c r="R169" s="1496"/>
      <c r="S169" s="1496"/>
      <c r="X169" s="20"/>
      <c r="Y169" s="20"/>
      <c r="Z169" s="20"/>
      <c r="AB169" s="20"/>
    </row>
    <row r="170" spans="1:28" ht="21">
      <c r="A170" s="366"/>
      <c r="B170" s="1658">
        <v>153</v>
      </c>
      <c r="C170" s="1659"/>
      <c r="D170" s="1660" t="str">
        <f>IF(VLOOKUP(B170,'3.住戸一覧'!$B:$AN,3,0)="","",VLOOKUP(B170,'3.住戸一覧'!$B:$AN,3,0))</f>
        <v/>
      </c>
      <c r="E170" s="1660"/>
      <c r="F170" s="1660"/>
      <c r="G170" s="1660"/>
      <c r="H170" s="1660" t="str">
        <f>IF(VLOOKUP(B170,'3.住戸一覧'!$B:$AN,6,0)="","",VLOOKUP(B170,'3.住戸一覧'!$B:$AN,6,0))</f>
        <v/>
      </c>
      <c r="I170" s="1660"/>
      <c r="J170" s="1656"/>
      <c r="K170" s="1656"/>
      <c r="L170" s="1656"/>
      <c r="M170" s="1496"/>
      <c r="N170" s="1496"/>
      <c r="O170" s="1656"/>
      <c r="P170" s="1656"/>
      <c r="Q170" s="1656"/>
      <c r="R170" s="1496"/>
      <c r="S170" s="1496"/>
      <c r="X170" s="20"/>
      <c r="Y170" s="20"/>
      <c r="Z170" s="20"/>
      <c r="AB170" s="20"/>
    </row>
    <row r="171" spans="1:28" ht="21">
      <c r="A171" s="366"/>
      <c r="B171" s="1658">
        <v>154</v>
      </c>
      <c r="C171" s="1659"/>
      <c r="D171" s="1660" t="str">
        <f>IF(VLOOKUP(B171,'3.住戸一覧'!$B:$AN,3,0)="","",VLOOKUP(B171,'3.住戸一覧'!$B:$AN,3,0))</f>
        <v/>
      </c>
      <c r="E171" s="1660"/>
      <c r="F171" s="1660"/>
      <c r="G171" s="1660"/>
      <c r="H171" s="1660" t="str">
        <f>IF(VLOOKUP(B171,'3.住戸一覧'!$B:$AN,6,0)="","",VLOOKUP(B171,'3.住戸一覧'!$B:$AN,6,0))</f>
        <v/>
      </c>
      <c r="I171" s="1660"/>
      <c r="J171" s="1656"/>
      <c r="K171" s="1656"/>
      <c r="L171" s="1656"/>
      <c r="M171" s="1496"/>
      <c r="N171" s="1496"/>
      <c r="O171" s="1656"/>
      <c r="P171" s="1656"/>
      <c r="Q171" s="1656"/>
      <c r="R171" s="1496"/>
      <c r="S171" s="1496"/>
      <c r="X171" s="20"/>
      <c r="Y171" s="20"/>
      <c r="Z171" s="20"/>
      <c r="AB171" s="20"/>
    </row>
    <row r="172" spans="1:28" ht="21">
      <c r="A172" s="366"/>
      <c r="B172" s="1658">
        <v>155</v>
      </c>
      <c r="C172" s="1659"/>
      <c r="D172" s="1660" t="str">
        <f>IF(VLOOKUP(B172,'3.住戸一覧'!$B:$AN,3,0)="","",VLOOKUP(B172,'3.住戸一覧'!$B:$AN,3,0))</f>
        <v/>
      </c>
      <c r="E172" s="1660"/>
      <c r="F172" s="1660"/>
      <c r="G172" s="1660"/>
      <c r="H172" s="1660" t="str">
        <f>IF(VLOOKUP(B172,'3.住戸一覧'!$B:$AN,6,0)="","",VLOOKUP(B172,'3.住戸一覧'!$B:$AN,6,0))</f>
        <v/>
      </c>
      <c r="I172" s="1660"/>
      <c r="J172" s="1656"/>
      <c r="K172" s="1656"/>
      <c r="L172" s="1656"/>
      <c r="M172" s="1496"/>
      <c r="N172" s="1496"/>
      <c r="O172" s="1656"/>
      <c r="P172" s="1656"/>
      <c r="Q172" s="1656"/>
      <c r="R172" s="1496"/>
      <c r="S172" s="1496"/>
      <c r="X172" s="20"/>
      <c r="Y172" s="20"/>
      <c r="Z172" s="20"/>
      <c r="AB172" s="20"/>
    </row>
    <row r="173" spans="1:28" ht="21">
      <c r="A173" s="366"/>
      <c r="B173" s="1658">
        <v>156</v>
      </c>
      <c r="C173" s="1659"/>
      <c r="D173" s="1660" t="str">
        <f>IF(VLOOKUP(B173,'3.住戸一覧'!$B:$AN,3,0)="","",VLOOKUP(B173,'3.住戸一覧'!$B:$AN,3,0))</f>
        <v/>
      </c>
      <c r="E173" s="1660"/>
      <c r="F173" s="1660"/>
      <c r="G173" s="1660"/>
      <c r="H173" s="1660" t="str">
        <f>IF(VLOOKUP(B173,'3.住戸一覧'!$B:$AN,6,0)="","",VLOOKUP(B173,'3.住戸一覧'!$B:$AN,6,0))</f>
        <v/>
      </c>
      <c r="I173" s="1660"/>
      <c r="J173" s="1656"/>
      <c r="K173" s="1656"/>
      <c r="L173" s="1656"/>
      <c r="M173" s="1496"/>
      <c r="N173" s="1496"/>
      <c r="O173" s="1656"/>
      <c r="P173" s="1656"/>
      <c r="Q173" s="1656"/>
      <c r="R173" s="1496"/>
      <c r="S173" s="1496"/>
      <c r="X173" s="20"/>
      <c r="Y173" s="20"/>
      <c r="Z173" s="20"/>
      <c r="AB173" s="20"/>
    </row>
    <row r="174" spans="1:28" ht="21">
      <c r="A174" s="366"/>
      <c r="B174" s="1658">
        <v>157</v>
      </c>
      <c r="C174" s="1659"/>
      <c r="D174" s="1660" t="str">
        <f>IF(VLOOKUP(B174,'3.住戸一覧'!$B:$AN,3,0)="","",VLOOKUP(B174,'3.住戸一覧'!$B:$AN,3,0))</f>
        <v/>
      </c>
      <c r="E174" s="1660"/>
      <c r="F174" s="1660"/>
      <c r="G174" s="1660"/>
      <c r="H174" s="1660" t="str">
        <f>IF(VLOOKUP(B174,'3.住戸一覧'!$B:$AN,6,0)="","",VLOOKUP(B174,'3.住戸一覧'!$B:$AN,6,0))</f>
        <v/>
      </c>
      <c r="I174" s="1660"/>
      <c r="J174" s="1656"/>
      <c r="K174" s="1656"/>
      <c r="L174" s="1656"/>
      <c r="M174" s="1496"/>
      <c r="N174" s="1496"/>
      <c r="O174" s="1656"/>
      <c r="P174" s="1656"/>
      <c r="Q174" s="1656"/>
      <c r="R174" s="1496"/>
      <c r="S174" s="1496"/>
      <c r="X174" s="20"/>
      <c r="Y174" s="20"/>
      <c r="Z174" s="20"/>
      <c r="AB174" s="20"/>
    </row>
    <row r="175" spans="1:28" ht="21">
      <c r="A175" s="366"/>
      <c r="B175" s="1658">
        <v>158</v>
      </c>
      <c r="C175" s="1659"/>
      <c r="D175" s="1660" t="str">
        <f>IF(VLOOKUP(B175,'3.住戸一覧'!$B:$AN,3,0)="","",VLOOKUP(B175,'3.住戸一覧'!$B:$AN,3,0))</f>
        <v/>
      </c>
      <c r="E175" s="1660"/>
      <c r="F175" s="1660"/>
      <c r="G175" s="1660"/>
      <c r="H175" s="1660" t="str">
        <f>IF(VLOOKUP(B175,'3.住戸一覧'!$B:$AN,6,0)="","",VLOOKUP(B175,'3.住戸一覧'!$B:$AN,6,0))</f>
        <v/>
      </c>
      <c r="I175" s="1660"/>
      <c r="J175" s="1656"/>
      <c r="K175" s="1656"/>
      <c r="L175" s="1656"/>
      <c r="M175" s="1496"/>
      <c r="N175" s="1496"/>
      <c r="O175" s="1656"/>
      <c r="P175" s="1656"/>
      <c r="Q175" s="1656"/>
      <c r="R175" s="1496"/>
      <c r="S175" s="1496"/>
      <c r="X175" s="20"/>
      <c r="Y175" s="20"/>
      <c r="Z175" s="20"/>
      <c r="AB175" s="20"/>
    </row>
    <row r="176" spans="1:28" ht="21">
      <c r="A176" s="366"/>
      <c r="B176" s="1658">
        <v>159</v>
      </c>
      <c r="C176" s="1659"/>
      <c r="D176" s="1660" t="str">
        <f>IF(VLOOKUP(B176,'3.住戸一覧'!$B:$AN,3,0)="","",VLOOKUP(B176,'3.住戸一覧'!$B:$AN,3,0))</f>
        <v/>
      </c>
      <c r="E176" s="1660"/>
      <c r="F176" s="1660"/>
      <c r="G176" s="1660"/>
      <c r="H176" s="1660" t="str">
        <f>IF(VLOOKUP(B176,'3.住戸一覧'!$B:$AN,6,0)="","",VLOOKUP(B176,'3.住戸一覧'!$B:$AN,6,0))</f>
        <v/>
      </c>
      <c r="I176" s="1660"/>
      <c r="J176" s="1656"/>
      <c r="K176" s="1656"/>
      <c r="L176" s="1656"/>
      <c r="M176" s="1496"/>
      <c r="N176" s="1496"/>
      <c r="O176" s="1656"/>
      <c r="P176" s="1656"/>
      <c r="Q176" s="1656"/>
      <c r="R176" s="1496"/>
      <c r="S176" s="1496"/>
      <c r="X176" s="20"/>
      <c r="Y176" s="20"/>
      <c r="Z176" s="20"/>
      <c r="AB176" s="20"/>
    </row>
    <row r="177" spans="1:28" ht="21">
      <c r="A177" s="366"/>
      <c r="B177" s="1658">
        <v>160</v>
      </c>
      <c r="C177" s="1659"/>
      <c r="D177" s="1660" t="str">
        <f>IF(VLOOKUP(B177,'3.住戸一覧'!$B:$AN,3,0)="","",VLOOKUP(B177,'3.住戸一覧'!$B:$AN,3,0))</f>
        <v/>
      </c>
      <c r="E177" s="1660"/>
      <c r="F177" s="1660"/>
      <c r="G177" s="1660"/>
      <c r="H177" s="1660" t="str">
        <f>IF(VLOOKUP(B177,'3.住戸一覧'!$B:$AN,6,0)="","",VLOOKUP(B177,'3.住戸一覧'!$B:$AN,6,0))</f>
        <v/>
      </c>
      <c r="I177" s="1660"/>
      <c r="J177" s="1656"/>
      <c r="K177" s="1656"/>
      <c r="L177" s="1656"/>
      <c r="M177" s="1496"/>
      <c r="N177" s="1496"/>
      <c r="O177" s="1656"/>
      <c r="P177" s="1656"/>
      <c r="Q177" s="1656"/>
      <c r="R177" s="1496"/>
      <c r="S177" s="1496"/>
      <c r="X177" s="20"/>
      <c r="Y177" s="20"/>
      <c r="Z177" s="20"/>
      <c r="AB177" s="20"/>
    </row>
    <row r="178" spans="1:28" ht="21">
      <c r="A178" s="366"/>
      <c r="B178" s="1658">
        <v>161</v>
      </c>
      <c r="C178" s="1659"/>
      <c r="D178" s="1660" t="str">
        <f>IF(VLOOKUP(B178,'3.住戸一覧'!$B:$AN,3,0)="","",VLOOKUP(B178,'3.住戸一覧'!$B:$AN,3,0))</f>
        <v/>
      </c>
      <c r="E178" s="1660"/>
      <c r="F178" s="1660"/>
      <c r="G178" s="1660"/>
      <c r="H178" s="1660" t="str">
        <f>IF(VLOOKUP(B178,'3.住戸一覧'!$B:$AN,6,0)="","",VLOOKUP(B178,'3.住戸一覧'!$B:$AN,6,0))</f>
        <v/>
      </c>
      <c r="I178" s="1660"/>
      <c r="J178" s="1656"/>
      <c r="K178" s="1656"/>
      <c r="L178" s="1656"/>
      <c r="M178" s="1496"/>
      <c r="N178" s="1496"/>
      <c r="O178" s="1656"/>
      <c r="P178" s="1656"/>
      <c r="Q178" s="1656"/>
      <c r="R178" s="1496"/>
      <c r="S178" s="1496"/>
      <c r="X178" s="20"/>
      <c r="Y178" s="20"/>
      <c r="Z178" s="20"/>
      <c r="AB178" s="20"/>
    </row>
    <row r="179" spans="1:28" ht="21">
      <c r="A179" s="366"/>
      <c r="B179" s="1658">
        <v>162</v>
      </c>
      <c r="C179" s="1659"/>
      <c r="D179" s="1660" t="str">
        <f>IF(VLOOKUP(B179,'3.住戸一覧'!$B:$AN,3,0)="","",VLOOKUP(B179,'3.住戸一覧'!$B:$AN,3,0))</f>
        <v/>
      </c>
      <c r="E179" s="1660"/>
      <c r="F179" s="1660"/>
      <c r="G179" s="1660"/>
      <c r="H179" s="1660" t="str">
        <f>IF(VLOOKUP(B179,'3.住戸一覧'!$B:$AN,6,0)="","",VLOOKUP(B179,'3.住戸一覧'!$B:$AN,6,0))</f>
        <v/>
      </c>
      <c r="I179" s="1660"/>
      <c r="J179" s="1656"/>
      <c r="K179" s="1656"/>
      <c r="L179" s="1656"/>
      <c r="M179" s="1496"/>
      <c r="N179" s="1496"/>
      <c r="O179" s="1656"/>
      <c r="P179" s="1656"/>
      <c r="Q179" s="1656"/>
      <c r="R179" s="1496"/>
      <c r="S179" s="1496"/>
      <c r="X179" s="20"/>
      <c r="Y179" s="20"/>
      <c r="Z179" s="20"/>
      <c r="AB179" s="20"/>
    </row>
    <row r="180" spans="1:28" ht="21">
      <c r="A180" s="366"/>
      <c r="B180" s="1658">
        <v>163</v>
      </c>
      <c r="C180" s="1659"/>
      <c r="D180" s="1660" t="str">
        <f>IF(VLOOKUP(B180,'3.住戸一覧'!$B:$AN,3,0)="","",VLOOKUP(B180,'3.住戸一覧'!$B:$AN,3,0))</f>
        <v/>
      </c>
      <c r="E180" s="1660"/>
      <c r="F180" s="1660"/>
      <c r="G180" s="1660"/>
      <c r="H180" s="1660" t="str">
        <f>IF(VLOOKUP(B180,'3.住戸一覧'!$B:$AN,6,0)="","",VLOOKUP(B180,'3.住戸一覧'!$B:$AN,6,0))</f>
        <v/>
      </c>
      <c r="I180" s="1660"/>
      <c r="J180" s="1656"/>
      <c r="K180" s="1656"/>
      <c r="L180" s="1656"/>
      <c r="M180" s="1496"/>
      <c r="N180" s="1496"/>
      <c r="O180" s="1656"/>
      <c r="P180" s="1656"/>
      <c r="Q180" s="1656"/>
      <c r="R180" s="1496"/>
      <c r="S180" s="1496"/>
      <c r="X180" s="20"/>
      <c r="Y180" s="20"/>
      <c r="Z180" s="20"/>
      <c r="AB180" s="20"/>
    </row>
    <row r="181" spans="1:28" ht="21">
      <c r="A181" s="366"/>
      <c r="B181" s="1658">
        <v>164</v>
      </c>
      <c r="C181" s="1659"/>
      <c r="D181" s="1660" t="str">
        <f>IF(VLOOKUP(B181,'3.住戸一覧'!$B:$AN,3,0)="","",VLOOKUP(B181,'3.住戸一覧'!$B:$AN,3,0))</f>
        <v/>
      </c>
      <c r="E181" s="1660"/>
      <c r="F181" s="1660"/>
      <c r="G181" s="1660"/>
      <c r="H181" s="1660" t="str">
        <f>IF(VLOOKUP(B181,'3.住戸一覧'!$B:$AN,6,0)="","",VLOOKUP(B181,'3.住戸一覧'!$B:$AN,6,0))</f>
        <v/>
      </c>
      <c r="I181" s="1660"/>
      <c r="J181" s="1656"/>
      <c r="K181" s="1656"/>
      <c r="L181" s="1656"/>
      <c r="M181" s="1496"/>
      <c r="N181" s="1496"/>
      <c r="O181" s="1656"/>
      <c r="P181" s="1656"/>
      <c r="Q181" s="1656"/>
      <c r="R181" s="1496"/>
      <c r="S181" s="1496"/>
      <c r="X181" s="20"/>
      <c r="Y181" s="20"/>
      <c r="Z181" s="20"/>
      <c r="AB181" s="20"/>
    </row>
    <row r="182" spans="1:28" ht="21">
      <c r="A182" s="366"/>
      <c r="B182" s="1658">
        <v>165</v>
      </c>
      <c r="C182" s="1659"/>
      <c r="D182" s="1660" t="str">
        <f>IF(VLOOKUP(B182,'3.住戸一覧'!$B:$AN,3,0)="","",VLOOKUP(B182,'3.住戸一覧'!$B:$AN,3,0))</f>
        <v/>
      </c>
      <c r="E182" s="1660"/>
      <c r="F182" s="1660"/>
      <c r="G182" s="1660"/>
      <c r="H182" s="1660" t="str">
        <f>IF(VLOOKUP(B182,'3.住戸一覧'!$B:$AN,6,0)="","",VLOOKUP(B182,'3.住戸一覧'!$B:$AN,6,0))</f>
        <v/>
      </c>
      <c r="I182" s="1660"/>
      <c r="J182" s="1656"/>
      <c r="K182" s="1656"/>
      <c r="L182" s="1656"/>
      <c r="M182" s="1496"/>
      <c r="N182" s="1496"/>
      <c r="O182" s="1656"/>
      <c r="P182" s="1656"/>
      <c r="Q182" s="1656"/>
      <c r="R182" s="1496"/>
      <c r="S182" s="1496"/>
      <c r="X182" s="20"/>
      <c r="Y182" s="20"/>
      <c r="Z182" s="20"/>
      <c r="AB182" s="20"/>
    </row>
    <row r="183" spans="1:28" ht="21">
      <c r="A183" s="366"/>
      <c r="B183" s="1658">
        <v>166</v>
      </c>
      <c r="C183" s="1659"/>
      <c r="D183" s="1660" t="str">
        <f>IF(VLOOKUP(B183,'3.住戸一覧'!$B:$AN,3,0)="","",VLOOKUP(B183,'3.住戸一覧'!$B:$AN,3,0))</f>
        <v/>
      </c>
      <c r="E183" s="1660"/>
      <c r="F183" s="1660"/>
      <c r="G183" s="1660"/>
      <c r="H183" s="1660" t="str">
        <f>IF(VLOOKUP(B183,'3.住戸一覧'!$B:$AN,6,0)="","",VLOOKUP(B183,'3.住戸一覧'!$B:$AN,6,0))</f>
        <v/>
      </c>
      <c r="I183" s="1660"/>
      <c r="J183" s="1656"/>
      <c r="K183" s="1656"/>
      <c r="L183" s="1656"/>
      <c r="M183" s="1496"/>
      <c r="N183" s="1496"/>
      <c r="O183" s="1656"/>
      <c r="P183" s="1656"/>
      <c r="Q183" s="1656"/>
      <c r="R183" s="1496"/>
      <c r="S183" s="1496"/>
      <c r="X183" s="20"/>
      <c r="Y183" s="20"/>
      <c r="Z183" s="20"/>
      <c r="AB183" s="20"/>
    </row>
    <row r="184" spans="1:28" ht="21">
      <c r="A184" s="366"/>
      <c r="B184" s="1658">
        <v>167</v>
      </c>
      <c r="C184" s="1659"/>
      <c r="D184" s="1660" t="str">
        <f>IF(VLOOKUP(B184,'3.住戸一覧'!$B:$AN,3,0)="","",VLOOKUP(B184,'3.住戸一覧'!$B:$AN,3,0))</f>
        <v/>
      </c>
      <c r="E184" s="1660"/>
      <c r="F184" s="1660"/>
      <c r="G184" s="1660"/>
      <c r="H184" s="1660" t="str">
        <f>IF(VLOOKUP(B184,'3.住戸一覧'!$B:$AN,6,0)="","",VLOOKUP(B184,'3.住戸一覧'!$B:$AN,6,0))</f>
        <v/>
      </c>
      <c r="I184" s="1660"/>
      <c r="J184" s="1656"/>
      <c r="K184" s="1656"/>
      <c r="L184" s="1656"/>
      <c r="M184" s="1496"/>
      <c r="N184" s="1496"/>
      <c r="O184" s="1656"/>
      <c r="P184" s="1656"/>
      <c r="Q184" s="1656"/>
      <c r="R184" s="1496"/>
      <c r="S184" s="1496"/>
      <c r="X184" s="20"/>
      <c r="Y184" s="20"/>
      <c r="Z184" s="20"/>
      <c r="AB184" s="20"/>
    </row>
    <row r="185" spans="1:28" ht="21">
      <c r="A185" s="366"/>
      <c r="B185" s="1658">
        <v>168</v>
      </c>
      <c r="C185" s="1659"/>
      <c r="D185" s="1660" t="str">
        <f>IF(VLOOKUP(B185,'3.住戸一覧'!$B:$AN,3,0)="","",VLOOKUP(B185,'3.住戸一覧'!$B:$AN,3,0))</f>
        <v/>
      </c>
      <c r="E185" s="1660"/>
      <c r="F185" s="1660"/>
      <c r="G185" s="1660"/>
      <c r="H185" s="1660" t="str">
        <f>IF(VLOOKUP(B185,'3.住戸一覧'!$B:$AN,6,0)="","",VLOOKUP(B185,'3.住戸一覧'!$B:$AN,6,0))</f>
        <v/>
      </c>
      <c r="I185" s="1660"/>
      <c r="J185" s="1656"/>
      <c r="K185" s="1656"/>
      <c r="L185" s="1656"/>
      <c r="M185" s="1496"/>
      <c r="N185" s="1496"/>
      <c r="O185" s="1656"/>
      <c r="P185" s="1656"/>
      <c r="Q185" s="1656"/>
      <c r="R185" s="1496"/>
      <c r="S185" s="1496"/>
      <c r="X185" s="20"/>
      <c r="Y185" s="20"/>
      <c r="Z185" s="20"/>
      <c r="AB185" s="20"/>
    </row>
    <row r="186" spans="1:28" ht="21">
      <c r="A186" s="366"/>
      <c r="B186" s="1658">
        <v>169</v>
      </c>
      <c r="C186" s="1659"/>
      <c r="D186" s="1660" t="str">
        <f>IF(VLOOKUP(B186,'3.住戸一覧'!$B:$AN,3,0)="","",VLOOKUP(B186,'3.住戸一覧'!$B:$AN,3,0))</f>
        <v/>
      </c>
      <c r="E186" s="1660"/>
      <c r="F186" s="1660"/>
      <c r="G186" s="1660"/>
      <c r="H186" s="1660" t="str">
        <f>IF(VLOOKUP(B186,'3.住戸一覧'!$B:$AN,6,0)="","",VLOOKUP(B186,'3.住戸一覧'!$B:$AN,6,0))</f>
        <v/>
      </c>
      <c r="I186" s="1660"/>
      <c r="J186" s="1656"/>
      <c r="K186" s="1656"/>
      <c r="L186" s="1656"/>
      <c r="M186" s="1496"/>
      <c r="N186" s="1496"/>
      <c r="O186" s="1656"/>
      <c r="P186" s="1656"/>
      <c r="Q186" s="1656"/>
      <c r="R186" s="1496"/>
      <c r="S186" s="1496"/>
      <c r="X186" s="20"/>
      <c r="Y186" s="20"/>
      <c r="Z186" s="20"/>
      <c r="AB186" s="20"/>
    </row>
    <row r="187" spans="1:28" ht="21">
      <c r="A187" s="366"/>
      <c r="B187" s="1658">
        <v>170</v>
      </c>
      <c r="C187" s="1659"/>
      <c r="D187" s="1660" t="str">
        <f>IF(VLOOKUP(B187,'3.住戸一覧'!$B:$AN,3,0)="","",VLOOKUP(B187,'3.住戸一覧'!$B:$AN,3,0))</f>
        <v/>
      </c>
      <c r="E187" s="1660"/>
      <c r="F187" s="1660"/>
      <c r="G187" s="1660"/>
      <c r="H187" s="1660" t="str">
        <f>IF(VLOOKUP(B187,'3.住戸一覧'!$B:$AN,6,0)="","",VLOOKUP(B187,'3.住戸一覧'!$B:$AN,6,0))</f>
        <v/>
      </c>
      <c r="I187" s="1660"/>
      <c r="J187" s="1656"/>
      <c r="K187" s="1656"/>
      <c r="L187" s="1656"/>
      <c r="M187" s="1496"/>
      <c r="N187" s="1496"/>
      <c r="O187" s="1656"/>
      <c r="P187" s="1656"/>
      <c r="Q187" s="1656"/>
      <c r="R187" s="1496"/>
      <c r="S187" s="1496"/>
      <c r="X187" s="20"/>
      <c r="Y187" s="20"/>
      <c r="Z187" s="20"/>
      <c r="AB187" s="20"/>
    </row>
    <row r="188" spans="1:28" ht="21">
      <c r="A188" s="366"/>
      <c r="B188" s="1658">
        <v>171</v>
      </c>
      <c r="C188" s="1659"/>
      <c r="D188" s="1660" t="str">
        <f>IF(VLOOKUP(B188,'3.住戸一覧'!$B:$AN,3,0)="","",VLOOKUP(B188,'3.住戸一覧'!$B:$AN,3,0))</f>
        <v/>
      </c>
      <c r="E188" s="1660"/>
      <c r="F188" s="1660"/>
      <c r="G188" s="1660"/>
      <c r="H188" s="1660" t="str">
        <f>IF(VLOOKUP(B188,'3.住戸一覧'!$B:$AN,6,0)="","",VLOOKUP(B188,'3.住戸一覧'!$B:$AN,6,0))</f>
        <v/>
      </c>
      <c r="I188" s="1660"/>
      <c r="J188" s="1656"/>
      <c r="K188" s="1656"/>
      <c r="L188" s="1656"/>
      <c r="M188" s="1496"/>
      <c r="N188" s="1496"/>
      <c r="O188" s="1656"/>
      <c r="P188" s="1656"/>
      <c r="Q188" s="1656"/>
      <c r="R188" s="1496"/>
      <c r="S188" s="1496"/>
      <c r="X188" s="20"/>
      <c r="Y188" s="20"/>
      <c r="Z188" s="20"/>
      <c r="AB188" s="20"/>
    </row>
    <row r="189" spans="1:28" ht="21">
      <c r="A189" s="366"/>
      <c r="B189" s="1658">
        <v>172</v>
      </c>
      <c r="C189" s="1659"/>
      <c r="D189" s="1660" t="str">
        <f>IF(VLOOKUP(B189,'3.住戸一覧'!$B:$AN,3,0)="","",VLOOKUP(B189,'3.住戸一覧'!$B:$AN,3,0))</f>
        <v/>
      </c>
      <c r="E189" s="1660"/>
      <c r="F189" s="1660"/>
      <c r="G189" s="1660"/>
      <c r="H189" s="1660" t="str">
        <f>IF(VLOOKUP(B189,'3.住戸一覧'!$B:$AN,6,0)="","",VLOOKUP(B189,'3.住戸一覧'!$B:$AN,6,0))</f>
        <v/>
      </c>
      <c r="I189" s="1660"/>
      <c r="J189" s="1656"/>
      <c r="K189" s="1656"/>
      <c r="L189" s="1656"/>
      <c r="M189" s="1496"/>
      <c r="N189" s="1496"/>
      <c r="O189" s="1656"/>
      <c r="P189" s="1656"/>
      <c r="Q189" s="1656"/>
      <c r="R189" s="1496"/>
      <c r="S189" s="1496"/>
      <c r="X189" s="20"/>
      <c r="Y189" s="20"/>
      <c r="Z189" s="20"/>
      <c r="AB189" s="20"/>
    </row>
    <row r="190" spans="1:28" ht="21">
      <c r="A190" s="366"/>
      <c r="B190" s="1658">
        <v>173</v>
      </c>
      <c r="C190" s="1659"/>
      <c r="D190" s="1660" t="str">
        <f>IF(VLOOKUP(B190,'3.住戸一覧'!$B:$AN,3,0)="","",VLOOKUP(B190,'3.住戸一覧'!$B:$AN,3,0))</f>
        <v/>
      </c>
      <c r="E190" s="1660"/>
      <c r="F190" s="1660"/>
      <c r="G190" s="1660"/>
      <c r="H190" s="1660" t="str">
        <f>IF(VLOOKUP(B190,'3.住戸一覧'!$B:$AN,6,0)="","",VLOOKUP(B190,'3.住戸一覧'!$B:$AN,6,0))</f>
        <v/>
      </c>
      <c r="I190" s="1660"/>
      <c r="J190" s="1656"/>
      <c r="K190" s="1656"/>
      <c r="L190" s="1656"/>
      <c r="M190" s="1496"/>
      <c r="N190" s="1496"/>
      <c r="O190" s="1656"/>
      <c r="P190" s="1656"/>
      <c r="Q190" s="1656"/>
      <c r="R190" s="1496"/>
      <c r="S190" s="1496"/>
      <c r="X190" s="20"/>
      <c r="Y190" s="20"/>
      <c r="Z190" s="20"/>
      <c r="AB190" s="20"/>
    </row>
    <row r="191" spans="1:28" ht="21">
      <c r="A191" s="366"/>
      <c r="B191" s="1658">
        <v>174</v>
      </c>
      <c r="C191" s="1659"/>
      <c r="D191" s="1660" t="str">
        <f>IF(VLOOKUP(B191,'3.住戸一覧'!$B:$AN,3,0)="","",VLOOKUP(B191,'3.住戸一覧'!$B:$AN,3,0))</f>
        <v/>
      </c>
      <c r="E191" s="1660"/>
      <c r="F191" s="1660"/>
      <c r="G191" s="1660"/>
      <c r="H191" s="1660" t="str">
        <f>IF(VLOOKUP(B191,'3.住戸一覧'!$B:$AN,6,0)="","",VLOOKUP(B191,'3.住戸一覧'!$B:$AN,6,0))</f>
        <v/>
      </c>
      <c r="I191" s="1660"/>
      <c r="J191" s="1656"/>
      <c r="K191" s="1656"/>
      <c r="L191" s="1656"/>
      <c r="M191" s="1496"/>
      <c r="N191" s="1496"/>
      <c r="O191" s="1656"/>
      <c r="P191" s="1656"/>
      <c r="Q191" s="1656"/>
      <c r="R191" s="1496"/>
      <c r="S191" s="1496"/>
      <c r="X191" s="20"/>
      <c r="Y191" s="20"/>
      <c r="Z191" s="20"/>
      <c r="AB191" s="20"/>
    </row>
    <row r="192" spans="1:28" ht="21">
      <c r="A192" s="366"/>
      <c r="B192" s="1658">
        <v>175</v>
      </c>
      <c r="C192" s="1659"/>
      <c r="D192" s="1660" t="str">
        <f>IF(VLOOKUP(B192,'3.住戸一覧'!$B:$AN,3,0)="","",VLOOKUP(B192,'3.住戸一覧'!$B:$AN,3,0))</f>
        <v/>
      </c>
      <c r="E192" s="1660"/>
      <c r="F192" s="1660"/>
      <c r="G192" s="1660"/>
      <c r="H192" s="1660" t="str">
        <f>IF(VLOOKUP(B192,'3.住戸一覧'!$B:$AN,6,0)="","",VLOOKUP(B192,'3.住戸一覧'!$B:$AN,6,0))</f>
        <v/>
      </c>
      <c r="I192" s="1660"/>
      <c r="J192" s="1656"/>
      <c r="K192" s="1656"/>
      <c r="L192" s="1656"/>
      <c r="M192" s="1496"/>
      <c r="N192" s="1496"/>
      <c r="O192" s="1656"/>
      <c r="P192" s="1656"/>
      <c r="Q192" s="1656"/>
      <c r="R192" s="1496"/>
      <c r="S192" s="1496"/>
      <c r="X192" s="20"/>
      <c r="Y192" s="20"/>
      <c r="Z192" s="20"/>
      <c r="AB192" s="20"/>
    </row>
    <row r="193" spans="1:28" ht="21">
      <c r="A193" s="366"/>
      <c r="B193" s="1658">
        <v>176</v>
      </c>
      <c r="C193" s="1659"/>
      <c r="D193" s="1660" t="str">
        <f>IF(VLOOKUP(B193,'3.住戸一覧'!$B:$AN,3,0)="","",VLOOKUP(B193,'3.住戸一覧'!$B:$AN,3,0))</f>
        <v/>
      </c>
      <c r="E193" s="1660"/>
      <c r="F193" s="1660"/>
      <c r="G193" s="1660"/>
      <c r="H193" s="1660" t="str">
        <f>IF(VLOOKUP(B193,'3.住戸一覧'!$B:$AN,6,0)="","",VLOOKUP(B193,'3.住戸一覧'!$B:$AN,6,0))</f>
        <v/>
      </c>
      <c r="I193" s="1660"/>
      <c r="J193" s="1656"/>
      <c r="K193" s="1656"/>
      <c r="L193" s="1656"/>
      <c r="M193" s="1496"/>
      <c r="N193" s="1496"/>
      <c r="O193" s="1656"/>
      <c r="P193" s="1656"/>
      <c r="Q193" s="1656"/>
      <c r="R193" s="1496"/>
      <c r="S193" s="1496"/>
      <c r="X193" s="20"/>
      <c r="Y193" s="20"/>
      <c r="Z193" s="20"/>
      <c r="AB193" s="20"/>
    </row>
    <row r="194" spans="1:28" ht="21">
      <c r="A194" s="366"/>
      <c r="B194" s="1658">
        <v>177</v>
      </c>
      <c r="C194" s="1659"/>
      <c r="D194" s="1660" t="str">
        <f>IF(VLOOKUP(B194,'3.住戸一覧'!$B:$AN,3,0)="","",VLOOKUP(B194,'3.住戸一覧'!$B:$AN,3,0))</f>
        <v/>
      </c>
      <c r="E194" s="1660"/>
      <c r="F194" s="1660"/>
      <c r="G194" s="1660"/>
      <c r="H194" s="1660" t="str">
        <f>IF(VLOOKUP(B194,'3.住戸一覧'!$B:$AN,6,0)="","",VLOOKUP(B194,'3.住戸一覧'!$B:$AN,6,0))</f>
        <v/>
      </c>
      <c r="I194" s="1660"/>
      <c r="J194" s="1656"/>
      <c r="K194" s="1656"/>
      <c r="L194" s="1656"/>
      <c r="M194" s="1496"/>
      <c r="N194" s="1496"/>
      <c r="O194" s="1656"/>
      <c r="P194" s="1656"/>
      <c r="Q194" s="1656"/>
      <c r="R194" s="1496"/>
      <c r="S194" s="1496"/>
      <c r="X194" s="20"/>
      <c r="Y194" s="20"/>
      <c r="Z194" s="20"/>
      <c r="AB194" s="20"/>
    </row>
    <row r="195" spans="1:28" ht="21">
      <c r="A195" s="366"/>
      <c r="B195" s="1658">
        <v>178</v>
      </c>
      <c r="C195" s="1659"/>
      <c r="D195" s="1660" t="str">
        <f>IF(VLOOKUP(B195,'3.住戸一覧'!$B:$AN,3,0)="","",VLOOKUP(B195,'3.住戸一覧'!$B:$AN,3,0))</f>
        <v/>
      </c>
      <c r="E195" s="1660"/>
      <c r="F195" s="1660"/>
      <c r="G195" s="1660"/>
      <c r="H195" s="1660" t="str">
        <f>IF(VLOOKUP(B195,'3.住戸一覧'!$B:$AN,6,0)="","",VLOOKUP(B195,'3.住戸一覧'!$B:$AN,6,0))</f>
        <v/>
      </c>
      <c r="I195" s="1660"/>
      <c r="J195" s="1656"/>
      <c r="K195" s="1656"/>
      <c r="L195" s="1656"/>
      <c r="M195" s="1496"/>
      <c r="N195" s="1496"/>
      <c r="O195" s="1656"/>
      <c r="P195" s="1656"/>
      <c r="Q195" s="1656"/>
      <c r="R195" s="1496"/>
      <c r="S195" s="1496"/>
      <c r="X195" s="20"/>
      <c r="Y195" s="20"/>
      <c r="Z195" s="20"/>
      <c r="AB195" s="20"/>
    </row>
    <row r="196" spans="1:28" ht="21">
      <c r="A196" s="366"/>
      <c r="B196" s="1658">
        <v>179</v>
      </c>
      <c r="C196" s="1659"/>
      <c r="D196" s="1660" t="str">
        <f>IF(VLOOKUP(B196,'3.住戸一覧'!$B:$AN,3,0)="","",VLOOKUP(B196,'3.住戸一覧'!$B:$AN,3,0))</f>
        <v/>
      </c>
      <c r="E196" s="1660"/>
      <c r="F196" s="1660"/>
      <c r="G196" s="1660"/>
      <c r="H196" s="1660" t="str">
        <f>IF(VLOOKUP(B196,'3.住戸一覧'!$B:$AN,6,0)="","",VLOOKUP(B196,'3.住戸一覧'!$B:$AN,6,0))</f>
        <v/>
      </c>
      <c r="I196" s="1660"/>
      <c r="J196" s="1656"/>
      <c r="K196" s="1656"/>
      <c r="L196" s="1656"/>
      <c r="M196" s="1496"/>
      <c r="N196" s="1496"/>
      <c r="O196" s="1656"/>
      <c r="P196" s="1656"/>
      <c r="Q196" s="1656"/>
      <c r="R196" s="1496"/>
      <c r="S196" s="1496"/>
      <c r="X196" s="20"/>
      <c r="Y196" s="20"/>
      <c r="Z196" s="20"/>
      <c r="AB196" s="20"/>
    </row>
    <row r="197" spans="1:28" ht="21">
      <c r="A197" s="366"/>
      <c r="B197" s="1658">
        <v>180</v>
      </c>
      <c r="C197" s="1659"/>
      <c r="D197" s="1660" t="str">
        <f>IF(VLOOKUP(B197,'3.住戸一覧'!$B:$AN,3,0)="","",VLOOKUP(B197,'3.住戸一覧'!$B:$AN,3,0))</f>
        <v/>
      </c>
      <c r="E197" s="1660"/>
      <c r="F197" s="1660"/>
      <c r="G197" s="1660"/>
      <c r="H197" s="1660" t="str">
        <f>IF(VLOOKUP(B197,'3.住戸一覧'!$B:$AN,6,0)="","",VLOOKUP(B197,'3.住戸一覧'!$B:$AN,6,0))</f>
        <v/>
      </c>
      <c r="I197" s="1660"/>
      <c r="J197" s="1656"/>
      <c r="K197" s="1656"/>
      <c r="L197" s="1656"/>
      <c r="M197" s="1496"/>
      <c r="N197" s="1496"/>
      <c r="O197" s="1656"/>
      <c r="P197" s="1656"/>
      <c r="Q197" s="1656"/>
      <c r="R197" s="1496"/>
      <c r="S197" s="1496"/>
      <c r="X197" s="20"/>
      <c r="Y197" s="20"/>
      <c r="Z197" s="20"/>
      <c r="AB197" s="20"/>
    </row>
    <row r="198" spans="1:28" ht="21">
      <c r="A198" s="366"/>
      <c r="B198" s="1658">
        <v>181</v>
      </c>
      <c r="C198" s="1659"/>
      <c r="D198" s="1660" t="str">
        <f>IF(VLOOKUP(B198,'3.住戸一覧'!$B:$AN,3,0)="","",VLOOKUP(B198,'3.住戸一覧'!$B:$AN,3,0))</f>
        <v/>
      </c>
      <c r="E198" s="1660"/>
      <c r="F198" s="1660"/>
      <c r="G198" s="1660"/>
      <c r="H198" s="1660" t="str">
        <f>IF(VLOOKUP(B198,'3.住戸一覧'!$B:$AN,6,0)="","",VLOOKUP(B198,'3.住戸一覧'!$B:$AN,6,0))</f>
        <v/>
      </c>
      <c r="I198" s="1660"/>
      <c r="J198" s="1656"/>
      <c r="K198" s="1656"/>
      <c r="L198" s="1656"/>
      <c r="M198" s="1496"/>
      <c r="N198" s="1496"/>
      <c r="O198" s="1656"/>
      <c r="P198" s="1656"/>
      <c r="Q198" s="1656"/>
      <c r="R198" s="1496"/>
      <c r="S198" s="1496"/>
      <c r="X198" s="20"/>
      <c r="Y198" s="20"/>
      <c r="Z198" s="20"/>
      <c r="AB198" s="20"/>
    </row>
    <row r="199" spans="1:28" ht="21">
      <c r="A199" s="366"/>
      <c r="B199" s="1658">
        <v>182</v>
      </c>
      <c r="C199" s="1659"/>
      <c r="D199" s="1660" t="str">
        <f>IF(VLOOKUP(B199,'3.住戸一覧'!$B:$AN,3,0)="","",VLOOKUP(B199,'3.住戸一覧'!$B:$AN,3,0))</f>
        <v/>
      </c>
      <c r="E199" s="1660"/>
      <c r="F199" s="1660"/>
      <c r="G199" s="1660"/>
      <c r="H199" s="1660" t="str">
        <f>IF(VLOOKUP(B199,'3.住戸一覧'!$B:$AN,6,0)="","",VLOOKUP(B199,'3.住戸一覧'!$B:$AN,6,0))</f>
        <v/>
      </c>
      <c r="I199" s="1660"/>
      <c r="J199" s="1656"/>
      <c r="K199" s="1656"/>
      <c r="L199" s="1656"/>
      <c r="M199" s="1496"/>
      <c r="N199" s="1496"/>
      <c r="O199" s="1656"/>
      <c r="P199" s="1656"/>
      <c r="Q199" s="1656"/>
      <c r="R199" s="1496"/>
      <c r="S199" s="1496"/>
      <c r="X199" s="20"/>
      <c r="Y199" s="20"/>
      <c r="Z199" s="20"/>
      <c r="AB199" s="20"/>
    </row>
    <row r="200" spans="1:28" ht="21">
      <c r="A200" s="366"/>
      <c r="B200" s="1658">
        <v>183</v>
      </c>
      <c r="C200" s="1659"/>
      <c r="D200" s="1660" t="str">
        <f>IF(VLOOKUP(B200,'3.住戸一覧'!$B:$AN,3,0)="","",VLOOKUP(B200,'3.住戸一覧'!$B:$AN,3,0))</f>
        <v/>
      </c>
      <c r="E200" s="1660"/>
      <c r="F200" s="1660"/>
      <c r="G200" s="1660"/>
      <c r="H200" s="1660" t="str">
        <f>IF(VLOOKUP(B200,'3.住戸一覧'!$B:$AN,6,0)="","",VLOOKUP(B200,'3.住戸一覧'!$B:$AN,6,0))</f>
        <v/>
      </c>
      <c r="I200" s="1660"/>
      <c r="J200" s="1656"/>
      <c r="K200" s="1656"/>
      <c r="L200" s="1656"/>
      <c r="M200" s="1496"/>
      <c r="N200" s="1496"/>
      <c r="O200" s="1656"/>
      <c r="P200" s="1656"/>
      <c r="Q200" s="1656"/>
      <c r="R200" s="1496"/>
      <c r="S200" s="1496"/>
      <c r="X200" s="20"/>
      <c r="Y200" s="20"/>
      <c r="Z200" s="20"/>
      <c r="AB200" s="20"/>
    </row>
    <row r="201" spans="1:28" ht="21">
      <c r="A201" s="366"/>
      <c r="B201" s="1658">
        <v>184</v>
      </c>
      <c r="C201" s="1659"/>
      <c r="D201" s="1660" t="str">
        <f>IF(VLOOKUP(B201,'3.住戸一覧'!$B:$AN,3,0)="","",VLOOKUP(B201,'3.住戸一覧'!$B:$AN,3,0))</f>
        <v/>
      </c>
      <c r="E201" s="1660"/>
      <c r="F201" s="1660"/>
      <c r="G201" s="1660"/>
      <c r="H201" s="1660" t="str">
        <f>IF(VLOOKUP(B201,'3.住戸一覧'!$B:$AN,6,0)="","",VLOOKUP(B201,'3.住戸一覧'!$B:$AN,6,0))</f>
        <v/>
      </c>
      <c r="I201" s="1660"/>
      <c r="J201" s="1656"/>
      <c r="K201" s="1656"/>
      <c r="L201" s="1656"/>
      <c r="M201" s="1496"/>
      <c r="N201" s="1496"/>
      <c r="O201" s="1656"/>
      <c r="P201" s="1656"/>
      <c r="Q201" s="1656"/>
      <c r="R201" s="1496"/>
      <c r="S201" s="1496"/>
      <c r="X201" s="20"/>
      <c r="Y201" s="20"/>
      <c r="Z201" s="20"/>
      <c r="AB201" s="20"/>
    </row>
    <row r="202" spans="1:28" ht="21">
      <c r="A202" s="366"/>
      <c r="B202" s="1658">
        <v>185</v>
      </c>
      <c r="C202" s="1659"/>
      <c r="D202" s="1660" t="str">
        <f>IF(VLOOKUP(B202,'3.住戸一覧'!$B:$AN,3,0)="","",VLOOKUP(B202,'3.住戸一覧'!$B:$AN,3,0))</f>
        <v/>
      </c>
      <c r="E202" s="1660"/>
      <c r="F202" s="1660"/>
      <c r="G202" s="1660"/>
      <c r="H202" s="1660" t="str">
        <f>IF(VLOOKUP(B202,'3.住戸一覧'!$B:$AN,6,0)="","",VLOOKUP(B202,'3.住戸一覧'!$B:$AN,6,0))</f>
        <v/>
      </c>
      <c r="I202" s="1660"/>
      <c r="J202" s="1656"/>
      <c r="K202" s="1656"/>
      <c r="L202" s="1656"/>
      <c r="M202" s="1496"/>
      <c r="N202" s="1496"/>
      <c r="O202" s="1656"/>
      <c r="P202" s="1656"/>
      <c r="Q202" s="1656"/>
      <c r="R202" s="1496"/>
      <c r="S202" s="1496"/>
      <c r="X202" s="20"/>
      <c r="Y202" s="20"/>
      <c r="Z202" s="20"/>
      <c r="AB202" s="20"/>
    </row>
    <row r="203" spans="1:28" ht="21">
      <c r="A203" s="366"/>
      <c r="B203" s="1658">
        <v>186</v>
      </c>
      <c r="C203" s="1659"/>
      <c r="D203" s="1660" t="str">
        <f>IF(VLOOKUP(B203,'3.住戸一覧'!$B:$AN,3,0)="","",VLOOKUP(B203,'3.住戸一覧'!$B:$AN,3,0))</f>
        <v/>
      </c>
      <c r="E203" s="1660"/>
      <c r="F203" s="1660"/>
      <c r="G203" s="1660"/>
      <c r="H203" s="1660" t="str">
        <f>IF(VLOOKUP(B203,'3.住戸一覧'!$B:$AN,6,0)="","",VLOOKUP(B203,'3.住戸一覧'!$B:$AN,6,0))</f>
        <v/>
      </c>
      <c r="I203" s="1660"/>
      <c r="J203" s="1656"/>
      <c r="K203" s="1656"/>
      <c r="L203" s="1656"/>
      <c r="M203" s="1496"/>
      <c r="N203" s="1496"/>
      <c r="O203" s="1656"/>
      <c r="P203" s="1656"/>
      <c r="Q203" s="1656"/>
      <c r="R203" s="1496"/>
      <c r="S203" s="1496"/>
      <c r="X203" s="20"/>
      <c r="Y203" s="20"/>
      <c r="Z203" s="20"/>
      <c r="AB203" s="20"/>
    </row>
    <row r="204" spans="1:28" ht="21">
      <c r="A204" s="366"/>
      <c r="B204" s="1658">
        <v>187</v>
      </c>
      <c r="C204" s="1659"/>
      <c r="D204" s="1660" t="str">
        <f>IF(VLOOKUP(B204,'3.住戸一覧'!$B:$AN,3,0)="","",VLOOKUP(B204,'3.住戸一覧'!$B:$AN,3,0))</f>
        <v/>
      </c>
      <c r="E204" s="1660"/>
      <c r="F204" s="1660"/>
      <c r="G204" s="1660"/>
      <c r="H204" s="1660" t="str">
        <f>IF(VLOOKUP(B204,'3.住戸一覧'!$B:$AN,6,0)="","",VLOOKUP(B204,'3.住戸一覧'!$B:$AN,6,0))</f>
        <v/>
      </c>
      <c r="I204" s="1660"/>
      <c r="J204" s="1656"/>
      <c r="K204" s="1656"/>
      <c r="L204" s="1656"/>
      <c r="M204" s="1496"/>
      <c r="N204" s="1496"/>
      <c r="O204" s="1656"/>
      <c r="P204" s="1656"/>
      <c r="Q204" s="1656"/>
      <c r="R204" s="1496"/>
      <c r="S204" s="1496"/>
      <c r="X204" s="20"/>
      <c r="Y204" s="20"/>
      <c r="Z204" s="20"/>
      <c r="AB204" s="20"/>
    </row>
    <row r="205" spans="1:28" ht="21">
      <c r="A205" s="366"/>
      <c r="B205" s="1658">
        <v>188</v>
      </c>
      <c r="C205" s="1659"/>
      <c r="D205" s="1660" t="str">
        <f>IF(VLOOKUP(B205,'3.住戸一覧'!$B:$AN,3,0)="","",VLOOKUP(B205,'3.住戸一覧'!$B:$AN,3,0))</f>
        <v/>
      </c>
      <c r="E205" s="1660"/>
      <c r="F205" s="1660"/>
      <c r="G205" s="1660"/>
      <c r="H205" s="1660" t="str">
        <f>IF(VLOOKUP(B205,'3.住戸一覧'!$B:$AN,6,0)="","",VLOOKUP(B205,'3.住戸一覧'!$B:$AN,6,0))</f>
        <v/>
      </c>
      <c r="I205" s="1660"/>
      <c r="J205" s="1656"/>
      <c r="K205" s="1656"/>
      <c r="L205" s="1656"/>
      <c r="M205" s="1496"/>
      <c r="N205" s="1496"/>
      <c r="O205" s="1656"/>
      <c r="P205" s="1656"/>
      <c r="Q205" s="1656"/>
      <c r="R205" s="1496"/>
      <c r="S205" s="1496"/>
      <c r="X205" s="20"/>
      <c r="Y205" s="20"/>
      <c r="Z205" s="20"/>
      <c r="AB205" s="20"/>
    </row>
    <row r="206" spans="1:28" ht="21">
      <c r="A206" s="366"/>
      <c r="B206" s="1658">
        <v>189</v>
      </c>
      <c r="C206" s="1659"/>
      <c r="D206" s="1660" t="str">
        <f>IF(VLOOKUP(B206,'3.住戸一覧'!$B:$AN,3,0)="","",VLOOKUP(B206,'3.住戸一覧'!$B:$AN,3,0))</f>
        <v/>
      </c>
      <c r="E206" s="1660"/>
      <c r="F206" s="1660"/>
      <c r="G206" s="1660"/>
      <c r="H206" s="1660" t="str">
        <f>IF(VLOOKUP(B206,'3.住戸一覧'!$B:$AN,6,0)="","",VLOOKUP(B206,'3.住戸一覧'!$B:$AN,6,0))</f>
        <v/>
      </c>
      <c r="I206" s="1660"/>
      <c r="J206" s="1656"/>
      <c r="K206" s="1656"/>
      <c r="L206" s="1656"/>
      <c r="M206" s="1496"/>
      <c r="N206" s="1496"/>
      <c r="O206" s="1656"/>
      <c r="P206" s="1656"/>
      <c r="Q206" s="1656"/>
      <c r="R206" s="1496"/>
      <c r="S206" s="1496"/>
      <c r="X206" s="20"/>
      <c r="Y206" s="20"/>
      <c r="Z206" s="20"/>
      <c r="AB206" s="20"/>
    </row>
    <row r="207" spans="1:28" ht="21">
      <c r="A207" s="366"/>
      <c r="B207" s="1658">
        <v>190</v>
      </c>
      <c r="C207" s="1659"/>
      <c r="D207" s="1660" t="str">
        <f>IF(VLOOKUP(B207,'3.住戸一覧'!$B:$AN,3,0)="","",VLOOKUP(B207,'3.住戸一覧'!$B:$AN,3,0))</f>
        <v/>
      </c>
      <c r="E207" s="1660"/>
      <c r="F207" s="1660"/>
      <c r="G207" s="1660"/>
      <c r="H207" s="1660" t="str">
        <f>IF(VLOOKUP(B207,'3.住戸一覧'!$B:$AN,6,0)="","",VLOOKUP(B207,'3.住戸一覧'!$B:$AN,6,0))</f>
        <v/>
      </c>
      <c r="I207" s="1660"/>
      <c r="J207" s="1656"/>
      <c r="K207" s="1656"/>
      <c r="L207" s="1656"/>
      <c r="M207" s="1496"/>
      <c r="N207" s="1496"/>
      <c r="O207" s="1656"/>
      <c r="P207" s="1656"/>
      <c r="Q207" s="1656"/>
      <c r="R207" s="1496"/>
      <c r="S207" s="1496"/>
      <c r="X207" s="20"/>
      <c r="Y207" s="20"/>
      <c r="Z207" s="20"/>
      <c r="AB207" s="20"/>
    </row>
    <row r="208" spans="1:28" ht="21">
      <c r="A208" s="366"/>
      <c r="B208" s="1658">
        <v>191</v>
      </c>
      <c r="C208" s="1659"/>
      <c r="D208" s="1660" t="str">
        <f>IF(VLOOKUP(B208,'3.住戸一覧'!$B:$AN,3,0)="","",VLOOKUP(B208,'3.住戸一覧'!$B:$AN,3,0))</f>
        <v/>
      </c>
      <c r="E208" s="1660"/>
      <c r="F208" s="1660"/>
      <c r="G208" s="1660"/>
      <c r="H208" s="1660" t="str">
        <f>IF(VLOOKUP(B208,'3.住戸一覧'!$B:$AN,6,0)="","",VLOOKUP(B208,'3.住戸一覧'!$B:$AN,6,0))</f>
        <v/>
      </c>
      <c r="I208" s="1660"/>
      <c r="J208" s="1656"/>
      <c r="K208" s="1656"/>
      <c r="L208" s="1656"/>
      <c r="M208" s="1496"/>
      <c r="N208" s="1496"/>
      <c r="O208" s="1656"/>
      <c r="P208" s="1656"/>
      <c r="Q208" s="1656"/>
      <c r="R208" s="1496"/>
      <c r="S208" s="1496"/>
      <c r="X208" s="20"/>
      <c r="Y208" s="20"/>
      <c r="Z208" s="20"/>
      <c r="AB208" s="20"/>
    </row>
    <row r="209" spans="1:28" ht="21">
      <c r="A209" s="366"/>
      <c r="B209" s="1658">
        <v>192</v>
      </c>
      <c r="C209" s="1659"/>
      <c r="D209" s="1660" t="str">
        <f>IF(VLOOKUP(B209,'3.住戸一覧'!$B:$AN,3,0)="","",VLOOKUP(B209,'3.住戸一覧'!$B:$AN,3,0))</f>
        <v/>
      </c>
      <c r="E209" s="1660"/>
      <c r="F209" s="1660"/>
      <c r="G209" s="1660"/>
      <c r="H209" s="1660" t="str">
        <f>IF(VLOOKUP(B209,'3.住戸一覧'!$B:$AN,6,0)="","",VLOOKUP(B209,'3.住戸一覧'!$B:$AN,6,0))</f>
        <v/>
      </c>
      <c r="I209" s="1660"/>
      <c r="J209" s="1656"/>
      <c r="K209" s="1656"/>
      <c r="L209" s="1656"/>
      <c r="M209" s="1496"/>
      <c r="N209" s="1496"/>
      <c r="O209" s="1656"/>
      <c r="P209" s="1656"/>
      <c r="Q209" s="1656"/>
      <c r="R209" s="1496"/>
      <c r="S209" s="1496"/>
      <c r="X209" s="20"/>
      <c r="Y209" s="20"/>
      <c r="Z209" s="20"/>
      <c r="AB209" s="20"/>
    </row>
    <row r="210" spans="1:28" ht="21">
      <c r="A210" s="366"/>
      <c r="B210" s="1658">
        <v>193</v>
      </c>
      <c r="C210" s="1659"/>
      <c r="D210" s="1660" t="str">
        <f>IF(VLOOKUP(B210,'3.住戸一覧'!$B:$AN,3,0)="","",VLOOKUP(B210,'3.住戸一覧'!$B:$AN,3,0))</f>
        <v/>
      </c>
      <c r="E210" s="1660"/>
      <c r="F210" s="1660"/>
      <c r="G210" s="1660"/>
      <c r="H210" s="1660" t="str">
        <f>IF(VLOOKUP(B210,'3.住戸一覧'!$B:$AN,6,0)="","",VLOOKUP(B210,'3.住戸一覧'!$B:$AN,6,0))</f>
        <v/>
      </c>
      <c r="I210" s="1660"/>
      <c r="J210" s="1656"/>
      <c r="K210" s="1656"/>
      <c r="L210" s="1656"/>
      <c r="M210" s="1496"/>
      <c r="N210" s="1496"/>
      <c r="O210" s="1656"/>
      <c r="P210" s="1656"/>
      <c r="Q210" s="1656"/>
      <c r="R210" s="1496"/>
      <c r="S210" s="1496"/>
      <c r="X210" s="20"/>
      <c r="Y210" s="20"/>
      <c r="Z210" s="20"/>
      <c r="AB210" s="20"/>
    </row>
    <row r="211" spans="1:28" ht="21">
      <c r="A211" s="366"/>
      <c r="B211" s="1658">
        <v>194</v>
      </c>
      <c r="C211" s="1659"/>
      <c r="D211" s="1660" t="str">
        <f>IF(VLOOKUP(B211,'3.住戸一覧'!$B:$AN,3,0)="","",VLOOKUP(B211,'3.住戸一覧'!$B:$AN,3,0))</f>
        <v/>
      </c>
      <c r="E211" s="1660"/>
      <c r="F211" s="1660"/>
      <c r="G211" s="1660"/>
      <c r="H211" s="1660" t="str">
        <f>IF(VLOOKUP(B211,'3.住戸一覧'!$B:$AN,6,0)="","",VLOOKUP(B211,'3.住戸一覧'!$B:$AN,6,0))</f>
        <v/>
      </c>
      <c r="I211" s="1660"/>
      <c r="J211" s="1656"/>
      <c r="K211" s="1656"/>
      <c r="L211" s="1656"/>
      <c r="M211" s="1496"/>
      <c r="N211" s="1496"/>
      <c r="O211" s="1656"/>
      <c r="P211" s="1656"/>
      <c r="Q211" s="1656"/>
      <c r="R211" s="1496"/>
      <c r="S211" s="1496"/>
      <c r="X211" s="20"/>
      <c r="Y211" s="20"/>
      <c r="Z211" s="20"/>
      <c r="AB211" s="20"/>
    </row>
    <row r="212" spans="1:28" ht="21">
      <c r="A212" s="366"/>
      <c r="B212" s="1658">
        <v>195</v>
      </c>
      <c r="C212" s="1659"/>
      <c r="D212" s="1660" t="str">
        <f>IF(VLOOKUP(B212,'3.住戸一覧'!$B:$AN,3,0)="","",VLOOKUP(B212,'3.住戸一覧'!$B:$AN,3,0))</f>
        <v/>
      </c>
      <c r="E212" s="1660"/>
      <c r="F212" s="1660"/>
      <c r="G212" s="1660"/>
      <c r="H212" s="1660" t="str">
        <f>IF(VLOOKUP(B212,'3.住戸一覧'!$B:$AN,6,0)="","",VLOOKUP(B212,'3.住戸一覧'!$B:$AN,6,0))</f>
        <v/>
      </c>
      <c r="I212" s="1660"/>
      <c r="J212" s="1656"/>
      <c r="K212" s="1656"/>
      <c r="L212" s="1656"/>
      <c r="M212" s="1496"/>
      <c r="N212" s="1496"/>
      <c r="O212" s="1656"/>
      <c r="P212" s="1656"/>
      <c r="Q212" s="1656"/>
      <c r="R212" s="1496"/>
      <c r="S212" s="1496"/>
      <c r="X212" s="20"/>
      <c r="Y212" s="20"/>
      <c r="Z212" s="20"/>
      <c r="AB212" s="20"/>
    </row>
    <row r="213" spans="1:28" ht="21">
      <c r="A213" s="366"/>
      <c r="B213" s="1658">
        <v>196</v>
      </c>
      <c r="C213" s="1659"/>
      <c r="D213" s="1660" t="str">
        <f>IF(VLOOKUP(B213,'3.住戸一覧'!$B:$AN,3,0)="","",VLOOKUP(B213,'3.住戸一覧'!$B:$AN,3,0))</f>
        <v/>
      </c>
      <c r="E213" s="1660"/>
      <c r="F213" s="1660"/>
      <c r="G213" s="1660"/>
      <c r="H213" s="1660" t="str">
        <f>IF(VLOOKUP(B213,'3.住戸一覧'!$B:$AN,6,0)="","",VLOOKUP(B213,'3.住戸一覧'!$B:$AN,6,0))</f>
        <v/>
      </c>
      <c r="I213" s="1660"/>
      <c r="J213" s="1656"/>
      <c r="K213" s="1656"/>
      <c r="L213" s="1656"/>
      <c r="M213" s="1496"/>
      <c r="N213" s="1496"/>
      <c r="O213" s="1656"/>
      <c r="P213" s="1656"/>
      <c r="Q213" s="1656"/>
      <c r="R213" s="1496"/>
      <c r="S213" s="1496"/>
      <c r="X213" s="20"/>
      <c r="Y213" s="20"/>
      <c r="Z213" s="20"/>
      <c r="AB213" s="20"/>
    </row>
    <row r="214" spans="1:28" ht="21">
      <c r="A214" s="366"/>
      <c r="B214" s="1658">
        <v>197</v>
      </c>
      <c r="C214" s="1659"/>
      <c r="D214" s="1660" t="str">
        <f>IF(VLOOKUP(B214,'3.住戸一覧'!$B:$AN,3,0)="","",VLOOKUP(B214,'3.住戸一覧'!$B:$AN,3,0))</f>
        <v/>
      </c>
      <c r="E214" s="1660"/>
      <c r="F214" s="1660"/>
      <c r="G214" s="1660"/>
      <c r="H214" s="1660" t="str">
        <f>IF(VLOOKUP(B214,'3.住戸一覧'!$B:$AN,6,0)="","",VLOOKUP(B214,'3.住戸一覧'!$B:$AN,6,0))</f>
        <v/>
      </c>
      <c r="I214" s="1660"/>
      <c r="J214" s="1656"/>
      <c r="K214" s="1656"/>
      <c r="L214" s="1656"/>
      <c r="M214" s="1496"/>
      <c r="N214" s="1496"/>
      <c r="O214" s="1656"/>
      <c r="P214" s="1656"/>
      <c r="Q214" s="1656"/>
      <c r="R214" s="1496"/>
      <c r="S214" s="1496"/>
      <c r="X214" s="20"/>
      <c r="Y214" s="20"/>
      <c r="Z214" s="20"/>
      <c r="AB214" s="20"/>
    </row>
    <row r="215" spans="1:28" ht="21">
      <c r="A215" s="366"/>
      <c r="B215" s="1658">
        <v>198</v>
      </c>
      <c r="C215" s="1659"/>
      <c r="D215" s="1660" t="str">
        <f>IF(VLOOKUP(B215,'3.住戸一覧'!$B:$AN,3,0)="","",VLOOKUP(B215,'3.住戸一覧'!$B:$AN,3,0))</f>
        <v/>
      </c>
      <c r="E215" s="1660"/>
      <c r="F215" s="1660"/>
      <c r="G215" s="1660"/>
      <c r="H215" s="1660" t="str">
        <f>IF(VLOOKUP(B215,'3.住戸一覧'!$B:$AN,6,0)="","",VLOOKUP(B215,'3.住戸一覧'!$B:$AN,6,0))</f>
        <v/>
      </c>
      <c r="I215" s="1660"/>
      <c r="J215" s="1656"/>
      <c r="K215" s="1656"/>
      <c r="L215" s="1656"/>
      <c r="M215" s="1496"/>
      <c r="N215" s="1496"/>
      <c r="O215" s="1656"/>
      <c r="P215" s="1656"/>
      <c r="Q215" s="1656"/>
      <c r="R215" s="1496"/>
      <c r="S215" s="1496"/>
      <c r="X215" s="20"/>
      <c r="Y215" s="20"/>
      <c r="Z215" s="20"/>
      <c r="AB215" s="20"/>
    </row>
    <row r="216" spans="1:28" ht="21">
      <c r="A216" s="366"/>
      <c r="B216" s="1658">
        <v>199</v>
      </c>
      <c r="C216" s="1659"/>
      <c r="D216" s="1660" t="str">
        <f>IF(VLOOKUP(B216,'3.住戸一覧'!$B:$AN,3,0)="","",VLOOKUP(B216,'3.住戸一覧'!$B:$AN,3,0))</f>
        <v/>
      </c>
      <c r="E216" s="1660"/>
      <c r="F216" s="1660"/>
      <c r="G216" s="1660"/>
      <c r="H216" s="1660" t="str">
        <f>IF(VLOOKUP(B216,'3.住戸一覧'!$B:$AN,6,0)="","",VLOOKUP(B216,'3.住戸一覧'!$B:$AN,6,0))</f>
        <v/>
      </c>
      <c r="I216" s="1660"/>
      <c r="J216" s="1656"/>
      <c r="K216" s="1656"/>
      <c r="L216" s="1656"/>
      <c r="M216" s="1496"/>
      <c r="N216" s="1496"/>
      <c r="O216" s="1656"/>
      <c r="P216" s="1656"/>
      <c r="Q216" s="1656"/>
      <c r="R216" s="1496"/>
      <c r="S216" s="1496"/>
      <c r="X216" s="20"/>
      <c r="Y216" s="20"/>
      <c r="Z216" s="20"/>
      <c r="AB216" s="20"/>
    </row>
    <row r="217" spans="1:28" ht="21">
      <c r="A217" s="366"/>
      <c r="B217" s="1658">
        <v>200</v>
      </c>
      <c r="C217" s="1659"/>
      <c r="D217" s="1660" t="str">
        <f>IF(VLOOKUP(B217,'3.住戸一覧'!$B:$AN,3,0)="","",VLOOKUP(B217,'3.住戸一覧'!$B:$AN,3,0))</f>
        <v/>
      </c>
      <c r="E217" s="1660"/>
      <c r="F217" s="1660"/>
      <c r="G217" s="1660"/>
      <c r="H217" s="1660" t="str">
        <f>IF(VLOOKUP(B217,'3.住戸一覧'!$B:$AN,6,0)="","",VLOOKUP(B217,'3.住戸一覧'!$B:$AN,6,0))</f>
        <v/>
      </c>
      <c r="I217" s="1660"/>
      <c r="J217" s="1656"/>
      <c r="K217" s="1656"/>
      <c r="L217" s="1656"/>
      <c r="M217" s="1496"/>
      <c r="N217" s="1496"/>
      <c r="O217" s="1656"/>
      <c r="P217" s="1656"/>
      <c r="Q217" s="1656"/>
      <c r="R217" s="1496"/>
      <c r="S217" s="1496"/>
      <c r="X217" s="20"/>
      <c r="Y217" s="20"/>
      <c r="Z217" s="20"/>
      <c r="AB217" s="20"/>
    </row>
    <row r="218" spans="1:28" ht="21">
      <c r="A218" s="366"/>
      <c r="B218" s="1658">
        <v>201</v>
      </c>
      <c r="C218" s="1659"/>
      <c r="D218" s="1660" t="str">
        <f>IF(VLOOKUP(B218,'3.住戸一覧'!$B:$AN,3,0)="","",VLOOKUP(B218,'3.住戸一覧'!$B:$AN,3,0))</f>
        <v/>
      </c>
      <c r="E218" s="1660"/>
      <c r="F218" s="1660"/>
      <c r="G218" s="1660"/>
      <c r="H218" s="1660" t="str">
        <f>IF(VLOOKUP(B218,'3.住戸一覧'!$B:$AN,6,0)="","",VLOOKUP(B218,'3.住戸一覧'!$B:$AN,6,0))</f>
        <v/>
      </c>
      <c r="I218" s="1660"/>
      <c r="J218" s="1656"/>
      <c r="K218" s="1656"/>
      <c r="L218" s="1656"/>
      <c r="M218" s="1496"/>
      <c r="N218" s="1496"/>
      <c r="O218" s="1656"/>
      <c r="P218" s="1656"/>
      <c r="Q218" s="1656"/>
      <c r="R218" s="1496"/>
      <c r="S218" s="1496"/>
      <c r="X218" s="20"/>
      <c r="Y218" s="20"/>
      <c r="Z218" s="20"/>
      <c r="AB218" s="20"/>
    </row>
    <row r="219" spans="1:28" ht="21">
      <c r="A219" s="366"/>
      <c r="B219" s="1658">
        <v>202</v>
      </c>
      <c r="C219" s="1659"/>
      <c r="D219" s="1660" t="str">
        <f>IF(VLOOKUP(B219,'3.住戸一覧'!$B:$AN,3,0)="","",VLOOKUP(B219,'3.住戸一覧'!$B:$AN,3,0))</f>
        <v/>
      </c>
      <c r="E219" s="1660"/>
      <c r="F219" s="1660"/>
      <c r="G219" s="1660"/>
      <c r="H219" s="1660" t="str">
        <f>IF(VLOOKUP(B219,'3.住戸一覧'!$B:$AN,6,0)="","",VLOOKUP(B219,'3.住戸一覧'!$B:$AN,6,0))</f>
        <v/>
      </c>
      <c r="I219" s="1660"/>
      <c r="J219" s="1656"/>
      <c r="K219" s="1656"/>
      <c r="L219" s="1656"/>
      <c r="M219" s="1496"/>
      <c r="N219" s="1496"/>
      <c r="O219" s="1656"/>
      <c r="P219" s="1656"/>
      <c r="Q219" s="1656"/>
      <c r="R219" s="1496"/>
      <c r="S219" s="1496"/>
      <c r="X219" s="20"/>
      <c r="Y219" s="20"/>
      <c r="Z219" s="20"/>
      <c r="AB219" s="20"/>
    </row>
    <row r="220" spans="1:28" ht="21">
      <c r="A220" s="366"/>
      <c r="B220" s="1658">
        <v>203</v>
      </c>
      <c r="C220" s="1659"/>
      <c r="D220" s="1660" t="str">
        <f>IF(VLOOKUP(B220,'3.住戸一覧'!$B:$AN,3,0)="","",VLOOKUP(B220,'3.住戸一覧'!$B:$AN,3,0))</f>
        <v/>
      </c>
      <c r="E220" s="1660"/>
      <c r="F220" s="1660"/>
      <c r="G220" s="1660"/>
      <c r="H220" s="1660" t="str">
        <f>IF(VLOOKUP(B220,'3.住戸一覧'!$B:$AN,6,0)="","",VLOOKUP(B220,'3.住戸一覧'!$B:$AN,6,0))</f>
        <v/>
      </c>
      <c r="I220" s="1660"/>
      <c r="J220" s="1656"/>
      <c r="K220" s="1656"/>
      <c r="L220" s="1656"/>
      <c r="M220" s="1496"/>
      <c r="N220" s="1496"/>
      <c r="O220" s="1656"/>
      <c r="P220" s="1656"/>
      <c r="Q220" s="1656"/>
      <c r="R220" s="1496"/>
      <c r="S220" s="1496"/>
      <c r="X220" s="20"/>
      <c r="Y220" s="20"/>
      <c r="Z220" s="20"/>
      <c r="AB220" s="20"/>
    </row>
    <row r="221" spans="1:28" ht="21">
      <c r="A221" s="366"/>
      <c r="B221" s="1658">
        <v>204</v>
      </c>
      <c r="C221" s="1659"/>
      <c r="D221" s="1660" t="str">
        <f>IF(VLOOKUP(B221,'3.住戸一覧'!$B:$AN,3,0)="","",VLOOKUP(B221,'3.住戸一覧'!$B:$AN,3,0))</f>
        <v/>
      </c>
      <c r="E221" s="1660"/>
      <c r="F221" s="1660"/>
      <c r="G221" s="1660"/>
      <c r="H221" s="1660" t="str">
        <f>IF(VLOOKUP(B221,'3.住戸一覧'!$B:$AN,6,0)="","",VLOOKUP(B221,'3.住戸一覧'!$B:$AN,6,0))</f>
        <v/>
      </c>
      <c r="I221" s="1660"/>
      <c r="J221" s="1656"/>
      <c r="K221" s="1656"/>
      <c r="L221" s="1656"/>
      <c r="M221" s="1496"/>
      <c r="N221" s="1496"/>
      <c r="O221" s="1656"/>
      <c r="P221" s="1656"/>
      <c r="Q221" s="1656"/>
      <c r="R221" s="1496"/>
      <c r="S221" s="1496"/>
      <c r="X221" s="20"/>
      <c r="Y221" s="20"/>
      <c r="Z221" s="20"/>
      <c r="AB221" s="20"/>
    </row>
    <row r="222" spans="1:28" ht="21">
      <c r="A222" s="366"/>
      <c r="B222" s="1658">
        <v>205</v>
      </c>
      <c r="C222" s="1659"/>
      <c r="D222" s="1660" t="str">
        <f>IF(VLOOKUP(B222,'3.住戸一覧'!$B:$AN,3,0)="","",VLOOKUP(B222,'3.住戸一覧'!$B:$AN,3,0))</f>
        <v/>
      </c>
      <c r="E222" s="1660"/>
      <c r="F222" s="1660"/>
      <c r="G222" s="1660"/>
      <c r="H222" s="1660" t="str">
        <f>IF(VLOOKUP(B222,'3.住戸一覧'!$B:$AN,6,0)="","",VLOOKUP(B222,'3.住戸一覧'!$B:$AN,6,0))</f>
        <v/>
      </c>
      <c r="I222" s="1660"/>
      <c r="J222" s="1656"/>
      <c r="K222" s="1656"/>
      <c r="L222" s="1656"/>
      <c r="M222" s="1496"/>
      <c r="N222" s="1496"/>
      <c r="O222" s="1656"/>
      <c r="P222" s="1656"/>
      <c r="Q222" s="1656"/>
      <c r="R222" s="1496"/>
      <c r="S222" s="1496"/>
      <c r="X222" s="20"/>
      <c r="Y222" s="20"/>
      <c r="Z222" s="20"/>
      <c r="AB222" s="20"/>
    </row>
    <row r="223" spans="1:28" ht="21">
      <c r="A223" s="366"/>
      <c r="B223" s="1658">
        <v>206</v>
      </c>
      <c r="C223" s="1659"/>
      <c r="D223" s="1660" t="str">
        <f>IF(VLOOKUP(B223,'3.住戸一覧'!$B:$AN,3,0)="","",VLOOKUP(B223,'3.住戸一覧'!$B:$AN,3,0))</f>
        <v/>
      </c>
      <c r="E223" s="1660"/>
      <c r="F223" s="1660"/>
      <c r="G223" s="1660"/>
      <c r="H223" s="1660" t="str">
        <f>IF(VLOOKUP(B223,'3.住戸一覧'!$B:$AN,6,0)="","",VLOOKUP(B223,'3.住戸一覧'!$B:$AN,6,0))</f>
        <v/>
      </c>
      <c r="I223" s="1660"/>
      <c r="J223" s="1656"/>
      <c r="K223" s="1656"/>
      <c r="L223" s="1656"/>
      <c r="M223" s="1496"/>
      <c r="N223" s="1496"/>
      <c r="O223" s="1656"/>
      <c r="P223" s="1656"/>
      <c r="Q223" s="1656"/>
      <c r="R223" s="1496"/>
      <c r="S223" s="1496"/>
      <c r="X223" s="20"/>
      <c r="Y223" s="20"/>
      <c r="Z223" s="20"/>
      <c r="AB223" s="20"/>
    </row>
    <row r="224" spans="1:28" ht="21">
      <c r="A224" s="366"/>
      <c r="B224" s="1658">
        <v>207</v>
      </c>
      <c r="C224" s="1659"/>
      <c r="D224" s="1660" t="str">
        <f>IF(VLOOKUP(B224,'3.住戸一覧'!$B:$AN,3,0)="","",VLOOKUP(B224,'3.住戸一覧'!$B:$AN,3,0))</f>
        <v/>
      </c>
      <c r="E224" s="1660"/>
      <c r="F224" s="1660"/>
      <c r="G224" s="1660"/>
      <c r="H224" s="1660" t="str">
        <f>IF(VLOOKUP(B224,'3.住戸一覧'!$B:$AN,6,0)="","",VLOOKUP(B224,'3.住戸一覧'!$B:$AN,6,0))</f>
        <v/>
      </c>
      <c r="I224" s="1660"/>
      <c r="J224" s="1656"/>
      <c r="K224" s="1656"/>
      <c r="L224" s="1656"/>
      <c r="M224" s="1496"/>
      <c r="N224" s="1496"/>
      <c r="O224" s="1656"/>
      <c r="P224" s="1656"/>
      <c r="Q224" s="1656"/>
      <c r="R224" s="1496"/>
      <c r="S224" s="1496"/>
      <c r="X224" s="20"/>
      <c r="Y224" s="20"/>
      <c r="Z224" s="20"/>
      <c r="AB224" s="20"/>
    </row>
    <row r="225" spans="1:28" ht="21">
      <c r="A225" s="366"/>
      <c r="B225" s="1658">
        <v>208</v>
      </c>
      <c r="C225" s="1659"/>
      <c r="D225" s="1660" t="str">
        <f>IF(VLOOKUP(B225,'3.住戸一覧'!$B:$AN,3,0)="","",VLOOKUP(B225,'3.住戸一覧'!$B:$AN,3,0))</f>
        <v/>
      </c>
      <c r="E225" s="1660"/>
      <c r="F225" s="1660"/>
      <c r="G225" s="1660"/>
      <c r="H225" s="1660" t="str">
        <f>IF(VLOOKUP(B225,'3.住戸一覧'!$B:$AN,6,0)="","",VLOOKUP(B225,'3.住戸一覧'!$B:$AN,6,0))</f>
        <v/>
      </c>
      <c r="I225" s="1660"/>
      <c r="J225" s="1656"/>
      <c r="K225" s="1656"/>
      <c r="L225" s="1656"/>
      <c r="M225" s="1496"/>
      <c r="N225" s="1496"/>
      <c r="O225" s="1656"/>
      <c r="P225" s="1656"/>
      <c r="Q225" s="1656"/>
      <c r="R225" s="1496"/>
      <c r="S225" s="1496"/>
      <c r="X225" s="20"/>
      <c r="Y225" s="20"/>
      <c r="Z225" s="20"/>
      <c r="AB225" s="20"/>
    </row>
    <row r="226" spans="1:28" ht="21">
      <c r="A226" s="366"/>
      <c r="B226" s="1658">
        <v>209</v>
      </c>
      <c r="C226" s="1659"/>
      <c r="D226" s="1660" t="str">
        <f>IF(VLOOKUP(B226,'3.住戸一覧'!$B:$AN,3,0)="","",VLOOKUP(B226,'3.住戸一覧'!$B:$AN,3,0))</f>
        <v/>
      </c>
      <c r="E226" s="1660"/>
      <c r="F226" s="1660"/>
      <c r="G226" s="1660"/>
      <c r="H226" s="1660" t="str">
        <f>IF(VLOOKUP(B226,'3.住戸一覧'!$B:$AN,6,0)="","",VLOOKUP(B226,'3.住戸一覧'!$B:$AN,6,0))</f>
        <v/>
      </c>
      <c r="I226" s="1660"/>
      <c r="J226" s="1656"/>
      <c r="K226" s="1656"/>
      <c r="L226" s="1656"/>
      <c r="M226" s="1496"/>
      <c r="N226" s="1496"/>
      <c r="O226" s="1656"/>
      <c r="P226" s="1656"/>
      <c r="Q226" s="1656"/>
      <c r="R226" s="1496"/>
      <c r="S226" s="1496"/>
      <c r="X226" s="20"/>
      <c r="Y226" s="20"/>
      <c r="Z226" s="20"/>
      <c r="AB226" s="20"/>
    </row>
    <row r="227" spans="1:28" ht="21">
      <c r="A227" s="366"/>
      <c r="B227" s="1658">
        <v>210</v>
      </c>
      <c r="C227" s="1659"/>
      <c r="D227" s="1660" t="str">
        <f>IF(VLOOKUP(B227,'3.住戸一覧'!$B:$AN,3,0)="","",VLOOKUP(B227,'3.住戸一覧'!$B:$AN,3,0))</f>
        <v/>
      </c>
      <c r="E227" s="1660"/>
      <c r="F227" s="1660"/>
      <c r="G227" s="1660"/>
      <c r="H227" s="1660" t="str">
        <f>IF(VLOOKUP(B227,'3.住戸一覧'!$B:$AN,6,0)="","",VLOOKUP(B227,'3.住戸一覧'!$B:$AN,6,0))</f>
        <v/>
      </c>
      <c r="I227" s="1660"/>
      <c r="J227" s="1656"/>
      <c r="K227" s="1656"/>
      <c r="L227" s="1656"/>
      <c r="M227" s="1496"/>
      <c r="N227" s="1496"/>
      <c r="O227" s="1656"/>
      <c r="P227" s="1656"/>
      <c r="Q227" s="1656"/>
      <c r="R227" s="1496"/>
      <c r="S227" s="1496"/>
      <c r="X227" s="20"/>
      <c r="Y227" s="20"/>
      <c r="Z227" s="20"/>
      <c r="AB227" s="20"/>
    </row>
    <row r="228" spans="1:28" ht="21">
      <c r="A228" s="366"/>
      <c r="B228" s="1658">
        <v>211</v>
      </c>
      <c r="C228" s="1659"/>
      <c r="D228" s="1660" t="str">
        <f>IF(VLOOKUP(B228,'3.住戸一覧'!$B:$AN,3,0)="","",VLOOKUP(B228,'3.住戸一覧'!$B:$AN,3,0))</f>
        <v/>
      </c>
      <c r="E228" s="1660"/>
      <c r="F228" s="1660"/>
      <c r="G228" s="1660"/>
      <c r="H228" s="1660" t="str">
        <f>IF(VLOOKUP(B228,'3.住戸一覧'!$B:$AN,6,0)="","",VLOOKUP(B228,'3.住戸一覧'!$B:$AN,6,0))</f>
        <v/>
      </c>
      <c r="I228" s="1660"/>
      <c r="J228" s="1656"/>
      <c r="K228" s="1656"/>
      <c r="L228" s="1656"/>
      <c r="M228" s="1496"/>
      <c r="N228" s="1496"/>
      <c r="O228" s="1656"/>
      <c r="P228" s="1656"/>
      <c r="Q228" s="1656"/>
      <c r="R228" s="1496"/>
      <c r="S228" s="1496"/>
      <c r="X228" s="20"/>
      <c r="Y228" s="20"/>
      <c r="Z228" s="20"/>
      <c r="AB228" s="20"/>
    </row>
    <row r="229" spans="1:28" ht="21">
      <c r="A229" s="366"/>
      <c r="B229" s="1658">
        <v>212</v>
      </c>
      <c r="C229" s="1659"/>
      <c r="D229" s="1660" t="str">
        <f>IF(VLOOKUP(B229,'3.住戸一覧'!$B:$AN,3,0)="","",VLOOKUP(B229,'3.住戸一覧'!$B:$AN,3,0))</f>
        <v/>
      </c>
      <c r="E229" s="1660"/>
      <c r="F229" s="1660"/>
      <c r="G229" s="1660"/>
      <c r="H229" s="1660" t="str">
        <f>IF(VLOOKUP(B229,'3.住戸一覧'!$B:$AN,6,0)="","",VLOOKUP(B229,'3.住戸一覧'!$B:$AN,6,0))</f>
        <v/>
      </c>
      <c r="I229" s="1660"/>
      <c r="J229" s="1656"/>
      <c r="K229" s="1656"/>
      <c r="L229" s="1656"/>
      <c r="M229" s="1496"/>
      <c r="N229" s="1496"/>
      <c r="O229" s="1656"/>
      <c r="P229" s="1656"/>
      <c r="Q229" s="1656"/>
      <c r="R229" s="1496"/>
      <c r="S229" s="1496"/>
      <c r="X229" s="20"/>
      <c r="Y229" s="20"/>
      <c r="Z229" s="20"/>
      <c r="AB229" s="20"/>
    </row>
    <row r="230" spans="1:28" ht="21">
      <c r="A230" s="366"/>
      <c r="B230" s="1658">
        <v>213</v>
      </c>
      <c r="C230" s="1659"/>
      <c r="D230" s="1660" t="str">
        <f>IF(VLOOKUP(B230,'3.住戸一覧'!$B:$AN,3,0)="","",VLOOKUP(B230,'3.住戸一覧'!$B:$AN,3,0))</f>
        <v/>
      </c>
      <c r="E230" s="1660"/>
      <c r="F230" s="1660"/>
      <c r="G230" s="1660"/>
      <c r="H230" s="1660" t="str">
        <f>IF(VLOOKUP(B230,'3.住戸一覧'!$B:$AN,6,0)="","",VLOOKUP(B230,'3.住戸一覧'!$B:$AN,6,0))</f>
        <v/>
      </c>
      <c r="I230" s="1660"/>
      <c r="J230" s="1656"/>
      <c r="K230" s="1656"/>
      <c r="L230" s="1656"/>
      <c r="M230" s="1496"/>
      <c r="N230" s="1496"/>
      <c r="O230" s="1656"/>
      <c r="P230" s="1656"/>
      <c r="Q230" s="1656"/>
      <c r="R230" s="1496"/>
      <c r="S230" s="1496"/>
      <c r="X230" s="20"/>
      <c r="Y230" s="20"/>
      <c r="Z230" s="20"/>
      <c r="AB230" s="20"/>
    </row>
    <row r="231" spans="1:28" ht="21">
      <c r="A231" s="366"/>
      <c r="B231" s="1658">
        <v>214</v>
      </c>
      <c r="C231" s="1659"/>
      <c r="D231" s="1660" t="str">
        <f>IF(VLOOKUP(B231,'3.住戸一覧'!$B:$AN,3,0)="","",VLOOKUP(B231,'3.住戸一覧'!$B:$AN,3,0))</f>
        <v/>
      </c>
      <c r="E231" s="1660"/>
      <c r="F231" s="1660"/>
      <c r="G231" s="1660"/>
      <c r="H231" s="1660" t="str">
        <f>IF(VLOOKUP(B231,'3.住戸一覧'!$B:$AN,6,0)="","",VLOOKUP(B231,'3.住戸一覧'!$B:$AN,6,0))</f>
        <v/>
      </c>
      <c r="I231" s="1660"/>
      <c r="J231" s="1656"/>
      <c r="K231" s="1656"/>
      <c r="L231" s="1656"/>
      <c r="M231" s="1496"/>
      <c r="N231" s="1496"/>
      <c r="O231" s="1656"/>
      <c r="P231" s="1656"/>
      <c r="Q231" s="1656"/>
      <c r="R231" s="1496"/>
      <c r="S231" s="1496"/>
      <c r="X231" s="20"/>
      <c r="Y231" s="20"/>
      <c r="Z231" s="20"/>
      <c r="AB231" s="20"/>
    </row>
    <row r="232" spans="1:28" ht="21">
      <c r="A232" s="366"/>
      <c r="B232" s="1658">
        <v>215</v>
      </c>
      <c r="C232" s="1659"/>
      <c r="D232" s="1660" t="str">
        <f>IF(VLOOKUP(B232,'3.住戸一覧'!$B:$AN,3,0)="","",VLOOKUP(B232,'3.住戸一覧'!$B:$AN,3,0))</f>
        <v/>
      </c>
      <c r="E232" s="1660"/>
      <c r="F232" s="1660"/>
      <c r="G232" s="1660"/>
      <c r="H232" s="1660" t="str">
        <f>IF(VLOOKUP(B232,'3.住戸一覧'!$B:$AN,6,0)="","",VLOOKUP(B232,'3.住戸一覧'!$B:$AN,6,0))</f>
        <v/>
      </c>
      <c r="I232" s="1660"/>
      <c r="J232" s="1656"/>
      <c r="K232" s="1656"/>
      <c r="L232" s="1656"/>
      <c r="M232" s="1496"/>
      <c r="N232" s="1496"/>
      <c r="O232" s="1656"/>
      <c r="P232" s="1656"/>
      <c r="Q232" s="1656"/>
      <c r="R232" s="1496"/>
      <c r="S232" s="1496"/>
      <c r="X232" s="20"/>
      <c r="Y232" s="20"/>
      <c r="Z232" s="20"/>
      <c r="AB232" s="20"/>
    </row>
    <row r="233" spans="1:28" ht="21">
      <c r="A233" s="366"/>
      <c r="B233" s="1658">
        <v>216</v>
      </c>
      <c r="C233" s="1659"/>
      <c r="D233" s="1660" t="str">
        <f>IF(VLOOKUP(B233,'3.住戸一覧'!$B:$AN,3,0)="","",VLOOKUP(B233,'3.住戸一覧'!$B:$AN,3,0))</f>
        <v/>
      </c>
      <c r="E233" s="1660"/>
      <c r="F233" s="1660"/>
      <c r="G233" s="1660"/>
      <c r="H233" s="1660" t="str">
        <f>IF(VLOOKUP(B233,'3.住戸一覧'!$B:$AN,6,0)="","",VLOOKUP(B233,'3.住戸一覧'!$B:$AN,6,0))</f>
        <v/>
      </c>
      <c r="I233" s="1660"/>
      <c r="J233" s="1656"/>
      <c r="K233" s="1656"/>
      <c r="L233" s="1656"/>
      <c r="M233" s="1496"/>
      <c r="N233" s="1496"/>
      <c r="O233" s="1656"/>
      <c r="P233" s="1656"/>
      <c r="Q233" s="1656"/>
      <c r="R233" s="1496"/>
      <c r="S233" s="1496"/>
      <c r="X233" s="20"/>
      <c r="Y233" s="20"/>
      <c r="Z233" s="20"/>
      <c r="AB233" s="20"/>
    </row>
    <row r="234" spans="1:28" ht="21">
      <c r="A234" s="366"/>
      <c r="B234" s="1658">
        <v>217</v>
      </c>
      <c r="C234" s="1659"/>
      <c r="D234" s="1660" t="str">
        <f>IF(VLOOKUP(B234,'3.住戸一覧'!$B:$AN,3,0)="","",VLOOKUP(B234,'3.住戸一覧'!$B:$AN,3,0))</f>
        <v/>
      </c>
      <c r="E234" s="1660"/>
      <c r="F234" s="1660"/>
      <c r="G234" s="1660"/>
      <c r="H234" s="1660" t="str">
        <f>IF(VLOOKUP(B234,'3.住戸一覧'!$B:$AN,6,0)="","",VLOOKUP(B234,'3.住戸一覧'!$B:$AN,6,0))</f>
        <v/>
      </c>
      <c r="I234" s="1660"/>
      <c r="J234" s="1656"/>
      <c r="K234" s="1656"/>
      <c r="L234" s="1656"/>
      <c r="M234" s="1496"/>
      <c r="N234" s="1496"/>
      <c r="O234" s="1656"/>
      <c r="P234" s="1656"/>
      <c r="Q234" s="1656"/>
      <c r="R234" s="1496"/>
      <c r="S234" s="1496"/>
      <c r="X234" s="20"/>
      <c r="Y234" s="20"/>
      <c r="Z234" s="20"/>
      <c r="AB234" s="20"/>
    </row>
    <row r="235" spans="1:28" ht="21">
      <c r="A235" s="366"/>
      <c r="B235" s="1658">
        <v>218</v>
      </c>
      <c r="C235" s="1659"/>
      <c r="D235" s="1660" t="str">
        <f>IF(VLOOKUP(B235,'3.住戸一覧'!$B:$AN,3,0)="","",VLOOKUP(B235,'3.住戸一覧'!$B:$AN,3,0))</f>
        <v/>
      </c>
      <c r="E235" s="1660"/>
      <c r="F235" s="1660"/>
      <c r="G235" s="1660"/>
      <c r="H235" s="1660" t="str">
        <f>IF(VLOOKUP(B235,'3.住戸一覧'!$B:$AN,6,0)="","",VLOOKUP(B235,'3.住戸一覧'!$B:$AN,6,0))</f>
        <v/>
      </c>
      <c r="I235" s="1660"/>
      <c r="J235" s="1656"/>
      <c r="K235" s="1656"/>
      <c r="L235" s="1656"/>
      <c r="M235" s="1496"/>
      <c r="N235" s="1496"/>
      <c r="O235" s="1656"/>
      <c r="P235" s="1656"/>
      <c r="Q235" s="1656"/>
      <c r="R235" s="1496"/>
      <c r="S235" s="1496"/>
      <c r="X235" s="20"/>
      <c r="Y235" s="20"/>
      <c r="Z235" s="20"/>
      <c r="AB235" s="20"/>
    </row>
    <row r="236" spans="1:28" ht="21">
      <c r="A236" s="366"/>
      <c r="B236" s="1658">
        <v>219</v>
      </c>
      <c r="C236" s="1659"/>
      <c r="D236" s="1660" t="str">
        <f>IF(VLOOKUP(B236,'3.住戸一覧'!$B:$AN,3,0)="","",VLOOKUP(B236,'3.住戸一覧'!$B:$AN,3,0))</f>
        <v/>
      </c>
      <c r="E236" s="1660"/>
      <c r="F236" s="1660"/>
      <c r="G236" s="1660"/>
      <c r="H236" s="1660" t="str">
        <f>IF(VLOOKUP(B236,'3.住戸一覧'!$B:$AN,6,0)="","",VLOOKUP(B236,'3.住戸一覧'!$B:$AN,6,0))</f>
        <v/>
      </c>
      <c r="I236" s="1660"/>
      <c r="J236" s="1656"/>
      <c r="K236" s="1656"/>
      <c r="L236" s="1656"/>
      <c r="M236" s="1496"/>
      <c r="N236" s="1496"/>
      <c r="O236" s="1656"/>
      <c r="P236" s="1656"/>
      <c r="Q236" s="1656"/>
      <c r="R236" s="1496"/>
      <c r="S236" s="1496"/>
      <c r="X236" s="20"/>
      <c r="Y236" s="20"/>
      <c r="Z236" s="20"/>
      <c r="AB236" s="20"/>
    </row>
    <row r="237" spans="1:28" ht="21">
      <c r="A237" s="366"/>
      <c r="B237" s="1658">
        <v>220</v>
      </c>
      <c r="C237" s="1659"/>
      <c r="D237" s="1660" t="str">
        <f>IF(VLOOKUP(B237,'3.住戸一覧'!$B:$AN,3,0)="","",VLOOKUP(B237,'3.住戸一覧'!$B:$AN,3,0))</f>
        <v/>
      </c>
      <c r="E237" s="1660"/>
      <c r="F237" s="1660"/>
      <c r="G237" s="1660"/>
      <c r="H237" s="1660" t="str">
        <f>IF(VLOOKUP(B237,'3.住戸一覧'!$B:$AN,6,0)="","",VLOOKUP(B237,'3.住戸一覧'!$B:$AN,6,0))</f>
        <v/>
      </c>
      <c r="I237" s="1660"/>
      <c r="J237" s="1656"/>
      <c r="K237" s="1656"/>
      <c r="L237" s="1656"/>
      <c r="M237" s="1496"/>
      <c r="N237" s="1496"/>
      <c r="O237" s="1656"/>
      <c r="P237" s="1656"/>
      <c r="Q237" s="1656"/>
      <c r="R237" s="1496"/>
      <c r="S237" s="1496"/>
      <c r="X237" s="20"/>
      <c r="Y237" s="20"/>
      <c r="Z237" s="20"/>
      <c r="AB237" s="20"/>
    </row>
    <row r="238" spans="1:28" ht="21">
      <c r="A238" s="366"/>
      <c r="B238" s="1658">
        <v>221</v>
      </c>
      <c r="C238" s="1659"/>
      <c r="D238" s="1660" t="str">
        <f>IF(VLOOKUP(B238,'3.住戸一覧'!$B:$AN,3,0)="","",VLOOKUP(B238,'3.住戸一覧'!$B:$AN,3,0))</f>
        <v/>
      </c>
      <c r="E238" s="1660"/>
      <c r="F238" s="1660"/>
      <c r="G238" s="1660"/>
      <c r="H238" s="1660" t="str">
        <f>IF(VLOOKUP(B238,'3.住戸一覧'!$B:$AN,6,0)="","",VLOOKUP(B238,'3.住戸一覧'!$B:$AN,6,0))</f>
        <v/>
      </c>
      <c r="I238" s="1660"/>
      <c r="J238" s="1656"/>
      <c r="K238" s="1656"/>
      <c r="L238" s="1656"/>
      <c r="M238" s="1496"/>
      <c r="N238" s="1496"/>
      <c r="O238" s="1656"/>
      <c r="P238" s="1656"/>
      <c r="Q238" s="1656"/>
      <c r="R238" s="1496"/>
      <c r="S238" s="1496"/>
      <c r="X238" s="20"/>
      <c r="Y238" s="20"/>
      <c r="Z238" s="20"/>
      <c r="AB238" s="20"/>
    </row>
    <row r="239" spans="1:28" ht="21">
      <c r="A239" s="366"/>
      <c r="B239" s="1658">
        <v>222</v>
      </c>
      <c r="C239" s="1659"/>
      <c r="D239" s="1660" t="str">
        <f>IF(VLOOKUP(B239,'3.住戸一覧'!$B:$AN,3,0)="","",VLOOKUP(B239,'3.住戸一覧'!$B:$AN,3,0))</f>
        <v/>
      </c>
      <c r="E239" s="1660"/>
      <c r="F239" s="1660"/>
      <c r="G239" s="1660"/>
      <c r="H239" s="1660" t="str">
        <f>IF(VLOOKUP(B239,'3.住戸一覧'!$B:$AN,6,0)="","",VLOOKUP(B239,'3.住戸一覧'!$B:$AN,6,0))</f>
        <v/>
      </c>
      <c r="I239" s="1660"/>
      <c r="J239" s="1656"/>
      <c r="K239" s="1656"/>
      <c r="L239" s="1656"/>
      <c r="M239" s="1496"/>
      <c r="N239" s="1496"/>
      <c r="O239" s="1656"/>
      <c r="P239" s="1656"/>
      <c r="Q239" s="1656"/>
      <c r="R239" s="1496"/>
      <c r="S239" s="1496"/>
      <c r="X239" s="20"/>
      <c r="Y239" s="20"/>
      <c r="Z239" s="20"/>
      <c r="AB239" s="20"/>
    </row>
    <row r="240" spans="1:28" ht="21">
      <c r="A240" s="366"/>
      <c r="B240" s="1658">
        <v>223</v>
      </c>
      <c r="C240" s="1659"/>
      <c r="D240" s="1660" t="str">
        <f>IF(VLOOKUP(B240,'3.住戸一覧'!$B:$AN,3,0)="","",VLOOKUP(B240,'3.住戸一覧'!$B:$AN,3,0))</f>
        <v/>
      </c>
      <c r="E240" s="1660"/>
      <c r="F240" s="1660"/>
      <c r="G240" s="1660"/>
      <c r="H240" s="1660" t="str">
        <f>IF(VLOOKUP(B240,'3.住戸一覧'!$B:$AN,6,0)="","",VLOOKUP(B240,'3.住戸一覧'!$B:$AN,6,0))</f>
        <v/>
      </c>
      <c r="I240" s="1660"/>
      <c r="J240" s="1656"/>
      <c r="K240" s="1656"/>
      <c r="L240" s="1656"/>
      <c r="M240" s="1496"/>
      <c r="N240" s="1496"/>
      <c r="O240" s="1656"/>
      <c r="P240" s="1656"/>
      <c r="Q240" s="1656"/>
      <c r="R240" s="1496"/>
      <c r="S240" s="1496"/>
      <c r="X240" s="20"/>
      <c r="Y240" s="20"/>
      <c r="Z240" s="20"/>
      <c r="AB240" s="20"/>
    </row>
    <row r="241" spans="1:28" ht="21">
      <c r="A241" s="366"/>
      <c r="B241" s="1658">
        <v>224</v>
      </c>
      <c r="C241" s="1659"/>
      <c r="D241" s="1660" t="str">
        <f>IF(VLOOKUP(B241,'3.住戸一覧'!$B:$AN,3,0)="","",VLOOKUP(B241,'3.住戸一覧'!$B:$AN,3,0))</f>
        <v/>
      </c>
      <c r="E241" s="1660"/>
      <c r="F241" s="1660"/>
      <c r="G241" s="1660"/>
      <c r="H241" s="1660" t="str">
        <f>IF(VLOOKUP(B241,'3.住戸一覧'!$B:$AN,6,0)="","",VLOOKUP(B241,'3.住戸一覧'!$B:$AN,6,0))</f>
        <v/>
      </c>
      <c r="I241" s="1660"/>
      <c r="J241" s="1656"/>
      <c r="K241" s="1656"/>
      <c r="L241" s="1656"/>
      <c r="M241" s="1496"/>
      <c r="N241" s="1496"/>
      <c r="O241" s="1656"/>
      <c r="P241" s="1656"/>
      <c r="Q241" s="1656"/>
      <c r="R241" s="1496"/>
      <c r="S241" s="1496"/>
      <c r="X241" s="20"/>
      <c r="Y241" s="20"/>
      <c r="Z241" s="20"/>
      <c r="AB241" s="20"/>
    </row>
    <row r="242" spans="1:28" ht="21">
      <c r="A242" s="366"/>
      <c r="B242" s="1658">
        <v>225</v>
      </c>
      <c r="C242" s="1659"/>
      <c r="D242" s="1660" t="str">
        <f>IF(VLOOKUP(B242,'3.住戸一覧'!$B:$AN,3,0)="","",VLOOKUP(B242,'3.住戸一覧'!$B:$AN,3,0))</f>
        <v/>
      </c>
      <c r="E242" s="1660"/>
      <c r="F242" s="1660"/>
      <c r="G242" s="1660"/>
      <c r="H242" s="1660" t="str">
        <f>IF(VLOOKUP(B242,'3.住戸一覧'!$B:$AN,6,0)="","",VLOOKUP(B242,'3.住戸一覧'!$B:$AN,6,0))</f>
        <v/>
      </c>
      <c r="I242" s="1660"/>
      <c r="J242" s="1656"/>
      <c r="K242" s="1656"/>
      <c r="L242" s="1656"/>
      <c r="M242" s="1496"/>
      <c r="N242" s="1496"/>
      <c r="O242" s="1656"/>
      <c r="P242" s="1656"/>
      <c r="Q242" s="1656"/>
      <c r="R242" s="1496"/>
      <c r="S242" s="1496"/>
      <c r="X242" s="20"/>
      <c r="Y242" s="20"/>
      <c r="Z242" s="20"/>
      <c r="AB242" s="20"/>
    </row>
    <row r="243" spans="1:28" ht="21">
      <c r="A243" s="366"/>
      <c r="B243" s="1658">
        <v>226</v>
      </c>
      <c r="C243" s="1659"/>
      <c r="D243" s="1660" t="str">
        <f>IF(VLOOKUP(B243,'3.住戸一覧'!$B:$AN,3,0)="","",VLOOKUP(B243,'3.住戸一覧'!$B:$AN,3,0))</f>
        <v/>
      </c>
      <c r="E243" s="1660"/>
      <c r="F243" s="1660"/>
      <c r="G243" s="1660"/>
      <c r="H243" s="1660" t="str">
        <f>IF(VLOOKUP(B243,'3.住戸一覧'!$B:$AN,6,0)="","",VLOOKUP(B243,'3.住戸一覧'!$B:$AN,6,0))</f>
        <v/>
      </c>
      <c r="I243" s="1660"/>
      <c r="J243" s="1656"/>
      <c r="K243" s="1656"/>
      <c r="L243" s="1656"/>
      <c r="M243" s="1496"/>
      <c r="N243" s="1496"/>
      <c r="O243" s="1656"/>
      <c r="P243" s="1656"/>
      <c r="Q243" s="1656"/>
      <c r="R243" s="1496"/>
      <c r="S243" s="1496"/>
      <c r="X243" s="20"/>
      <c r="Y243" s="20"/>
      <c r="Z243" s="20"/>
      <c r="AB243" s="20"/>
    </row>
    <row r="244" spans="1:28" ht="21">
      <c r="A244" s="366"/>
      <c r="B244" s="1658">
        <v>227</v>
      </c>
      <c r="C244" s="1659"/>
      <c r="D244" s="1660" t="str">
        <f>IF(VLOOKUP(B244,'3.住戸一覧'!$B:$AN,3,0)="","",VLOOKUP(B244,'3.住戸一覧'!$B:$AN,3,0))</f>
        <v/>
      </c>
      <c r="E244" s="1660"/>
      <c r="F244" s="1660"/>
      <c r="G244" s="1660"/>
      <c r="H244" s="1660" t="str">
        <f>IF(VLOOKUP(B244,'3.住戸一覧'!$B:$AN,6,0)="","",VLOOKUP(B244,'3.住戸一覧'!$B:$AN,6,0))</f>
        <v/>
      </c>
      <c r="I244" s="1660"/>
      <c r="J244" s="1656"/>
      <c r="K244" s="1656"/>
      <c r="L244" s="1656"/>
      <c r="M244" s="1496"/>
      <c r="N244" s="1496"/>
      <c r="O244" s="1656"/>
      <c r="P244" s="1656"/>
      <c r="Q244" s="1656"/>
      <c r="R244" s="1496"/>
      <c r="S244" s="1496"/>
      <c r="X244" s="20"/>
      <c r="Y244" s="20"/>
      <c r="Z244" s="20"/>
      <c r="AB244" s="20"/>
    </row>
    <row r="245" spans="1:28" ht="21">
      <c r="A245" s="366"/>
      <c r="B245" s="1658">
        <v>228</v>
      </c>
      <c r="C245" s="1659"/>
      <c r="D245" s="1660" t="str">
        <f>IF(VLOOKUP(B245,'3.住戸一覧'!$B:$AN,3,0)="","",VLOOKUP(B245,'3.住戸一覧'!$B:$AN,3,0))</f>
        <v/>
      </c>
      <c r="E245" s="1660"/>
      <c r="F245" s="1660"/>
      <c r="G245" s="1660"/>
      <c r="H245" s="1660" t="str">
        <f>IF(VLOOKUP(B245,'3.住戸一覧'!$B:$AN,6,0)="","",VLOOKUP(B245,'3.住戸一覧'!$B:$AN,6,0))</f>
        <v/>
      </c>
      <c r="I245" s="1660"/>
      <c r="J245" s="1656"/>
      <c r="K245" s="1656"/>
      <c r="L245" s="1656"/>
      <c r="M245" s="1496"/>
      <c r="N245" s="1496"/>
      <c r="O245" s="1656"/>
      <c r="P245" s="1656"/>
      <c r="Q245" s="1656"/>
      <c r="R245" s="1496"/>
      <c r="S245" s="1496"/>
      <c r="X245" s="20"/>
      <c r="Y245" s="20"/>
      <c r="Z245" s="20"/>
      <c r="AB245" s="20"/>
    </row>
    <row r="246" spans="1:28" ht="21">
      <c r="A246" s="366"/>
      <c r="B246" s="1658">
        <v>229</v>
      </c>
      <c r="C246" s="1659"/>
      <c r="D246" s="1660" t="str">
        <f>IF(VLOOKUP(B246,'3.住戸一覧'!$B:$AN,3,0)="","",VLOOKUP(B246,'3.住戸一覧'!$B:$AN,3,0))</f>
        <v/>
      </c>
      <c r="E246" s="1660"/>
      <c r="F246" s="1660"/>
      <c r="G246" s="1660"/>
      <c r="H246" s="1660" t="str">
        <f>IF(VLOOKUP(B246,'3.住戸一覧'!$B:$AN,6,0)="","",VLOOKUP(B246,'3.住戸一覧'!$B:$AN,6,0))</f>
        <v/>
      </c>
      <c r="I246" s="1660"/>
      <c r="J246" s="1656"/>
      <c r="K246" s="1656"/>
      <c r="L246" s="1656"/>
      <c r="M246" s="1496"/>
      <c r="N246" s="1496"/>
      <c r="O246" s="1656"/>
      <c r="P246" s="1656"/>
      <c r="Q246" s="1656"/>
      <c r="R246" s="1496"/>
      <c r="S246" s="1496"/>
      <c r="X246" s="20"/>
      <c r="Y246" s="20"/>
      <c r="Z246" s="20"/>
      <c r="AB246" s="20"/>
    </row>
    <row r="247" spans="1:28" ht="21">
      <c r="A247" s="366"/>
      <c r="B247" s="1658">
        <v>230</v>
      </c>
      <c r="C247" s="1659"/>
      <c r="D247" s="1660" t="str">
        <f>IF(VLOOKUP(B247,'3.住戸一覧'!$B:$AN,3,0)="","",VLOOKUP(B247,'3.住戸一覧'!$B:$AN,3,0))</f>
        <v/>
      </c>
      <c r="E247" s="1660"/>
      <c r="F247" s="1660"/>
      <c r="G247" s="1660"/>
      <c r="H247" s="1660" t="str">
        <f>IF(VLOOKUP(B247,'3.住戸一覧'!$B:$AN,6,0)="","",VLOOKUP(B247,'3.住戸一覧'!$B:$AN,6,0))</f>
        <v/>
      </c>
      <c r="I247" s="1660"/>
      <c r="J247" s="1656"/>
      <c r="K247" s="1656"/>
      <c r="L247" s="1656"/>
      <c r="M247" s="1496"/>
      <c r="N247" s="1496"/>
      <c r="O247" s="1656"/>
      <c r="P247" s="1656"/>
      <c r="Q247" s="1656"/>
      <c r="R247" s="1496"/>
      <c r="S247" s="1496"/>
      <c r="X247" s="20"/>
      <c r="Y247" s="20"/>
      <c r="Z247" s="20"/>
      <c r="AB247" s="20"/>
    </row>
  </sheetData>
  <sheetProtection sheet="1" selectLockedCells="1"/>
  <mergeCells count="1672">
    <mergeCell ref="E9:G10"/>
    <mergeCell ref="H9:I10"/>
    <mergeCell ref="N9:Q9"/>
    <mergeCell ref="N10:O10"/>
    <mergeCell ref="P10:Q10"/>
    <mergeCell ref="L13:M13"/>
    <mergeCell ref="P12:Q12"/>
    <mergeCell ref="P11:Q11"/>
    <mergeCell ref="B11:D11"/>
    <mergeCell ref="M18:N18"/>
    <mergeCell ref="B19:C19"/>
    <mergeCell ref="D19:G19"/>
    <mergeCell ref="H19:I19"/>
    <mergeCell ref="J19:L19"/>
    <mergeCell ref="M19:N19"/>
    <mergeCell ref="J16:N16"/>
    <mergeCell ref="J17:L17"/>
    <mergeCell ref="M17:N17"/>
    <mergeCell ref="B18:C18"/>
    <mergeCell ref="D18:G18"/>
    <mergeCell ref="H18:I18"/>
    <mergeCell ref="J18:L18"/>
    <mergeCell ref="B16:C17"/>
    <mergeCell ref="D16:G17"/>
    <mergeCell ref="H16:I17"/>
    <mergeCell ref="B14:D14"/>
    <mergeCell ref="L14:M14"/>
    <mergeCell ref="J24:L24"/>
    <mergeCell ref="M24:N24"/>
    <mergeCell ref="AA24:AC24"/>
    <mergeCell ref="AD24:AF24"/>
    <mergeCell ref="O24:Q24"/>
    <mergeCell ref="R24:S24"/>
    <mergeCell ref="B24:C24"/>
    <mergeCell ref="D24:G24"/>
    <mergeCell ref="H24:I24"/>
    <mergeCell ref="O16:S16"/>
    <mergeCell ref="J22:L22"/>
    <mergeCell ref="M22:N22"/>
    <mergeCell ref="B23:C23"/>
    <mergeCell ref="D23:G23"/>
    <mergeCell ref="H23:I23"/>
    <mergeCell ref="J23:L23"/>
    <mergeCell ref="M23:N23"/>
    <mergeCell ref="B22:C22"/>
    <mergeCell ref="D22:G22"/>
    <mergeCell ref="H22:I22"/>
    <mergeCell ref="J20:L20"/>
    <mergeCell ref="M20:N20"/>
    <mergeCell ref="B21:C21"/>
    <mergeCell ref="D21:G21"/>
    <mergeCell ref="H21:I21"/>
    <mergeCell ref="J21:L21"/>
    <mergeCell ref="M21:N21"/>
    <mergeCell ref="B20:C20"/>
    <mergeCell ref="D20:G20"/>
    <mergeCell ref="H20:I20"/>
    <mergeCell ref="R20:S20"/>
    <mergeCell ref="O21:Q21"/>
    <mergeCell ref="J26:L26"/>
    <mergeCell ref="M26:N26"/>
    <mergeCell ref="AA26:AC26"/>
    <mergeCell ref="AD26:AF26"/>
    <mergeCell ref="O26:Q26"/>
    <mergeCell ref="R26:S26"/>
    <mergeCell ref="B26:C26"/>
    <mergeCell ref="D26:G26"/>
    <mergeCell ref="H26:I26"/>
    <mergeCell ref="J25:L25"/>
    <mergeCell ref="M25:N25"/>
    <mergeCell ref="AA25:AC25"/>
    <mergeCell ref="AD25:AF25"/>
    <mergeCell ref="O25:Q25"/>
    <mergeCell ref="R25:S25"/>
    <mergeCell ref="B25:C25"/>
    <mergeCell ref="D25:G25"/>
    <mergeCell ref="H25:I25"/>
    <mergeCell ref="J28:L28"/>
    <mergeCell ref="M28:N28"/>
    <mergeCell ref="AA28:AC28"/>
    <mergeCell ref="AD28:AF28"/>
    <mergeCell ref="O28:Q28"/>
    <mergeCell ref="R28:S28"/>
    <mergeCell ref="B28:C28"/>
    <mergeCell ref="D28:G28"/>
    <mergeCell ref="H28:I28"/>
    <mergeCell ref="O29:Q29"/>
    <mergeCell ref="R29:S29"/>
    <mergeCell ref="O30:Q30"/>
    <mergeCell ref="R30:S30"/>
    <mergeCell ref="J27:L27"/>
    <mergeCell ref="M27:N27"/>
    <mergeCell ref="AA27:AC27"/>
    <mergeCell ref="AD27:AF27"/>
    <mergeCell ref="O27:Q27"/>
    <mergeCell ref="R27:S27"/>
    <mergeCell ref="B27:C27"/>
    <mergeCell ref="D27:G27"/>
    <mergeCell ref="H27:I27"/>
    <mergeCell ref="J31:L31"/>
    <mergeCell ref="M31:N31"/>
    <mergeCell ref="B32:C32"/>
    <mergeCell ref="D32:G32"/>
    <mergeCell ref="H32:I32"/>
    <mergeCell ref="J32:L32"/>
    <mergeCell ref="M32:N32"/>
    <mergeCell ref="B31:C31"/>
    <mergeCell ref="D31:G31"/>
    <mergeCell ref="H31:I31"/>
    <mergeCell ref="J29:L29"/>
    <mergeCell ref="M29:N29"/>
    <mergeCell ref="B30:C30"/>
    <mergeCell ref="D30:G30"/>
    <mergeCell ref="H30:I30"/>
    <mergeCell ref="J30:L30"/>
    <mergeCell ref="M30:N30"/>
    <mergeCell ref="B29:C29"/>
    <mergeCell ref="D29:G29"/>
    <mergeCell ref="H29:I29"/>
    <mergeCell ref="J35:L35"/>
    <mergeCell ref="M35:N35"/>
    <mergeCell ref="B36:C36"/>
    <mergeCell ref="D36:G36"/>
    <mergeCell ref="H36:I36"/>
    <mergeCell ref="J36:L36"/>
    <mergeCell ref="M36:N36"/>
    <mergeCell ref="B35:C35"/>
    <mergeCell ref="D35:G35"/>
    <mergeCell ref="H35:I35"/>
    <mergeCell ref="J33:L33"/>
    <mergeCell ref="M33:N33"/>
    <mergeCell ref="B34:C34"/>
    <mergeCell ref="D34:G34"/>
    <mergeCell ref="H34:I34"/>
    <mergeCell ref="J34:L34"/>
    <mergeCell ref="M34:N34"/>
    <mergeCell ref="B33:C33"/>
    <mergeCell ref="D33:G33"/>
    <mergeCell ref="H33:I33"/>
    <mergeCell ref="J39:L39"/>
    <mergeCell ref="M39:N39"/>
    <mergeCell ref="B40:C40"/>
    <mergeCell ref="D40:G40"/>
    <mergeCell ref="H40:I40"/>
    <mergeCell ref="J40:L40"/>
    <mergeCell ref="M40:N40"/>
    <mergeCell ref="B39:C39"/>
    <mergeCell ref="D39:G39"/>
    <mergeCell ref="H39:I39"/>
    <mergeCell ref="J37:L37"/>
    <mergeCell ref="M37:N37"/>
    <mergeCell ref="B38:C38"/>
    <mergeCell ref="D38:G38"/>
    <mergeCell ref="H38:I38"/>
    <mergeCell ref="J38:L38"/>
    <mergeCell ref="M38:N38"/>
    <mergeCell ref="B37:C37"/>
    <mergeCell ref="D37:G37"/>
    <mergeCell ref="H37:I37"/>
    <mergeCell ref="J43:L43"/>
    <mergeCell ref="M43:N43"/>
    <mergeCell ref="B44:C44"/>
    <mergeCell ref="D44:G44"/>
    <mergeCell ref="H44:I44"/>
    <mergeCell ref="J44:L44"/>
    <mergeCell ref="M44:N44"/>
    <mergeCell ref="B43:C43"/>
    <mergeCell ref="D43:G43"/>
    <mergeCell ref="H43:I43"/>
    <mergeCell ref="J41:L41"/>
    <mergeCell ref="M41:N41"/>
    <mergeCell ref="B42:C42"/>
    <mergeCell ref="D42:G42"/>
    <mergeCell ref="H42:I42"/>
    <mergeCell ref="J42:L42"/>
    <mergeCell ref="M42:N42"/>
    <mergeCell ref="B41:C41"/>
    <mergeCell ref="D41:G41"/>
    <mergeCell ref="H41:I41"/>
    <mergeCell ref="J47:L47"/>
    <mergeCell ref="M47:N47"/>
    <mergeCell ref="B48:C48"/>
    <mergeCell ref="D48:G48"/>
    <mergeCell ref="H48:I48"/>
    <mergeCell ref="J48:L48"/>
    <mergeCell ref="M48:N48"/>
    <mergeCell ref="B47:C47"/>
    <mergeCell ref="D47:G47"/>
    <mergeCell ref="H47:I47"/>
    <mergeCell ref="J45:L45"/>
    <mergeCell ref="M45:N45"/>
    <mergeCell ref="B46:C46"/>
    <mergeCell ref="D46:G46"/>
    <mergeCell ref="H46:I46"/>
    <mergeCell ref="J46:L46"/>
    <mergeCell ref="M46:N46"/>
    <mergeCell ref="B45:C45"/>
    <mergeCell ref="D45:G45"/>
    <mergeCell ref="H45:I45"/>
    <mergeCell ref="J51:L51"/>
    <mergeCell ref="M51:N51"/>
    <mergeCell ref="B52:C52"/>
    <mergeCell ref="D52:G52"/>
    <mergeCell ref="H52:I52"/>
    <mergeCell ref="J52:L52"/>
    <mergeCell ref="M52:N52"/>
    <mergeCell ref="B51:C51"/>
    <mergeCell ref="D51:G51"/>
    <mergeCell ref="H51:I51"/>
    <mergeCell ref="J49:L49"/>
    <mergeCell ref="M49:N49"/>
    <mergeCell ref="B50:C50"/>
    <mergeCell ref="D50:G50"/>
    <mergeCell ref="H50:I50"/>
    <mergeCell ref="J50:L50"/>
    <mergeCell ref="M50:N50"/>
    <mergeCell ref="B49:C49"/>
    <mergeCell ref="D49:G49"/>
    <mergeCell ref="H49:I49"/>
    <mergeCell ref="J55:L55"/>
    <mergeCell ref="M55:N55"/>
    <mergeCell ref="B56:C56"/>
    <mergeCell ref="D56:G56"/>
    <mergeCell ref="H56:I56"/>
    <mergeCell ref="J56:L56"/>
    <mergeCell ref="M56:N56"/>
    <mergeCell ref="B55:C55"/>
    <mergeCell ref="D55:G55"/>
    <mergeCell ref="H55:I55"/>
    <mergeCell ref="J53:L53"/>
    <mergeCell ref="M53:N53"/>
    <mergeCell ref="B54:C54"/>
    <mergeCell ref="D54:G54"/>
    <mergeCell ref="H54:I54"/>
    <mergeCell ref="J54:L54"/>
    <mergeCell ref="M54:N54"/>
    <mergeCell ref="B53:C53"/>
    <mergeCell ref="D53:G53"/>
    <mergeCell ref="H53:I53"/>
    <mergeCell ref="J59:L59"/>
    <mergeCell ref="M59:N59"/>
    <mergeCell ref="B60:C60"/>
    <mergeCell ref="D60:G60"/>
    <mergeCell ref="H60:I60"/>
    <mergeCell ref="J60:L60"/>
    <mergeCell ref="M60:N60"/>
    <mergeCell ref="B59:C59"/>
    <mergeCell ref="D59:G59"/>
    <mergeCell ref="H59:I59"/>
    <mergeCell ref="J57:L57"/>
    <mergeCell ref="M57:N57"/>
    <mergeCell ref="B58:C58"/>
    <mergeCell ref="D58:G58"/>
    <mergeCell ref="H58:I58"/>
    <mergeCell ref="J58:L58"/>
    <mergeCell ref="M58:N58"/>
    <mergeCell ref="B57:C57"/>
    <mergeCell ref="D57:G57"/>
    <mergeCell ref="H57:I57"/>
    <mergeCell ref="J63:L63"/>
    <mergeCell ref="M63:N63"/>
    <mergeCell ref="B64:C64"/>
    <mergeCell ref="D64:G64"/>
    <mergeCell ref="H64:I64"/>
    <mergeCell ref="J64:L64"/>
    <mergeCell ref="M64:N64"/>
    <mergeCell ref="B63:C63"/>
    <mergeCell ref="D63:G63"/>
    <mergeCell ref="H63:I63"/>
    <mergeCell ref="J61:L61"/>
    <mergeCell ref="M61:N61"/>
    <mergeCell ref="B62:C62"/>
    <mergeCell ref="D62:G62"/>
    <mergeCell ref="H62:I62"/>
    <mergeCell ref="J62:L62"/>
    <mergeCell ref="M62:N62"/>
    <mergeCell ref="B61:C61"/>
    <mergeCell ref="D61:G61"/>
    <mergeCell ref="H61:I61"/>
    <mergeCell ref="J67:L67"/>
    <mergeCell ref="M67:N67"/>
    <mergeCell ref="B68:C68"/>
    <mergeCell ref="D68:G68"/>
    <mergeCell ref="H68:I68"/>
    <mergeCell ref="J68:L68"/>
    <mergeCell ref="M68:N68"/>
    <mergeCell ref="B67:C67"/>
    <mergeCell ref="D67:G67"/>
    <mergeCell ref="H67:I67"/>
    <mergeCell ref="J65:L65"/>
    <mergeCell ref="M65:N65"/>
    <mergeCell ref="B66:C66"/>
    <mergeCell ref="D66:G66"/>
    <mergeCell ref="H66:I66"/>
    <mergeCell ref="J66:L66"/>
    <mergeCell ref="M66:N66"/>
    <mergeCell ref="B65:C65"/>
    <mergeCell ref="D65:G65"/>
    <mergeCell ref="H65:I65"/>
    <mergeCell ref="J71:L71"/>
    <mergeCell ref="M71:N71"/>
    <mergeCell ref="B72:C72"/>
    <mergeCell ref="D72:G72"/>
    <mergeCell ref="H72:I72"/>
    <mergeCell ref="J72:L72"/>
    <mergeCell ref="M72:N72"/>
    <mergeCell ref="B71:C71"/>
    <mergeCell ref="D71:G71"/>
    <mergeCell ref="H71:I71"/>
    <mergeCell ref="J69:L69"/>
    <mergeCell ref="M69:N69"/>
    <mergeCell ref="B70:C70"/>
    <mergeCell ref="D70:G70"/>
    <mergeCell ref="H70:I70"/>
    <mergeCell ref="J70:L70"/>
    <mergeCell ref="M70:N70"/>
    <mergeCell ref="B69:C69"/>
    <mergeCell ref="D69:G69"/>
    <mergeCell ref="H69:I69"/>
    <mergeCell ref="J75:L75"/>
    <mergeCell ref="M75:N75"/>
    <mergeCell ref="B76:C76"/>
    <mergeCell ref="D76:G76"/>
    <mergeCell ref="H76:I76"/>
    <mergeCell ref="J76:L76"/>
    <mergeCell ref="M76:N76"/>
    <mergeCell ref="B75:C75"/>
    <mergeCell ref="D75:G75"/>
    <mergeCell ref="H75:I75"/>
    <mergeCell ref="J73:L73"/>
    <mergeCell ref="M73:N73"/>
    <mergeCell ref="B74:C74"/>
    <mergeCell ref="D74:G74"/>
    <mergeCell ref="H74:I74"/>
    <mergeCell ref="J74:L74"/>
    <mergeCell ref="M74:N74"/>
    <mergeCell ref="B73:C73"/>
    <mergeCell ref="D73:G73"/>
    <mergeCell ref="H73:I73"/>
    <mergeCell ref="J79:L79"/>
    <mergeCell ref="M79:N79"/>
    <mergeCell ref="B80:C80"/>
    <mergeCell ref="D80:G80"/>
    <mergeCell ref="H80:I80"/>
    <mergeCell ref="J80:L80"/>
    <mergeCell ref="M80:N80"/>
    <mergeCell ref="B79:C79"/>
    <mergeCell ref="D79:G79"/>
    <mergeCell ref="H79:I79"/>
    <mergeCell ref="J77:L77"/>
    <mergeCell ref="M77:N77"/>
    <mergeCell ref="B78:C78"/>
    <mergeCell ref="D78:G78"/>
    <mergeCell ref="H78:I78"/>
    <mergeCell ref="J78:L78"/>
    <mergeCell ref="M78:N78"/>
    <mergeCell ref="B77:C77"/>
    <mergeCell ref="D77:G77"/>
    <mergeCell ref="H77:I77"/>
    <mergeCell ref="J83:L83"/>
    <mergeCell ref="M83:N83"/>
    <mergeCell ref="B84:C84"/>
    <mergeCell ref="D84:G84"/>
    <mergeCell ref="H84:I84"/>
    <mergeCell ref="J84:L84"/>
    <mergeCell ref="M84:N84"/>
    <mergeCell ref="B83:C83"/>
    <mergeCell ref="D83:G83"/>
    <mergeCell ref="H83:I83"/>
    <mergeCell ref="J81:L81"/>
    <mergeCell ref="M81:N81"/>
    <mergeCell ref="B82:C82"/>
    <mergeCell ref="D82:G82"/>
    <mergeCell ref="H82:I82"/>
    <mergeCell ref="J82:L82"/>
    <mergeCell ref="M82:N82"/>
    <mergeCell ref="B81:C81"/>
    <mergeCell ref="D81:G81"/>
    <mergeCell ref="H81:I81"/>
    <mergeCell ref="J87:L87"/>
    <mergeCell ref="M87:N87"/>
    <mergeCell ref="B88:C88"/>
    <mergeCell ref="D88:G88"/>
    <mergeCell ref="H88:I88"/>
    <mergeCell ref="J88:L88"/>
    <mergeCell ref="M88:N88"/>
    <mergeCell ref="B87:C87"/>
    <mergeCell ref="D87:G87"/>
    <mergeCell ref="H87:I87"/>
    <mergeCell ref="J85:L85"/>
    <mergeCell ref="M85:N85"/>
    <mergeCell ref="B86:C86"/>
    <mergeCell ref="D86:G86"/>
    <mergeCell ref="H86:I86"/>
    <mergeCell ref="J86:L86"/>
    <mergeCell ref="M86:N86"/>
    <mergeCell ref="B85:C85"/>
    <mergeCell ref="D85:G85"/>
    <mergeCell ref="H85:I85"/>
    <mergeCell ref="J91:L91"/>
    <mergeCell ref="M91:N91"/>
    <mergeCell ref="B92:C92"/>
    <mergeCell ref="D92:G92"/>
    <mergeCell ref="H92:I92"/>
    <mergeCell ref="J92:L92"/>
    <mergeCell ref="M92:N92"/>
    <mergeCell ref="B91:C91"/>
    <mergeCell ref="D91:G91"/>
    <mergeCell ref="H91:I91"/>
    <mergeCell ref="J89:L89"/>
    <mergeCell ref="M89:N89"/>
    <mergeCell ref="B90:C90"/>
    <mergeCell ref="D90:G90"/>
    <mergeCell ref="H90:I90"/>
    <mergeCell ref="J90:L90"/>
    <mergeCell ref="M90:N90"/>
    <mergeCell ref="B89:C89"/>
    <mergeCell ref="D89:G89"/>
    <mergeCell ref="H89:I89"/>
    <mergeCell ref="J95:L95"/>
    <mergeCell ref="M95:N95"/>
    <mergeCell ref="B96:C96"/>
    <mergeCell ref="D96:G96"/>
    <mergeCell ref="H96:I96"/>
    <mergeCell ref="J96:L96"/>
    <mergeCell ref="M96:N96"/>
    <mergeCell ref="B95:C95"/>
    <mergeCell ref="D95:G95"/>
    <mergeCell ref="H95:I95"/>
    <mergeCell ref="J93:L93"/>
    <mergeCell ref="M93:N93"/>
    <mergeCell ref="B94:C94"/>
    <mergeCell ref="D94:G94"/>
    <mergeCell ref="H94:I94"/>
    <mergeCell ref="J94:L94"/>
    <mergeCell ref="M94:N94"/>
    <mergeCell ref="B93:C93"/>
    <mergeCell ref="D93:G93"/>
    <mergeCell ref="H93:I93"/>
    <mergeCell ref="J99:L99"/>
    <mergeCell ref="M99:N99"/>
    <mergeCell ref="B100:C100"/>
    <mergeCell ref="D100:G100"/>
    <mergeCell ref="H100:I100"/>
    <mergeCell ref="J100:L100"/>
    <mergeCell ref="M100:N100"/>
    <mergeCell ref="B99:C99"/>
    <mergeCell ref="D99:G99"/>
    <mergeCell ref="H99:I99"/>
    <mergeCell ref="J97:L97"/>
    <mergeCell ref="M97:N97"/>
    <mergeCell ref="B98:C98"/>
    <mergeCell ref="D98:G98"/>
    <mergeCell ref="H98:I98"/>
    <mergeCell ref="J98:L98"/>
    <mergeCell ref="M98:N98"/>
    <mergeCell ref="B97:C97"/>
    <mergeCell ref="D97:G97"/>
    <mergeCell ref="H97:I97"/>
    <mergeCell ref="J103:L103"/>
    <mergeCell ref="M103:N103"/>
    <mergeCell ref="B104:C104"/>
    <mergeCell ref="D104:G104"/>
    <mergeCell ref="H104:I104"/>
    <mergeCell ref="J104:L104"/>
    <mergeCell ref="M104:N104"/>
    <mergeCell ref="B103:C103"/>
    <mergeCell ref="D103:G103"/>
    <mergeCell ref="H103:I103"/>
    <mergeCell ref="J101:L101"/>
    <mergeCell ref="M101:N101"/>
    <mergeCell ref="B102:C102"/>
    <mergeCell ref="D102:G102"/>
    <mergeCell ref="H102:I102"/>
    <mergeCell ref="J102:L102"/>
    <mergeCell ref="M102:N102"/>
    <mergeCell ref="B101:C101"/>
    <mergeCell ref="D101:G101"/>
    <mergeCell ref="H101:I101"/>
    <mergeCell ref="J107:L107"/>
    <mergeCell ref="M107:N107"/>
    <mergeCell ref="B108:C108"/>
    <mergeCell ref="D108:G108"/>
    <mergeCell ref="H108:I108"/>
    <mergeCell ref="J108:L108"/>
    <mergeCell ref="M108:N108"/>
    <mergeCell ref="B107:C107"/>
    <mergeCell ref="D107:G107"/>
    <mergeCell ref="H107:I107"/>
    <mergeCell ref="J105:L105"/>
    <mergeCell ref="M105:N105"/>
    <mergeCell ref="B106:C106"/>
    <mergeCell ref="D106:G106"/>
    <mergeCell ref="H106:I106"/>
    <mergeCell ref="J106:L106"/>
    <mergeCell ref="M106:N106"/>
    <mergeCell ref="B105:C105"/>
    <mergeCell ref="D105:G105"/>
    <mergeCell ref="H105:I105"/>
    <mergeCell ref="J111:L111"/>
    <mergeCell ref="M111:N111"/>
    <mergeCell ref="B112:C112"/>
    <mergeCell ref="D112:G112"/>
    <mergeCell ref="H112:I112"/>
    <mergeCell ref="J112:L112"/>
    <mergeCell ref="M112:N112"/>
    <mergeCell ref="B111:C111"/>
    <mergeCell ref="D111:G111"/>
    <mergeCell ref="H111:I111"/>
    <mergeCell ref="J109:L109"/>
    <mergeCell ref="M109:N109"/>
    <mergeCell ref="B110:C110"/>
    <mergeCell ref="D110:G110"/>
    <mergeCell ref="H110:I110"/>
    <mergeCell ref="J110:L110"/>
    <mergeCell ref="M110:N110"/>
    <mergeCell ref="B109:C109"/>
    <mergeCell ref="D109:G109"/>
    <mergeCell ref="H109:I109"/>
    <mergeCell ref="J115:L115"/>
    <mergeCell ref="M115:N115"/>
    <mergeCell ref="B116:C116"/>
    <mergeCell ref="D116:G116"/>
    <mergeCell ref="H116:I116"/>
    <mergeCell ref="J116:L116"/>
    <mergeCell ref="M116:N116"/>
    <mergeCell ref="B115:C115"/>
    <mergeCell ref="D115:G115"/>
    <mergeCell ref="H115:I115"/>
    <mergeCell ref="J113:L113"/>
    <mergeCell ref="M113:N113"/>
    <mergeCell ref="B114:C114"/>
    <mergeCell ref="D114:G114"/>
    <mergeCell ref="H114:I114"/>
    <mergeCell ref="J114:L114"/>
    <mergeCell ref="M114:N114"/>
    <mergeCell ref="B113:C113"/>
    <mergeCell ref="D113:G113"/>
    <mergeCell ref="H113:I113"/>
    <mergeCell ref="J119:L119"/>
    <mergeCell ref="M119:N119"/>
    <mergeCell ref="B120:C120"/>
    <mergeCell ref="D120:G120"/>
    <mergeCell ref="H120:I120"/>
    <mergeCell ref="J120:L120"/>
    <mergeCell ref="M120:N120"/>
    <mergeCell ref="B119:C119"/>
    <mergeCell ref="D119:G119"/>
    <mergeCell ref="H119:I119"/>
    <mergeCell ref="J117:L117"/>
    <mergeCell ref="M117:N117"/>
    <mergeCell ref="B118:C118"/>
    <mergeCell ref="D118:G118"/>
    <mergeCell ref="H118:I118"/>
    <mergeCell ref="J118:L118"/>
    <mergeCell ref="M118:N118"/>
    <mergeCell ref="B117:C117"/>
    <mergeCell ref="D117:G117"/>
    <mergeCell ref="H117:I117"/>
    <mergeCell ref="J123:L123"/>
    <mergeCell ref="M123:N123"/>
    <mergeCell ref="B124:C124"/>
    <mergeCell ref="D124:G124"/>
    <mergeCell ref="H124:I124"/>
    <mergeCell ref="J124:L124"/>
    <mergeCell ref="M124:N124"/>
    <mergeCell ref="B123:C123"/>
    <mergeCell ref="D123:G123"/>
    <mergeCell ref="H123:I123"/>
    <mergeCell ref="J121:L121"/>
    <mergeCell ref="M121:N121"/>
    <mergeCell ref="B122:C122"/>
    <mergeCell ref="D122:G122"/>
    <mergeCell ref="H122:I122"/>
    <mergeCell ref="J122:L122"/>
    <mergeCell ref="M122:N122"/>
    <mergeCell ref="B121:C121"/>
    <mergeCell ref="D121:G121"/>
    <mergeCell ref="H121:I121"/>
    <mergeCell ref="J127:L127"/>
    <mergeCell ref="M127:N127"/>
    <mergeCell ref="B128:C128"/>
    <mergeCell ref="D128:G128"/>
    <mergeCell ref="H128:I128"/>
    <mergeCell ref="J128:L128"/>
    <mergeCell ref="M128:N128"/>
    <mergeCell ref="B127:C127"/>
    <mergeCell ref="D127:G127"/>
    <mergeCell ref="H127:I127"/>
    <mergeCell ref="J125:L125"/>
    <mergeCell ref="M125:N125"/>
    <mergeCell ref="B126:C126"/>
    <mergeCell ref="D126:G126"/>
    <mergeCell ref="H126:I126"/>
    <mergeCell ref="J126:L126"/>
    <mergeCell ref="M126:N126"/>
    <mergeCell ref="B125:C125"/>
    <mergeCell ref="D125:G125"/>
    <mergeCell ref="H125:I125"/>
    <mergeCell ref="J131:L131"/>
    <mergeCell ref="M131:N131"/>
    <mergeCell ref="B132:C132"/>
    <mergeCell ref="D132:G132"/>
    <mergeCell ref="H132:I132"/>
    <mergeCell ref="J132:L132"/>
    <mergeCell ref="M132:N132"/>
    <mergeCell ref="B131:C131"/>
    <mergeCell ref="D131:G131"/>
    <mergeCell ref="H131:I131"/>
    <mergeCell ref="J129:L129"/>
    <mergeCell ref="M129:N129"/>
    <mergeCell ref="B130:C130"/>
    <mergeCell ref="D130:G130"/>
    <mergeCell ref="H130:I130"/>
    <mergeCell ref="J130:L130"/>
    <mergeCell ref="M130:N130"/>
    <mergeCell ref="B129:C129"/>
    <mergeCell ref="D129:G129"/>
    <mergeCell ref="H129:I129"/>
    <mergeCell ref="J135:L135"/>
    <mergeCell ref="M135:N135"/>
    <mergeCell ref="B136:C136"/>
    <mergeCell ref="D136:G136"/>
    <mergeCell ref="H136:I136"/>
    <mergeCell ref="J136:L136"/>
    <mergeCell ref="M136:N136"/>
    <mergeCell ref="B135:C135"/>
    <mergeCell ref="D135:G135"/>
    <mergeCell ref="H135:I135"/>
    <mergeCell ref="J133:L133"/>
    <mergeCell ref="M133:N133"/>
    <mergeCell ref="B134:C134"/>
    <mergeCell ref="D134:G134"/>
    <mergeCell ref="H134:I134"/>
    <mergeCell ref="J134:L134"/>
    <mergeCell ref="M134:N134"/>
    <mergeCell ref="B133:C133"/>
    <mergeCell ref="D133:G133"/>
    <mergeCell ref="H133:I133"/>
    <mergeCell ref="J139:L139"/>
    <mergeCell ref="M139:N139"/>
    <mergeCell ref="B140:C140"/>
    <mergeCell ref="D140:G140"/>
    <mergeCell ref="H140:I140"/>
    <mergeCell ref="J140:L140"/>
    <mergeCell ref="M140:N140"/>
    <mergeCell ref="B139:C139"/>
    <mergeCell ref="D139:G139"/>
    <mergeCell ref="H139:I139"/>
    <mergeCell ref="J137:L137"/>
    <mergeCell ref="M137:N137"/>
    <mergeCell ref="B138:C138"/>
    <mergeCell ref="D138:G138"/>
    <mergeCell ref="H138:I138"/>
    <mergeCell ref="J138:L138"/>
    <mergeCell ref="M138:N138"/>
    <mergeCell ref="B137:C137"/>
    <mergeCell ref="D137:G137"/>
    <mergeCell ref="H137:I137"/>
    <mergeCell ref="J143:L143"/>
    <mergeCell ref="M143:N143"/>
    <mergeCell ref="B144:C144"/>
    <mergeCell ref="D144:G144"/>
    <mergeCell ref="H144:I144"/>
    <mergeCell ref="J144:L144"/>
    <mergeCell ref="M144:N144"/>
    <mergeCell ref="B143:C143"/>
    <mergeCell ref="D143:G143"/>
    <mergeCell ref="H143:I143"/>
    <mergeCell ref="J141:L141"/>
    <mergeCell ref="M141:N141"/>
    <mergeCell ref="B142:C142"/>
    <mergeCell ref="D142:G142"/>
    <mergeCell ref="H142:I142"/>
    <mergeCell ref="J142:L142"/>
    <mergeCell ref="M142:N142"/>
    <mergeCell ref="B141:C141"/>
    <mergeCell ref="D141:G141"/>
    <mergeCell ref="H141:I141"/>
    <mergeCell ref="J147:L147"/>
    <mergeCell ref="M147:N147"/>
    <mergeCell ref="B148:C148"/>
    <mergeCell ref="D148:G148"/>
    <mergeCell ref="H148:I148"/>
    <mergeCell ref="J148:L148"/>
    <mergeCell ref="M148:N148"/>
    <mergeCell ref="B147:C147"/>
    <mergeCell ref="D147:G147"/>
    <mergeCell ref="H147:I147"/>
    <mergeCell ref="J145:L145"/>
    <mergeCell ref="M145:N145"/>
    <mergeCell ref="B146:C146"/>
    <mergeCell ref="D146:G146"/>
    <mergeCell ref="H146:I146"/>
    <mergeCell ref="J146:L146"/>
    <mergeCell ref="M146:N146"/>
    <mergeCell ref="B145:C145"/>
    <mergeCell ref="D145:G145"/>
    <mergeCell ref="H145:I145"/>
    <mergeCell ref="J151:L151"/>
    <mergeCell ref="M151:N151"/>
    <mergeCell ref="B152:C152"/>
    <mergeCell ref="D152:G152"/>
    <mergeCell ref="H152:I152"/>
    <mergeCell ref="J152:L152"/>
    <mergeCell ref="M152:N152"/>
    <mergeCell ref="B151:C151"/>
    <mergeCell ref="D151:G151"/>
    <mergeCell ref="H151:I151"/>
    <mergeCell ref="J149:L149"/>
    <mergeCell ref="M149:N149"/>
    <mergeCell ref="B150:C150"/>
    <mergeCell ref="D150:G150"/>
    <mergeCell ref="H150:I150"/>
    <mergeCell ref="J150:L150"/>
    <mergeCell ref="M150:N150"/>
    <mergeCell ref="B149:C149"/>
    <mergeCell ref="D149:G149"/>
    <mergeCell ref="H149:I149"/>
    <mergeCell ref="J155:L155"/>
    <mergeCell ref="M155:N155"/>
    <mergeCell ref="B156:C156"/>
    <mergeCell ref="D156:G156"/>
    <mergeCell ref="H156:I156"/>
    <mergeCell ref="J156:L156"/>
    <mergeCell ref="M156:N156"/>
    <mergeCell ref="B155:C155"/>
    <mergeCell ref="D155:G155"/>
    <mergeCell ref="H155:I155"/>
    <mergeCell ref="J153:L153"/>
    <mergeCell ref="M153:N153"/>
    <mergeCell ref="B154:C154"/>
    <mergeCell ref="D154:G154"/>
    <mergeCell ref="H154:I154"/>
    <mergeCell ref="J154:L154"/>
    <mergeCell ref="M154:N154"/>
    <mergeCell ref="B153:C153"/>
    <mergeCell ref="D153:G153"/>
    <mergeCell ref="H153:I153"/>
    <mergeCell ref="J159:L159"/>
    <mergeCell ref="M159:N159"/>
    <mergeCell ref="B160:C160"/>
    <mergeCell ref="D160:G160"/>
    <mergeCell ref="H160:I160"/>
    <mergeCell ref="J160:L160"/>
    <mergeCell ref="M160:N160"/>
    <mergeCell ref="B159:C159"/>
    <mergeCell ref="D159:G159"/>
    <mergeCell ref="H159:I159"/>
    <mergeCell ref="J157:L157"/>
    <mergeCell ref="M157:N157"/>
    <mergeCell ref="B158:C158"/>
    <mergeCell ref="D158:G158"/>
    <mergeCell ref="H158:I158"/>
    <mergeCell ref="J158:L158"/>
    <mergeCell ref="M158:N158"/>
    <mergeCell ref="B157:C157"/>
    <mergeCell ref="D157:G157"/>
    <mergeCell ref="H157:I157"/>
    <mergeCell ref="J163:L163"/>
    <mergeCell ref="M163:N163"/>
    <mergeCell ref="B164:C164"/>
    <mergeCell ref="D164:G164"/>
    <mergeCell ref="H164:I164"/>
    <mergeCell ref="J164:L164"/>
    <mergeCell ref="M164:N164"/>
    <mergeCell ref="B163:C163"/>
    <mergeCell ref="D163:G163"/>
    <mergeCell ref="H163:I163"/>
    <mergeCell ref="J161:L161"/>
    <mergeCell ref="M161:N161"/>
    <mergeCell ref="B162:C162"/>
    <mergeCell ref="D162:G162"/>
    <mergeCell ref="H162:I162"/>
    <mergeCell ref="J162:L162"/>
    <mergeCell ref="M162:N162"/>
    <mergeCell ref="B161:C161"/>
    <mergeCell ref="D161:G161"/>
    <mergeCell ref="H161:I161"/>
    <mergeCell ref="J167:L167"/>
    <mergeCell ref="M167:N167"/>
    <mergeCell ref="B168:C168"/>
    <mergeCell ref="D168:G168"/>
    <mergeCell ref="H168:I168"/>
    <mergeCell ref="J168:L168"/>
    <mergeCell ref="M168:N168"/>
    <mergeCell ref="B167:C167"/>
    <mergeCell ref="D167:G167"/>
    <mergeCell ref="H167:I167"/>
    <mergeCell ref="J165:L165"/>
    <mergeCell ref="M165:N165"/>
    <mergeCell ref="B166:C166"/>
    <mergeCell ref="D166:G166"/>
    <mergeCell ref="H166:I166"/>
    <mergeCell ref="J166:L166"/>
    <mergeCell ref="M166:N166"/>
    <mergeCell ref="B165:C165"/>
    <mergeCell ref="D165:G165"/>
    <mergeCell ref="H165:I165"/>
    <mergeCell ref="J171:L171"/>
    <mergeCell ref="M171:N171"/>
    <mergeCell ref="B172:C172"/>
    <mergeCell ref="D172:G172"/>
    <mergeCell ref="H172:I172"/>
    <mergeCell ref="J172:L172"/>
    <mergeCell ref="M172:N172"/>
    <mergeCell ref="B171:C171"/>
    <mergeCell ref="D171:G171"/>
    <mergeCell ref="H171:I171"/>
    <mergeCell ref="J169:L169"/>
    <mergeCell ref="M169:N169"/>
    <mergeCell ref="B170:C170"/>
    <mergeCell ref="D170:G170"/>
    <mergeCell ref="H170:I170"/>
    <mergeCell ref="J170:L170"/>
    <mergeCell ref="M170:N170"/>
    <mergeCell ref="B169:C169"/>
    <mergeCell ref="D169:G169"/>
    <mergeCell ref="H169:I169"/>
    <mergeCell ref="J175:L175"/>
    <mergeCell ref="M175:N175"/>
    <mergeCell ref="B176:C176"/>
    <mergeCell ref="D176:G176"/>
    <mergeCell ref="H176:I176"/>
    <mergeCell ref="J176:L176"/>
    <mergeCell ref="M176:N176"/>
    <mergeCell ref="B175:C175"/>
    <mergeCell ref="D175:G175"/>
    <mergeCell ref="H175:I175"/>
    <mergeCell ref="J173:L173"/>
    <mergeCell ref="M173:N173"/>
    <mergeCell ref="B174:C174"/>
    <mergeCell ref="D174:G174"/>
    <mergeCell ref="H174:I174"/>
    <mergeCell ref="J174:L174"/>
    <mergeCell ref="M174:N174"/>
    <mergeCell ref="B173:C173"/>
    <mergeCell ref="D173:G173"/>
    <mergeCell ref="H173:I173"/>
    <mergeCell ref="J179:L179"/>
    <mergeCell ref="M179:N179"/>
    <mergeCell ref="B180:C180"/>
    <mergeCell ref="D180:G180"/>
    <mergeCell ref="H180:I180"/>
    <mergeCell ref="J180:L180"/>
    <mergeCell ref="M180:N180"/>
    <mergeCell ref="B179:C179"/>
    <mergeCell ref="D179:G179"/>
    <mergeCell ref="H179:I179"/>
    <mergeCell ref="J177:L177"/>
    <mergeCell ref="M177:N177"/>
    <mergeCell ref="B178:C178"/>
    <mergeCell ref="D178:G178"/>
    <mergeCell ref="H178:I178"/>
    <mergeCell ref="J178:L178"/>
    <mergeCell ref="M178:N178"/>
    <mergeCell ref="B177:C177"/>
    <mergeCell ref="D177:G177"/>
    <mergeCell ref="H177:I177"/>
    <mergeCell ref="J183:L183"/>
    <mergeCell ref="M183:N183"/>
    <mergeCell ref="B184:C184"/>
    <mergeCell ref="D184:G184"/>
    <mergeCell ref="H184:I184"/>
    <mergeCell ref="J184:L184"/>
    <mergeCell ref="M184:N184"/>
    <mergeCell ref="B183:C183"/>
    <mergeCell ref="D183:G183"/>
    <mergeCell ref="H183:I183"/>
    <mergeCell ref="J181:L181"/>
    <mergeCell ref="M181:N181"/>
    <mergeCell ref="B182:C182"/>
    <mergeCell ref="D182:G182"/>
    <mergeCell ref="H182:I182"/>
    <mergeCell ref="J182:L182"/>
    <mergeCell ref="M182:N182"/>
    <mergeCell ref="B181:C181"/>
    <mergeCell ref="D181:G181"/>
    <mergeCell ref="H181:I181"/>
    <mergeCell ref="J187:L187"/>
    <mergeCell ref="M187:N187"/>
    <mergeCell ref="B188:C188"/>
    <mergeCell ref="D188:G188"/>
    <mergeCell ref="H188:I188"/>
    <mergeCell ref="J188:L188"/>
    <mergeCell ref="M188:N188"/>
    <mergeCell ref="B187:C187"/>
    <mergeCell ref="D187:G187"/>
    <mergeCell ref="H187:I187"/>
    <mergeCell ref="J185:L185"/>
    <mergeCell ref="M185:N185"/>
    <mergeCell ref="B186:C186"/>
    <mergeCell ref="D186:G186"/>
    <mergeCell ref="H186:I186"/>
    <mergeCell ref="J186:L186"/>
    <mergeCell ref="M186:N186"/>
    <mergeCell ref="B185:C185"/>
    <mergeCell ref="D185:G185"/>
    <mergeCell ref="H185:I185"/>
    <mergeCell ref="J191:L191"/>
    <mergeCell ref="M191:N191"/>
    <mergeCell ref="B192:C192"/>
    <mergeCell ref="D192:G192"/>
    <mergeCell ref="H192:I192"/>
    <mergeCell ref="J192:L192"/>
    <mergeCell ref="M192:N192"/>
    <mergeCell ref="B191:C191"/>
    <mergeCell ref="D191:G191"/>
    <mergeCell ref="H191:I191"/>
    <mergeCell ref="J189:L189"/>
    <mergeCell ref="M189:N189"/>
    <mergeCell ref="B190:C190"/>
    <mergeCell ref="D190:G190"/>
    <mergeCell ref="H190:I190"/>
    <mergeCell ref="J190:L190"/>
    <mergeCell ref="M190:N190"/>
    <mergeCell ref="B189:C189"/>
    <mergeCell ref="D189:G189"/>
    <mergeCell ref="H189:I189"/>
    <mergeCell ref="J195:L195"/>
    <mergeCell ref="M195:N195"/>
    <mergeCell ref="B196:C196"/>
    <mergeCell ref="D196:G196"/>
    <mergeCell ref="H196:I196"/>
    <mergeCell ref="J196:L196"/>
    <mergeCell ref="M196:N196"/>
    <mergeCell ref="B195:C195"/>
    <mergeCell ref="D195:G195"/>
    <mergeCell ref="H195:I195"/>
    <mergeCell ref="J193:L193"/>
    <mergeCell ref="M193:N193"/>
    <mergeCell ref="B194:C194"/>
    <mergeCell ref="D194:G194"/>
    <mergeCell ref="H194:I194"/>
    <mergeCell ref="J194:L194"/>
    <mergeCell ref="M194:N194"/>
    <mergeCell ref="B193:C193"/>
    <mergeCell ref="D193:G193"/>
    <mergeCell ref="H193:I193"/>
    <mergeCell ref="B201:C201"/>
    <mergeCell ref="D201:G201"/>
    <mergeCell ref="H201:I201"/>
    <mergeCell ref="J199:L199"/>
    <mergeCell ref="M199:N199"/>
    <mergeCell ref="B200:C200"/>
    <mergeCell ref="D200:G200"/>
    <mergeCell ref="H200:I200"/>
    <mergeCell ref="J200:L200"/>
    <mergeCell ref="M200:N200"/>
    <mergeCell ref="B199:C199"/>
    <mergeCell ref="D199:G199"/>
    <mergeCell ref="H199:I199"/>
    <mergeCell ref="J201:L201"/>
    <mergeCell ref="M201:N201"/>
    <mergeCell ref="J197:L197"/>
    <mergeCell ref="M197:N197"/>
    <mergeCell ref="B198:C198"/>
    <mergeCell ref="D198:G198"/>
    <mergeCell ref="H198:I198"/>
    <mergeCell ref="J198:L198"/>
    <mergeCell ref="M198:N198"/>
    <mergeCell ref="B197:C197"/>
    <mergeCell ref="D197:G197"/>
    <mergeCell ref="H197:I197"/>
    <mergeCell ref="B205:C205"/>
    <mergeCell ref="D205:G205"/>
    <mergeCell ref="H205:I205"/>
    <mergeCell ref="J203:L203"/>
    <mergeCell ref="M203:N203"/>
    <mergeCell ref="B204:C204"/>
    <mergeCell ref="D204:G204"/>
    <mergeCell ref="H204:I204"/>
    <mergeCell ref="J204:L204"/>
    <mergeCell ref="M204:N204"/>
    <mergeCell ref="B203:C203"/>
    <mergeCell ref="D203:G203"/>
    <mergeCell ref="H203:I203"/>
    <mergeCell ref="J205:L205"/>
    <mergeCell ref="M205:N205"/>
    <mergeCell ref="B202:C202"/>
    <mergeCell ref="D202:G202"/>
    <mergeCell ref="H202:I202"/>
    <mergeCell ref="J202:L202"/>
    <mergeCell ref="M202:N202"/>
    <mergeCell ref="B209:C209"/>
    <mergeCell ref="D209:G209"/>
    <mergeCell ref="H209:I209"/>
    <mergeCell ref="J207:L207"/>
    <mergeCell ref="M207:N207"/>
    <mergeCell ref="B208:C208"/>
    <mergeCell ref="D208:G208"/>
    <mergeCell ref="H208:I208"/>
    <mergeCell ref="J208:L208"/>
    <mergeCell ref="M208:N208"/>
    <mergeCell ref="B207:C207"/>
    <mergeCell ref="D207:G207"/>
    <mergeCell ref="H207:I207"/>
    <mergeCell ref="J209:L209"/>
    <mergeCell ref="M209:N209"/>
    <mergeCell ref="B206:C206"/>
    <mergeCell ref="D206:G206"/>
    <mergeCell ref="H206:I206"/>
    <mergeCell ref="J206:L206"/>
    <mergeCell ref="M206:N206"/>
    <mergeCell ref="B213:C213"/>
    <mergeCell ref="D213:G213"/>
    <mergeCell ref="H213:I213"/>
    <mergeCell ref="J211:L211"/>
    <mergeCell ref="M211:N211"/>
    <mergeCell ref="B212:C212"/>
    <mergeCell ref="D212:G212"/>
    <mergeCell ref="H212:I212"/>
    <mergeCell ref="J212:L212"/>
    <mergeCell ref="M212:N212"/>
    <mergeCell ref="B211:C211"/>
    <mergeCell ref="D211:G211"/>
    <mergeCell ref="H211:I211"/>
    <mergeCell ref="J213:L213"/>
    <mergeCell ref="M213:N213"/>
    <mergeCell ref="B210:C210"/>
    <mergeCell ref="D210:G210"/>
    <mergeCell ref="H210:I210"/>
    <mergeCell ref="J210:L210"/>
    <mergeCell ref="M210:N210"/>
    <mergeCell ref="B217:C217"/>
    <mergeCell ref="D217:G217"/>
    <mergeCell ref="H217:I217"/>
    <mergeCell ref="J215:L215"/>
    <mergeCell ref="M215:N215"/>
    <mergeCell ref="B216:C216"/>
    <mergeCell ref="D216:G216"/>
    <mergeCell ref="H216:I216"/>
    <mergeCell ref="J216:L216"/>
    <mergeCell ref="M216:N216"/>
    <mergeCell ref="B215:C215"/>
    <mergeCell ref="D215:G215"/>
    <mergeCell ref="H215:I215"/>
    <mergeCell ref="J217:L217"/>
    <mergeCell ref="M217:N217"/>
    <mergeCell ref="B214:C214"/>
    <mergeCell ref="D214:G214"/>
    <mergeCell ref="H214:I214"/>
    <mergeCell ref="J214:L214"/>
    <mergeCell ref="M214:N214"/>
    <mergeCell ref="B221:C221"/>
    <mergeCell ref="D221:G221"/>
    <mergeCell ref="H221:I221"/>
    <mergeCell ref="J219:L219"/>
    <mergeCell ref="M219:N219"/>
    <mergeCell ref="B220:C220"/>
    <mergeCell ref="D220:G220"/>
    <mergeCell ref="H220:I220"/>
    <mergeCell ref="J220:L220"/>
    <mergeCell ref="M220:N220"/>
    <mergeCell ref="B219:C219"/>
    <mergeCell ref="D219:G219"/>
    <mergeCell ref="H219:I219"/>
    <mergeCell ref="J221:L221"/>
    <mergeCell ref="M221:N221"/>
    <mergeCell ref="B218:C218"/>
    <mergeCell ref="D218:G218"/>
    <mergeCell ref="H218:I218"/>
    <mergeCell ref="J218:L218"/>
    <mergeCell ref="M218:N218"/>
    <mergeCell ref="B225:C225"/>
    <mergeCell ref="D225:G225"/>
    <mergeCell ref="H225:I225"/>
    <mergeCell ref="J223:L223"/>
    <mergeCell ref="M223:N223"/>
    <mergeCell ref="B224:C224"/>
    <mergeCell ref="D224:G224"/>
    <mergeCell ref="H224:I224"/>
    <mergeCell ref="J224:L224"/>
    <mergeCell ref="M224:N224"/>
    <mergeCell ref="B223:C223"/>
    <mergeCell ref="D223:G223"/>
    <mergeCell ref="H223:I223"/>
    <mergeCell ref="J225:L225"/>
    <mergeCell ref="M225:N225"/>
    <mergeCell ref="B222:C222"/>
    <mergeCell ref="D222:G222"/>
    <mergeCell ref="H222:I222"/>
    <mergeCell ref="J222:L222"/>
    <mergeCell ref="M222:N222"/>
    <mergeCell ref="B229:C229"/>
    <mergeCell ref="D229:G229"/>
    <mergeCell ref="H229:I229"/>
    <mergeCell ref="J227:L227"/>
    <mergeCell ref="M227:N227"/>
    <mergeCell ref="B228:C228"/>
    <mergeCell ref="D228:G228"/>
    <mergeCell ref="H228:I228"/>
    <mergeCell ref="J228:L228"/>
    <mergeCell ref="M228:N228"/>
    <mergeCell ref="B227:C227"/>
    <mergeCell ref="D227:G227"/>
    <mergeCell ref="H227:I227"/>
    <mergeCell ref="J229:L229"/>
    <mergeCell ref="M229:N229"/>
    <mergeCell ref="B226:C226"/>
    <mergeCell ref="D226:G226"/>
    <mergeCell ref="H226:I226"/>
    <mergeCell ref="J226:L226"/>
    <mergeCell ref="M226:N226"/>
    <mergeCell ref="J231:L231"/>
    <mergeCell ref="M231:N231"/>
    <mergeCell ref="B232:C232"/>
    <mergeCell ref="D232:G232"/>
    <mergeCell ref="H232:I232"/>
    <mergeCell ref="J232:L232"/>
    <mergeCell ref="M232:N232"/>
    <mergeCell ref="B231:C231"/>
    <mergeCell ref="D231:G231"/>
    <mergeCell ref="H231:I231"/>
    <mergeCell ref="J233:L233"/>
    <mergeCell ref="M233:N233"/>
    <mergeCell ref="B230:C230"/>
    <mergeCell ref="D230:G230"/>
    <mergeCell ref="H230:I230"/>
    <mergeCell ref="J230:L230"/>
    <mergeCell ref="M230:N230"/>
    <mergeCell ref="J235:L235"/>
    <mergeCell ref="M235:N235"/>
    <mergeCell ref="B236:C236"/>
    <mergeCell ref="D236:G236"/>
    <mergeCell ref="H236:I236"/>
    <mergeCell ref="J236:L236"/>
    <mergeCell ref="M236:N236"/>
    <mergeCell ref="B235:C235"/>
    <mergeCell ref="D235:G235"/>
    <mergeCell ref="H235:I235"/>
    <mergeCell ref="B234:C234"/>
    <mergeCell ref="D234:G234"/>
    <mergeCell ref="H234:I234"/>
    <mergeCell ref="J234:L234"/>
    <mergeCell ref="M234:N234"/>
    <mergeCell ref="B233:C233"/>
    <mergeCell ref="D233:G233"/>
    <mergeCell ref="H233:I233"/>
    <mergeCell ref="J241:L241"/>
    <mergeCell ref="M241:N241"/>
    <mergeCell ref="J237:L237"/>
    <mergeCell ref="M237:N237"/>
    <mergeCell ref="B242:C242"/>
    <mergeCell ref="D242:G242"/>
    <mergeCell ref="H242:I242"/>
    <mergeCell ref="J242:L242"/>
    <mergeCell ref="M242:N242"/>
    <mergeCell ref="B241:C241"/>
    <mergeCell ref="D241:G241"/>
    <mergeCell ref="H241:I241"/>
    <mergeCell ref="J239:L239"/>
    <mergeCell ref="M239:N239"/>
    <mergeCell ref="B240:C240"/>
    <mergeCell ref="D240:G240"/>
    <mergeCell ref="H240:I240"/>
    <mergeCell ref="J240:L240"/>
    <mergeCell ref="M240:N240"/>
    <mergeCell ref="B239:C239"/>
    <mergeCell ref="D239:G239"/>
    <mergeCell ref="H239:I239"/>
    <mergeCell ref="B238:C238"/>
    <mergeCell ref="D238:G238"/>
    <mergeCell ref="H238:I238"/>
    <mergeCell ref="J238:L238"/>
    <mergeCell ref="M238:N238"/>
    <mergeCell ref="B237:C237"/>
    <mergeCell ref="D237:G237"/>
    <mergeCell ref="H237:I237"/>
    <mergeCell ref="B247:C247"/>
    <mergeCell ref="D247:G247"/>
    <mergeCell ref="H247:I247"/>
    <mergeCell ref="J245:L245"/>
    <mergeCell ref="M245:N245"/>
    <mergeCell ref="B246:C246"/>
    <mergeCell ref="D246:G246"/>
    <mergeCell ref="H246:I246"/>
    <mergeCell ref="J246:L246"/>
    <mergeCell ref="M246:N246"/>
    <mergeCell ref="B245:C245"/>
    <mergeCell ref="D245:G245"/>
    <mergeCell ref="H245:I245"/>
    <mergeCell ref="J243:L243"/>
    <mergeCell ref="M243:N243"/>
    <mergeCell ref="B244:C244"/>
    <mergeCell ref="D244:G244"/>
    <mergeCell ref="H244:I244"/>
    <mergeCell ref="J244:L244"/>
    <mergeCell ref="M244:N244"/>
    <mergeCell ref="B243:C243"/>
    <mergeCell ref="D243:G243"/>
    <mergeCell ref="H243:I243"/>
    <mergeCell ref="J247:L247"/>
    <mergeCell ref="M247:N247"/>
    <mergeCell ref="R21:S21"/>
    <mergeCell ref="O22:Q22"/>
    <mergeCell ref="R22:S22"/>
    <mergeCell ref="O23:Q23"/>
    <mergeCell ref="R23:S23"/>
    <mergeCell ref="O41:Q41"/>
    <mergeCell ref="R41:S41"/>
    <mergeCell ref="O17:Q17"/>
    <mergeCell ref="R17:S17"/>
    <mergeCell ref="O18:Q18"/>
    <mergeCell ref="R18:S18"/>
    <mergeCell ref="O19:Q19"/>
    <mergeCell ref="R19:S19"/>
    <mergeCell ref="O20:Q20"/>
    <mergeCell ref="O38:Q38"/>
    <mergeCell ref="R38:S38"/>
    <mergeCell ref="O39:Q39"/>
    <mergeCell ref="R39:S39"/>
    <mergeCell ref="O40:Q40"/>
    <mergeCell ref="R40:S40"/>
    <mergeCell ref="O35:Q35"/>
    <mergeCell ref="R35:S35"/>
    <mergeCell ref="O36:Q36"/>
    <mergeCell ref="R36:S36"/>
    <mergeCell ref="O37:Q37"/>
    <mergeCell ref="R37:S37"/>
    <mergeCell ref="O32:Q32"/>
    <mergeCell ref="R32:S32"/>
    <mergeCell ref="O33:Q33"/>
    <mergeCell ref="R33:S33"/>
    <mergeCell ref="O34:Q34"/>
    <mergeCell ref="R34:S34"/>
    <mergeCell ref="O47:Q47"/>
    <mergeCell ref="R47:S47"/>
    <mergeCell ref="O48:Q48"/>
    <mergeCell ref="R48:S48"/>
    <mergeCell ref="O49:Q49"/>
    <mergeCell ref="R49:S49"/>
    <mergeCell ref="O44:Q44"/>
    <mergeCell ref="R44:S44"/>
    <mergeCell ref="O45:Q45"/>
    <mergeCell ref="R45:S45"/>
    <mergeCell ref="O46:Q46"/>
    <mergeCell ref="R46:S46"/>
    <mergeCell ref="O31:Q31"/>
    <mergeCell ref="R31:S31"/>
    <mergeCell ref="O42:Q42"/>
    <mergeCell ref="R42:S42"/>
    <mergeCell ref="O43:Q43"/>
    <mergeCell ref="R43:S43"/>
    <mergeCell ref="O56:Q56"/>
    <mergeCell ref="R56:S56"/>
    <mergeCell ref="O57:Q57"/>
    <mergeCell ref="R57:S57"/>
    <mergeCell ref="O58:Q58"/>
    <mergeCell ref="R58:S58"/>
    <mergeCell ref="O53:Q53"/>
    <mergeCell ref="R53:S53"/>
    <mergeCell ref="O54:Q54"/>
    <mergeCell ref="R54:S54"/>
    <mergeCell ref="O55:Q55"/>
    <mergeCell ref="R55:S55"/>
    <mergeCell ref="O50:Q50"/>
    <mergeCell ref="R50:S50"/>
    <mergeCell ref="O51:Q51"/>
    <mergeCell ref="R51:S51"/>
    <mergeCell ref="O52:Q52"/>
    <mergeCell ref="R52:S52"/>
    <mergeCell ref="O65:Q65"/>
    <mergeCell ref="R65:S65"/>
    <mergeCell ref="O66:Q66"/>
    <mergeCell ref="R66:S66"/>
    <mergeCell ref="O67:Q67"/>
    <mergeCell ref="R67:S67"/>
    <mergeCell ref="O62:Q62"/>
    <mergeCell ref="R62:S62"/>
    <mergeCell ref="O63:Q63"/>
    <mergeCell ref="R63:S63"/>
    <mergeCell ref="O64:Q64"/>
    <mergeCell ref="R64:S64"/>
    <mergeCell ref="O59:Q59"/>
    <mergeCell ref="R59:S59"/>
    <mergeCell ref="O60:Q60"/>
    <mergeCell ref="R60:S60"/>
    <mergeCell ref="O61:Q61"/>
    <mergeCell ref="R61:S61"/>
    <mergeCell ref="O74:Q74"/>
    <mergeCell ref="R74:S74"/>
    <mergeCell ref="O75:Q75"/>
    <mergeCell ref="R75:S75"/>
    <mergeCell ref="O76:Q76"/>
    <mergeCell ref="R76:S76"/>
    <mergeCell ref="O71:Q71"/>
    <mergeCell ref="R71:S71"/>
    <mergeCell ref="O72:Q72"/>
    <mergeCell ref="R72:S72"/>
    <mergeCell ref="O73:Q73"/>
    <mergeCell ref="R73:S73"/>
    <mergeCell ref="O68:Q68"/>
    <mergeCell ref="R68:S68"/>
    <mergeCell ref="O69:Q69"/>
    <mergeCell ref="R69:S69"/>
    <mergeCell ref="O70:Q70"/>
    <mergeCell ref="R70:S70"/>
    <mergeCell ref="O83:Q83"/>
    <mergeCell ref="R83:S83"/>
    <mergeCell ref="O84:Q84"/>
    <mergeCell ref="R84:S84"/>
    <mergeCell ref="O85:Q85"/>
    <mergeCell ref="R85:S85"/>
    <mergeCell ref="O80:Q80"/>
    <mergeCell ref="R80:S80"/>
    <mergeCell ref="O81:Q81"/>
    <mergeCell ref="R81:S81"/>
    <mergeCell ref="O82:Q82"/>
    <mergeCell ref="R82:S82"/>
    <mergeCell ref="O77:Q77"/>
    <mergeCell ref="R77:S77"/>
    <mergeCell ref="O78:Q78"/>
    <mergeCell ref="R78:S78"/>
    <mergeCell ref="O79:Q79"/>
    <mergeCell ref="R79:S79"/>
    <mergeCell ref="O92:Q92"/>
    <mergeCell ref="R92:S92"/>
    <mergeCell ref="O93:Q93"/>
    <mergeCell ref="R93:S93"/>
    <mergeCell ref="O94:Q94"/>
    <mergeCell ref="R94:S94"/>
    <mergeCell ref="O89:Q89"/>
    <mergeCell ref="R89:S89"/>
    <mergeCell ref="O90:Q90"/>
    <mergeCell ref="R90:S90"/>
    <mergeCell ref="O91:Q91"/>
    <mergeCell ref="R91:S91"/>
    <mergeCell ref="O86:Q86"/>
    <mergeCell ref="R86:S86"/>
    <mergeCell ref="O87:Q87"/>
    <mergeCell ref="R87:S87"/>
    <mergeCell ref="O88:Q88"/>
    <mergeCell ref="R88:S88"/>
    <mergeCell ref="O101:Q101"/>
    <mergeCell ref="R101:S101"/>
    <mergeCell ref="O102:Q102"/>
    <mergeCell ref="R102:S102"/>
    <mergeCell ref="O103:Q103"/>
    <mergeCell ref="R103:S103"/>
    <mergeCell ref="O98:Q98"/>
    <mergeCell ref="R98:S98"/>
    <mergeCell ref="O99:Q99"/>
    <mergeCell ref="R99:S99"/>
    <mergeCell ref="O100:Q100"/>
    <mergeCell ref="R100:S100"/>
    <mergeCell ref="O95:Q95"/>
    <mergeCell ref="R95:S95"/>
    <mergeCell ref="O96:Q96"/>
    <mergeCell ref="R96:S96"/>
    <mergeCell ref="O97:Q97"/>
    <mergeCell ref="R97:S97"/>
    <mergeCell ref="O110:Q110"/>
    <mergeCell ref="R110:S110"/>
    <mergeCell ref="O111:Q111"/>
    <mergeCell ref="R111:S111"/>
    <mergeCell ref="O112:Q112"/>
    <mergeCell ref="R112:S112"/>
    <mergeCell ref="O107:Q107"/>
    <mergeCell ref="R107:S107"/>
    <mergeCell ref="O108:Q108"/>
    <mergeCell ref="R108:S108"/>
    <mergeCell ref="O109:Q109"/>
    <mergeCell ref="R109:S109"/>
    <mergeCell ref="O104:Q104"/>
    <mergeCell ref="R104:S104"/>
    <mergeCell ref="O105:Q105"/>
    <mergeCell ref="R105:S105"/>
    <mergeCell ref="O106:Q106"/>
    <mergeCell ref="R106:S106"/>
    <mergeCell ref="O119:Q119"/>
    <mergeCell ref="R119:S119"/>
    <mergeCell ref="O120:Q120"/>
    <mergeCell ref="R120:S120"/>
    <mergeCell ref="O121:Q121"/>
    <mergeCell ref="R121:S121"/>
    <mergeCell ref="O116:Q116"/>
    <mergeCell ref="R116:S116"/>
    <mergeCell ref="O117:Q117"/>
    <mergeCell ref="R117:S117"/>
    <mergeCell ref="O118:Q118"/>
    <mergeCell ref="R118:S118"/>
    <mergeCell ref="O113:Q113"/>
    <mergeCell ref="R113:S113"/>
    <mergeCell ref="O114:Q114"/>
    <mergeCell ref="R114:S114"/>
    <mergeCell ref="O115:Q115"/>
    <mergeCell ref="R115:S115"/>
    <mergeCell ref="O128:Q128"/>
    <mergeCell ref="R128:S128"/>
    <mergeCell ref="O129:Q129"/>
    <mergeCell ref="R129:S129"/>
    <mergeCell ref="O130:Q130"/>
    <mergeCell ref="R130:S130"/>
    <mergeCell ref="O125:Q125"/>
    <mergeCell ref="R125:S125"/>
    <mergeCell ref="O126:Q126"/>
    <mergeCell ref="R126:S126"/>
    <mergeCell ref="O127:Q127"/>
    <mergeCell ref="R127:S127"/>
    <mergeCell ref="O122:Q122"/>
    <mergeCell ref="R122:S122"/>
    <mergeCell ref="O123:Q123"/>
    <mergeCell ref="R123:S123"/>
    <mergeCell ref="O124:Q124"/>
    <mergeCell ref="R124:S124"/>
    <mergeCell ref="O137:Q137"/>
    <mergeCell ref="R137:S137"/>
    <mergeCell ref="O138:Q138"/>
    <mergeCell ref="R138:S138"/>
    <mergeCell ref="O139:Q139"/>
    <mergeCell ref="R139:S139"/>
    <mergeCell ref="O134:Q134"/>
    <mergeCell ref="R134:S134"/>
    <mergeCell ref="O135:Q135"/>
    <mergeCell ref="R135:S135"/>
    <mergeCell ref="O136:Q136"/>
    <mergeCell ref="R136:S136"/>
    <mergeCell ref="O131:Q131"/>
    <mergeCell ref="R131:S131"/>
    <mergeCell ref="O132:Q132"/>
    <mergeCell ref="R132:S132"/>
    <mergeCell ref="O133:Q133"/>
    <mergeCell ref="R133:S133"/>
    <mergeCell ref="O146:Q146"/>
    <mergeCell ref="R146:S146"/>
    <mergeCell ref="O147:Q147"/>
    <mergeCell ref="R147:S147"/>
    <mergeCell ref="O148:Q148"/>
    <mergeCell ref="R148:S148"/>
    <mergeCell ref="O143:Q143"/>
    <mergeCell ref="R143:S143"/>
    <mergeCell ref="O144:Q144"/>
    <mergeCell ref="R144:S144"/>
    <mergeCell ref="O145:Q145"/>
    <mergeCell ref="R145:S145"/>
    <mergeCell ref="O140:Q140"/>
    <mergeCell ref="R140:S140"/>
    <mergeCell ref="O141:Q141"/>
    <mergeCell ref="R141:S141"/>
    <mergeCell ref="O142:Q142"/>
    <mergeCell ref="R142:S142"/>
    <mergeCell ref="O155:Q155"/>
    <mergeCell ref="R155:S155"/>
    <mergeCell ref="O156:Q156"/>
    <mergeCell ref="R156:S156"/>
    <mergeCell ref="O157:Q157"/>
    <mergeCell ref="R157:S157"/>
    <mergeCell ref="O152:Q152"/>
    <mergeCell ref="R152:S152"/>
    <mergeCell ref="O153:Q153"/>
    <mergeCell ref="R153:S153"/>
    <mergeCell ref="O154:Q154"/>
    <mergeCell ref="R154:S154"/>
    <mergeCell ref="O149:Q149"/>
    <mergeCell ref="R149:S149"/>
    <mergeCell ref="O150:Q150"/>
    <mergeCell ref="R150:S150"/>
    <mergeCell ref="O151:Q151"/>
    <mergeCell ref="R151:S151"/>
    <mergeCell ref="O164:Q164"/>
    <mergeCell ref="R164:S164"/>
    <mergeCell ref="O165:Q165"/>
    <mergeCell ref="R165:S165"/>
    <mergeCell ref="O166:Q166"/>
    <mergeCell ref="R166:S166"/>
    <mergeCell ref="O161:Q161"/>
    <mergeCell ref="R161:S161"/>
    <mergeCell ref="O162:Q162"/>
    <mergeCell ref="R162:S162"/>
    <mergeCell ref="O163:Q163"/>
    <mergeCell ref="R163:S163"/>
    <mergeCell ref="O158:Q158"/>
    <mergeCell ref="R158:S158"/>
    <mergeCell ref="O159:Q159"/>
    <mergeCell ref="R159:S159"/>
    <mergeCell ref="O160:Q160"/>
    <mergeCell ref="R160:S160"/>
    <mergeCell ref="O173:Q173"/>
    <mergeCell ref="R173:S173"/>
    <mergeCell ref="O174:Q174"/>
    <mergeCell ref="R174:S174"/>
    <mergeCell ref="O175:Q175"/>
    <mergeCell ref="R175:S175"/>
    <mergeCell ref="O170:Q170"/>
    <mergeCell ref="R170:S170"/>
    <mergeCell ref="O171:Q171"/>
    <mergeCell ref="R171:S171"/>
    <mergeCell ref="O172:Q172"/>
    <mergeCell ref="R172:S172"/>
    <mergeCell ref="O167:Q167"/>
    <mergeCell ref="R167:S167"/>
    <mergeCell ref="O168:Q168"/>
    <mergeCell ref="R168:S168"/>
    <mergeCell ref="O169:Q169"/>
    <mergeCell ref="R169:S169"/>
    <mergeCell ref="O182:Q182"/>
    <mergeCell ref="R182:S182"/>
    <mergeCell ref="O183:Q183"/>
    <mergeCell ref="R183:S183"/>
    <mergeCell ref="O184:Q184"/>
    <mergeCell ref="R184:S184"/>
    <mergeCell ref="O179:Q179"/>
    <mergeCell ref="R179:S179"/>
    <mergeCell ref="O180:Q180"/>
    <mergeCell ref="R180:S180"/>
    <mergeCell ref="O181:Q181"/>
    <mergeCell ref="R181:S181"/>
    <mergeCell ref="O176:Q176"/>
    <mergeCell ref="R176:S176"/>
    <mergeCell ref="O177:Q177"/>
    <mergeCell ref="R177:S177"/>
    <mergeCell ref="O178:Q178"/>
    <mergeCell ref="R178:S178"/>
    <mergeCell ref="O191:Q191"/>
    <mergeCell ref="R191:S191"/>
    <mergeCell ref="O192:Q192"/>
    <mergeCell ref="R192:S192"/>
    <mergeCell ref="O193:Q193"/>
    <mergeCell ref="R193:S193"/>
    <mergeCell ref="O188:Q188"/>
    <mergeCell ref="R188:S188"/>
    <mergeCell ref="O189:Q189"/>
    <mergeCell ref="R189:S189"/>
    <mergeCell ref="O190:Q190"/>
    <mergeCell ref="R190:S190"/>
    <mergeCell ref="O185:Q185"/>
    <mergeCell ref="R185:S185"/>
    <mergeCell ref="O186:Q186"/>
    <mergeCell ref="R186:S186"/>
    <mergeCell ref="O187:Q187"/>
    <mergeCell ref="R187:S187"/>
    <mergeCell ref="R200:S200"/>
    <mergeCell ref="O201:Q201"/>
    <mergeCell ref="R201:S201"/>
    <mergeCell ref="O202:Q202"/>
    <mergeCell ref="R202:S202"/>
    <mergeCell ref="O197:Q197"/>
    <mergeCell ref="R197:S197"/>
    <mergeCell ref="O198:Q198"/>
    <mergeCell ref="R198:S198"/>
    <mergeCell ref="O199:Q199"/>
    <mergeCell ref="R199:S199"/>
    <mergeCell ref="O200:Q200"/>
    <mergeCell ref="O194:Q194"/>
    <mergeCell ref="R194:S194"/>
    <mergeCell ref="O195:Q195"/>
    <mergeCell ref="R195:S195"/>
    <mergeCell ref="O196:Q196"/>
    <mergeCell ref="R196:S196"/>
    <mergeCell ref="O211:Q211"/>
    <mergeCell ref="R211:S211"/>
    <mergeCell ref="O206:Q206"/>
    <mergeCell ref="R206:S206"/>
    <mergeCell ref="O207:Q207"/>
    <mergeCell ref="R207:S207"/>
    <mergeCell ref="O208:Q208"/>
    <mergeCell ref="R208:S208"/>
    <mergeCell ref="O221:Q221"/>
    <mergeCell ref="R221:S221"/>
    <mergeCell ref="R229:S229"/>
    <mergeCell ref="O224:Q224"/>
    <mergeCell ref="R224:S224"/>
    <mergeCell ref="O225:Q225"/>
    <mergeCell ref="R225:S225"/>
    <mergeCell ref="O226:Q226"/>
    <mergeCell ref="R226:S226"/>
    <mergeCell ref="O227:Q227"/>
    <mergeCell ref="R227:S227"/>
    <mergeCell ref="O228:Q228"/>
    <mergeCell ref="R228:S228"/>
    <mergeCell ref="O229:Q229"/>
    <mergeCell ref="O203:Q203"/>
    <mergeCell ref="R203:S203"/>
    <mergeCell ref="O222:Q222"/>
    <mergeCell ref="R222:S222"/>
    <mergeCell ref="O223:Q223"/>
    <mergeCell ref="R223:S223"/>
    <mergeCell ref="O218:Q218"/>
    <mergeCell ref="R218:S218"/>
    <mergeCell ref="O219:Q219"/>
    <mergeCell ref="R219:S219"/>
    <mergeCell ref="O220:Q220"/>
    <mergeCell ref="R220:S220"/>
    <mergeCell ref="O215:Q215"/>
    <mergeCell ref="R215:S215"/>
    <mergeCell ref="O216:Q216"/>
    <mergeCell ref="R216:S216"/>
    <mergeCell ref="O217:Q217"/>
    <mergeCell ref="R217:S217"/>
    <mergeCell ref="O204:Q204"/>
    <mergeCell ref="R204:S204"/>
    <mergeCell ref="O205:Q205"/>
    <mergeCell ref="R205:S205"/>
    <mergeCell ref="O212:Q212"/>
    <mergeCell ref="R212:S212"/>
    <mergeCell ref="O213:Q213"/>
    <mergeCell ref="R213:S213"/>
    <mergeCell ref="O214:Q214"/>
    <mergeCell ref="R214:S214"/>
    <mergeCell ref="O209:Q209"/>
    <mergeCell ref="R209:S209"/>
    <mergeCell ref="O210:Q210"/>
    <mergeCell ref="R210:S210"/>
    <mergeCell ref="O245:Q245"/>
    <mergeCell ref="R245:S245"/>
    <mergeCell ref="O246:Q246"/>
    <mergeCell ref="R246:S246"/>
    <mergeCell ref="O247:Q247"/>
    <mergeCell ref="R247:S247"/>
    <mergeCell ref="O242:Q242"/>
    <mergeCell ref="R242:S242"/>
    <mergeCell ref="O243:Q243"/>
    <mergeCell ref="R243:S243"/>
    <mergeCell ref="O244:Q244"/>
    <mergeCell ref="R244:S244"/>
    <mergeCell ref="O239:Q239"/>
    <mergeCell ref="R239:S239"/>
    <mergeCell ref="O240:Q240"/>
    <mergeCell ref="R240:S240"/>
    <mergeCell ref="O241:Q241"/>
    <mergeCell ref="R241:S241"/>
    <mergeCell ref="B6:G7"/>
    <mergeCell ref="H6:S7"/>
    <mergeCell ref="R14:S14"/>
    <mergeCell ref="R13:S13"/>
    <mergeCell ref="R12:S12"/>
    <mergeCell ref="R11:S11"/>
    <mergeCell ref="R9:S10"/>
    <mergeCell ref="H14:I14"/>
    <mergeCell ref="H13:I13"/>
    <mergeCell ref="H12:I12"/>
    <mergeCell ref="H11:I11"/>
    <mergeCell ref="N14:O14"/>
    <mergeCell ref="N13:O13"/>
    <mergeCell ref="N12:O12"/>
    <mergeCell ref="N11:O11"/>
    <mergeCell ref="P14:Q14"/>
    <mergeCell ref="P13:Q13"/>
    <mergeCell ref="L9:M10"/>
    <mergeCell ref="B9:D10"/>
    <mergeCell ref="E14:G14"/>
    <mergeCell ref="E13:G13"/>
    <mergeCell ref="E12:G12"/>
    <mergeCell ref="E11:G11"/>
    <mergeCell ref="J14:K14"/>
    <mergeCell ref="J13:K13"/>
    <mergeCell ref="J12:K12"/>
    <mergeCell ref="J11:K11"/>
    <mergeCell ref="J9:K10"/>
    <mergeCell ref="B13:D13"/>
    <mergeCell ref="B12:D12"/>
    <mergeCell ref="L12:M12"/>
    <mergeCell ref="L11:M11"/>
    <mergeCell ref="O236:Q236"/>
    <mergeCell ref="R236:S236"/>
    <mergeCell ref="O237:Q237"/>
    <mergeCell ref="R237:S237"/>
    <mergeCell ref="O238:Q238"/>
    <mergeCell ref="R238:S238"/>
    <mergeCell ref="O233:Q233"/>
    <mergeCell ref="R233:S233"/>
    <mergeCell ref="O234:Q234"/>
    <mergeCell ref="R234:S234"/>
    <mergeCell ref="O235:Q235"/>
    <mergeCell ref="R235:S235"/>
    <mergeCell ref="O230:Q230"/>
    <mergeCell ref="O231:Q231"/>
    <mergeCell ref="R231:S231"/>
    <mergeCell ref="O232:Q232"/>
    <mergeCell ref="R232:S232"/>
    <mergeCell ref="R230:S230"/>
  </mergeCells>
  <phoneticPr fontId="3"/>
  <conditionalFormatting sqref="A6:B6 A7 Z6:XFD7 A11:D14 AA9:XFD14 A9:B9 A10 H6 A248:XFD1048576 T16:XFD17 A8:XFD8 A15:XFD15 A16:I16 A17:J247 M17:M247 A1:XFD5 T19:XFD247 T18 V18:XFD18">
    <cfRule type="expression" dxfId="154" priority="68">
      <formula>_xlfn.ISFORMULA(A1)=TRUE</formula>
    </cfRule>
  </conditionalFormatting>
  <conditionalFormatting sqref="AD25:AF27">
    <cfRule type="expression" dxfId="153" priority="65">
      <formula>#REF!&gt;300000000</formula>
    </cfRule>
  </conditionalFormatting>
  <conditionalFormatting sqref="AD28:AF28">
    <cfRule type="expression" dxfId="152" priority="64">
      <formula>$R$14&gt;600000000</formula>
    </cfRule>
  </conditionalFormatting>
  <conditionalFormatting sqref="O17:O247 R17:R247">
    <cfRule type="expression" dxfId="151" priority="63">
      <formula>_xlfn.ISFORMULA(O17)=TRUE</formula>
    </cfRule>
  </conditionalFormatting>
  <conditionalFormatting sqref="T12:V13 T11 V11">
    <cfRule type="expression" dxfId="150" priority="61">
      <formula>$T11&gt;300000000</formula>
    </cfRule>
  </conditionalFormatting>
  <conditionalFormatting sqref="T14:V14">
    <cfRule type="expression" dxfId="149" priority="60">
      <formula>$T$14&gt;600000000</formula>
    </cfRule>
  </conditionalFormatting>
  <conditionalFormatting sqref="J9">
    <cfRule type="expression" dxfId="148" priority="57">
      <formula>_xlfn.ISFORMULA(J9)=TRUE</formula>
    </cfRule>
  </conditionalFormatting>
  <conditionalFormatting sqref="R9 R11:R14">
    <cfRule type="expression" dxfId="147" priority="53">
      <formula>_xlfn.ISFORMULA(R9)=TRUE</formula>
    </cfRule>
  </conditionalFormatting>
  <conditionalFormatting sqref="R11:R13">
    <cfRule type="expression" dxfId="146" priority="52">
      <formula>$T11&gt;300000000</formula>
    </cfRule>
  </conditionalFormatting>
  <conditionalFormatting sqref="R14">
    <cfRule type="expression" dxfId="145" priority="51">
      <formula>$T$14&gt;600000000</formula>
    </cfRule>
  </conditionalFormatting>
  <conditionalFormatting sqref="J18:S247">
    <cfRule type="notContainsBlanks" dxfId="144" priority="34">
      <formula>LEN(TRIM(J18))&gt;0</formula>
    </cfRule>
  </conditionalFormatting>
  <conditionalFormatting sqref="W9:W14 Y10:Y14">
    <cfRule type="expression" dxfId="143" priority="32">
      <formula>_xlfn.ISFORMULA(W9)=TRUE</formula>
    </cfRule>
  </conditionalFormatting>
  <conditionalFormatting sqref="Y11:Y13">
    <cfRule type="containsBlanks" dxfId="142" priority="31">
      <formula>LEN(TRIM(Y11))=0</formula>
    </cfRule>
  </conditionalFormatting>
  <conditionalFormatting sqref="Y11:Z13">
    <cfRule type="notContainsBlanks" dxfId="141" priority="24">
      <formula>LEN(TRIM(Y11))&gt;0</formula>
    </cfRule>
  </conditionalFormatting>
  <conditionalFormatting sqref="E9">
    <cfRule type="expression" dxfId="140" priority="22">
      <formula>_xlfn.ISFORMULA(E9)=TRUE</formula>
    </cfRule>
  </conditionalFormatting>
  <conditionalFormatting sqref="J16">
    <cfRule type="expression" dxfId="139" priority="4">
      <formula>_xlfn.ISFORMULA(J16)=TRUE</formula>
    </cfRule>
  </conditionalFormatting>
  <conditionalFormatting sqref="U11">
    <cfRule type="expression" dxfId="138" priority="3">
      <formula>_xlfn.ISFORMULA(U11)=TRUE</formula>
    </cfRule>
  </conditionalFormatting>
  <conditionalFormatting sqref="U18">
    <cfRule type="expression" dxfId="137" priority="2">
      <formula>_xlfn.ISFORMULA(U18)=TRUE</formula>
    </cfRule>
  </conditionalFormatting>
  <conditionalFormatting sqref="P11:Q13">
    <cfRule type="notContainsBlanks" dxfId="136" priority="1">
      <formula>LEN(TRIM(P11))&gt;0</formula>
    </cfRule>
  </conditionalFormatting>
  <dataValidations count="1">
    <dataValidation type="list" allowBlank="1" showInputMessage="1" showErrorMessage="1" sqref="R18:R247 M18:M247" xr:uid="{7B11E1FE-ED29-42ED-8BD1-233AEC1DA442}">
      <formula1>"１年目,２年目,３年目"</formula1>
    </dataValidation>
  </dataValidations>
  <pageMargins left="0.9055118110236221" right="0.47244094488188981" top="0.51181102362204722" bottom="0.19685039370078741" header="0.19685039370078741" footer="0.19685039370078741"/>
  <pageSetup paperSize="9" scale="49" fitToHeight="0" orientation="portrait" r:id="rId1"/>
  <headerFooter scaleWithDoc="0">
    <oddFooter>&amp;R&amp;"ＭＳ 明朝,標準"&amp;8&amp;K00-024R4低層ZEH-M_ver.1</oddFooter>
  </headerFooter>
  <rowBreaks count="3" manualBreakCount="3">
    <brk id="72" min="1" max="18" man="1"/>
    <brk id="132" min="1" max="18" man="1"/>
    <brk id="192" min="1" max="1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3" id="{FF047D84-92E6-47A1-AD6E-A5AFF3A40240}">
            <xm:f>AND('2.全体概要'!$AU$16="無し",'2.全体概要'!$K$29="無し",'2.全体概要'!$X$29="無し",'2.全体概要'!$AJ$29="無し",'2.全体概要'!$AW$29="無し",'2.全体概要'!$K$28&lt;=0,'2.全体概要'!$AJ$28&lt;=0)</xm:f>
            <x14:dxf>
              <fill>
                <patternFill>
                  <bgColor theme="0" tint="-0.499984740745262"/>
                </patternFill>
              </fill>
            </x14:dxf>
          </x14:cfRule>
          <xm:sqref>H11:H14 J11:M14 W11:Z14 R11:S14 D18:S247</xm:sqref>
        </x14:conditionalFormatting>
        <x14:conditionalFormatting xmlns:xm="http://schemas.microsoft.com/office/excel/2006/main">
          <x14:cfRule type="expression" priority="50" id="{256F81F2-6B60-4C87-87AA-A100D619B26D}">
            <xm:f>'3.住戸一覧'!$AE15&gt;0</xm:f>
            <x14:dxf>
              <fill>
                <patternFill>
                  <bgColor theme="5" tint="0.79998168889431442"/>
                </patternFill>
              </fill>
            </x14:dxf>
          </x14:cfRule>
          <xm:sqref>O18:O247 R18:R247</xm:sqref>
        </x14:conditionalFormatting>
        <x14:conditionalFormatting xmlns:xm="http://schemas.microsoft.com/office/excel/2006/main">
          <x14:cfRule type="expression" priority="48" id="{AD73AF74-134F-48F4-86D6-2DE33841CFBD}">
            <xm:f>'3.住戸一覧'!$AH15="有り"</xm:f>
            <x14:dxf>
              <fill>
                <patternFill>
                  <bgColor theme="5" tint="0.79998168889431442"/>
                </patternFill>
              </fill>
            </x14:dxf>
          </x14:cfRule>
          <xm:sqref>J18:J247 M18:M247</xm:sqref>
        </x14:conditionalFormatting>
        <x14:conditionalFormatting xmlns:xm="http://schemas.microsoft.com/office/excel/2006/main">
          <x14:cfRule type="expression" priority="37" id="{24583B67-4141-493F-8D44-931898EB424D}">
            <xm:f>AND('2.全体概要'!$AU$16="",'2.全体概要'!$K$29="",'2.全体概要'!$X$29="",'2.全体概要'!$AJ$29="",'2.全体概要'!$AW$29="",'2.全体概要'!$K$28&lt;=0,'2.全体概要'!$AJ$28&lt;=0)</xm:f>
            <x14:dxf>
              <fill>
                <patternFill>
                  <bgColor theme="0" tint="-0.499984740745262"/>
                </patternFill>
              </fill>
            </x14:dxf>
          </x14:cfRule>
          <xm:sqref>R11:S14</xm:sqref>
        </x14:conditionalFormatting>
        <x14:conditionalFormatting xmlns:xm="http://schemas.microsoft.com/office/excel/2006/main">
          <x14:cfRule type="expression" priority="36" id="{6764928A-7366-4EDD-B73A-C41372EFA016}">
            <xm:f>AND('2.全体概要'!$AU$16="",'2.全体概要'!$K$29="",'2.全体概要'!$X$29="",'2.全体概要'!$AJ$29="",'2.全体概要'!$AW$29="",'2.全体概要'!$K$28&lt;=0,'2.全体概要'!$AJ$28&lt;=0)</xm:f>
            <x14:dxf>
              <fill>
                <patternFill>
                  <bgColor theme="0" tint="-0.499984740745262"/>
                </patternFill>
              </fill>
            </x14:dxf>
          </x14:cfRule>
          <xm:sqref>D18:S247</xm:sqref>
        </x14:conditionalFormatting>
        <x14:conditionalFormatting xmlns:xm="http://schemas.microsoft.com/office/excel/2006/main">
          <x14:cfRule type="expression" priority="25" id="{BB43DAE7-CD4B-49D0-BDE3-6C6BE3ACFFB7}">
            <xm:f>OR('2.全体概要'!$K$28&lt;=0,'2.全体概要'!$AJ$28&lt;0)</xm:f>
            <x14:dxf>
              <fill>
                <patternFill>
                  <bgColor theme="0" tint="-0.499984740745262"/>
                </patternFill>
              </fill>
            </x14:dxf>
          </x14:cfRule>
          <x14:cfRule type="expression" priority="28" id="{9295DBD6-42AA-4A9C-82A8-3E0F307FC095}">
            <xm:f>'2.全体概要'!$AU$27&lt;=0</xm:f>
            <x14:dxf>
              <fill>
                <patternFill>
                  <bgColor theme="0" tint="-0.499984740745262"/>
                </patternFill>
              </fill>
            </x14:dxf>
          </x14:cfRule>
          <xm:sqref>Y11:Z14</xm:sqref>
        </x14:conditionalFormatting>
        <x14:conditionalFormatting xmlns:xm="http://schemas.microsoft.com/office/excel/2006/main">
          <x14:cfRule type="expression" priority="30" id="{24D0F33D-5A6E-48A9-92B7-376F40A33E6D}">
            <xm:f>OR('2.全体概要'!$K$28:$L$28&gt;0,'2.全体概要'!$AJ$28&gt;0)</xm:f>
            <x14:dxf>
              <fill>
                <patternFill>
                  <bgColor theme="5" tint="0.79998168889431442"/>
                </patternFill>
              </fill>
            </x14:dxf>
          </x14:cfRule>
          <xm:sqref>Y11:Z13</xm:sqref>
        </x14:conditionalFormatting>
        <x14:conditionalFormatting xmlns:xm="http://schemas.microsoft.com/office/excel/2006/main">
          <x14:cfRule type="expression" priority="29" id="{9F591CFA-7795-4B2F-B060-70FD491B0BA8}">
            <xm:f>OR('2.全体概要'!$K$28&gt;0,'2.全体概要'!$AJ$28&gt;0)</xm:f>
            <x14:dxf>
              <fill>
                <patternFill patternType="none">
                  <bgColor auto="1"/>
                </patternFill>
              </fill>
            </x14:dxf>
          </x14:cfRule>
          <xm:sqref>Y14:Z14</xm:sqref>
        </x14:conditionalFormatting>
        <x14:conditionalFormatting xmlns:xm="http://schemas.microsoft.com/office/excel/2006/main">
          <x14:cfRule type="expression" priority="26" id="{FDB820A4-E015-4595-9B3D-88B57CFE86E4}">
            <xm:f>SUM('3.住戸一覧'!$AE$15:$AG$244)&gt;0</xm:f>
            <x14:dxf>
              <fill>
                <patternFill patternType="none">
                  <bgColor auto="1"/>
                </patternFill>
              </fill>
            </x14:dxf>
          </x14:cfRule>
          <xm:sqref>W11:X14</xm:sqref>
        </x14:conditionalFormatting>
        <x14:conditionalFormatting xmlns:xm="http://schemas.microsoft.com/office/excel/2006/main">
          <x14:cfRule type="expression" priority="21" id="{D38D0FBA-2097-43EE-B566-91A24FAE30DD}">
            <xm:f>AND('2.全体概要'!$AU$16="無し",'2.全体概要'!$K$29="無し",'2.全体概要'!$X$29="無し",'2.全体概要'!$AJ$29="無し",'2.全体概要'!$AW$29="無し",'2.全体概要'!$K$28&lt;=0,'2.全体概要'!$AJ$28&lt;=0)</xm:f>
            <x14:dxf>
              <fill>
                <patternFill>
                  <bgColor theme="0" tint="-0.499984740745262"/>
                </patternFill>
              </fill>
            </x14:dxf>
          </x14:cfRule>
          <xm:sqref>E11:E14</xm:sqref>
        </x14:conditionalFormatting>
        <x14:conditionalFormatting xmlns:xm="http://schemas.microsoft.com/office/excel/2006/main">
          <x14:cfRule type="expression" priority="20" id="{8CBAED5A-4681-4317-855F-9258EDF8AAB7}">
            <xm:f>'2.全体概要'!$AU$16="有り"</xm:f>
            <x14:dxf>
              <fill>
                <patternFill patternType="none">
                  <bgColor auto="1"/>
                </patternFill>
              </fill>
            </x14:dxf>
          </x14:cfRule>
          <xm:sqref>E11:E14</xm:sqref>
        </x14:conditionalFormatting>
        <x14:conditionalFormatting xmlns:xm="http://schemas.microsoft.com/office/excel/2006/main">
          <x14:cfRule type="expression" priority="16" id="{2E2648B9-10F0-47E5-819F-4C5886526E77}">
            <xm:f>'2.全体概要'!$X$29="有り"</xm:f>
            <x14:dxf>
              <fill>
                <patternFill patternType="none">
                  <bgColor auto="1"/>
                </patternFill>
              </fill>
            </x14:dxf>
          </x14:cfRule>
          <xm:sqref>H11:H14</xm:sqref>
        </x14:conditionalFormatting>
        <x14:conditionalFormatting xmlns:xm="http://schemas.microsoft.com/office/excel/2006/main">
          <x14:cfRule type="expression" priority="15" id="{983B3D64-8608-4A78-A358-2D6CC6A4F424}">
            <xm:f>'2.全体概要'!$AJ$29="有り"</xm:f>
            <x14:dxf>
              <fill>
                <patternFill patternType="none">
                  <bgColor auto="1"/>
                </patternFill>
              </fill>
            </x14:dxf>
          </x14:cfRule>
          <xm:sqref>J11:K14</xm:sqref>
        </x14:conditionalFormatting>
        <x14:conditionalFormatting xmlns:xm="http://schemas.microsoft.com/office/excel/2006/main">
          <x14:cfRule type="expression" priority="14" id="{B3E27C01-6EA6-484F-B010-48AB9DD9AC6A}">
            <xm:f>'2.全体概要'!$AW$29="有り"</xm:f>
            <x14:dxf>
              <fill>
                <patternFill patternType="none">
                  <bgColor auto="1"/>
                </patternFill>
              </fill>
            </x14:dxf>
          </x14:cfRule>
          <xm:sqref>L11:M14</xm:sqref>
        </x14:conditionalFormatting>
        <x14:conditionalFormatting xmlns:xm="http://schemas.microsoft.com/office/excel/2006/main">
          <x14:cfRule type="expression" priority="13" id="{E9388BC1-4DD0-4CB1-8A3D-6BD4A4A13A10}">
            <xm:f>AND('2.全体概要'!$AU$16="無し",'2.全体概要'!$K$29="無し",'2.全体概要'!$X$29="無し",'2.全体概要'!$AJ$29="無し",'2.全体概要'!$AW$29="無し",'2.全体概要'!$K$28&lt;=0,'2.全体概要'!$AJ$28&lt;=0)</xm:f>
            <x14:dxf>
              <fill>
                <patternFill>
                  <bgColor theme="0" tint="-0.499984740745262"/>
                </patternFill>
              </fill>
            </x14:dxf>
          </x14:cfRule>
          <xm:sqref>N11:Q14</xm:sqref>
        </x14:conditionalFormatting>
        <x14:conditionalFormatting xmlns:xm="http://schemas.microsoft.com/office/excel/2006/main">
          <x14:cfRule type="expression" priority="6" id="{A458E235-4FE2-48BA-985A-99B806B4B0AD}">
            <xm:f>OR('2.全体概要'!$K$28&lt;=0,'2.全体概要'!$AJ$28&lt;0)</xm:f>
            <x14:dxf>
              <fill>
                <patternFill>
                  <bgColor theme="0" tint="-0.499984740745262"/>
                </patternFill>
              </fill>
            </x14:dxf>
          </x14:cfRule>
          <x14:cfRule type="expression" priority="8" id="{CDA10CD5-5B90-4099-AAC9-C32183AE8570}">
            <xm:f>'2.全体概要'!$AU$27&lt;=0</xm:f>
            <x14:dxf>
              <fill>
                <patternFill>
                  <bgColor theme="0" tint="-0.499984740745262"/>
                </patternFill>
              </fill>
            </x14:dxf>
          </x14:cfRule>
          <xm:sqref>P11:Q14</xm:sqref>
        </x14:conditionalFormatting>
        <x14:conditionalFormatting xmlns:xm="http://schemas.microsoft.com/office/excel/2006/main">
          <x14:cfRule type="expression" priority="7" id="{2A245F67-9FF7-492B-92AD-9B6F7F007D1C}">
            <xm:f>SUM('3.住戸一覧'!$AE$15:$AG$244)&gt;0</xm:f>
            <x14:dxf>
              <fill>
                <patternFill patternType="none">
                  <bgColor auto="1"/>
                </patternFill>
              </fill>
            </x14:dxf>
          </x14:cfRule>
          <xm:sqref>N11:O14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sheetPr>
    <pageSetUpPr fitToPage="1"/>
  </sheetPr>
  <dimension ref="B1:Z48"/>
  <sheetViews>
    <sheetView showGridLines="0" view="pageBreakPreview" zoomScale="140" zoomScaleNormal="100" zoomScaleSheetLayoutView="140" workbookViewId="0">
      <selection activeCell="J9" sqref="J9:U9"/>
    </sheetView>
  </sheetViews>
  <sheetFormatPr defaultRowHeight="20.100000000000001" customHeight="1"/>
  <cols>
    <col min="1" max="1" width="0.75" style="452" customWidth="1"/>
    <col min="2" max="2" width="1.5" style="452" customWidth="1"/>
    <col min="3" max="3" width="2.5" style="452" customWidth="1"/>
    <col min="4" max="21" width="3.875" style="452" customWidth="1"/>
    <col min="22" max="22" width="3.125" style="452" customWidth="1"/>
    <col min="23" max="23" width="3.875" style="452" customWidth="1"/>
    <col min="24" max="24" width="3.75" style="452" customWidth="1"/>
    <col min="25" max="25" width="0.75" style="452" customWidth="1"/>
    <col min="26" max="26" width="9" style="518"/>
    <col min="27" max="216" width="9" style="452"/>
    <col min="217" max="240" width="3.75" style="452" customWidth="1"/>
    <col min="241" max="249" width="9" style="452" customWidth="1"/>
    <col min="250" max="250" width="2" style="452" customWidth="1"/>
    <col min="251" max="472" width="9" style="452"/>
    <col min="473" max="496" width="3.75" style="452" customWidth="1"/>
    <col min="497" max="505" width="9" style="452" customWidth="1"/>
    <col min="506" max="506" width="2" style="452" customWidth="1"/>
    <col min="507" max="728" width="9" style="452"/>
    <col min="729" max="752" width="3.75" style="452" customWidth="1"/>
    <col min="753" max="761" width="9" style="452" customWidth="1"/>
    <col min="762" max="762" width="2" style="452" customWidth="1"/>
    <col min="763" max="984" width="9" style="452"/>
    <col min="985" max="1008" width="3.75" style="452" customWidth="1"/>
    <col min="1009" max="1017" width="9" style="452" customWidth="1"/>
    <col min="1018" max="1018" width="2" style="452" customWidth="1"/>
    <col min="1019" max="1240" width="9" style="452"/>
    <col min="1241" max="1264" width="3.75" style="452" customWidth="1"/>
    <col min="1265" max="1273" width="9" style="452" customWidth="1"/>
    <col min="1274" max="1274" width="2" style="452" customWidth="1"/>
    <col min="1275" max="1496" width="9" style="452"/>
    <col min="1497" max="1520" width="3.75" style="452" customWidth="1"/>
    <col min="1521" max="1529" width="9" style="452" customWidth="1"/>
    <col min="1530" max="1530" width="2" style="452" customWidth="1"/>
    <col min="1531" max="1752" width="9" style="452"/>
    <col min="1753" max="1776" width="3.75" style="452" customWidth="1"/>
    <col min="1777" max="1785" width="9" style="452" customWidth="1"/>
    <col min="1786" max="1786" width="2" style="452" customWidth="1"/>
    <col min="1787" max="2008" width="9" style="452"/>
    <col min="2009" max="2032" width="3.75" style="452" customWidth="1"/>
    <col min="2033" max="2041" width="9" style="452" customWidth="1"/>
    <col min="2042" max="2042" width="2" style="452" customWidth="1"/>
    <col min="2043" max="2264" width="9" style="452"/>
    <col min="2265" max="2288" width="3.75" style="452" customWidth="1"/>
    <col min="2289" max="2297" width="9" style="452" customWidth="1"/>
    <col min="2298" max="2298" width="2" style="452" customWidth="1"/>
    <col min="2299" max="2520" width="9" style="452"/>
    <col min="2521" max="2544" width="3.75" style="452" customWidth="1"/>
    <col min="2545" max="2553" width="9" style="452" customWidth="1"/>
    <col min="2554" max="2554" width="2" style="452" customWidth="1"/>
    <col min="2555" max="2776" width="9" style="452"/>
    <col min="2777" max="2800" width="3.75" style="452" customWidth="1"/>
    <col min="2801" max="2809" width="9" style="452" customWidth="1"/>
    <col min="2810" max="2810" width="2" style="452" customWidth="1"/>
    <col min="2811" max="3032" width="9" style="452"/>
    <col min="3033" max="3056" width="3.75" style="452" customWidth="1"/>
    <col min="3057" max="3065" width="9" style="452" customWidth="1"/>
    <col min="3066" max="3066" width="2" style="452" customWidth="1"/>
    <col min="3067" max="3288" width="9" style="452"/>
    <col min="3289" max="3312" width="3.75" style="452" customWidth="1"/>
    <col min="3313" max="3321" width="9" style="452" customWidth="1"/>
    <col min="3322" max="3322" width="2" style="452" customWidth="1"/>
    <col min="3323" max="3544" width="9" style="452"/>
    <col min="3545" max="3568" width="3.75" style="452" customWidth="1"/>
    <col min="3569" max="3577" width="9" style="452" customWidth="1"/>
    <col min="3578" max="3578" width="2" style="452" customWidth="1"/>
    <col min="3579" max="3800" width="9" style="452"/>
    <col min="3801" max="3824" width="3.75" style="452" customWidth="1"/>
    <col min="3825" max="3833" width="9" style="452" customWidth="1"/>
    <col min="3834" max="3834" width="2" style="452" customWidth="1"/>
    <col min="3835" max="4056" width="9" style="452"/>
    <col min="4057" max="4080" width="3.75" style="452" customWidth="1"/>
    <col min="4081" max="4089" width="9" style="452" customWidth="1"/>
    <col min="4090" max="4090" width="2" style="452" customWidth="1"/>
    <col min="4091" max="4312" width="9" style="452"/>
    <col min="4313" max="4336" width="3.75" style="452" customWidth="1"/>
    <col min="4337" max="4345" width="9" style="452" customWidth="1"/>
    <col min="4346" max="4346" width="2" style="452" customWidth="1"/>
    <col min="4347" max="4568" width="9" style="452"/>
    <col min="4569" max="4592" width="3.75" style="452" customWidth="1"/>
    <col min="4593" max="4601" width="9" style="452" customWidth="1"/>
    <col min="4602" max="4602" width="2" style="452" customWidth="1"/>
    <col min="4603" max="4824" width="9" style="452"/>
    <col min="4825" max="4848" width="3.75" style="452" customWidth="1"/>
    <col min="4849" max="4857" width="9" style="452" customWidth="1"/>
    <col min="4858" max="4858" width="2" style="452" customWidth="1"/>
    <col min="4859" max="5080" width="9" style="452"/>
    <col min="5081" max="5104" width="3.75" style="452" customWidth="1"/>
    <col min="5105" max="5113" width="9" style="452" customWidth="1"/>
    <col min="5114" max="5114" width="2" style="452" customWidth="1"/>
    <col min="5115" max="5336" width="9" style="452"/>
    <col min="5337" max="5360" width="3.75" style="452" customWidth="1"/>
    <col min="5361" max="5369" width="9" style="452" customWidth="1"/>
    <col min="5370" max="5370" width="2" style="452" customWidth="1"/>
    <col min="5371" max="5592" width="9" style="452"/>
    <col min="5593" max="5616" width="3.75" style="452" customWidth="1"/>
    <col min="5617" max="5625" width="9" style="452" customWidth="1"/>
    <col min="5626" max="5626" width="2" style="452" customWidth="1"/>
    <col min="5627" max="5848" width="9" style="452"/>
    <col min="5849" max="5872" width="3.75" style="452" customWidth="1"/>
    <col min="5873" max="5881" width="9" style="452" customWidth="1"/>
    <col min="5882" max="5882" width="2" style="452" customWidth="1"/>
    <col min="5883" max="6104" width="9" style="452"/>
    <col min="6105" max="6128" width="3.75" style="452" customWidth="1"/>
    <col min="6129" max="6137" width="9" style="452" customWidth="1"/>
    <col min="6138" max="6138" width="2" style="452" customWidth="1"/>
    <col min="6139" max="6360" width="9" style="452"/>
    <col min="6361" max="6384" width="3.75" style="452" customWidth="1"/>
    <col min="6385" max="6393" width="9" style="452" customWidth="1"/>
    <col min="6394" max="6394" width="2" style="452" customWidth="1"/>
    <col min="6395" max="6616" width="9" style="452"/>
    <col min="6617" max="6640" width="3.75" style="452" customWidth="1"/>
    <col min="6641" max="6649" width="9" style="452" customWidth="1"/>
    <col min="6650" max="6650" width="2" style="452" customWidth="1"/>
    <col min="6651" max="6872" width="9" style="452"/>
    <col min="6873" max="6896" width="3.75" style="452" customWidth="1"/>
    <col min="6897" max="6905" width="9" style="452" customWidth="1"/>
    <col min="6906" max="6906" width="2" style="452" customWidth="1"/>
    <col min="6907" max="7128" width="9" style="452"/>
    <col min="7129" max="7152" width="3.75" style="452" customWidth="1"/>
    <col min="7153" max="7161" width="9" style="452" customWidth="1"/>
    <col min="7162" max="7162" width="2" style="452" customWidth="1"/>
    <col min="7163" max="7384" width="9" style="452"/>
    <col min="7385" max="7408" width="3.75" style="452" customWidth="1"/>
    <col min="7409" max="7417" width="9" style="452" customWidth="1"/>
    <col min="7418" max="7418" width="2" style="452" customWidth="1"/>
    <col min="7419" max="7640" width="9" style="452"/>
    <col min="7641" max="7664" width="3.75" style="452" customWidth="1"/>
    <col min="7665" max="7673" width="9" style="452" customWidth="1"/>
    <col min="7674" max="7674" width="2" style="452" customWidth="1"/>
    <col min="7675" max="7896" width="9" style="452"/>
    <col min="7897" max="7920" width="3.75" style="452" customWidth="1"/>
    <col min="7921" max="7929" width="9" style="452" customWidth="1"/>
    <col min="7930" max="7930" width="2" style="452" customWidth="1"/>
    <col min="7931" max="8152" width="9" style="452"/>
    <col min="8153" max="8176" width="3.75" style="452" customWidth="1"/>
    <col min="8177" max="8185" width="9" style="452" customWidth="1"/>
    <col min="8186" max="8186" width="2" style="452" customWidth="1"/>
    <col min="8187" max="8408" width="9" style="452"/>
    <col min="8409" max="8432" width="3.75" style="452" customWidth="1"/>
    <col min="8433" max="8441" width="9" style="452" customWidth="1"/>
    <col min="8442" max="8442" width="2" style="452" customWidth="1"/>
    <col min="8443" max="8664" width="9" style="452"/>
    <col min="8665" max="8688" width="3.75" style="452" customWidth="1"/>
    <col min="8689" max="8697" width="9" style="452" customWidth="1"/>
    <col min="8698" max="8698" width="2" style="452" customWidth="1"/>
    <col min="8699" max="8920" width="9" style="452"/>
    <col min="8921" max="8944" width="3.75" style="452" customWidth="1"/>
    <col min="8945" max="8953" width="9" style="452" customWidth="1"/>
    <col min="8954" max="8954" width="2" style="452" customWidth="1"/>
    <col min="8955" max="9176" width="9" style="452"/>
    <col min="9177" max="9200" width="3.75" style="452" customWidth="1"/>
    <col min="9201" max="9209" width="9" style="452" customWidth="1"/>
    <col min="9210" max="9210" width="2" style="452" customWidth="1"/>
    <col min="9211" max="9432" width="9" style="452"/>
    <col min="9433" max="9456" width="3.75" style="452" customWidth="1"/>
    <col min="9457" max="9465" width="9" style="452" customWidth="1"/>
    <col min="9466" max="9466" width="2" style="452" customWidth="1"/>
    <col min="9467" max="9688" width="9" style="452"/>
    <col min="9689" max="9712" width="3.75" style="452" customWidth="1"/>
    <col min="9713" max="9721" width="9" style="452" customWidth="1"/>
    <col min="9722" max="9722" width="2" style="452" customWidth="1"/>
    <col min="9723" max="9944" width="9" style="452"/>
    <col min="9945" max="9968" width="3.75" style="452" customWidth="1"/>
    <col min="9969" max="9977" width="9" style="452" customWidth="1"/>
    <col min="9978" max="9978" width="2" style="452" customWidth="1"/>
    <col min="9979" max="10200" width="9" style="452"/>
    <col min="10201" max="10224" width="3.75" style="452" customWidth="1"/>
    <col min="10225" max="10233" width="9" style="452" customWidth="1"/>
    <col min="10234" max="10234" width="2" style="452" customWidth="1"/>
    <col min="10235" max="10456" width="9" style="452"/>
    <col min="10457" max="10480" width="3.75" style="452" customWidth="1"/>
    <col min="10481" max="10489" width="9" style="452" customWidth="1"/>
    <col min="10490" max="10490" width="2" style="452" customWidth="1"/>
    <col min="10491" max="10712" width="9" style="452"/>
    <col min="10713" max="10736" width="3.75" style="452" customWidth="1"/>
    <col min="10737" max="10745" width="9" style="452" customWidth="1"/>
    <col min="10746" max="10746" width="2" style="452" customWidth="1"/>
    <col min="10747" max="10968" width="9" style="452"/>
    <col min="10969" max="10992" width="3.75" style="452" customWidth="1"/>
    <col min="10993" max="11001" width="9" style="452" customWidth="1"/>
    <col min="11002" max="11002" width="2" style="452" customWidth="1"/>
    <col min="11003" max="11224" width="9" style="452"/>
    <col min="11225" max="11248" width="3.75" style="452" customWidth="1"/>
    <col min="11249" max="11257" width="9" style="452" customWidth="1"/>
    <col min="11258" max="11258" width="2" style="452" customWidth="1"/>
    <col min="11259" max="11480" width="9" style="452"/>
    <col min="11481" max="11504" width="3.75" style="452" customWidth="1"/>
    <col min="11505" max="11513" width="9" style="452" customWidth="1"/>
    <col min="11514" max="11514" width="2" style="452" customWidth="1"/>
    <col min="11515" max="11736" width="9" style="452"/>
    <col min="11737" max="11760" width="3.75" style="452" customWidth="1"/>
    <col min="11761" max="11769" width="9" style="452" customWidth="1"/>
    <col min="11770" max="11770" width="2" style="452" customWidth="1"/>
    <col min="11771" max="11992" width="9" style="452"/>
    <col min="11993" max="12016" width="3.75" style="452" customWidth="1"/>
    <col min="12017" max="12025" width="9" style="452" customWidth="1"/>
    <col min="12026" max="12026" width="2" style="452" customWidth="1"/>
    <col min="12027" max="12248" width="9" style="452"/>
    <col min="12249" max="12272" width="3.75" style="452" customWidth="1"/>
    <col min="12273" max="12281" width="9" style="452" customWidth="1"/>
    <col min="12282" max="12282" width="2" style="452" customWidth="1"/>
    <col min="12283" max="12504" width="9" style="452"/>
    <col min="12505" max="12528" width="3.75" style="452" customWidth="1"/>
    <col min="12529" max="12537" width="9" style="452" customWidth="1"/>
    <col min="12538" max="12538" width="2" style="452" customWidth="1"/>
    <col min="12539" max="12760" width="9" style="452"/>
    <col min="12761" max="12784" width="3.75" style="452" customWidth="1"/>
    <col min="12785" max="12793" width="9" style="452" customWidth="1"/>
    <col min="12794" max="12794" width="2" style="452" customWidth="1"/>
    <col min="12795" max="13016" width="9" style="452"/>
    <col min="13017" max="13040" width="3.75" style="452" customWidth="1"/>
    <col min="13041" max="13049" width="9" style="452" customWidth="1"/>
    <col min="13050" max="13050" width="2" style="452" customWidth="1"/>
    <col min="13051" max="13272" width="9" style="452"/>
    <col min="13273" max="13296" width="3.75" style="452" customWidth="1"/>
    <col min="13297" max="13305" width="9" style="452" customWidth="1"/>
    <col min="13306" max="13306" width="2" style="452" customWidth="1"/>
    <col min="13307" max="13528" width="9" style="452"/>
    <col min="13529" max="13552" width="3.75" style="452" customWidth="1"/>
    <col min="13553" max="13561" width="9" style="452" customWidth="1"/>
    <col min="13562" max="13562" width="2" style="452" customWidth="1"/>
    <col min="13563" max="13784" width="9" style="452"/>
    <col min="13785" max="13808" width="3.75" style="452" customWidth="1"/>
    <col min="13809" max="13817" width="9" style="452" customWidth="1"/>
    <col min="13818" max="13818" width="2" style="452" customWidth="1"/>
    <col min="13819" max="14040" width="9" style="452"/>
    <col min="14041" max="14064" width="3.75" style="452" customWidth="1"/>
    <col min="14065" max="14073" width="9" style="452" customWidth="1"/>
    <col min="14074" max="14074" width="2" style="452" customWidth="1"/>
    <col min="14075" max="14296" width="9" style="452"/>
    <col min="14297" max="14320" width="3.75" style="452" customWidth="1"/>
    <col min="14321" max="14329" width="9" style="452" customWidth="1"/>
    <col min="14330" max="14330" width="2" style="452" customWidth="1"/>
    <col min="14331" max="14552" width="9" style="452"/>
    <col min="14553" max="14576" width="3.75" style="452" customWidth="1"/>
    <col min="14577" max="14585" width="9" style="452" customWidth="1"/>
    <col min="14586" max="14586" width="2" style="452" customWidth="1"/>
    <col min="14587" max="14808" width="9" style="452"/>
    <col min="14809" max="14832" width="3.75" style="452" customWidth="1"/>
    <col min="14833" max="14841" width="9" style="452" customWidth="1"/>
    <col min="14842" max="14842" width="2" style="452" customWidth="1"/>
    <col min="14843" max="15064" width="9" style="452"/>
    <col min="15065" max="15088" width="3.75" style="452" customWidth="1"/>
    <col min="15089" max="15097" width="9" style="452" customWidth="1"/>
    <col min="15098" max="15098" width="2" style="452" customWidth="1"/>
    <col min="15099" max="15320" width="9" style="452"/>
    <col min="15321" max="15344" width="3.75" style="452" customWidth="1"/>
    <col min="15345" max="15353" width="9" style="452" customWidth="1"/>
    <col min="15354" max="15354" width="2" style="452" customWidth="1"/>
    <col min="15355" max="15576" width="9" style="452"/>
    <col min="15577" max="15600" width="3.75" style="452" customWidth="1"/>
    <col min="15601" max="15609" width="9" style="452" customWidth="1"/>
    <col min="15610" max="15610" width="2" style="452" customWidth="1"/>
    <col min="15611" max="15832" width="9" style="452"/>
    <col min="15833" max="15856" width="3.75" style="452" customWidth="1"/>
    <col min="15857" max="15865" width="9" style="452" customWidth="1"/>
    <col min="15866" max="15866" width="2" style="452" customWidth="1"/>
    <col min="15867" max="16088" width="9" style="452"/>
    <col min="16089" max="16112" width="3.75" style="452" customWidth="1"/>
    <col min="16113" max="16121" width="9" style="452" customWidth="1"/>
    <col min="16122" max="16122" width="2" style="452" customWidth="1"/>
    <col min="16123" max="16384" width="9" style="452"/>
  </cols>
  <sheetData>
    <row r="1" spans="2:26" ht="20.100000000000001" customHeight="1">
      <c r="B1" s="804" t="s">
        <v>504</v>
      </c>
    </row>
    <row r="2" spans="2:26" ht="20.100000000000001" customHeight="1">
      <c r="B2" s="804" t="s">
        <v>851</v>
      </c>
    </row>
    <row r="3" spans="2:26" s="297" customFormat="1" ht="6" customHeight="1">
      <c r="O3" s="468"/>
      <c r="W3" s="468"/>
      <c r="X3" s="469"/>
      <c r="Z3" s="518"/>
    </row>
    <row r="4" spans="2:26" ht="15" customHeight="1">
      <c r="B4" s="298" t="s">
        <v>692</v>
      </c>
      <c r="C4" s="297"/>
      <c r="D4" s="299"/>
      <c r="E4" s="299"/>
      <c r="F4" s="299"/>
      <c r="G4" s="299"/>
      <c r="H4" s="299"/>
      <c r="I4" s="299"/>
      <c r="J4" s="299"/>
      <c r="K4" s="299"/>
      <c r="L4" s="299"/>
      <c r="M4" s="299"/>
      <c r="N4" s="299"/>
      <c r="O4" s="299"/>
      <c r="P4" s="299"/>
      <c r="Q4" s="299"/>
      <c r="R4" s="299"/>
      <c r="S4" s="299"/>
      <c r="T4" s="299"/>
      <c r="U4" s="299"/>
      <c r="V4" s="299"/>
      <c r="W4" s="299"/>
      <c r="X4" s="459" t="s">
        <v>526</v>
      </c>
    </row>
    <row r="5" spans="2:26" ht="8.25" customHeight="1">
      <c r="B5" s="460"/>
      <c r="C5" s="460"/>
      <c r="D5" s="460"/>
      <c r="E5" s="460"/>
      <c r="F5" s="460"/>
      <c r="G5" s="460"/>
      <c r="H5" s="460"/>
      <c r="I5" s="460"/>
      <c r="J5" s="460"/>
      <c r="K5" s="460"/>
      <c r="L5" s="460"/>
      <c r="M5" s="460"/>
      <c r="N5" s="460"/>
      <c r="O5" s="460"/>
      <c r="P5" s="460"/>
      <c r="Q5" s="460"/>
      <c r="R5" s="460"/>
      <c r="S5" s="460"/>
      <c r="T5" s="460"/>
      <c r="U5" s="460"/>
      <c r="V5" s="460"/>
      <c r="W5" s="460"/>
      <c r="X5" s="297"/>
    </row>
    <row r="6" spans="2:26" ht="18.75" customHeight="1">
      <c r="B6" s="460"/>
      <c r="C6" s="483" t="s">
        <v>512</v>
      </c>
      <c r="D6" s="460"/>
      <c r="E6" s="460"/>
      <c r="F6" s="460"/>
      <c r="G6" s="460"/>
      <c r="H6" s="460"/>
      <c r="I6" s="460"/>
      <c r="J6" s="460"/>
      <c r="K6" s="460"/>
      <c r="L6" s="460"/>
      <c r="M6" s="460"/>
      <c r="N6" s="460"/>
      <c r="O6" s="460"/>
      <c r="P6" s="460"/>
      <c r="Q6" s="460"/>
      <c r="R6" s="460"/>
      <c r="S6" s="460"/>
      <c r="T6" s="460"/>
      <c r="U6" s="460"/>
      <c r="V6" s="460"/>
      <c r="W6" s="460"/>
      <c r="X6" s="297"/>
    </row>
    <row r="7" spans="2:26" s="453" customFormat="1" ht="15" customHeight="1">
      <c r="B7" s="300"/>
      <c r="C7" s="300"/>
      <c r="D7" s="478" t="s">
        <v>492</v>
      </c>
      <c r="E7" s="301"/>
      <c r="F7" s="301"/>
      <c r="G7" s="301"/>
      <c r="H7" s="301"/>
      <c r="I7" s="301"/>
      <c r="J7" s="301"/>
      <c r="K7" s="301"/>
      <c r="L7" s="301"/>
      <c r="M7" s="482"/>
      <c r="N7" s="301"/>
      <c r="O7" s="301"/>
      <c r="P7" s="301"/>
      <c r="Q7" s="301"/>
      <c r="R7" s="301"/>
      <c r="S7" s="302"/>
      <c r="T7" s="301"/>
      <c r="U7" s="301"/>
      <c r="V7" s="301"/>
      <c r="W7" s="301"/>
      <c r="X7" s="300"/>
      <c r="Z7" s="518"/>
    </row>
    <row r="8" spans="2:26" s="417" customFormat="1" ht="18" customHeight="1">
      <c r="B8" s="304"/>
      <c r="C8" s="304"/>
      <c r="D8" s="1818" t="s">
        <v>498</v>
      </c>
      <c r="E8" s="1818"/>
      <c r="F8" s="1818"/>
      <c r="G8" s="1818"/>
      <c r="H8" s="1818"/>
      <c r="I8" s="1818"/>
      <c r="J8" s="1817" t="str">
        <f>IF(入力シート!M11="","",入力シート!M11)&amp;"低層ＺＥＨ－Ｍ促進事業"</f>
        <v>低層ＺＥＨ－Ｍ促進事業</v>
      </c>
      <c r="K8" s="1817"/>
      <c r="L8" s="1817"/>
      <c r="M8" s="1817"/>
      <c r="N8" s="1817"/>
      <c r="O8" s="1817"/>
      <c r="P8" s="1817"/>
      <c r="Q8" s="1817"/>
      <c r="R8" s="1817"/>
      <c r="S8" s="1817"/>
      <c r="T8" s="1817"/>
      <c r="U8" s="1817"/>
      <c r="V8" s="299"/>
      <c r="W8" s="299"/>
      <c r="X8" s="303"/>
      <c r="Z8" s="518"/>
    </row>
    <row r="9" spans="2:26" s="417" customFormat="1" ht="18" customHeight="1">
      <c r="B9" s="304"/>
      <c r="C9" s="304"/>
      <c r="D9" s="1819" t="s">
        <v>514</v>
      </c>
      <c r="E9" s="1820"/>
      <c r="F9" s="1820"/>
      <c r="G9" s="1820"/>
      <c r="H9" s="1820"/>
      <c r="I9" s="1821"/>
      <c r="J9" s="1822"/>
      <c r="K9" s="1823"/>
      <c r="L9" s="1823"/>
      <c r="M9" s="1823"/>
      <c r="N9" s="1823"/>
      <c r="O9" s="1823"/>
      <c r="P9" s="1823"/>
      <c r="Q9" s="1823"/>
      <c r="R9" s="1823"/>
      <c r="S9" s="1823"/>
      <c r="T9" s="1823"/>
      <c r="U9" s="1824"/>
      <c r="V9" s="299"/>
      <c r="W9" s="299"/>
      <c r="X9" s="303"/>
      <c r="Z9" s="518"/>
    </row>
    <row r="10" spans="2:26" s="453" customFormat="1" ht="15" customHeight="1">
      <c r="B10" s="300"/>
      <c r="C10" s="300"/>
      <c r="D10" s="478" t="s">
        <v>493</v>
      </c>
      <c r="E10" s="301"/>
      <c r="F10" s="301"/>
      <c r="G10" s="301"/>
      <c r="H10" s="301"/>
      <c r="I10" s="301"/>
      <c r="J10" s="301"/>
      <c r="K10" s="301"/>
      <c r="L10" s="301"/>
      <c r="M10" s="301"/>
      <c r="N10" s="301"/>
      <c r="O10" s="301"/>
      <c r="P10" s="301"/>
      <c r="Q10" s="301"/>
      <c r="R10" s="301"/>
      <c r="S10" s="302"/>
      <c r="T10" s="301"/>
      <c r="U10" s="301"/>
      <c r="V10" s="301"/>
      <c r="W10" s="301"/>
      <c r="X10" s="300"/>
      <c r="Z10" s="518"/>
    </row>
    <row r="11" spans="2:26" s="417" customFormat="1" ht="18" customHeight="1">
      <c r="B11" s="304"/>
      <c r="C11" s="304"/>
      <c r="D11" s="1825" t="s">
        <v>265</v>
      </c>
      <c r="E11" s="1825"/>
      <c r="F11" s="1825"/>
      <c r="G11" s="1825"/>
      <c r="H11" s="1825"/>
      <c r="I11" s="1825"/>
      <c r="J11" s="1829"/>
      <c r="K11" s="1829"/>
      <c r="L11" s="1829"/>
      <c r="M11" s="1829"/>
      <c r="N11" s="1829"/>
      <c r="O11" s="1829"/>
      <c r="P11" s="1829"/>
      <c r="Q11" s="1830"/>
      <c r="R11" s="1798"/>
      <c r="S11" s="1798"/>
      <c r="T11" s="1798"/>
      <c r="U11" s="1798"/>
      <c r="V11" s="1798"/>
      <c r="W11" s="1798"/>
      <c r="X11" s="303"/>
      <c r="Z11" s="518"/>
    </row>
    <row r="12" spans="2:26" s="417" customFormat="1" ht="18" customHeight="1">
      <c r="B12" s="304"/>
      <c r="C12" s="304"/>
      <c r="D12" s="1825" t="s">
        <v>312</v>
      </c>
      <c r="E12" s="1825"/>
      <c r="F12" s="1825"/>
      <c r="G12" s="1825"/>
      <c r="H12" s="1825"/>
      <c r="I12" s="1825"/>
      <c r="J12" s="1829"/>
      <c r="K12" s="1829"/>
      <c r="L12" s="1829"/>
      <c r="M12" s="1829"/>
      <c r="N12" s="1829"/>
      <c r="O12" s="1829"/>
      <c r="P12" s="1829"/>
      <c r="Q12" s="1830"/>
      <c r="R12" s="1798"/>
      <c r="S12" s="1798"/>
      <c r="T12" s="1798"/>
      <c r="U12" s="1798"/>
      <c r="V12" s="1798"/>
      <c r="W12" s="1798"/>
      <c r="X12" s="303"/>
      <c r="Z12" s="518"/>
    </row>
    <row r="13" spans="2:26" s="417" customFormat="1" ht="18" customHeight="1">
      <c r="B13" s="304"/>
      <c r="C13" s="304"/>
      <c r="D13" s="1825" t="s">
        <v>313</v>
      </c>
      <c r="E13" s="1825"/>
      <c r="F13" s="1825"/>
      <c r="G13" s="1825"/>
      <c r="H13" s="1825"/>
      <c r="I13" s="1825"/>
      <c r="J13" s="1826"/>
      <c r="K13" s="1826"/>
      <c r="L13" s="1826"/>
      <c r="M13" s="1826"/>
      <c r="N13" s="1826"/>
      <c r="O13" s="1826"/>
      <c r="P13" s="1827"/>
      <c r="Q13" s="470" t="s">
        <v>321</v>
      </c>
      <c r="R13" s="1828" t="s">
        <v>314</v>
      </c>
      <c r="S13" s="1828"/>
      <c r="T13" s="1828"/>
      <c r="U13" s="1828"/>
      <c r="V13" s="1828"/>
      <c r="W13" s="1828"/>
      <c r="X13" s="303"/>
      <c r="Z13" s="518"/>
    </row>
    <row r="14" spans="2:26" s="417" customFormat="1" ht="18" customHeight="1">
      <c r="B14" s="304"/>
      <c r="C14" s="304"/>
      <c r="D14" s="1825" t="s">
        <v>315</v>
      </c>
      <c r="E14" s="1825"/>
      <c r="F14" s="1825"/>
      <c r="G14" s="1825"/>
      <c r="H14" s="1825"/>
      <c r="I14" s="1825"/>
      <c r="J14" s="1826"/>
      <c r="K14" s="1826"/>
      <c r="L14" s="1826"/>
      <c r="M14" s="1826"/>
      <c r="N14" s="1826"/>
      <c r="O14" s="1826"/>
      <c r="P14" s="1827"/>
      <c r="Q14" s="470" t="s">
        <v>321</v>
      </c>
      <c r="R14" s="471"/>
      <c r="S14" s="472"/>
      <c r="T14" s="473"/>
      <c r="U14" s="473"/>
      <c r="V14" s="473"/>
      <c r="W14" s="473"/>
      <c r="X14" s="303"/>
      <c r="Z14" s="518"/>
    </row>
    <row r="15" spans="2:26" s="417" customFormat="1" ht="18" customHeight="1">
      <c r="B15" s="304"/>
      <c r="C15" s="304"/>
      <c r="D15" s="1825" t="s">
        <v>475</v>
      </c>
      <c r="E15" s="1825"/>
      <c r="F15" s="1825"/>
      <c r="G15" s="1825"/>
      <c r="H15" s="1825"/>
      <c r="I15" s="1825"/>
      <c r="J15" s="1840"/>
      <c r="K15" s="1840"/>
      <c r="L15" s="1840"/>
      <c r="M15" s="1840"/>
      <c r="N15" s="1840"/>
      <c r="O15" s="1840"/>
      <c r="P15" s="1841"/>
      <c r="Q15" s="1842"/>
      <c r="R15" s="1843"/>
      <c r="S15" s="472"/>
      <c r="T15" s="473"/>
      <c r="U15" s="473"/>
      <c r="V15" s="473"/>
      <c r="W15" s="473"/>
      <c r="X15" s="303"/>
      <c r="Z15" s="518"/>
    </row>
    <row r="16" spans="2:26" s="417" customFormat="1" ht="18" customHeight="1">
      <c r="B16" s="304"/>
      <c r="C16" s="304"/>
      <c r="D16" s="1825" t="s">
        <v>476</v>
      </c>
      <c r="E16" s="1825"/>
      <c r="F16" s="1825"/>
      <c r="G16" s="1825"/>
      <c r="H16" s="1825"/>
      <c r="I16" s="1825"/>
      <c r="J16" s="1845"/>
      <c r="K16" s="1845"/>
      <c r="L16" s="1845"/>
      <c r="M16" s="1845"/>
      <c r="N16" s="1845"/>
      <c r="O16" s="1845"/>
      <c r="P16" s="1846"/>
      <c r="Q16" s="470" t="s">
        <v>477</v>
      </c>
      <c r="R16" s="471"/>
      <c r="S16" s="472"/>
      <c r="T16" s="473"/>
      <c r="U16" s="473"/>
      <c r="V16" s="473"/>
      <c r="W16" s="473"/>
      <c r="X16" s="303"/>
      <c r="Z16" s="518"/>
    </row>
    <row r="17" spans="2:26" s="417" customFormat="1" ht="18" customHeight="1">
      <c r="B17" s="304"/>
      <c r="C17" s="304"/>
      <c r="D17" s="1783" t="s">
        <v>478</v>
      </c>
      <c r="E17" s="1783"/>
      <c r="F17" s="1783"/>
      <c r="G17" s="1783"/>
      <c r="H17" s="1783"/>
      <c r="I17" s="1783"/>
      <c r="J17" s="1796" t="str">
        <f>IF(J14="","",155000*J14+IF(J15="ハイブリッド",J16*20000,0))</f>
        <v/>
      </c>
      <c r="K17" s="1796"/>
      <c r="L17" s="1796"/>
      <c r="M17" s="1796"/>
      <c r="N17" s="1796"/>
      <c r="O17" s="1796"/>
      <c r="P17" s="1797"/>
      <c r="Q17" s="470" t="s">
        <v>114</v>
      </c>
      <c r="R17" s="471"/>
      <c r="S17" s="472"/>
      <c r="T17" s="473"/>
      <c r="U17" s="473"/>
      <c r="V17" s="473"/>
      <c r="W17" s="473"/>
      <c r="X17" s="303"/>
      <c r="Z17" s="805" t="s">
        <v>558</v>
      </c>
    </row>
    <row r="18" spans="2:26" s="417" customFormat="1" ht="27" customHeight="1">
      <c r="B18" s="304"/>
      <c r="C18" s="304"/>
      <c r="D18" s="1779" t="s">
        <v>497</v>
      </c>
      <c r="E18" s="1793"/>
      <c r="F18" s="1793"/>
      <c r="G18" s="1793"/>
      <c r="H18" s="1793"/>
      <c r="I18" s="1794"/>
      <c r="J18" s="1831"/>
      <c r="K18" s="1832"/>
      <c r="L18" s="1832"/>
      <c r="M18" s="1832"/>
      <c r="N18" s="1832"/>
      <c r="O18" s="1832"/>
      <c r="P18" s="1833"/>
      <c r="Q18" s="474" t="s">
        <v>114</v>
      </c>
      <c r="R18" s="1816" t="s">
        <v>316</v>
      </c>
      <c r="S18" s="1816"/>
      <c r="T18" s="1816"/>
      <c r="U18" s="1816"/>
      <c r="V18" s="1816"/>
      <c r="W18" s="1816"/>
      <c r="X18" s="303"/>
      <c r="Z18" s="805" t="s">
        <v>531</v>
      </c>
    </row>
    <row r="19" spans="2:26" s="417" customFormat="1" ht="15" customHeight="1">
      <c r="B19" s="304"/>
      <c r="C19" s="304"/>
      <c r="D19" s="1844" t="s">
        <v>515</v>
      </c>
      <c r="E19" s="1844"/>
      <c r="F19" s="1844"/>
      <c r="G19" s="1844"/>
      <c r="H19" s="1844"/>
      <c r="I19" s="1844"/>
      <c r="J19" s="1844"/>
      <c r="K19" s="1844"/>
      <c r="L19" s="1844"/>
      <c r="M19" s="1844"/>
      <c r="N19" s="1844"/>
      <c r="O19" s="1844"/>
      <c r="P19" s="1844"/>
      <c r="Q19" s="304"/>
      <c r="R19" s="307"/>
      <c r="S19" s="307"/>
      <c r="T19" s="307"/>
      <c r="U19" s="307"/>
      <c r="V19" s="432"/>
      <c r="W19" s="432"/>
      <c r="X19" s="303"/>
      <c r="Z19" s="806"/>
    </row>
    <row r="20" spans="2:26" s="417" customFormat="1" ht="27" customHeight="1">
      <c r="B20" s="304"/>
      <c r="C20" s="304"/>
      <c r="D20" s="1779" t="s">
        <v>479</v>
      </c>
      <c r="E20" s="1793"/>
      <c r="F20" s="1793"/>
      <c r="G20" s="1793"/>
      <c r="H20" s="1793"/>
      <c r="I20" s="1794"/>
      <c r="J20" s="1831"/>
      <c r="K20" s="1832"/>
      <c r="L20" s="1832"/>
      <c r="M20" s="1832"/>
      <c r="N20" s="1832"/>
      <c r="O20" s="1832"/>
      <c r="P20" s="1833"/>
      <c r="Q20" s="474" t="s">
        <v>114</v>
      </c>
      <c r="R20" s="1799"/>
      <c r="S20" s="1799"/>
      <c r="T20" s="1799"/>
      <c r="U20" s="1799"/>
      <c r="V20" s="1799"/>
      <c r="W20" s="1799"/>
      <c r="X20" s="303"/>
      <c r="Z20" s="805" t="s">
        <v>532</v>
      </c>
    </row>
    <row r="21" spans="2:26" s="417" customFormat="1" ht="15" customHeight="1">
      <c r="B21" s="304"/>
      <c r="C21" s="304"/>
      <c r="D21" s="1844" t="s">
        <v>516</v>
      </c>
      <c r="E21" s="1844"/>
      <c r="F21" s="1844"/>
      <c r="G21" s="1844"/>
      <c r="H21" s="1844"/>
      <c r="I21" s="1844"/>
      <c r="J21" s="1844"/>
      <c r="K21" s="1844"/>
      <c r="L21" s="1844"/>
      <c r="M21" s="1844"/>
      <c r="N21" s="1844"/>
      <c r="O21" s="1844"/>
      <c r="P21" s="1844"/>
      <c r="Q21" s="304"/>
      <c r="R21" s="307"/>
      <c r="S21" s="307"/>
      <c r="T21" s="307"/>
      <c r="U21" s="307"/>
      <c r="V21" s="432"/>
      <c r="W21" s="432"/>
      <c r="X21" s="303"/>
      <c r="Z21" s="806"/>
    </row>
    <row r="22" spans="2:26" s="417" customFormat="1" ht="27" customHeight="1">
      <c r="B22" s="304"/>
      <c r="C22" s="304"/>
      <c r="D22" s="1779" t="s">
        <v>480</v>
      </c>
      <c r="E22" s="1793"/>
      <c r="F22" s="1793"/>
      <c r="G22" s="1793"/>
      <c r="H22" s="1793"/>
      <c r="I22" s="1794"/>
      <c r="J22" s="1810" t="str">
        <f>IF(OR(J18="",J20=""),"",J18+J20)</f>
        <v/>
      </c>
      <c r="K22" s="1811"/>
      <c r="L22" s="1811"/>
      <c r="M22" s="1811"/>
      <c r="N22" s="1811"/>
      <c r="O22" s="1811"/>
      <c r="P22" s="1812"/>
      <c r="Q22" s="474" t="s">
        <v>114</v>
      </c>
      <c r="R22" s="1799"/>
      <c r="S22" s="1799"/>
      <c r="T22" s="1799"/>
      <c r="U22" s="1799"/>
      <c r="V22" s="1799"/>
      <c r="W22" s="1799"/>
      <c r="X22" s="303"/>
      <c r="Z22" s="805" t="s">
        <v>530</v>
      </c>
    </row>
    <row r="23" spans="2:26" s="417" customFormat="1" ht="18" customHeight="1">
      <c r="B23" s="304"/>
      <c r="C23" s="304"/>
      <c r="D23" s="1779" t="s">
        <v>317</v>
      </c>
      <c r="E23" s="1793"/>
      <c r="F23" s="1793"/>
      <c r="G23" s="1793"/>
      <c r="H23" s="1793"/>
      <c r="I23" s="1794"/>
      <c r="J23" s="1813"/>
      <c r="K23" s="1814"/>
      <c r="L23" s="1814"/>
      <c r="M23" s="1814"/>
      <c r="N23" s="1814"/>
      <c r="O23" s="1814"/>
      <c r="P23" s="1815"/>
      <c r="Q23" s="474" t="s">
        <v>318</v>
      </c>
      <c r="R23" s="1816" t="s">
        <v>319</v>
      </c>
      <c r="S23" s="1816"/>
      <c r="T23" s="1816"/>
      <c r="U23" s="1816"/>
      <c r="V23" s="1816"/>
      <c r="W23" s="1816"/>
      <c r="X23" s="303"/>
      <c r="Z23" s="518"/>
    </row>
    <row r="24" spans="2:26" s="417" customFormat="1" ht="18" customHeight="1">
      <c r="B24" s="304"/>
      <c r="C24" s="304"/>
      <c r="D24" s="1779" t="s">
        <v>499</v>
      </c>
      <c r="E24" s="1793"/>
      <c r="F24" s="1793"/>
      <c r="G24" s="1793"/>
      <c r="H24" s="1793"/>
      <c r="I24" s="1794"/>
      <c r="J24" s="1802" t="str">
        <f>IF(OR(J14="",J18="",J20=""),"",IF(J22&lt;=J17,20000,0))</f>
        <v/>
      </c>
      <c r="K24" s="1803"/>
      <c r="L24" s="1803"/>
      <c r="M24" s="1803"/>
      <c r="N24" s="1803"/>
      <c r="O24" s="1803"/>
      <c r="P24" s="1804"/>
      <c r="Q24" s="474" t="s">
        <v>114</v>
      </c>
      <c r="R24" s="1799" t="s">
        <v>320</v>
      </c>
      <c r="S24" s="1799"/>
      <c r="T24" s="1799"/>
      <c r="U24" s="1799"/>
      <c r="V24" s="1799"/>
      <c r="W24" s="1799"/>
      <c r="X24" s="303"/>
      <c r="Z24" s="518"/>
    </row>
    <row r="25" spans="2:26" s="417" customFormat="1" ht="15" customHeight="1">
      <c r="B25" s="304"/>
      <c r="C25" s="303"/>
      <c r="D25" s="479" t="s">
        <v>494</v>
      </c>
      <c r="E25" s="304"/>
      <c r="F25" s="304"/>
      <c r="G25" s="304"/>
      <c r="H25" s="304"/>
      <c r="I25" s="304"/>
      <c r="J25" s="304"/>
      <c r="K25" s="308"/>
      <c r="L25" s="304"/>
      <c r="M25" s="304"/>
      <c r="N25" s="304"/>
      <c r="O25" s="304"/>
      <c r="P25" s="304"/>
      <c r="Q25" s="304"/>
      <c r="R25" s="307"/>
      <c r="S25" s="309"/>
      <c r="T25" s="307"/>
      <c r="U25" s="307"/>
      <c r="V25" s="307"/>
      <c r="W25" s="307"/>
      <c r="X25" s="303"/>
      <c r="Z25" s="518"/>
    </row>
    <row r="26" spans="2:26" s="417" customFormat="1" ht="24.95" customHeight="1">
      <c r="B26" s="304"/>
      <c r="C26" s="304"/>
      <c r="D26" s="1805" t="s">
        <v>481</v>
      </c>
      <c r="E26" s="1806"/>
      <c r="F26" s="1806"/>
      <c r="G26" s="1807"/>
      <c r="H26" s="1808" t="str">
        <f>IF(J13="","",J13*J23)</f>
        <v/>
      </c>
      <c r="I26" s="1809"/>
      <c r="J26" s="475" t="s">
        <v>321</v>
      </c>
      <c r="K26" s="1795" t="str">
        <f>IF(OR(J24="",H26=""),"",H26*J24)</f>
        <v/>
      </c>
      <c r="L26" s="1796"/>
      <c r="M26" s="1796"/>
      <c r="N26" s="1796"/>
      <c r="O26" s="1796"/>
      <c r="P26" s="1797"/>
      <c r="Q26" s="476" t="s">
        <v>114</v>
      </c>
      <c r="R26" s="1799" t="s">
        <v>482</v>
      </c>
      <c r="S26" s="1799"/>
      <c r="T26" s="1799"/>
      <c r="U26" s="1799"/>
      <c r="V26" s="1799"/>
      <c r="W26" s="1799"/>
      <c r="X26" s="303"/>
      <c r="Z26" s="518"/>
    </row>
    <row r="27" spans="2:26" s="417" customFormat="1" ht="15" customHeight="1">
      <c r="B27" s="303"/>
      <c r="C27" s="303"/>
      <c r="D27" s="479" t="s">
        <v>495</v>
      </c>
      <c r="E27" s="308"/>
      <c r="F27" s="308"/>
      <c r="G27" s="304"/>
      <c r="H27" s="304"/>
      <c r="I27" s="304"/>
      <c r="J27" s="303"/>
      <c r="K27" s="303"/>
      <c r="L27" s="303"/>
      <c r="M27" s="303"/>
      <c r="N27" s="303"/>
      <c r="O27" s="303"/>
      <c r="P27" s="303"/>
      <c r="Q27" s="303"/>
      <c r="R27" s="451"/>
      <c r="S27" s="309"/>
      <c r="T27" s="307"/>
      <c r="U27" s="307"/>
      <c r="V27" s="307"/>
      <c r="W27" s="307"/>
      <c r="X27" s="303"/>
      <c r="Z27" s="518"/>
    </row>
    <row r="28" spans="2:26" s="417" customFormat="1" ht="24.95" customHeight="1">
      <c r="B28" s="304"/>
      <c r="C28" s="304"/>
      <c r="D28" s="1779" t="s">
        <v>483</v>
      </c>
      <c r="E28" s="1793"/>
      <c r="F28" s="1793"/>
      <c r="G28" s="1793"/>
      <c r="H28" s="1793"/>
      <c r="I28" s="1794"/>
      <c r="J28" s="1795" t="str">
        <f>IF(J18="","",ROUNDDOWN(J18/3,-3))</f>
        <v/>
      </c>
      <c r="K28" s="1796"/>
      <c r="L28" s="1796"/>
      <c r="M28" s="1796"/>
      <c r="N28" s="1796"/>
      <c r="O28" s="1796"/>
      <c r="P28" s="1797"/>
      <c r="Q28" s="474" t="s">
        <v>114</v>
      </c>
      <c r="R28" s="1798" t="s">
        <v>705</v>
      </c>
      <c r="S28" s="1799"/>
      <c r="T28" s="1799"/>
      <c r="U28" s="1799"/>
      <c r="V28" s="1799"/>
      <c r="W28" s="1799"/>
      <c r="X28" s="303"/>
      <c r="Z28" s="518"/>
    </row>
    <row r="29" spans="2:26" s="417" customFormat="1" ht="15" customHeight="1">
      <c r="B29" s="310"/>
      <c r="C29" s="310"/>
      <c r="D29" s="461"/>
      <c r="E29" s="462"/>
      <c r="F29" s="462"/>
      <c r="G29" s="462"/>
      <c r="H29" s="462"/>
      <c r="I29" s="462"/>
      <c r="J29" s="454"/>
      <c r="K29" s="454"/>
      <c r="L29" s="454"/>
      <c r="M29" s="454"/>
      <c r="N29" s="454"/>
      <c r="O29" s="454"/>
      <c r="P29" s="454"/>
      <c r="Q29" s="454"/>
      <c r="R29" s="454"/>
      <c r="S29" s="454"/>
      <c r="T29" s="454"/>
      <c r="U29" s="454"/>
      <c r="V29" s="454"/>
      <c r="W29" s="454"/>
      <c r="X29" s="303"/>
      <c r="Z29" s="518"/>
    </row>
    <row r="30" spans="2:26" s="417" customFormat="1" ht="24.95" customHeight="1">
      <c r="B30" s="304"/>
      <c r="C30" s="304"/>
      <c r="D30" s="1779" t="s">
        <v>500</v>
      </c>
      <c r="E30" s="1793"/>
      <c r="F30" s="1793"/>
      <c r="G30" s="1793"/>
      <c r="H30" s="1793"/>
      <c r="I30" s="1794"/>
      <c r="J30" s="1795" t="str">
        <f>IF(OR(J28="",J23=""),"",J28*J23)</f>
        <v/>
      </c>
      <c r="K30" s="1796"/>
      <c r="L30" s="1796"/>
      <c r="M30" s="1796"/>
      <c r="N30" s="1796"/>
      <c r="O30" s="1796"/>
      <c r="P30" s="1797"/>
      <c r="Q30" s="476" t="s">
        <v>114</v>
      </c>
      <c r="R30" s="1800" t="s">
        <v>704</v>
      </c>
      <c r="S30" s="1801"/>
      <c r="T30" s="1801"/>
      <c r="U30" s="1801"/>
      <c r="V30" s="1801"/>
      <c r="W30" s="1801"/>
      <c r="X30" s="303"/>
      <c r="Z30" s="518"/>
    </row>
    <row r="31" spans="2:26" s="417" customFormat="1" ht="15" customHeight="1">
      <c r="B31" s="304"/>
      <c r="C31" s="303"/>
      <c r="D31" s="479" t="s">
        <v>496</v>
      </c>
      <c r="E31" s="304"/>
      <c r="F31" s="304"/>
      <c r="G31" s="304"/>
      <c r="H31" s="304"/>
      <c r="I31" s="304"/>
      <c r="J31" s="304"/>
      <c r="K31" s="304"/>
      <c r="L31" s="304"/>
      <c r="M31" s="304"/>
      <c r="N31" s="304"/>
      <c r="O31" s="304"/>
      <c r="P31" s="304"/>
      <c r="Q31" s="304"/>
      <c r="R31" s="307"/>
      <c r="S31" s="311"/>
      <c r="T31" s="309"/>
      <c r="U31" s="307"/>
      <c r="V31" s="307"/>
      <c r="W31" s="307"/>
      <c r="X31" s="303"/>
      <c r="Z31" s="518"/>
    </row>
    <row r="32" spans="2:26" s="417" customFormat="1" ht="24.95" customHeight="1">
      <c r="B32" s="303"/>
      <c r="C32" s="313"/>
      <c r="D32" s="1783" t="s">
        <v>484</v>
      </c>
      <c r="E32" s="1783"/>
      <c r="F32" s="1783"/>
      <c r="G32" s="1783"/>
      <c r="H32" s="1783"/>
      <c r="I32" s="1783"/>
      <c r="J32" s="1784" t="str">
        <f>IF(OR(K26="",J30=""),"",MIN(K26,J30))</f>
        <v/>
      </c>
      <c r="K32" s="1784"/>
      <c r="L32" s="1784"/>
      <c r="M32" s="1784"/>
      <c r="N32" s="1784"/>
      <c r="O32" s="1784"/>
      <c r="P32" s="1784"/>
      <c r="Q32" s="477" t="s">
        <v>322</v>
      </c>
      <c r="R32" s="1785" t="s">
        <v>485</v>
      </c>
      <c r="S32" s="1785"/>
      <c r="T32" s="1785"/>
      <c r="U32" s="1785"/>
      <c r="V32" s="1785"/>
      <c r="W32" s="1785"/>
      <c r="X32" s="1785"/>
      <c r="Z32" s="518"/>
    </row>
    <row r="33" spans="2:26" ht="15" customHeight="1">
      <c r="B33" s="312"/>
      <c r="C33" s="297"/>
      <c r="D33" s="480" t="s">
        <v>794</v>
      </c>
      <c r="E33" s="312"/>
      <c r="F33" s="312"/>
      <c r="G33" s="312"/>
      <c r="H33" s="312"/>
      <c r="I33" s="312"/>
      <c r="J33" s="312"/>
      <c r="K33" s="312"/>
      <c r="L33" s="312"/>
      <c r="M33" s="312"/>
      <c r="N33" s="312"/>
      <c r="O33" s="312"/>
      <c r="P33" s="312"/>
      <c r="Q33" s="312"/>
      <c r="R33" s="312"/>
      <c r="S33" s="312"/>
      <c r="T33" s="312"/>
      <c r="U33" s="312"/>
      <c r="V33" s="312"/>
      <c r="W33" s="312"/>
      <c r="X33" s="297"/>
    </row>
    <row r="34" spans="2:26" s="417" customFormat="1" ht="24.95" customHeight="1">
      <c r="B34" s="303"/>
      <c r="C34" s="303"/>
      <c r="D34" s="1783" t="s">
        <v>501</v>
      </c>
      <c r="E34" s="1783"/>
      <c r="F34" s="1783"/>
      <c r="G34" s="1783"/>
      <c r="H34" s="1783"/>
      <c r="I34" s="1783"/>
      <c r="J34" s="1792"/>
      <c r="K34" s="1792"/>
      <c r="L34" s="1792"/>
      <c r="M34" s="1792"/>
      <c r="N34" s="1792"/>
      <c r="O34" s="1792"/>
      <c r="P34" s="1792"/>
      <c r="Q34" s="477" t="s">
        <v>323</v>
      </c>
      <c r="R34" s="1788" t="s">
        <v>486</v>
      </c>
      <c r="S34" s="1788"/>
      <c r="T34" s="1788"/>
      <c r="U34" s="1788"/>
      <c r="V34" s="1788"/>
      <c r="W34" s="1788"/>
      <c r="X34" s="481"/>
      <c r="Z34" s="518"/>
    </row>
    <row r="35" spans="2:26" ht="26.1" customHeight="1">
      <c r="B35" s="297"/>
      <c r="C35" s="297"/>
      <c r="D35" s="1839" t="s">
        <v>771</v>
      </c>
      <c r="E35" s="1839"/>
      <c r="F35" s="1839"/>
      <c r="G35" s="1839"/>
      <c r="H35" s="1839"/>
      <c r="I35" s="1839"/>
      <c r="J35" s="1839"/>
      <c r="K35" s="1839"/>
      <c r="L35" s="1839"/>
      <c r="M35" s="1839"/>
      <c r="N35" s="1839"/>
      <c r="O35" s="1839"/>
      <c r="P35" s="1839"/>
      <c r="Q35" s="1839"/>
      <c r="R35" s="1839"/>
      <c r="S35" s="1839"/>
      <c r="T35" s="1839"/>
      <c r="U35" s="1839"/>
      <c r="V35" s="1839"/>
      <c r="W35" s="1839"/>
      <c r="X35" s="463"/>
    </row>
    <row r="36" spans="2:26" s="417" customFormat="1" ht="15" customHeight="1">
      <c r="B36" s="308"/>
      <c r="C36" s="303"/>
      <c r="D36" s="479" t="s">
        <v>795</v>
      </c>
      <c r="E36" s="308"/>
      <c r="F36" s="308"/>
      <c r="G36" s="304"/>
      <c r="H36" s="304"/>
      <c r="I36" s="304"/>
      <c r="J36" s="304"/>
      <c r="K36" s="304"/>
      <c r="L36" s="304"/>
      <c r="M36" s="304"/>
      <c r="N36" s="304"/>
      <c r="O36" s="304"/>
      <c r="P36" s="304"/>
      <c r="Q36" s="304"/>
      <c r="R36" s="304"/>
      <c r="S36" s="304"/>
      <c r="T36" s="304"/>
      <c r="U36" s="304"/>
      <c r="V36" s="304"/>
      <c r="W36" s="304"/>
      <c r="X36" s="303"/>
      <c r="Z36" s="518"/>
    </row>
    <row r="37" spans="2:26" s="417" customFormat="1" ht="24.95" customHeight="1">
      <c r="B37" s="303"/>
      <c r="C37" s="303"/>
      <c r="D37" s="1834" t="s">
        <v>487</v>
      </c>
      <c r="E37" s="1834"/>
      <c r="F37" s="1834"/>
      <c r="G37" s="1834"/>
      <c r="H37" s="1834"/>
      <c r="I37" s="1834"/>
      <c r="J37" s="1784" t="str">
        <f>IF(J32="","",J32+J34)</f>
        <v/>
      </c>
      <c r="K37" s="1784"/>
      <c r="L37" s="1784"/>
      <c r="M37" s="1784"/>
      <c r="N37" s="1784"/>
      <c r="O37" s="1784"/>
      <c r="P37" s="1784"/>
      <c r="Q37" s="476" t="s">
        <v>114</v>
      </c>
      <c r="R37" s="1789" t="s">
        <v>488</v>
      </c>
      <c r="S37" s="1789"/>
      <c r="T37" s="1789"/>
      <c r="U37" s="1789"/>
      <c r="V37" s="1789"/>
      <c r="W37" s="1789"/>
      <c r="X37" s="464"/>
      <c r="Z37" s="518"/>
    </row>
    <row r="38" spans="2:26" s="417" customFormat="1" ht="15.75" customHeight="1">
      <c r="B38" s="304"/>
      <c r="C38" s="483" t="s">
        <v>513</v>
      </c>
      <c r="D38" s="304"/>
      <c r="E38" s="304"/>
      <c r="F38" s="304"/>
      <c r="G38" s="304"/>
      <c r="H38" s="304"/>
      <c r="I38" s="304"/>
      <c r="J38" s="303"/>
      <c r="K38" s="306"/>
      <c r="L38" s="303"/>
      <c r="M38" s="303"/>
      <c r="N38" s="303"/>
      <c r="O38" s="303"/>
      <c r="P38" s="303"/>
      <c r="Q38" s="304"/>
      <c r="R38" s="304"/>
      <c r="S38" s="305"/>
      <c r="T38" s="304"/>
      <c r="U38" s="304"/>
      <c r="V38" s="304"/>
      <c r="W38" s="304"/>
      <c r="X38" s="303"/>
      <c r="Z38" s="518"/>
    </row>
    <row r="39" spans="2:26" s="417" customFormat="1" ht="24.95" customHeight="1">
      <c r="B39" s="303"/>
      <c r="D39" s="1835" t="s">
        <v>324</v>
      </c>
      <c r="E39" s="1793"/>
      <c r="F39" s="1793"/>
      <c r="G39" s="1793"/>
      <c r="H39" s="1793"/>
      <c r="I39" s="1794"/>
      <c r="J39" s="1787">
        <v>200000</v>
      </c>
      <c r="K39" s="1787"/>
      <c r="L39" s="1787"/>
      <c r="M39" s="1787"/>
      <c r="N39" s="1787"/>
      <c r="O39" s="1787"/>
      <c r="P39" s="1787"/>
      <c r="Q39" s="474" t="s">
        <v>114</v>
      </c>
      <c r="R39" s="1785" t="s">
        <v>352</v>
      </c>
      <c r="S39" s="1785"/>
      <c r="T39" s="1785"/>
      <c r="U39" s="1785"/>
      <c r="V39" s="1785"/>
      <c r="W39" s="1785"/>
      <c r="X39" s="314"/>
      <c r="Z39" s="518"/>
    </row>
    <row r="40" spans="2:26" s="417" customFormat="1" ht="15.75" customHeight="1">
      <c r="B40" s="304"/>
      <c r="C40" s="483" t="s">
        <v>522</v>
      </c>
      <c r="D40" s="304"/>
      <c r="E40" s="304"/>
      <c r="F40" s="304"/>
      <c r="G40" s="304"/>
      <c r="H40" s="304"/>
      <c r="I40" s="304"/>
      <c r="J40" s="303"/>
      <c r="K40" s="306"/>
      <c r="L40" s="303"/>
      <c r="M40" s="303"/>
      <c r="N40" s="303"/>
      <c r="O40" s="303"/>
      <c r="P40" s="303"/>
      <c r="Q40" s="304"/>
      <c r="R40" s="304"/>
      <c r="S40" s="305"/>
      <c r="T40" s="304"/>
      <c r="U40" s="304"/>
      <c r="V40" s="304"/>
      <c r="W40" s="304"/>
      <c r="X40" s="303"/>
      <c r="Z40" s="518"/>
    </row>
    <row r="41" spans="2:26" s="417" customFormat="1" ht="24.95" customHeight="1">
      <c r="B41" s="303"/>
      <c r="D41" s="1836" t="s">
        <v>611</v>
      </c>
      <c r="E41" s="1837"/>
      <c r="F41" s="1837"/>
      <c r="G41" s="1837"/>
      <c r="H41" s="1837"/>
      <c r="I41" s="1838"/>
      <c r="J41" s="1791"/>
      <c r="K41" s="1791"/>
      <c r="L41" s="1791"/>
      <c r="M41" s="1791"/>
      <c r="N41" s="1791"/>
      <c r="O41" s="1791"/>
      <c r="P41" s="1791"/>
      <c r="Q41" s="474" t="s">
        <v>114</v>
      </c>
      <c r="R41" s="1785" t="s">
        <v>524</v>
      </c>
      <c r="S41" s="1785"/>
      <c r="T41" s="1785"/>
      <c r="U41" s="1785"/>
      <c r="V41" s="1785"/>
      <c r="W41" s="1785"/>
      <c r="X41" s="314"/>
      <c r="Z41" s="519" t="s">
        <v>843</v>
      </c>
    </row>
    <row r="42" spans="2:26" s="417" customFormat="1" ht="15.75" customHeight="1">
      <c r="B42" s="303"/>
      <c r="D42" s="1782" t="s">
        <v>523</v>
      </c>
      <c r="E42" s="1782"/>
      <c r="F42" s="1782"/>
      <c r="G42" s="1782"/>
      <c r="H42" s="1782"/>
      <c r="I42" s="1782"/>
      <c r="J42" s="1782"/>
      <c r="K42" s="1782"/>
      <c r="L42" s="1782"/>
      <c r="M42" s="1782"/>
      <c r="N42" s="1782"/>
      <c r="O42" s="1782"/>
      <c r="P42" s="1782"/>
      <c r="Q42" s="1782"/>
      <c r="R42" s="1782"/>
      <c r="S42" s="487"/>
      <c r="T42" s="486"/>
      <c r="U42" s="486"/>
      <c r="V42" s="486"/>
      <c r="W42" s="486"/>
      <c r="X42" s="314"/>
      <c r="Z42" s="519" t="s">
        <v>842</v>
      </c>
    </row>
    <row r="43" spans="2:26" s="417" customFormat="1" ht="15.75" customHeight="1">
      <c r="B43" s="303"/>
      <c r="C43" s="483" t="s">
        <v>533</v>
      </c>
      <c r="D43" s="308"/>
      <c r="E43" s="308"/>
      <c r="F43" s="308"/>
      <c r="G43" s="304"/>
      <c r="H43" s="304"/>
      <c r="I43" s="304"/>
      <c r="J43" s="303"/>
      <c r="K43" s="303"/>
      <c r="L43" s="303"/>
      <c r="M43" s="303"/>
      <c r="N43" s="303"/>
      <c r="O43" s="303"/>
      <c r="P43" s="303"/>
      <c r="Q43" s="303"/>
      <c r="R43" s="303"/>
      <c r="S43" s="304"/>
      <c r="T43" s="304"/>
      <c r="U43" s="304"/>
      <c r="V43" s="304"/>
      <c r="W43" s="304"/>
      <c r="X43" s="303"/>
      <c r="Z43" s="518"/>
    </row>
    <row r="44" spans="2:26" s="417" customFormat="1" ht="35.1" customHeight="1">
      <c r="B44" s="303"/>
      <c r="D44" s="1779" t="s">
        <v>325</v>
      </c>
      <c r="E44" s="1780"/>
      <c r="F44" s="1780"/>
      <c r="G44" s="1780"/>
      <c r="H44" s="1780"/>
      <c r="I44" s="1781"/>
      <c r="J44" s="1786" t="str">
        <f>IFERROR((IF(J37="","",MIN(J37,J39))+J41),"")</f>
        <v/>
      </c>
      <c r="K44" s="1786"/>
      <c r="L44" s="1786"/>
      <c r="M44" s="1786"/>
      <c r="N44" s="1786"/>
      <c r="O44" s="1786"/>
      <c r="P44" s="1786"/>
      <c r="Q44" s="474" t="s">
        <v>114</v>
      </c>
      <c r="R44" s="1790" t="s">
        <v>525</v>
      </c>
      <c r="S44" s="1790"/>
      <c r="T44" s="1790"/>
      <c r="U44" s="1790"/>
      <c r="V44" s="1790"/>
      <c r="W44" s="1790"/>
      <c r="X44" s="465"/>
      <c r="Z44" s="518"/>
    </row>
    <row r="45" spans="2:26" s="417" customFormat="1" ht="15" customHeight="1">
      <c r="B45" s="466"/>
      <c r="C45" s="466"/>
      <c r="D45" s="466"/>
      <c r="E45" s="466"/>
      <c r="F45" s="466"/>
      <c r="G45" s="466"/>
      <c r="H45" s="466"/>
      <c r="I45" s="466"/>
      <c r="J45" s="467"/>
      <c r="K45" s="467"/>
      <c r="L45" s="467"/>
      <c r="M45" s="467"/>
      <c r="N45" s="467"/>
      <c r="O45" s="467"/>
      <c r="P45" s="467"/>
      <c r="Q45" s="308"/>
      <c r="R45" s="465"/>
      <c r="S45" s="465"/>
      <c r="T45" s="465"/>
      <c r="U45" s="465"/>
      <c r="V45" s="465"/>
      <c r="W45" s="465"/>
      <c r="X45" s="465"/>
      <c r="Z45" s="518"/>
    </row>
    <row r="46" spans="2:26" ht="15" customHeight="1">
      <c r="B46" s="297"/>
      <c r="C46" s="297"/>
      <c r="D46" s="297"/>
      <c r="E46" s="297"/>
      <c r="F46" s="297"/>
      <c r="G46" s="297"/>
      <c r="H46" s="297"/>
      <c r="I46" s="297"/>
      <c r="J46" s="297"/>
      <c r="K46" s="297"/>
      <c r="L46" s="297"/>
      <c r="M46" s="297"/>
      <c r="N46" s="297"/>
      <c r="O46" s="297"/>
      <c r="P46" s="297"/>
      <c r="Q46" s="297"/>
      <c r="R46" s="297"/>
      <c r="S46" s="297"/>
      <c r="T46" s="297"/>
      <c r="U46" s="297"/>
      <c r="V46" s="297"/>
      <c r="W46" s="297"/>
      <c r="X46" s="297"/>
    </row>
    <row r="48" spans="2:26" ht="20.100000000000001" customHeight="1">
      <c r="Y48" s="455"/>
    </row>
  </sheetData>
  <sheetProtection sheet="1" selectLockedCells="1"/>
  <mergeCells count="68">
    <mergeCell ref="D37:I37"/>
    <mergeCell ref="D39:I39"/>
    <mergeCell ref="D41:I41"/>
    <mergeCell ref="D35:W35"/>
    <mergeCell ref="D15:I15"/>
    <mergeCell ref="J15:P15"/>
    <mergeCell ref="Q15:R15"/>
    <mergeCell ref="D21:P21"/>
    <mergeCell ref="D16:I16"/>
    <mergeCell ref="J16:P16"/>
    <mergeCell ref="D17:I17"/>
    <mergeCell ref="J17:P17"/>
    <mergeCell ref="D18:I18"/>
    <mergeCell ref="J18:P18"/>
    <mergeCell ref="R18:W18"/>
    <mergeCell ref="D19:P19"/>
    <mergeCell ref="D20:I20"/>
    <mergeCell ref="J20:P20"/>
    <mergeCell ref="R20:W20"/>
    <mergeCell ref="D14:I14"/>
    <mergeCell ref="J14:P14"/>
    <mergeCell ref="J8:U8"/>
    <mergeCell ref="D8:I8"/>
    <mergeCell ref="D9:I9"/>
    <mergeCell ref="J9:U9"/>
    <mergeCell ref="D13:I13"/>
    <mergeCell ref="J13:P13"/>
    <mergeCell ref="R13:W13"/>
    <mergeCell ref="D11:I11"/>
    <mergeCell ref="J11:P11"/>
    <mergeCell ref="Q11:W12"/>
    <mergeCell ref="D12:I12"/>
    <mergeCell ref="J12:P12"/>
    <mergeCell ref="D22:I22"/>
    <mergeCell ref="J22:P22"/>
    <mergeCell ref="R22:W22"/>
    <mergeCell ref="D23:I23"/>
    <mergeCell ref="J23:P23"/>
    <mergeCell ref="R23:W23"/>
    <mergeCell ref="D24:I24"/>
    <mergeCell ref="J24:P24"/>
    <mergeCell ref="R24:W24"/>
    <mergeCell ref="D26:G26"/>
    <mergeCell ref="H26:I26"/>
    <mergeCell ref="K26:P26"/>
    <mergeCell ref="R26:W26"/>
    <mergeCell ref="D28:I28"/>
    <mergeCell ref="J28:P28"/>
    <mergeCell ref="R28:W28"/>
    <mergeCell ref="D30:I30"/>
    <mergeCell ref="J30:P30"/>
    <mergeCell ref="R30:W30"/>
    <mergeCell ref="D44:I44"/>
    <mergeCell ref="D42:R42"/>
    <mergeCell ref="D32:I32"/>
    <mergeCell ref="J32:P32"/>
    <mergeCell ref="R32:X32"/>
    <mergeCell ref="J44:P44"/>
    <mergeCell ref="J39:P39"/>
    <mergeCell ref="R39:W39"/>
    <mergeCell ref="J37:P37"/>
    <mergeCell ref="R34:W34"/>
    <mergeCell ref="R37:W37"/>
    <mergeCell ref="R44:W44"/>
    <mergeCell ref="D34:I34"/>
    <mergeCell ref="J41:P41"/>
    <mergeCell ref="R41:W41"/>
    <mergeCell ref="J34:P34"/>
  </mergeCells>
  <phoneticPr fontId="3"/>
  <conditionalFormatting sqref="J18:P18 J23:P23 J11:P15 J20:P20">
    <cfRule type="containsBlanks" dxfId="116" priority="23">
      <formula>LEN(TRIM(J11))=0</formula>
    </cfRule>
  </conditionalFormatting>
  <conditionalFormatting sqref="J16:P16">
    <cfRule type="expression" dxfId="115" priority="21">
      <formula>AND($J$16="",$J$15="ハイブリッド")</formula>
    </cfRule>
  </conditionalFormatting>
  <conditionalFormatting sqref="B4 J8:J9 C34:D34 Q34:R34 J32 Q32:R32 D37 Q37:R37 J39 J44 D35 Q39:R39 Q44:R44 B25 B35:B36 B23:R24 B18:R18 B13:R13 B8:D9 B45:R45 D39 D44 C43:P43 D41:D42 D32 B31:B33 X23:X24 X18 X13 V8:X9 D7:X7 D10:X10 D4:X4 X35 X39 S43:X43 D25:X25 D27:X27 D31:X31 D33:X33 D36:X36 B5:X6 B46:X1048576 B14:X17 B3:X3 B11:X12 B19:X22 B26:X26 B28:X30 B38:X38 C40:X40 X41:X42">
    <cfRule type="expression" priority="20">
      <formula>CELL("protect",B3)=0</formula>
    </cfRule>
  </conditionalFormatting>
  <conditionalFormatting sqref="J34">
    <cfRule type="expression" priority="14">
      <formula>CELL("protect",J34)=0</formula>
    </cfRule>
  </conditionalFormatting>
  <conditionalFormatting sqref="J37">
    <cfRule type="expression" priority="13">
      <formula>CELL("protect",J37)=0</formula>
    </cfRule>
  </conditionalFormatting>
  <conditionalFormatting sqref="B1:B2">
    <cfRule type="expression" dxfId="114" priority="12">
      <formula>_xlfn.ISFORMULA(B1)=TRUE</formula>
    </cfRule>
  </conditionalFormatting>
  <conditionalFormatting sqref="J9:U9">
    <cfRule type="containsBlanks" dxfId="113" priority="11">
      <formula>LEN(TRIM(J9))=0</formula>
    </cfRule>
  </conditionalFormatting>
  <conditionalFormatting sqref="J41 Q41:R41 B40">
    <cfRule type="expression" priority="10">
      <formula>CELL("protect",B40)=0</formula>
    </cfRule>
  </conditionalFormatting>
  <conditionalFormatting sqref="J41:P41">
    <cfRule type="expression" dxfId="112" priority="3">
      <formula>$J$14=""</formula>
    </cfRule>
    <cfRule type="notContainsBlanks" dxfId="111" priority="6">
      <formula>LEN(TRIM(J41))&gt;0</formula>
    </cfRule>
    <cfRule type="containsBlanks" dxfId="110" priority="9">
      <formula>LEN(TRIM(J41))=0</formula>
    </cfRule>
  </conditionalFormatting>
  <conditionalFormatting sqref="J34:P34">
    <cfRule type="containsBlanks" dxfId="109" priority="8">
      <formula>LEN(TRIM(J34))=0</formula>
    </cfRule>
  </conditionalFormatting>
  <conditionalFormatting sqref="J41">
    <cfRule type="expression" dxfId="108" priority="5">
      <formula>$J$14&lt;4</formula>
    </cfRule>
  </conditionalFormatting>
  <dataValidations count="12">
    <dataValidation imeMode="disabled" operator="greaterThanOrEqual" allowBlank="1" showInputMessage="1" showErrorMessage="1" error="整数で入力して下さい。" sqref="J22:P22" xr:uid="{1E9A4D43-4918-4452-8078-107318FA9DE4}"/>
    <dataValidation type="list" allowBlank="1" showInputMessage="1" showErrorMessage="1" sqref="J15:P15" xr:uid="{5B27FF8D-BB00-4D20-8C12-6D2B3D792C1D}">
      <formula1>"専用,ハイブリッド"</formula1>
    </dataValidation>
    <dataValidation imeMode="halfAlpha" allowBlank="1" showInputMessage="1" showErrorMessage="1" sqref="J12:P12" xr:uid="{718BDA58-8239-4343-8EED-63159F1188F7}"/>
    <dataValidation type="custom" imeMode="disabled" allowBlank="1" showInputMessage="1" showErrorMessage="1" error="整数で入力してください。" sqref="WVG983065:WVJ983065 RN28:RT28 ABJ28:ABP28 ALF28:ALL28 AVB28:AVH28 BEX28:BFD28 BOT28:BOZ28 BYP28:BYV28 CIL28:CIR28 CSH28:CSN28 DCD28:DCJ28 DLZ28:DMF28 DVV28:DWB28 EFR28:EFX28 EPN28:EPT28 EZJ28:EZP28 FJF28:FJL28 FTB28:FTH28 GCX28:GDD28 GMT28:GMZ28 GWP28:GWV28 HGL28:HGR28 HQH28:HQN28 IAD28:IAJ28 IJZ28:IKF28 ITV28:IUB28 JDR28:JDX28 JNN28:JNT28 JXJ28:JXP28 KHF28:KHL28 KRB28:KRH28 LAX28:LBD28 LKT28:LKZ28 LUP28:LUV28 MEL28:MER28 MOH28:MON28 MYD28:MYJ28 NHZ28:NIF28 NRV28:NSB28 OBR28:OBX28 OLN28:OLT28 OVJ28:OVP28 PFF28:PFL28 PPB28:PPH28 PYX28:PZD28 QIT28:QIZ28 QSP28:QSV28 RCL28:RCR28 RMH28:RMN28 RWD28:RWJ28 SFZ28:SGF28 SPV28:SQB28 SZR28:SZX28 TJN28:TJT28 TTJ28:TTP28 UDF28:UDL28 UNB28:UNH28 UWX28:UXD28 VGT28:VGZ28 VQP28:VQV28 WAL28:WAR28 WKH28:WKN28 WUD28:WUJ28 ALF18:ALL24 J65494:P65494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J131030:P131030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J196566:P196566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J262102:P262102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J327638:P327638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J393174:P393174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J458710:P458710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J524246:P524246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J589782:P589782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J655318:P655318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J720854:P720854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J786390:P786390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J851926:P851926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J917462:P917462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J982998:P982998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AVB18:AVH24 BEX18:BFD24 BOT18:BOZ24 BYP18:BYV24 CIL18:CIR24 CSH18:CSN24 DCD18:DCJ24 DLZ18:DMF24 DVV18:DWB24 EFR18:EFX24 EPN18:EPT24 EZJ18:EZP24 FJF18:FJL24 FTB18:FTH24 GCX18:GDD24 GMT18:GMZ24 GWP18:GWV24 HGL18:HGR24 HQH18:HQN24 IAD18:IAJ24 IJZ18:IKF24 ITV18:IUB24 JDR18:JDX24 JNN18:JNT24 JXJ18:JXP24 KHF18:KHL24 KRB18:KRH24 LAX18:LBD24 LKT18:LKZ24 LUP18:LUV24 MEL18:MER24 MOH18:MON24 MYD18:MYJ24 NHZ18:NIF24 NRV18:NSB24 OBR18:OBX24 OLN18:OLT24 OVJ18:OVP24 PFF18:PFL24 PPB18:PPH24 PYX18:PZD24 QIT18:QIZ24 QSP18:QSV24 RCL18:RCR24 RMH18:RMN24 RWD18:RWJ24 SFZ18:SGF24 SPV18:SQB24 SZR18:SZX24 TJN18:TJT24 TTJ18:TTP24 UDF18:UDL24 UNB18:UNH24 UWX18:UXD24 VGT18:VGZ24 VQP18:VQV24 WAL18:WAR24 WKH18:WKN24 WUD18:WUJ24 HR18:HX24 RN18:RT24 ABJ18:ABP24 HR28:HX28" xr:uid="{CC211D37-104F-419F-A53D-4E9F91AC23EC}">
      <formula1>J18-ROUNDDOWN(J18,0)=0</formula1>
    </dataValidation>
    <dataValidation type="list" allowBlank="1" showInputMessage="1" showErrorMessage="1" sqref="J65483:K65483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J131019:K131019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J196555:K196555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J262091:K262091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J327627:K327627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J393163:K393163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J458699:K458699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J524235:K524235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J589771:K589771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J655307:K655307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J720843:K720843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J786379:K786379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J851915:K851915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J917451:K917451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J982987:K982987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xr:uid="{D2F1166D-BE95-40EF-A0F4-C3024CC45D3F}">
      <formula1>"□,■"</formula1>
    </dataValidation>
    <dataValidation type="custom" imeMode="disabled" allowBlank="1" showInputMessage="1" showErrorMessage="1" error="小数点以下は第一位まで、二位以下切り捨てで入力して下さい。" sqref="HR13:HX13 RN13:RT13 ABJ13:ABP13 ALF13:ALL13 AVB13:AVH13 BEX13:BFD13 BOT13:BOZ13 BYP13:BYV13 CIL13:CIR13 CSH13:CSN13 DCD13:DCJ13 DLZ13:DMF13 DVV13:DWB13 EFR13:EFX13 EPN13:EPT13 EZJ13:EZP13 FJF13:FJL13 FTB13:FTH13 GCX13:GDD13 GMT13:GMZ13 GWP13:GWV13 HGL13:HGR13 HQH13:HQN13 IAD13:IAJ13 IJZ13:IKF13 ITV13:IUB13 JDR13:JDX13 JNN13:JNT13 JXJ13:JXP13 KHF13:KHL13 KRB13:KRH13 LAX13:LBD13 LKT13:LKZ13 LUP13:LUV13 MEL13:MER13 MOH13:MON13 MYD13:MYJ13 NHZ13:NIF13 NRV13:NSB13 OBR13:OBX13 OLN13:OLT13 OVJ13:OVP13 PFF13:PFL13 PPB13:PPH13 PYX13:PZD13 QIT13:QIZ13 QSP13:QSV13 RCL13:RCR13 RMH13:RMN13 RWD13:RWJ13 SFZ13:SGF13 SPV13:SQB13 SZR13:SZX13 TJN13:TJT13 TTJ13:TTP13 UDF13:UDL13 UNB13:UNH13 UWX13:UXD13 VGT13:VGZ13 VQP13:VQV13 WAL13:WAR13 WKH13:WKN13 WUD13:WUJ13 J65486:P65486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J131022:P131022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J196558:P196558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J262094:P262094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J327630:P327630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J393166:P393166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J458702:P458702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J524238:P524238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J589774:P589774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J655310:P655310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J720846:P720846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J786382:P786382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J851918:P851918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J917454:P917454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J982990:P982990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J16:P16 J13:P14" xr:uid="{5B8A651F-A90D-4B74-8453-C16BD3476DC2}">
      <formula1>J13-ROUNDDOWN(J13,1)=0</formula1>
    </dataValidation>
    <dataValidation type="list" allowBlank="1" showInputMessage="1" showErrorMessage="1" sqref="WUD982993:WUJ982993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J65489:P65489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J131025:P131025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J196561:P196561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J262097:P262097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J327633:P327633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J393169:P393169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J458705:P458705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J524241:P524241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J589777:P589777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J655313:P655313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J720849:P720849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J786385:P786385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J851921:P851921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J917457:P917457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J982993:P982993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325D2DE5-F9F8-4EF1-90E6-C85317DF8EF5}">
      <formula1>"専用,ハイブリット"</formula1>
    </dataValidation>
    <dataValidation type="list" allowBlank="1" showInputMessage="1" showErrorMessage="1" sqref="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983073 X917537 X852001 X786465 X720929 X655393 X589857 X524321 X458785 X393249 X327713 X262177 X196641 X131105 X65569 X983075 X917539 X852003 X786467 X720931 X655395 X589859 X524323 X458787 X393251 X327715 X262179 X196643 X131107 X65571" xr:uid="{2A3BECEE-EB8F-4C6A-BF02-031F1C8419DC}">
      <formula1>"無,有"</formula1>
    </dataValidation>
    <dataValidation type="whole" imeMode="disabled" operator="greaterThanOrEqual" allowBlank="1" showInputMessage="1" showErrorMessage="1" error="整数で入力して下さい。" sqref="J23:P23"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4" xr:uid="{83440FD6-C042-45DB-9784-EBB618FE6E9E}">
      <formula1>0</formula1>
    </dataValidation>
    <dataValidation type="whole" imeMode="disabled" operator="greaterThanOrEqual" allowBlank="1" showInputMessage="1" showErrorMessage="1" error="整数で入力して下さい。" sqref="J18:P18 J20:P20" xr:uid="{3D361BDF-B688-4F62-B3C5-2965DF149975}">
      <formula1>0</formula1>
    </dataValidation>
    <dataValidation type="list" allowBlank="1" showInputMessage="1" showErrorMessage="1" sqref="J41:P41" xr:uid="{45F5C4A7-9DF0-41BE-91B9-32D9D0B073F6}">
      <formula1>"0,40000"</formula1>
    </dataValidation>
  </dataValidations>
  <pageMargins left="0.9055118110236221" right="0.47244094488188981" top="0.51181102362204722" bottom="0.19685039370078741" header="0.19685039370078741" footer="0.19685039370078741"/>
  <pageSetup paperSize="9" scale="95" orientation="portrait"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M65551:M65554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M131087:M131090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M196623:M196626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M262159:M262162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M327695:M327698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M393231:M393234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M458767:M458770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M524303:M524306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M589839:M589842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M655375:M655378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M720911:M720914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M786447:M786450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M851983:M851986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M917519:M917522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M983055:M983058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M65548:M65549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M131084:M131085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M196620:M196621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M262156:M262157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M327692:M327693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M393228:M393229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M458764:M458765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M524300:M524301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M589836:M589837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M655372:M655373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M720908:M720909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M786444:M786445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M851980:M851981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M917516:M917517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M983052:M983053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J65542:J65544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J131078:J131080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J196614:J196616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J262150:J262152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J327686:J327688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J393222:J393224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J458758:J458760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J524294:J524296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J589830:J589832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J655366:J655368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J720902:J720904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J786438:J786440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J851974:J851976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J917510:J917512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J983046:J983048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K65543:L65544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K131079:L131080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K196615:L196616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K262151:L262152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K327687:L327688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K393223:L393224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K458759:L458760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K524295:L524296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K589831:L589832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K655367:L655368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K720903:L720904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K786439:L786440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K851975:L851976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K917511:L917512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K983047:L983048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J65540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J131076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J196612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J262148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J327684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J393220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J458756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J524292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J589828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J655364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J720900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J786436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J851972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J917508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J983044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M65540:M65544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M131076:M131080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M196612:M196616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M262148:M262152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M327684:M327688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M393220:M393224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M458756:M458760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M524292:M524296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M589828:M589832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M655364:M655368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M720900:M720904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M786436:M786440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M851972:M851976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M917508:M917512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M983044:M983048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 D8:D9 M983039:X983042 M917503:X917506 M851967:X851970 M786431:X786434 M720895:X720898 M655359:X655362 M589823:X589826 M524287:X524290 M458751:X458754 M393215:X393218 M327679:X327682 M262143:X262146 M196607:X196610 M131071:X131074 M65535:X65538 N983047:X983048 N917511:X917512 N851975:X851976 N786439:X786440 N720903:X720904 N655367:X655368 N589831:X589832 N524295:X524296 N458759:X458760 N393223:X393224 N327687:X327688 N262151:X262152 N196615:X196616 N131079:X131080 N65543:X65544 F983069:X983071 F917533:X917535 F851997:X851999 F786461:X786463 F720925:X720927 F655389:X655391 F589853:X589855 F524317:X524319 F458781:X458783 F393245:X393247 F327709:X327711 F262173:X262175 F196637:X196639 F131101:X131103 F65565:X65567 J983060:X983061 J917524:X917525 J851988:X851989 J786452:X786453 J720916:X720917 J655380:X655381 J589844:X589845 J524308:X524309 J458772:X458773 J393236:X393237 J327700:X327701 J262164:X262165 J196628:X196629 J131092:X131093 J65556:X65557 F983065:X983065 F917529:X917529 F851993:X851993 F786457:X786457 F720921:X720921 F655385:X655385 F589849:X589849 F524313:X524313 F458777:X458777 F393241:X393241 F327705:X327705 F262169:X262169 F196633:X196633 F131097:X131097 F65561:X65561 J983050:X983051 J917514:X917515 J851978:X851979 J786442:X786443 J720906:X720907 J655370:X655371 J589834:X589835 J524298:X524299 J458762:X458763 J393226:X393227 J327690:X327691 J262154:X262155 J196618:X196619 J131082:X131083 J65546:X65547</xm:sqref>
        </x14:dataValidation>
        <x14:dataValidation imeMode="disabled" allowBlank="1" showInputMessage="1" showErrorMessage="1" xr:uid="{17E9C4C0-F792-42DA-B329-BA67FC7DC00F}">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N65528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N131064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N196600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N262136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N327672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N393208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N458744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N524280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N589816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N655352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N720888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N786424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N851960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N917496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N983032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sheetPr>
    <pageSetUpPr fitToPage="1"/>
  </sheetPr>
  <dimension ref="B1:AE63"/>
  <sheetViews>
    <sheetView showGridLines="0" view="pageBreakPreview" zoomScale="130" zoomScaleNormal="90" zoomScaleSheetLayoutView="130" workbookViewId="0">
      <selection activeCell="R8" sqref="R8:T8"/>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238</v>
      </c>
    </row>
    <row r="2" spans="2:31" ht="18" customHeight="1">
      <c r="B2" s="3" t="s">
        <v>852</v>
      </c>
    </row>
    <row r="3" spans="2:31" ht="28.5" customHeight="1">
      <c r="B3" s="1848" t="s">
        <v>853</v>
      </c>
      <c r="C3" s="1848"/>
      <c r="D3" s="1848"/>
      <c r="E3" s="1848"/>
      <c r="F3" s="1848"/>
      <c r="G3" s="1848"/>
      <c r="H3" s="1848"/>
      <c r="I3" s="1848"/>
      <c r="J3" s="1848"/>
      <c r="K3" s="1848"/>
      <c r="L3" s="1848"/>
      <c r="M3" s="1848"/>
      <c r="N3" s="1848"/>
      <c r="O3" s="1848"/>
      <c r="P3" s="1848"/>
      <c r="Q3" s="1848"/>
      <c r="R3" s="1848"/>
      <c r="S3" s="1848"/>
      <c r="T3" s="1848"/>
      <c r="U3" s="1848"/>
      <c r="V3" s="1848"/>
      <c r="W3" s="1848"/>
      <c r="X3" s="1848"/>
      <c r="Y3" s="1848"/>
      <c r="Z3" s="1848"/>
      <c r="AA3" s="1848"/>
      <c r="AB3" s="1848"/>
      <c r="AC3" s="1848"/>
      <c r="AD3" s="1848"/>
      <c r="AE3" s="1848"/>
    </row>
    <row r="4" spans="2:31" ht="18" customHeight="1">
      <c r="B4" s="1848" t="s">
        <v>854</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c r="Z4" s="1848"/>
      <c r="AA4" s="1848"/>
      <c r="AB4" s="1848"/>
      <c r="AC4" s="1848"/>
      <c r="AD4" s="1848"/>
      <c r="AE4" s="1848"/>
    </row>
    <row r="5" spans="2:31" ht="16.5" customHeight="1">
      <c r="B5" s="1847" t="s">
        <v>753</v>
      </c>
      <c r="C5" s="1847"/>
      <c r="D5" s="1847"/>
      <c r="E5" s="1847"/>
      <c r="F5" s="1847"/>
      <c r="G5" s="1847"/>
      <c r="H5" s="1847"/>
      <c r="I5" s="1847"/>
      <c r="J5" s="1847"/>
      <c r="K5" s="1847"/>
      <c r="L5" s="1847"/>
      <c r="M5" s="1847"/>
      <c r="N5" s="1847"/>
      <c r="O5" s="1847"/>
      <c r="P5" s="1847"/>
      <c r="Q5" s="1847"/>
      <c r="R5" s="1847"/>
      <c r="S5" s="1847"/>
      <c r="T5" s="1847"/>
      <c r="U5" s="1847"/>
      <c r="V5" s="1847"/>
      <c r="W5" s="1847"/>
      <c r="X5" s="1847"/>
      <c r="Y5" s="1847"/>
      <c r="Z5" s="1847"/>
      <c r="AA5" s="1847"/>
      <c r="AB5" s="1847"/>
      <c r="AC5" s="1847"/>
      <c r="AD5" s="1847"/>
      <c r="AE5" s="1847"/>
    </row>
    <row r="6" spans="2:31" ht="5.25" customHeight="1">
      <c r="B6" s="587"/>
      <c r="C6" s="587"/>
      <c r="D6" s="587"/>
      <c r="E6" s="587"/>
      <c r="F6" s="587"/>
      <c r="G6" s="587"/>
      <c r="H6" s="587"/>
      <c r="I6" s="587"/>
      <c r="J6" s="587"/>
      <c r="K6" s="587"/>
      <c r="L6" s="587"/>
      <c r="M6" s="587"/>
      <c r="N6" s="587"/>
      <c r="O6" s="587"/>
      <c r="P6" s="587"/>
      <c r="Q6" s="587"/>
      <c r="R6" s="587"/>
      <c r="S6" s="587"/>
      <c r="T6" s="587"/>
      <c r="U6" s="587"/>
      <c r="V6" s="587"/>
      <c r="W6" s="587"/>
      <c r="X6" s="587"/>
      <c r="Y6" s="587"/>
      <c r="Z6" s="587"/>
      <c r="AA6" s="587"/>
      <c r="AB6" s="587"/>
      <c r="AC6" s="587"/>
      <c r="AD6" s="587"/>
      <c r="AE6" s="587"/>
    </row>
    <row r="7" spans="2:31" ht="20.25" customHeight="1">
      <c r="B7" s="126"/>
      <c r="C7" s="697" t="s">
        <v>683</v>
      </c>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9"/>
      <c r="AD7" s="699"/>
    </row>
    <row r="8" spans="2:31" ht="16.5" customHeight="1">
      <c r="B8" s="126"/>
      <c r="C8" s="1851" t="s">
        <v>684</v>
      </c>
      <c r="D8" s="1851"/>
      <c r="E8" s="1851"/>
      <c r="F8" s="1851"/>
      <c r="G8" s="1851"/>
      <c r="H8" s="1851"/>
      <c r="I8" s="1851"/>
      <c r="J8" s="1851"/>
      <c r="K8" s="1851"/>
      <c r="L8" s="1851"/>
      <c r="M8" s="1851"/>
      <c r="N8" s="1851"/>
      <c r="O8" s="1851"/>
      <c r="P8" s="1851"/>
      <c r="Q8" s="1851"/>
      <c r="R8" s="1850"/>
      <c r="S8" s="1850"/>
      <c r="T8" s="1850"/>
      <c r="U8" s="701" t="s">
        <v>687</v>
      </c>
      <c r="V8" s="1849"/>
      <c r="W8" s="1849"/>
      <c r="X8" s="1849"/>
      <c r="Y8" s="1849"/>
      <c r="Z8" s="1849"/>
      <c r="AA8" s="1849"/>
      <c r="AB8" s="702"/>
    </row>
    <row r="9" spans="2:31" ht="16.5" customHeight="1">
      <c r="B9" s="126"/>
      <c r="C9" s="1851" t="s">
        <v>685</v>
      </c>
      <c r="D9" s="1851"/>
      <c r="E9" s="1851"/>
      <c r="F9" s="1851"/>
      <c r="G9" s="1851"/>
      <c r="H9" s="1851"/>
      <c r="I9" s="1851"/>
      <c r="J9" s="1851"/>
      <c r="K9" s="1851"/>
      <c r="L9" s="1851"/>
      <c r="M9" s="1851"/>
      <c r="N9" s="1851"/>
      <c r="O9" s="1851"/>
      <c r="P9" s="1851"/>
      <c r="Q9" s="1851"/>
      <c r="R9" s="1850"/>
      <c r="S9" s="1850"/>
      <c r="T9" s="1850"/>
      <c r="U9" s="701" t="s">
        <v>687</v>
      </c>
      <c r="V9" s="1849"/>
      <c r="W9" s="1849"/>
      <c r="X9" s="1849"/>
      <c r="Y9" s="1849"/>
      <c r="Z9" s="1849"/>
      <c r="AA9" s="1849"/>
      <c r="AB9" s="702"/>
    </row>
    <row r="10" spans="2:31" ht="22.5" customHeight="1">
      <c r="C10" s="700" t="s">
        <v>686</v>
      </c>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row>
    <row r="11" spans="2:31" ht="16.5" customHeight="1">
      <c r="C11" s="763"/>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c r="AC11" s="764"/>
      <c r="AD11" s="765"/>
    </row>
    <row r="12" spans="2:31" ht="16.5" customHeight="1">
      <c r="C12" s="766"/>
      <c r="D12" s="8"/>
      <c r="E12" s="8"/>
      <c r="F12" s="8"/>
      <c r="G12" s="8"/>
      <c r="H12" s="8"/>
      <c r="I12" s="8"/>
      <c r="J12" s="8"/>
      <c r="K12" s="8"/>
      <c r="L12" s="8"/>
      <c r="M12" s="8"/>
      <c r="N12" s="8"/>
      <c r="O12" s="8"/>
      <c r="P12" s="8"/>
      <c r="Q12" s="8"/>
      <c r="R12" s="8"/>
      <c r="S12" s="8"/>
      <c r="T12" s="8"/>
      <c r="U12" s="8"/>
      <c r="V12" s="8"/>
      <c r="W12" s="8"/>
      <c r="X12" s="8"/>
      <c r="Y12" s="8"/>
      <c r="Z12" s="8"/>
      <c r="AA12" s="8"/>
      <c r="AB12" s="8"/>
      <c r="AC12" s="8"/>
      <c r="AD12" s="767"/>
    </row>
    <row r="13" spans="2:31" ht="16.5" customHeight="1">
      <c r="C13" s="766"/>
      <c r="D13" s="8"/>
      <c r="E13" s="8"/>
      <c r="F13" s="8"/>
      <c r="G13" s="8"/>
      <c r="H13" s="8"/>
      <c r="I13" s="8"/>
      <c r="J13" s="8"/>
      <c r="K13" s="8"/>
      <c r="L13" s="8"/>
      <c r="M13" s="8"/>
      <c r="N13" s="8"/>
      <c r="O13" s="8"/>
      <c r="P13" s="8"/>
      <c r="Q13" s="8"/>
      <c r="R13" s="8"/>
      <c r="S13" s="8"/>
      <c r="T13" s="8"/>
      <c r="U13" s="8"/>
      <c r="V13" s="8"/>
      <c r="W13" s="8"/>
      <c r="X13" s="8"/>
      <c r="Y13" s="8"/>
      <c r="Z13" s="8"/>
      <c r="AA13" s="8"/>
      <c r="AB13" s="8"/>
      <c r="AC13" s="8"/>
      <c r="AD13" s="767"/>
    </row>
    <row r="14" spans="2:31" ht="16.5" customHeight="1">
      <c r="C14" s="766"/>
      <c r="D14" s="8"/>
      <c r="E14" s="8"/>
      <c r="F14" s="8"/>
      <c r="G14" s="8"/>
      <c r="H14" s="8"/>
      <c r="I14" s="8"/>
      <c r="J14" s="8"/>
      <c r="K14" s="8"/>
      <c r="L14" s="8"/>
      <c r="M14" s="8"/>
      <c r="N14" s="8"/>
      <c r="O14" s="8"/>
      <c r="P14" s="8"/>
      <c r="Q14" s="8"/>
      <c r="R14" s="8"/>
      <c r="S14" s="8"/>
      <c r="T14" s="8"/>
      <c r="U14" s="8"/>
      <c r="V14" s="8"/>
      <c r="W14" s="8"/>
      <c r="X14" s="8"/>
      <c r="Y14" s="8"/>
      <c r="Z14" s="8"/>
      <c r="AA14" s="8"/>
      <c r="AB14" s="8"/>
      <c r="AC14" s="8"/>
      <c r="AD14" s="767"/>
    </row>
    <row r="15" spans="2:31" ht="16.5" customHeight="1">
      <c r="C15" s="766"/>
      <c r="D15" s="8"/>
      <c r="E15" s="8"/>
      <c r="F15" s="8"/>
      <c r="G15" s="8"/>
      <c r="H15" s="8"/>
      <c r="I15" s="8"/>
      <c r="J15" s="8"/>
      <c r="K15" s="8"/>
      <c r="L15" s="8"/>
      <c r="M15" s="8"/>
      <c r="N15" s="8"/>
      <c r="O15" s="8"/>
      <c r="P15" s="8"/>
      <c r="Q15" s="8"/>
      <c r="R15" s="8"/>
      <c r="S15" s="8"/>
      <c r="T15" s="8"/>
      <c r="U15" s="8"/>
      <c r="V15" s="8"/>
      <c r="W15" s="8"/>
      <c r="X15" s="8"/>
      <c r="Y15" s="8"/>
      <c r="Z15" s="8"/>
      <c r="AA15" s="8"/>
      <c r="AB15" s="8"/>
      <c r="AC15" s="8"/>
      <c r="AD15" s="767"/>
    </row>
    <row r="16" spans="2:31" ht="16.5" customHeight="1">
      <c r="C16" s="766"/>
      <c r="D16" s="8"/>
      <c r="E16" s="8"/>
      <c r="F16" s="8"/>
      <c r="G16" s="8"/>
      <c r="H16" s="8"/>
      <c r="I16" s="8"/>
      <c r="J16" s="8"/>
      <c r="K16" s="8"/>
      <c r="L16" s="8"/>
      <c r="M16" s="8"/>
      <c r="N16" s="8"/>
      <c r="O16" s="8"/>
      <c r="P16" s="8"/>
      <c r="Q16" s="8"/>
      <c r="R16" s="8"/>
      <c r="S16" s="8"/>
      <c r="T16" s="8"/>
      <c r="U16" s="8"/>
      <c r="V16" s="8"/>
      <c r="W16" s="8"/>
      <c r="X16" s="8"/>
      <c r="Y16" s="8"/>
      <c r="Z16" s="8"/>
      <c r="AA16" s="8"/>
      <c r="AB16" s="8"/>
      <c r="AC16" s="8"/>
      <c r="AD16" s="767"/>
    </row>
    <row r="17" spans="3:30" ht="16.5" customHeight="1">
      <c r="C17" s="766"/>
      <c r="D17" s="8"/>
      <c r="E17" s="8"/>
      <c r="F17" s="8"/>
      <c r="G17" s="8"/>
      <c r="H17" s="8"/>
      <c r="I17" s="8"/>
      <c r="J17" s="8"/>
      <c r="K17" s="8"/>
      <c r="L17" s="8"/>
      <c r="M17" s="8"/>
      <c r="N17" s="8"/>
      <c r="O17" s="8"/>
      <c r="P17" s="8"/>
      <c r="Q17" s="8"/>
      <c r="R17" s="8"/>
      <c r="S17" s="8"/>
      <c r="T17" s="8"/>
      <c r="U17" s="8"/>
      <c r="V17" s="8"/>
      <c r="W17" s="8"/>
      <c r="X17" s="8"/>
      <c r="Y17" s="8"/>
      <c r="Z17" s="8"/>
      <c r="AA17" s="8"/>
      <c r="AB17" s="8"/>
      <c r="AC17" s="8"/>
      <c r="AD17" s="767"/>
    </row>
    <row r="18" spans="3:30" ht="16.5" customHeight="1">
      <c r="C18" s="766"/>
      <c r="D18" s="8"/>
      <c r="E18" s="8"/>
      <c r="F18" s="8"/>
      <c r="G18" s="8"/>
      <c r="H18" s="8"/>
      <c r="I18" s="8"/>
      <c r="J18" s="8"/>
      <c r="K18" s="8"/>
      <c r="L18" s="8"/>
      <c r="M18" s="8"/>
      <c r="N18" s="8"/>
      <c r="O18" s="8"/>
      <c r="P18" s="8"/>
      <c r="Q18" s="8"/>
      <c r="R18" s="8"/>
      <c r="S18" s="8"/>
      <c r="T18" s="8"/>
      <c r="U18" s="8"/>
      <c r="V18" s="8"/>
      <c r="W18" s="8"/>
      <c r="X18" s="8"/>
      <c r="Y18" s="8"/>
      <c r="Z18" s="8"/>
      <c r="AA18" s="8"/>
      <c r="AB18" s="8"/>
      <c r="AC18" s="8"/>
      <c r="AD18" s="767"/>
    </row>
    <row r="19" spans="3:30" ht="16.5" customHeight="1">
      <c r="C19" s="766"/>
      <c r="D19" s="8"/>
      <c r="E19" s="8"/>
      <c r="F19" s="8"/>
      <c r="G19" s="8"/>
      <c r="H19" s="8"/>
      <c r="I19" s="8"/>
      <c r="J19" s="8"/>
      <c r="K19" s="8"/>
      <c r="L19" s="8"/>
      <c r="M19" s="8"/>
      <c r="N19" s="8"/>
      <c r="O19" s="8"/>
      <c r="P19" s="8"/>
      <c r="Q19" s="8"/>
      <c r="R19" s="8"/>
      <c r="S19" s="8"/>
      <c r="T19" s="8"/>
      <c r="U19" s="8"/>
      <c r="V19" s="8"/>
      <c r="W19" s="8"/>
      <c r="X19" s="8"/>
      <c r="Y19" s="8"/>
      <c r="Z19" s="8"/>
      <c r="AA19" s="8"/>
      <c r="AB19" s="8"/>
      <c r="AC19" s="8"/>
      <c r="AD19" s="767"/>
    </row>
    <row r="20" spans="3:30" ht="16.5" customHeight="1">
      <c r="C20" s="766"/>
      <c r="D20" s="8"/>
      <c r="E20" s="8"/>
      <c r="F20" s="8"/>
      <c r="G20" s="8"/>
      <c r="H20" s="8"/>
      <c r="I20" s="8"/>
      <c r="J20" s="8"/>
      <c r="K20" s="8"/>
      <c r="L20" s="8"/>
      <c r="M20" s="8"/>
      <c r="N20" s="8"/>
      <c r="O20" s="8"/>
      <c r="P20" s="8"/>
      <c r="Q20" s="8"/>
      <c r="R20" s="8"/>
      <c r="S20" s="8"/>
      <c r="T20" s="8"/>
      <c r="U20" s="8"/>
      <c r="V20" s="8"/>
      <c r="W20" s="8"/>
      <c r="X20" s="8"/>
      <c r="Y20" s="8"/>
      <c r="Z20" s="8"/>
      <c r="AA20" s="8"/>
      <c r="AB20" s="8"/>
      <c r="AC20" s="8"/>
      <c r="AD20" s="767"/>
    </row>
    <row r="21" spans="3:30" ht="16.5" customHeight="1">
      <c r="C21" s="766"/>
      <c r="D21" s="8"/>
      <c r="E21" s="8"/>
      <c r="F21" s="8"/>
      <c r="G21" s="8"/>
      <c r="H21" s="8"/>
      <c r="I21" s="8"/>
      <c r="J21" s="8"/>
      <c r="K21" s="8"/>
      <c r="L21" s="8"/>
      <c r="M21" s="8"/>
      <c r="N21" s="8"/>
      <c r="O21" s="8"/>
      <c r="P21" s="8"/>
      <c r="Q21" s="8"/>
      <c r="R21" s="8"/>
      <c r="S21" s="8"/>
      <c r="T21" s="8"/>
      <c r="U21" s="8"/>
      <c r="V21" s="8"/>
      <c r="W21" s="8"/>
      <c r="X21" s="8"/>
      <c r="Y21" s="8"/>
      <c r="Z21" s="8"/>
      <c r="AA21" s="8"/>
      <c r="AB21" s="8"/>
      <c r="AC21" s="8"/>
      <c r="AD21" s="767"/>
    </row>
    <row r="22" spans="3:30" ht="16.5" customHeight="1">
      <c r="C22" s="766"/>
      <c r="D22" s="768"/>
      <c r="E22" s="768"/>
      <c r="F22" s="768"/>
      <c r="G22" s="768"/>
      <c r="H22" s="768"/>
      <c r="I22" s="768"/>
      <c r="J22" s="768"/>
      <c r="K22" s="768"/>
      <c r="L22" s="768"/>
      <c r="M22" s="768"/>
      <c r="N22" s="768"/>
      <c r="O22" s="768"/>
      <c r="P22" s="768"/>
      <c r="Q22" s="768"/>
      <c r="R22" s="768"/>
      <c r="S22" s="768"/>
      <c r="T22" s="768"/>
      <c r="U22" s="768"/>
      <c r="V22" s="768"/>
      <c r="W22" s="768"/>
      <c r="X22" s="768"/>
      <c r="Y22" s="768"/>
      <c r="Z22" s="768"/>
      <c r="AA22" s="768"/>
      <c r="AB22" s="768"/>
      <c r="AC22" s="768"/>
      <c r="AD22" s="767"/>
    </row>
    <row r="23" spans="3:30" ht="16.5" customHeight="1">
      <c r="C23" s="766"/>
      <c r="D23" s="8"/>
      <c r="E23" s="8"/>
      <c r="F23" s="8"/>
      <c r="G23" s="8"/>
      <c r="H23" s="8"/>
      <c r="I23" s="8"/>
      <c r="J23" s="8"/>
      <c r="K23" s="8"/>
      <c r="L23" s="8"/>
      <c r="M23" s="8"/>
      <c r="N23" s="8"/>
      <c r="O23" s="8"/>
      <c r="P23" s="8"/>
      <c r="Q23" s="8"/>
      <c r="R23" s="8"/>
      <c r="S23" s="8"/>
      <c r="T23" s="8"/>
      <c r="U23" s="8"/>
      <c r="V23" s="8"/>
      <c r="W23" s="8"/>
      <c r="X23" s="8"/>
      <c r="Y23" s="8"/>
      <c r="Z23" s="8"/>
      <c r="AA23" s="8"/>
      <c r="AB23" s="8"/>
      <c r="AC23" s="8"/>
      <c r="AD23" s="767"/>
    </row>
    <row r="24" spans="3:30" ht="16.5" customHeight="1">
      <c r="C24" s="766"/>
      <c r="D24" s="8"/>
      <c r="E24" s="8"/>
      <c r="F24" s="8"/>
      <c r="G24" s="8"/>
      <c r="H24" s="8"/>
      <c r="I24" s="8"/>
      <c r="J24" s="8"/>
      <c r="K24" s="8"/>
      <c r="L24" s="8"/>
      <c r="M24" s="8"/>
      <c r="N24" s="8"/>
      <c r="O24" s="8"/>
      <c r="P24" s="8"/>
      <c r="Q24" s="8"/>
      <c r="R24" s="8"/>
      <c r="S24" s="8"/>
      <c r="T24" s="8"/>
      <c r="U24" s="8"/>
      <c r="V24" s="8"/>
      <c r="W24" s="8"/>
      <c r="X24" s="8"/>
      <c r="Y24" s="8"/>
      <c r="Z24" s="8"/>
      <c r="AA24" s="8"/>
      <c r="AB24" s="8"/>
      <c r="AC24" s="8"/>
      <c r="AD24" s="767"/>
    </row>
    <row r="25" spans="3:30" ht="16.5" customHeight="1">
      <c r="C25" s="766"/>
      <c r="D25" s="8"/>
      <c r="E25" s="8"/>
      <c r="F25" s="8"/>
      <c r="G25" s="8"/>
      <c r="H25" s="8"/>
      <c r="I25" s="8"/>
      <c r="J25" s="8"/>
      <c r="K25" s="8"/>
      <c r="L25" s="8"/>
      <c r="M25" s="8"/>
      <c r="N25" s="8"/>
      <c r="O25" s="8"/>
      <c r="P25" s="8"/>
      <c r="Q25" s="8"/>
      <c r="R25" s="8"/>
      <c r="S25" s="8"/>
      <c r="T25" s="8"/>
      <c r="U25" s="8"/>
      <c r="V25" s="8"/>
      <c r="W25" s="8"/>
      <c r="X25" s="8"/>
      <c r="Y25" s="8"/>
      <c r="Z25" s="8"/>
      <c r="AA25" s="8"/>
      <c r="AB25" s="8"/>
      <c r="AC25" s="8"/>
      <c r="AD25" s="767"/>
    </row>
    <row r="26" spans="3:30" ht="16.5" customHeight="1">
      <c r="C26" s="766"/>
      <c r="D26" s="8"/>
      <c r="E26" s="8"/>
      <c r="F26" s="8"/>
      <c r="G26" s="8"/>
      <c r="H26" s="8"/>
      <c r="I26" s="8"/>
      <c r="J26" s="8"/>
      <c r="K26" s="8"/>
      <c r="L26" s="8"/>
      <c r="M26" s="8"/>
      <c r="N26" s="8"/>
      <c r="O26" s="8"/>
      <c r="P26" s="8"/>
      <c r="Q26" s="8"/>
      <c r="R26" s="8"/>
      <c r="S26" s="8"/>
      <c r="T26" s="8"/>
      <c r="U26" s="8"/>
      <c r="V26" s="8"/>
      <c r="W26" s="8"/>
      <c r="X26" s="8"/>
      <c r="Y26" s="8"/>
      <c r="Z26" s="8"/>
      <c r="AA26" s="8"/>
      <c r="AB26" s="8"/>
      <c r="AC26" s="8"/>
      <c r="AD26" s="767"/>
    </row>
    <row r="27" spans="3:30" ht="16.5" customHeight="1">
      <c r="C27" s="766"/>
      <c r="D27" s="8"/>
      <c r="E27" s="8"/>
      <c r="F27" s="8"/>
      <c r="G27" s="8"/>
      <c r="H27" s="8"/>
      <c r="I27" s="8"/>
      <c r="J27" s="8"/>
      <c r="K27" s="8"/>
      <c r="L27" s="8"/>
      <c r="M27" s="8"/>
      <c r="N27" s="8"/>
      <c r="O27" s="8"/>
      <c r="P27" s="8"/>
      <c r="Q27" s="8"/>
      <c r="R27" s="8"/>
      <c r="S27" s="8"/>
      <c r="T27" s="8"/>
      <c r="U27" s="8"/>
      <c r="V27" s="8"/>
      <c r="W27" s="8"/>
      <c r="X27" s="8"/>
      <c r="Y27" s="8"/>
      <c r="Z27" s="8"/>
      <c r="AA27" s="8"/>
      <c r="AB27" s="8"/>
      <c r="AC27" s="8"/>
      <c r="AD27" s="767"/>
    </row>
    <row r="28" spans="3:30" ht="16.5" customHeight="1">
      <c r="C28" s="766"/>
      <c r="D28" s="8"/>
      <c r="E28" s="8"/>
      <c r="F28" s="8"/>
      <c r="G28" s="8"/>
      <c r="H28" s="8"/>
      <c r="I28" s="8"/>
      <c r="J28" s="8"/>
      <c r="K28" s="8"/>
      <c r="L28" s="8"/>
      <c r="M28" s="8"/>
      <c r="N28" s="8"/>
      <c r="O28" s="8"/>
      <c r="P28" s="8"/>
      <c r="Q28" s="8"/>
      <c r="R28" s="8"/>
      <c r="S28" s="8"/>
      <c r="T28" s="8"/>
      <c r="U28" s="8"/>
      <c r="V28" s="8"/>
      <c r="W28" s="8"/>
      <c r="X28" s="8"/>
      <c r="Y28" s="8"/>
      <c r="Z28" s="8"/>
      <c r="AA28" s="8"/>
      <c r="AB28" s="8"/>
      <c r="AC28" s="8"/>
      <c r="AD28" s="767"/>
    </row>
    <row r="29" spans="3:30" ht="16.5" customHeight="1">
      <c r="C29" s="766"/>
      <c r="D29" s="8"/>
      <c r="E29" s="8"/>
      <c r="F29" s="8"/>
      <c r="G29" s="8"/>
      <c r="H29" s="8"/>
      <c r="I29" s="8"/>
      <c r="J29" s="8"/>
      <c r="K29" s="8"/>
      <c r="L29" s="8"/>
      <c r="M29" s="8"/>
      <c r="N29" s="8"/>
      <c r="O29" s="8"/>
      <c r="P29" s="8"/>
      <c r="Q29" s="8"/>
      <c r="R29" s="8"/>
      <c r="S29" s="8"/>
      <c r="T29" s="8"/>
      <c r="U29" s="8"/>
      <c r="V29" s="8"/>
      <c r="W29" s="8"/>
      <c r="X29" s="8"/>
      <c r="Y29" s="8"/>
      <c r="Z29" s="8"/>
      <c r="AA29" s="8"/>
      <c r="AB29" s="8"/>
      <c r="AC29" s="8"/>
      <c r="AD29" s="767"/>
    </row>
    <row r="30" spans="3:30" ht="16.5" customHeight="1">
      <c r="C30" s="766"/>
      <c r="D30" s="8"/>
      <c r="E30" s="8"/>
      <c r="F30" s="8"/>
      <c r="G30" s="8"/>
      <c r="H30" s="8"/>
      <c r="I30" s="8"/>
      <c r="J30" s="8"/>
      <c r="K30" s="8"/>
      <c r="L30" s="8"/>
      <c r="M30" s="8"/>
      <c r="N30" s="8"/>
      <c r="O30" s="8"/>
      <c r="P30" s="8"/>
      <c r="Q30" s="8"/>
      <c r="R30" s="8"/>
      <c r="S30" s="8"/>
      <c r="T30" s="8"/>
      <c r="U30" s="8"/>
      <c r="V30" s="8"/>
      <c r="W30" s="8"/>
      <c r="X30" s="8"/>
      <c r="Y30" s="8"/>
      <c r="Z30" s="8"/>
      <c r="AA30" s="8"/>
      <c r="AB30" s="8"/>
      <c r="AC30" s="8"/>
      <c r="AD30" s="767"/>
    </row>
    <row r="31" spans="3:30" ht="16.5" customHeight="1">
      <c r="C31" s="766"/>
      <c r="D31" s="8"/>
      <c r="E31" s="8"/>
      <c r="F31" s="8"/>
      <c r="G31" s="8"/>
      <c r="H31" s="8"/>
      <c r="I31" s="8"/>
      <c r="J31" s="8"/>
      <c r="K31" s="8"/>
      <c r="L31" s="8"/>
      <c r="M31" s="8"/>
      <c r="N31" s="8"/>
      <c r="O31" s="8"/>
      <c r="P31" s="8"/>
      <c r="Q31" s="8"/>
      <c r="R31" s="8"/>
      <c r="S31" s="8"/>
      <c r="T31" s="8"/>
      <c r="U31" s="8"/>
      <c r="V31" s="8"/>
      <c r="W31" s="8"/>
      <c r="X31" s="8"/>
      <c r="Y31" s="8"/>
      <c r="Z31" s="8"/>
      <c r="AA31" s="8"/>
      <c r="AB31" s="8"/>
      <c r="AC31" s="8"/>
      <c r="AD31" s="767"/>
    </row>
    <row r="32" spans="3:30" ht="16.5" customHeight="1">
      <c r="C32" s="766"/>
      <c r="D32" s="768"/>
      <c r="E32" s="768"/>
      <c r="F32" s="768"/>
      <c r="G32" s="768"/>
      <c r="H32" s="768"/>
      <c r="I32" s="768"/>
      <c r="J32" s="768"/>
      <c r="K32" s="768"/>
      <c r="L32" s="768"/>
      <c r="M32" s="768"/>
      <c r="N32" s="768"/>
      <c r="O32" s="768"/>
      <c r="P32" s="768"/>
      <c r="Q32" s="768"/>
      <c r="R32" s="768"/>
      <c r="S32" s="768"/>
      <c r="T32" s="768"/>
      <c r="U32" s="768"/>
      <c r="V32" s="768"/>
      <c r="W32" s="768"/>
      <c r="X32" s="768"/>
      <c r="Y32" s="768"/>
      <c r="Z32" s="768"/>
      <c r="AA32" s="768"/>
      <c r="AB32" s="768"/>
      <c r="AC32" s="768"/>
      <c r="AD32" s="767"/>
    </row>
    <row r="33" spans="3:30" ht="16.5" customHeight="1">
      <c r="C33" s="766"/>
      <c r="D33" s="8"/>
      <c r="E33" s="8"/>
      <c r="F33" s="8"/>
      <c r="G33" s="8"/>
      <c r="H33" s="8"/>
      <c r="I33" s="8"/>
      <c r="J33" s="8"/>
      <c r="K33" s="8"/>
      <c r="L33" s="8"/>
      <c r="M33" s="8"/>
      <c r="N33" s="8"/>
      <c r="O33" s="8"/>
      <c r="P33" s="8"/>
      <c r="Q33" s="8"/>
      <c r="R33" s="8"/>
      <c r="S33" s="8"/>
      <c r="T33" s="8"/>
      <c r="U33" s="8"/>
      <c r="V33" s="8"/>
      <c r="W33" s="8"/>
      <c r="X33" s="8"/>
      <c r="Y33" s="8"/>
      <c r="Z33" s="8"/>
      <c r="AA33" s="8"/>
      <c r="AB33" s="8"/>
      <c r="AC33" s="8"/>
      <c r="AD33" s="767"/>
    </row>
    <row r="34" spans="3:30" ht="16.5" customHeight="1">
      <c r="C34" s="766"/>
      <c r="D34" s="8"/>
      <c r="E34" s="8"/>
      <c r="F34" s="8"/>
      <c r="G34" s="8"/>
      <c r="H34" s="8"/>
      <c r="I34" s="8"/>
      <c r="J34" s="8"/>
      <c r="K34" s="8"/>
      <c r="L34" s="8"/>
      <c r="M34" s="8"/>
      <c r="N34" s="8"/>
      <c r="O34" s="8"/>
      <c r="P34" s="8"/>
      <c r="Q34" s="8"/>
      <c r="R34" s="8"/>
      <c r="S34" s="8"/>
      <c r="T34" s="8"/>
      <c r="U34" s="8"/>
      <c r="V34" s="8"/>
      <c r="W34" s="8"/>
      <c r="X34" s="8"/>
      <c r="Y34" s="8"/>
      <c r="Z34" s="8"/>
      <c r="AA34" s="8"/>
      <c r="AB34" s="8"/>
      <c r="AC34" s="8"/>
      <c r="AD34" s="767"/>
    </row>
    <row r="35" spans="3:30" ht="16.5" customHeight="1">
      <c r="C35" s="766"/>
      <c r="D35" s="8"/>
      <c r="E35" s="8"/>
      <c r="F35" s="8"/>
      <c r="G35" s="8"/>
      <c r="H35" s="8"/>
      <c r="I35" s="8"/>
      <c r="J35" s="8"/>
      <c r="K35" s="8"/>
      <c r="L35" s="8"/>
      <c r="M35" s="8"/>
      <c r="N35" s="8"/>
      <c r="O35" s="8"/>
      <c r="P35" s="8"/>
      <c r="Q35" s="8"/>
      <c r="R35" s="8"/>
      <c r="S35" s="8"/>
      <c r="T35" s="8"/>
      <c r="U35" s="8"/>
      <c r="V35" s="8"/>
      <c r="W35" s="8"/>
      <c r="X35" s="8"/>
      <c r="Y35" s="8"/>
      <c r="Z35" s="8"/>
      <c r="AA35" s="8"/>
      <c r="AB35" s="8"/>
      <c r="AC35" s="8"/>
      <c r="AD35" s="767"/>
    </row>
    <row r="36" spans="3:30" ht="16.5" customHeight="1">
      <c r="C36" s="766"/>
      <c r="D36" s="8"/>
      <c r="E36" s="8"/>
      <c r="F36" s="8"/>
      <c r="G36" s="8"/>
      <c r="H36" s="8"/>
      <c r="I36" s="8"/>
      <c r="J36" s="8"/>
      <c r="K36" s="8"/>
      <c r="L36" s="8"/>
      <c r="M36" s="8"/>
      <c r="N36" s="8"/>
      <c r="O36" s="8"/>
      <c r="P36" s="8"/>
      <c r="Q36" s="8"/>
      <c r="R36" s="8"/>
      <c r="S36" s="8"/>
      <c r="T36" s="8"/>
      <c r="U36" s="8"/>
      <c r="V36" s="8"/>
      <c r="W36" s="8"/>
      <c r="X36" s="8"/>
      <c r="Y36" s="8"/>
      <c r="Z36" s="8"/>
      <c r="AA36" s="8"/>
      <c r="AB36" s="8"/>
      <c r="AC36" s="8"/>
      <c r="AD36" s="767"/>
    </row>
    <row r="37" spans="3:30" ht="16.5" customHeight="1">
      <c r="C37" s="766"/>
      <c r="D37" s="8"/>
      <c r="E37" s="8"/>
      <c r="F37" s="8"/>
      <c r="G37" s="8"/>
      <c r="H37" s="8"/>
      <c r="I37" s="8"/>
      <c r="J37" s="8"/>
      <c r="K37" s="8"/>
      <c r="L37" s="8"/>
      <c r="M37" s="8"/>
      <c r="N37" s="8"/>
      <c r="O37" s="8"/>
      <c r="P37" s="8"/>
      <c r="Q37" s="8"/>
      <c r="R37" s="8"/>
      <c r="S37" s="8"/>
      <c r="T37" s="8"/>
      <c r="U37" s="8"/>
      <c r="V37" s="8"/>
      <c r="W37" s="8"/>
      <c r="X37" s="8"/>
      <c r="Y37" s="8"/>
      <c r="Z37" s="8"/>
      <c r="AA37" s="8"/>
      <c r="AB37" s="8"/>
      <c r="AC37" s="8"/>
      <c r="AD37" s="767"/>
    </row>
    <row r="38" spans="3:30" ht="16.5" customHeight="1">
      <c r="C38" s="766"/>
      <c r="D38" s="8"/>
      <c r="E38" s="8"/>
      <c r="F38" s="8"/>
      <c r="G38" s="8"/>
      <c r="H38" s="8"/>
      <c r="I38" s="8"/>
      <c r="J38" s="8"/>
      <c r="K38" s="8"/>
      <c r="L38" s="8"/>
      <c r="M38" s="8"/>
      <c r="N38" s="8"/>
      <c r="O38" s="8"/>
      <c r="P38" s="8"/>
      <c r="Q38" s="8"/>
      <c r="R38" s="8"/>
      <c r="S38" s="8"/>
      <c r="T38" s="8"/>
      <c r="U38" s="8"/>
      <c r="V38" s="8"/>
      <c r="W38" s="8"/>
      <c r="X38" s="8"/>
      <c r="Y38" s="8"/>
      <c r="Z38" s="8"/>
      <c r="AA38" s="8"/>
      <c r="AB38" s="8"/>
      <c r="AC38" s="8"/>
      <c r="AD38" s="767"/>
    </row>
    <row r="39" spans="3:30" ht="16.5" customHeight="1">
      <c r="C39" s="766"/>
      <c r="D39" s="8"/>
      <c r="E39" s="8"/>
      <c r="F39" s="8"/>
      <c r="G39" s="8"/>
      <c r="H39" s="8"/>
      <c r="I39" s="8"/>
      <c r="J39" s="8"/>
      <c r="K39" s="8"/>
      <c r="L39" s="8"/>
      <c r="M39" s="8"/>
      <c r="N39" s="8"/>
      <c r="O39" s="8"/>
      <c r="P39" s="8"/>
      <c r="Q39" s="8"/>
      <c r="R39" s="8"/>
      <c r="S39" s="8"/>
      <c r="T39" s="8"/>
      <c r="U39" s="8"/>
      <c r="V39" s="8"/>
      <c r="W39" s="8"/>
      <c r="X39" s="8"/>
      <c r="Y39" s="8"/>
      <c r="Z39" s="8"/>
      <c r="AA39" s="8"/>
      <c r="AB39" s="8"/>
      <c r="AC39" s="8"/>
      <c r="AD39" s="767"/>
    </row>
    <row r="40" spans="3:30" ht="16.5" customHeight="1">
      <c r="C40" s="766"/>
      <c r="D40" s="8"/>
      <c r="E40" s="8"/>
      <c r="F40" s="8"/>
      <c r="G40" s="8"/>
      <c r="H40" s="8"/>
      <c r="I40" s="8"/>
      <c r="J40" s="8"/>
      <c r="K40" s="8"/>
      <c r="L40" s="8"/>
      <c r="M40" s="8"/>
      <c r="N40" s="8"/>
      <c r="O40" s="8"/>
      <c r="P40" s="8"/>
      <c r="Q40" s="8"/>
      <c r="R40" s="8"/>
      <c r="S40" s="8"/>
      <c r="T40" s="8"/>
      <c r="U40" s="8"/>
      <c r="V40" s="8"/>
      <c r="W40" s="8"/>
      <c r="X40" s="8"/>
      <c r="Y40" s="8"/>
      <c r="Z40" s="8"/>
      <c r="AA40" s="8"/>
      <c r="AB40" s="8"/>
      <c r="AC40" s="8"/>
      <c r="AD40" s="767"/>
    </row>
    <row r="41" spans="3:30" ht="16.5" customHeight="1">
      <c r="C41" s="766"/>
      <c r="D41" s="8"/>
      <c r="E41" s="8"/>
      <c r="F41" s="8"/>
      <c r="G41" s="8"/>
      <c r="H41" s="8"/>
      <c r="I41" s="8"/>
      <c r="J41" s="8"/>
      <c r="K41" s="8"/>
      <c r="L41" s="8"/>
      <c r="M41" s="8"/>
      <c r="N41" s="8"/>
      <c r="O41" s="8"/>
      <c r="P41" s="8"/>
      <c r="Q41" s="8"/>
      <c r="R41" s="8"/>
      <c r="S41" s="8"/>
      <c r="T41" s="8"/>
      <c r="U41" s="8"/>
      <c r="V41" s="8"/>
      <c r="W41" s="8"/>
      <c r="X41" s="8"/>
      <c r="Y41" s="8"/>
      <c r="Z41" s="8"/>
      <c r="AA41" s="8"/>
      <c r="AB41" s="8"/>
      <c r="AC41" s="8"/>
      <c r="AD41" s="767"/>
    </row>
    <row r="42" spans="3:30" ht="16.5" customHeight="1">
      <c r="C42" s="766"/>
      <c r="D42" s="8"/>
      <c r="E42" s="8"/>
      <c r="F42" s="8"/>
      <c r="G42" s="8"/>
      <c r="H42" s="8"/>
      <c r="I42" s="8"/>
      <c r="J42" s="8"/>
      <c r="K42" s="8"/>
      <c r="L42" s="8"/>
      <c r="M42" s="8"/>
      <c r="N42" s="8"/>
      <c r="O42" s="8"/>
      <c r="P42" s="8"/>
      <c r="Q42" s="8"/>
      <c r="R42" s="8"/>
      <c r="S42" s="8"/>
      <c r="T42" s="8"/>
      <c r="U42" s="8"/>
      <c r="V42" s="8"/>
      <c r="W42" s="8"/>
      <c r="X42" s="8"/>
      <c r="Y42" s="8"/>
      <c r="Z42" s="8"/>
      <c r="AA42" s="8"/>
      <c r="AB42" s="8"/>
      <c r="AC42" s="8"/>
      <c r="AD42" s="767"/>
    </row>
    <row r="43" spans="3:30" ht="16.5" customHeight="1">
      <c r="C43" s="766"/>
      <c r="D43" s="8"/>
      <c r="E43" s="8"/>
      <c r="F43" s="8"/>
      <c r="G43" s="8"/>
      <c r="H43" s="8"/>
      <c r="I43" s="8"/>
      <c r="J43" s="8"/>
      <c r="K43" s="8"/>
      <c r="L43" s="8"/>
      <c r="M43" s="8"/>
      <c r="N43" s="8"/>
      <c r="O43" s="8"/>
      <c r="P43" s="8"/>
      <c r="Q43" s="8"/>
      <c r="R43" s="8"/>
      <c r="S43" s="8"/>
      <c r="T43" s="8"/>
      <c r="U43" s="8"/>
      <c r="V43" s="8"/>
      <c r="W43" s="8"/>
      <c r="X43" s="8"/>
      <c r="Y43" s="8"/>
      <c r="Z43" s="8"/>
      <c r="AA43" s="8"/>
      <c r="AB43" s="8"/>
      <c r="AC43" s="8"/>
      <c r="AD43" s="767"/>
    </row>
    <row r="44" spans="3:30" ht="16.5" customHeight="1">
      <c r="C44" s="766"/>
      <c r="D44" s="8"/>
      <c r="E44" s="8"/>
      <c r="F44" s="8"/>
      <c r="G44" s="8"/>
      <c r="H44" s="8"/>
      <c r="I44" s="8"/>
      <c r="J44" s="8"/>
      <c r="K44" s="8"/>
      <c r="L44" s="8"/>
      <c r="M44" s="8"/>
      <c r="N44" s="8"/>
      <c r="O44" s="8"/>
      <c r="P44" s="8"/>
      <c r="Q44" s="8"/>
      <c r="R44" s="8"/>
      <c r="S44" s="8"/>
      <c r="T44" s="8"/>
      <c r="U44" s="8"/>
      <c r="V44" s="8"/>
      <c r="W44" s="8"/>
      <c r="X44" s="8"/>
      <c r="Y44" s="8"/>
      <c r="Z44" s="8"/>
      <c r="AA44" s="8"/>
      <c r="AB44" s="8"/>
      <c r="AC44" s="8"/>
      <c r="AD44" s="767"/>
    </row>
    <row r="45" spans="3:30" ht="16.5" customHeight="1">
      <c r="C45" s="766"/>
      <c r="D45" s="8"/>
      <c r="E45" s="8"/>
      <c r="F45" s="8"/>
      <c r="G45" s="8"/>
      <c r="H45" s="8"/>
      <c r="I45" s="8"/>
      <c r="J45" s="8"/>
      <c r="K45" s="8"/>
      <c r="L45" s="8"/>
      <c r="M45" s="8"/>
      <c r="N45" s="8"/>
      <c r="O45" s="8"/>
      <c r="P45" s="8"/>
      <c r="Q45" s="8"/>
      <c r="R45" s="8"/>
      <c r="S45" s="8"/>
      <c r="T45" s="8"/>
      <c r="U45" s="8"/>
      <c r="V45" s="8"/>
      <c r="W45" s="8"/>
      <c r="X45" s="8"/>
      <c r="Y45" s="8"/>
      <c r="Z45" s="8"/>
      <c r="AA45" s="8"/>
      <c r="AB45" s="8"/>
      <c r="AC45" s="8"/>
      <c r="AD45" s="767"/>
    </row>
    <row r="46" spans="3:30" ht="16.5" customHeight="1">
      <c r="C46" s="766"/>
      <c r="D46" s="8"/>
      <c r="E46" s="8"/>
      <c r="F46" s="8"/>
      <c r="G46" s="8"/>
      <c r="H46" s="8"/>
      <c r="I46" s="8"/>
      <c r="J46" s="8"/>
      <c r="K46" s="8"/>
      <c r="L46" s="8"/>
      <c r="M46" s="8"/>
      <c r="N46" s="8"/>
      <c r="O46" s="8"/>
      <c r="P46" s="8"/>
      <c r="Q46" s="8"/>
      <c r="R46" s="8"/>
      <c r="S46" s="8"/>
      <c r="T46" s="8"/>
      <c r="U46" s="8"/>
      <c r="V46" s="8"/>
      <c r="W46" s="8"/>
      <c r="X46" s="8"/>
      <c r="Y46" s="8"/>
      <c r="Z46" s="8"/>
      <c r="AA46" s="8"/>
      <c r="AB46" s="8"/>
      <c r="AC46" s="8"/>
      <c r="AD46" s="767"/>
    </row>
    <row r="47" spans="3:30" ht="16.5" customHeight="1">
      <c r="C47" s="766"/>
      <c r="D47" s="8"/>
      <c r="E47" s="8"/>
      <c r="F47" s="8"/>
      <c r="G47" s="8"/>
      <c r="H47" s="8"/>
      <c r="I47" s="8"/>
      <c r="J47" s="8"/>
      <c r="K47" s="8"/>
      <c r="L47" s="8"/>
      <c r="M47" s="8"/>
      <c r="N47" s="8"/>
      <c r="O47" s="8"/>
      <c r="P47" s="8"/>
      <c r="Q47" s="8"/>
      <c r="R47" s="8"/>
      <c r="S47" s="8"/>
      <c r="T47" s="8"/>
      <c r="U47" s="8"/>
      <c r="V47" s="8"/>
      <c r="W47" s="8"/>
      <c r="X47" s="8"/>
      <c r="Y47" s="8"/>
      <c r="Z47" s="8"/>
      <c r="AA47" s="8"/>
      <c r="AB47" s="8"/>
      <c r="AC47" s="8"/>
      <c r="AD47" s="767"/>
    </row>
    <row r="48" spans="3:30" ht="16.5" customHeight="1">
      <c r="C48" s="766"/>
      <c r="D48" s="8"/>
      <c r="E48" s="8"/>
      <c r="F48" s="8"/>
      <c r="G48" s="8"/>
      <c r="H48" s="8"/>
      <c r="I48" s="8"/>
      <c r="J48" s="8"/>
      <c r="K48" s="8"/>
      <c r="L48" s="8"/>
      <c r="M48" s="8"/>
      <c r="N48" s="8"/>
      <c r="O48" s="8"/>
      <c r="P48" s="8"/>
      <c r="Q48" s="8"/>
      <c r="R48" s="8"/>
      <c r="S48" s="8"/>
      <c r="T48" s="8"/>
      <c r="U48" s="8"/>
      <c r="V48" s="8"/>
      <c r="W48" s="8"/>
      <c r="X48" s="8"/>
      <c r="Y48" s="8"/>
      <c r="Z48" s="8"/>
      <c r="AA48" s="8"/>
      <c r="AB48" s="8"/>
      <c r="AC48" s="8"/>
      <c r="AD48" s="767"/>
    </row>
    <row r="49" spans="3:30" ht="16.5" customHeight="1">
      <c r="C49" s="766"/>
      <c r="D49" s="8"/>
      <c r="E49" s="8"/>
      <c r="F49" s="8"/>
      <c r="G49" s="8"/>
      <c r="H49" s="8"/>
      <c r="I49" s="8"/>
      <c r="J49" s="8"/>
      <c r="K49" s="8"/>
      <c r="L49" s="8"/>
      <c r="M49" s="8"/>
      <c r="N49" s="8"/>
      <c r="O49" s="8"/>
      <c r="P49" s="8"/>
      <c r="Q49" s="8"/>
      <c r="R49" s="8"/>
      <c r="S49" s="8"/>
      <c r="T49" s="8"/>
      <c r="U49" s="8"/>
      <c r="V49" s="8"/>
      <c r="W49" s="8"/>
      <c r="X49" s="8"/>
      <c r="Y49" s="8"/>
      <c r="Z49" s="8"/>
      <c r="AA49" s="8"/>
      <c r="AB49" s="8"/>
      <c r="AC49" s="8"/>
      <c r="AD49" s="767"/>
    </row>
    <row r="50" spans="3:30" ht="16.5" customHeight="1">
      <c r="C50" s="766"/>
      <c r="D50" s="8"/>
      <c r="E50" s="8"/>
      <c r="F50" s="8"/>
      <c r="G50" s="8"/>
      <c r="H50" s="8"/>
      <c r="I50" s="8"/>
      <c r="J50" s="8"/>
      <c r="K50" s="8"/>
      <c r="L50" s="8"/>
      <c r="M50" s="8"/>
      <c r="N50" s="8"/>
      <c r="O50" s="8"/>
      <c r="P50" s="8"/>
      <c r="Q50" s="8"/>
      <c r="R50" s="8"/>
      <c r="S50" s="8"/>
      <c r="T50" s="8"/>
      <c r="U50" s="8"/>
      <c r="V50" s="8"/>
      <c r="W50" s="8"/>
      <c r="X50" s="8"/>
      <c r="Y50" s="8"/>
      <c r="Z50" s="8"/>
      <c r="AA50" s="8"/>
      <c r="AB50" s="8"/>
      <c r="AC50" s="8"/>
      <c r="AD50" s="767"/>
    </row>
    <row r="51" spans="3:30" ht="16.5" customHeight="1">
      <c r="C51" s="766"/>
      <c r="D51" s="768"/>
      <c r="E51" s="768"/>
      <c r="F51" s="768"/>
      <c r="G51" s="768"/>
      <c r="H51" s="768"/>
      <c r="I51" s="768"/>
      <c r="J51" s="768"/>
      <c r="K51" s="768"/>
      <c r="L51" s="768"/>
      <c r="M51" s="768"/>
      <c r="N51" s="768"/>
      <c r="O51" s="768"/>
      <c r="P51" s="768"/>
      <c r="Q51" s="768"/>
      <c r="R51" s="768"/>
      <c r="S51" s="768"/>
      <c r="T51" s="768"/>
      <c r="U51" s="768"/>
      <c r="V51" s="768"/>
      <c r="W51" s="768"/>
      <c r="X51" s="768"/>
      <c r="Y51" s="768"/>
      <c r="Z51" s="768"/>
      <c r="AA51" s="768"/>
      <c r="AB51" s="768"/>
      <c r="AC51" s="768"/>
      <c r="AD51" s="767"/>
    </row>
    <row r="52" spans="3:30" ht="16.5" customHeight="1">
      <c r="C52" s="766"/>
      <c r="D52" s="8"/>
      <c r="E52" s="8"/>
      <c r="F52" s="8"/>
      <c r="G52" s="8"/>
      <c r="H52" s="8"/>
      <c r="I52" s="8"/>
      <c r="J52" s="8"/>
      <c r="K52" s="8"/>
      <c r="L52" s="8"/>
      <c r="M52" s="8"/>
      <c r="N52" s="8"/>
      <c r="O52" s="8"/>
      <c r="P52" s="8"/>
      <c r="Q52" s="8"/>
      <c r="R52" s="8"/>
      <c r="S52" s="8"/>
      <c r="T52" s="8"/>
      <c r="U52" s="8"/>
      <c r="V52" s="8"/>
      <c r="W52" s="8"/>
      <c r="X52" s="8"/>
      <c r="Y52" s="8"/>
      <c r="Z52" s="8"/>
      <c r="AA52" s="8"/>
      <c r="AB52" s="8"/>
      <c r="AC52" s="8"/>
      <c r="AD52" s="767"/>
    </row>
    <row r="53" spans="3:30" ht="16.5" customHeight="1">
      <c r="C53" s="766"/>
      <c r="D53" s="8"/>
      <c r="E53" s="8"/>
      <c r="F53" s="8"/>
      <c r="G53" s="8"/>
      <c r="H53" s="8"/>
      <c r="I53" s="8"/>
      <c r="J53" s="8"/>
      <c r="K53" s="8"/>
      <c r="L53" s="8"/>
      <c r="M53" s="8"/>
      <c r="N53" s="8"/>
      <c r="O53" s="8"/>
      <c r="P53" s="8"/>
      <c r="Q53" s="8"/>
      <c r="R53" s="8"/>
      <c r="S53" s="8"/>
      <c r="T53" s="8"/>
      <c r="U53" s="8"/>
      <c r="V53" s="8"/>
      <c r="W53" s="8"/>
      <c r="X53" s="8"/>
      <c r="Y53" s="8"/>
      <c r="Z53" s="8"/>
      <c r="AA53" s="8"/>
      <c r="AB53" s="8"/>
      <c r="AC53" s="8"/>
      <c r="AD53" s="767"/>
    </row>
    <row r="54" spans="3:30" ht="16.5" customHeight="1">
      <c r="C54" s="769"/>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770"/>
    </row>
    <row r="55" spans="3:30" ht="6.75" customHeight="1">
      <c r="E55" s="18"/>
      <c r="F55" s="18"/>
      <c r="G55" s="18"/>
      <c r="H55" s="18"/>
      <c r="I55" s="18"/>
      <c r="J55" s="18"/>
      <c r="K55" s="18"/>
      <c r="L55" s="18"/>
      <c r="M55" s="18"/>
    </row>
    <row r="57" spans="3:30" ht="16.5" customHeight="1">
      <c r="E57" s="18"/>
      <c r="F57" s="18"/>
      <c r="G57" s="18"/>
      <c r="H57" s="18"/>
      <c r="I57" s="18"/>
      <c r="J57" s="18"/>
      <c r="K57" s="18"/>
      <c r="L57" s="18"/>
      <c r="M57" s="18"/>
    </row>
    <row r="58" spans="3:30" ht="16.5" customHeight="1">
      <c r="E58" s="18"/>
      <c r="F58" s="18"/>
      <c r="G58" s="18"/>
      <c r="H58" s="18"/>
      <c r="I58" s="18"/>
      <c r="J58" s="18"/>
      <c r="K58" s="18"/>
      <c r="L58" s="18"/>
      <c r="M58" s="18"/>
    </row>
    <row r="59" spans="3:30" ht="16.5" customHeight="1">
      <c r="E59" s="18"/>
      <c r="F59" s="18"/>
      <c r="G59" s="18"/>
      <c r="H59" s="18"/>
      <c r="I59" s="18"/>
      <c r="J59" s="18"/>
      <c r="K59" s="18"/>
      <c r="L59" s="18"/>
      <c r="M59" s="18"/>
    </row>
    <row r="60" spans="3:30" ht="16.5" customHeight="1">
      <c r="E60" s="18"/>
      <c r="F60" s="18"/>
      <c r="G60" s="18"/>
      <c r="H60" s="18"/>
      <c r="I60" s="18"/>
      <c r="J60" s="18"/>
      <c r="K60" s="18"/>
      <c r="L60" s="18"/>
      <c r="M60" s="18"/>
    </row>
    <row r="61" spans="3:30" ht="16.5" customHeight="1">
      <c r="E61" s="18"/>
      <c r="F61" s="18"/>
      <c r="G61" s="18"/>
      <c r="H61" s="18"/>
      <c r="I61" s="18"/>
      <c r="J61" s="18"/>
      <c r="K61" s="18"/>
      <c r="L61" s="18"/>
      <c r="M61" s="18"/>
    </row>
    <row r="62" spans="3:30" ht="16.5" customHeight="1">
      <c r="E62" s="18"/>
      <c r="F62" s="18"/>
      <c r="G62" s="18"/>
      <c r="H62" s="18"/>
      <c r="I62" s="18"/>
      <c r="J62" s="18"/>
      <c r="K62" s="18"/>
      <c r="L62" s="18"/>
      <c r="M62" s="18"/>
    </row>
    <row r="63" spans="3:30" ht="16.5" customHeight="1">
      <c r="E63" s="18"/>
      <c r="F63" s="18"/>
      <c r="G63" s="18"/>
      <c r="H63" s="18"/>
      <c r="I63" s="18"/>
      <c r="J63" s="18"/>
      <c r="K63" s="18"/>
      <c r="L63" s="18"/>
      <c r="M63" s="18"/>
    </row>
  </sheetData>
  <sheetProtection sheet="1" selectLockedCells="1"/>
  <mergeCells count="9">
    <mergeCell ref="B5:AE5"/>
    <mergeCell ref="B3:AE3"/>
    <mergeCell ref="V8:AA8"/>
    <mergeCell ref="V9:AA9"/>
    <mergeCell ref="R8:T8"/>
    <mergeCell ref="R9:T9"/>
    <mergeCell ref="C8:Q8"/>
    <mergeCell ref="C9:Q9"/>
    <mergeCell ref="B4:AE4"/>
  </mergeCells>
  <phoneticPr fontId="3"/>
  <conditionalFormatting sqref="R8:T9">
    <cfRule type="containsBlanks" dxfId="107" priority="1">
      <formula>LEN(TRIM(R8))=0</formula>
    </cfRule>
  </conditionalFormatting>
  <pageMargins left="0.9055118110236221" right="0.47244094488188981" top="0.51181102362204722" bottom="0.19685039370078741" header="0.19685039370078741" footer="0.19685039370078741"/>
  <pageSetup paperSize="9" scale="95" orientation="portrait" r:id="rId1"/>
  <headerFooter scaleWithDoc="0">
    <oddFooter>&amp;R&amp;"ＭＳ 明朝,標準"&amp;8&amp;K00-024R4低層ZEH-M_ver.1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sheetPr>
    <pageSetUpPr fitToPage="1"/>
  </sheetPr>
  <dimension ref="B1:AR184"/>
  <sheetViews>
    <sheetView showGridLines="0" view="pageBreakPreview" zoomScale="130" zoomScaleNormal="100" zoomScaleSheetLayoutView="130" workbookViewId="0">
      <selection activeCell="J10" sqref="J10"/>
    </sheetView>
  </sheetViews>
  <sheetFormatPr defaultRowHeight="20.100000000000001" customHeight="1"/>
  <cols>
    <col min="1" max="1" width="1.125" style="297" customWidth="1"/>
    <col min="2" max="2" width="1.375" style="297" customWidth="1"/>
    <col min="3" max="3" width="2.5" style="297" customWidth="1"/>
    <col min="4" max="23" width="3.875" style="297" customWidth="1"/>
    <col min="24" max="24" width="3.125" style="297" customWidth="1"/>
    <col min="25" max="25" width="1.625" style="297" customWidth="1"/>
    <col min="26" max="26" width="3.75" style="297" customWidth="1"/>
    <col min="27" max="27" width="9" style="452" customWidth="1"/>
    <col min="28" max="28" width="9" style="501" customWidth="1"/>
    <col min="29" max="29" width="9" style="628" customWidth="1"/>
    <col min="30" max="30" width="9" style="297" customWidth="1"/>
    <col min="31" max="42" width="9" style="297"/>
    <col min="43" max="43" width="16.875" style="297" bestFit="1" customWidth="1"/>
    <col min="44" max="44" width="13.375" style="297" customWidth="1"/>
    <col min="45" max="216" width="9" style="297"/>
    <col min="217" max="240" width="3.75" style="297" customWidth="1"/>
    <col min="241" max="249" width="9" style="297" customWidth="1"/>
    <col min="250" max="250" width="2" style="297" customWidth="1"/>
    <col min="251" max="472" width="9" style="297"/>
    <col min="473" max="496" width="3.75" style="297" customWidth="1"/>
    <col min="497" max="505" width="9" style="297" customWidth="1"/>
    <col min="506" max="506" width="2" style="297" customWidth="1"/>
    <col min="507" max="728" width="9" style="297"/>
    <col min="729" max="752" width="3.75" style="297" customWidth="1"/>
    <col min="753" max="761" width="9" style="297" customWidth="1"/>
    <col min="762" max="762" width="2" style="297" customWidth="1"/>
    <col min="763" max="984" width="9" style="297"/>
    <col min="985" max="1008" width="3.75" style="297" customWidth="1"/>
    <col min="1009" max="1017" width="9" style="297" customWidth="1"/>
    <col min="1018" max="1018" width="2" style="297" customWidth="1"/>
    <col min="1019" max="1240" width="9" style="297"/>
    <col min="1241" max="1264" width="3.75" style="297" customWidth="1"/>
    <col min="1265" max="1273" width="9" style="297" customWidth="1"/>
    <col min="1274" max="1274" width="2" style="297" customWidth="1"/>
    <col min="1275" max="1496" width="9" style="297"/>
    <col min="1497" max="1520" width="3.75" style="297" customWidth="1"/>
    <col min="1521" max="1529" width="9" style="297" customWidth="1"/>
    <col min="1530" max="1530" width="2" style="297" customWidth="1"/>
    <col min="1531" max="1752" width="9" style="297"/>
    <col min="1753" max="1776" width="3.75" style="297" customWidth="1"/>
    <col min="1777" max="1785" width="9" style="297" customWidth="1"/>
    <col min="1786" max="1786" width="2" style="297" customWidth="1"/>
    <col min="1787" max="2008" width="9" style="297"/>
    <col min="2009" max="2032" width="3.75" style="297" customWidth="1"/>
    <col min="2033" max="2041" width="9" style="297" customWidth="1"/>
    <col min="2042" max="2042" width="2" style="297" customWidth="1"/>
    <col min="2043" max="2264" width="9" style="297"/>
    <col min="2265" max="2288" width="3.75" style="297" customWidth="1"/>
    <col min="2289" max="2297" width="9" style="297" customWidth="1"/>
    <col min="2298" max="2298" width="2" style="297" customWidth="1"/>
    <col min="2299" max="2520" width="9" style="297"/>
    <col min="2521" max="2544" width="3.75" style="297" customWidth="1"/>
    <col min="2545" max="2553" width="9" style="297" customWidth="1"/>
    <col min="2554" max="2554" width="2" style="297" customWidth="1"/>
    <col min="2555" max="2776" width="9" style="297"/>
    <col min="2777" max="2800" width="3.75" style="297" customWidth="1"/>
    <col min="2801" max="2809" width="9" style="297" customWidth="1"/>
    <col min="2810" max="2810" width="2" style="297" customWidth="1"/>
    <col min="2811" max="3032" width="9" style="297"/>
    <col min="3033" max="3056" width="3.75" style="297" customWidth="1"/>
    <col min="3057" max="3065" width="9" style="297" customWidth="1"/>
    <col min="3066" max="3066" width="2" style="297" customWidth="1"/>
    <col min="3067" max="3288" width="9" style="297"/>
    <col min="3289" max="3312" width="3.75" style="297" customWidth="1"/>
    <col min="3313" max="3321" width="9" style="297" customWidth="1"/>
    <col min="3322" max="3322" width="2" style="297" customWidth="1"/>
    <col min="3323" max="3544" width="9" style="297"/>
    <col min="3545" max="3568" width="3.75" style="297" customWidth="1"/>
    <col min="3569" max="3577" width="9" style="297" customWidth="1"/>
    <col min="3578" max="3578" width="2" style="297" customWidth="1"/>
    <col min="3579" max="3800" width="9" style="297"/>
    <col min="3801" max="3824" width="3.75" style="297" customWidth="1"/>
    <col min="3825" max="3833" width="9" style="297" customWidth="1"/>
    <col min="3834" max="3834" width="2" style="297" customWidth="1"/>
    <col min="3835" max="4056" width="9" style="297"/>
    <col min="4057" max="4080" width="3.75" style="297" customWidth="1"/>
    <col min="4081" max="4089" width="9" style="297" customWidth="1"/>
    <col min="4090" max="4090" width="2" style="297" customWidth="1"/>
    <col min="4091" max="4312" width="9" style="297"/>
    <col min="4313" max="4336" width="3.75" style="297" customWidth="1"/>
    <col min="4337" max="4345" width="9" style="297" customWidth="1"/>
    <col min="4346" max="4346" width="2" style="297" customWidth="1"/>
    <col min="4347" max="4568" width="9" style="297"/>
    <col min="4569" max="4592" width="3.75" style="297" customWidth="1"/>
    <col min="4593" max="4601" width="9" style="297" customWidth="1"/>
    <col min="4602" max="4602" width="2" style="297" customWidth="1"/>
    <col min="4603" max="4824" width="9" style="297"/>
    <col min="4825" max="4848" width="3.75" style="297" customWidth="1"/>
    <col min="4849" max="4857" width="9" style="297" customWidth="1"/>
    <col min="4858" max="4858" width="2" style="297" customWidth="1"/>
    <col min="4859" max="5080" width="9" style="297"/>
    <col min="5081" max="5104" width="3.75" style="297" customWidth="1"/>
    <col min="5105" max="5113" width="9" style="297" customWidth="1"/>
    <col min="5114" max="5114" width="2" style="297" customWidth="1"/>
    <col min="5115" max="5336" width="9" style="297"/>
    <col min="5337" max="5360" width="3.75" style="297" customWidth="1"/>
    <col min="5361" max="5369" width="9" style="297" customWidth="1"/>
    <col min="5370" max="5370" width="2" style="297" customWidth="1"/>
    <col min="5371" max="5592" width="9" style="297"/>
    <col min="5593" max="5616" width="3.75" style="297" customWidth="1"/>
    <col min="5617" max="5625" width="9" style="297" customWidth="1"/>
    <col min="5626" max="5626" width="2" style="297" customWidth="1"/>
    <col min="5627" max="5848" width="9" style="297"/>
    <col min="5849" max="5872" width="3.75" style="297" customWidth="1"/>
    <col min="5873" max="5881" width="9" style="297" customWidth="1"/>
    <col min="5882" max="5882" width="2" style="297" customWidth="1"/>
    <col min="5883" max="6104" width="9" style="297"/>
    <col min="6105" max="6128" width="3.75" style="297" customWidth="1"/>
    <col min="6129" max="6137" width="9" style="297" customWidth="1"/>
    <col min="6138" max="6138" width="2" style="297" customWidth="1"/>
    <col min="6139" max="6360" width="9" style="297"/>
    <col min="6361" max="6384" width="3.75" style="297" customWidth="1"/>
    <col min="6385" max="6393" width="9" style="297" customWidth="1"/>
    <col min="6394" max="6394" width="2" style="297" customWidth="1"/>
    <col min="6395" max="6616" width="9" style="297"/>
    <col min="6617" max="6640" width="3.75" style="297" customWidth="1"/>
    <col min="6641" max="6649" width="9" style="297" customWidth="1"/>
    <col min="6650" max="6650" width="2" style="297" customWidth="1"/>
    <col min="6651" max="6872" width="9" style="297"/>
    <col min="6873" max="6896" width="3.75" style="297" customWidth="1"/>
    <col min="6897" max="6905" width="9" style="297" customWidth="1"/>
    <col min="6906" max="6906" width="2" style="297" customWidth="1"/>
    <col min="6907" max="7128" width="9" style="297"/>
    <col min="7129" max="7152" width="3.75" style="297" customWidth="1"/>
    <col min="7153" max="7161" width="9" style="297" customWidth="1"/>
    <col min="7162" max="7162" width="2" style="297" customWidth="1"/>
    <col min="7163" max="7384" width="9" style="297"/>
    <col min="7385" max="7408" width="3.75" style="297" customWidth="1"/>
    <col min="7409" max="7417" width="9" style="297" customWidth="1"/>
    <col min="7418" max="7418" width="2" style="297" customWidth="1"/>
    <col min="7419" max="7640" width="9" style="297"/>
    <col min="7641" max="7664" width="3.75" style="297" customWidth="1"/>
    <col min="7665" max="7673" width="9" style="297" customWidth="1"/>
    <col min="7674" max="7674" width="2" style="297" customWidth="1"/>
    <col min="7675" max="7896" width="9" style="297"/>
    <col min="7897" max="7920" width="3.75" style="297" customWidth="1"/>
    <col min="7921" max="7929" width="9" style="297" customWidth="1"/>
    <col min="7930" max="7930" width="2" style="297" customWidth="1"/>
    <col min="7931" max="8152" width="9" style="297"/>
    <col min="8153" max="8176" width="3.75" style="297" customWidth="1"/>
    <col min="8177" max="8185" width="9" style="297" customWidth="1"/>
    <col min="8186" max="8186" width="2" style="297" customWidth="1"/>
    <col min="8187" max="8408" width="9" style="297"/>
    <col min="8409" max="8432" width="3.75" style="297" customWidth="1"/>
    <col min="8433" max="8441" width="9" style="297" customWidth="1"/>
    <col min="8442" max="8442" width="2" style="297" customWidth="1"/>
    <col min="8443" max="8664" width="9" style="297"/>
    <col min="8665" max="8688" width="3.75" style="297" customWidth="1"/>
    <col min="8689" max="8697" width="9" style="297" customWidth="1"/>
    <col min="8698" max="8698" width="2" style="297" customWidth="1"/>
    <col min="8699" max="8920" width="9" style="297"/>
    <col min="8921" max="8944" width="3.75" style="297" customWidth="1"/>
    <col min="8945" max="8953" width="9" style="297" customWidth="1"/>
    <col min="8954" max="8954" width="2" style="297" customWidth="1"/>
    <col min="8955" max="9176" width="9" style="297"/>
    <col min="9177" max="9200" width="3.75" style="297" customWidth="1"/>
    <col min="9201" max="9209" width="9" style="297" customWidth="1"/>
    <col min="9210" max="9210" width="2" style="297" customWidth="1"/>
    <col min="9211" max="9432" width="9" style="297"/>
    <col min="9433" max="9456" width="3.75" style="297" customWidth="1"/>
    <col min="9457" max="9465" width="9" style="297" customWidth="1"/>
    <col min="9466" max="9466" width="2" style="297" customWidth="1"/>
    <col min="9467" max="9688" width="9" style="297"/>
    <col min="9689" max="9712" width="3.75" style="297" customWidth="1"/>
    <col min="9713" max="9721" width="9" style="297" customWidth="1"/>
    <col min="9722" max="9722" width="2" style="297" customWidth="1"/>
    <col min="9723" max="9944" width="9" style="297"/>
    <col min="9945" max="9968" width="3.75" style="297" customWidth="1"/>
    <col min="9969" max="9977" width="9" style="297" customWidth="1"/>
    <col min="9978" max="9978" width="2" style="297" customWidth="1"/>
    <col min="9979" max="10200" width="9" style="297"/>
    <col min="10201" max="10224" width="3.75" style="297" customWidth="1"/>
    <col min="10225" max="10233" width="9" style="297" customWidth="1"/>
    <col min="10234" max="10234" width="2" style="297" customWidth="1"/>
    <col min="10235" max="10456" width="9" style="297"/>
    <col min="10457" max="10480" width="3.75" style="297" customWidth="1"/>
    <col min="10481" max="10489" width="9" style="297" customWidth="1"/>
    <col min="10490" max="10490" width="2" style="297" customWidth="1"/>
    <col min="10491" max="10712" width="9" style="297"/>
    <col min="10713" max="10736" width="3.75" style="297" customWidth="1"/>
    <col min="10737" max="10745" width="9" style="297" customWidth="1"/>
    <col min="10746" max="10746" width="2" style="297" customWidth="1"/>
    <col min="10747" max="10968" width="9" style="297"/>
    <col min="10969" max="10992" width="3.75" style="297" customWidth="1"/>
    <col min="10993" max="11001" width="9" style="297" customWidth="1"/>
    <col min="11002" max="11002" width="2" style="297" customWidth="1"/>
    <col min="11003" max="11224" width="9" style="297"/>
    <col min="11225" max="11248" width="3.75" style="297" customWidth="1"/>
    <col min="11249" max="11257" width="9" style="297" customWidth="1"/>
    <col min="11258" max="11258" width="2" style="297" customWidth="1"/>
    <col min="11259" max="11480" width="9" style="297"/>
    <col min="11481" max="11504" width="3.75" style="297" customWidth="1"/>
    <col min="11505" max="11513" width="9" style="297" customWidth="1"/>
    <col min="11514" max="11514" width="2" style="297" customWidth="1"/>
    <col min="11515" max="11736" width="9" style="297"/>
    <col min="11737" max="11760" width="3.75" style="297" customWidth="1"/>
    <col min="11761" max="11769" width="9" style="297" customWidth="1"/>
    <col min="11770" max="11770" width="2" style="297" customWidth="1"/>
    <col min="11771" max="11992" width="9" style="297"/>
    <col min="11993" max="12016" width="3.75" style="297" customWidth="1"/>
    <col min="12017" max="12025" width="9" style="297" customWidth="1"/>
    <col min="12026" max="12026" width="2" style="297" customWidth="1"/>
    <col min="12027" max="12248" width="9" style="297"/>
    <col min="12249" max="12272" width="3.75" style="297" customWidth="1"/>
    <col min="12273" max="12281" width="9" style="297" customWidth="1"/>
    <col min="12282" max="12282" width="2" style="297" customWidth="1"/>
    <col min="12283" max="12504" width="9" style="297"/>
    <col min="12505" max="12528" width="3.75" style="297" customWidth="1"/>
    <col min="12529" max="12537" width="9" style="297" customWidth="1"/>
    <col min="12538" max="12538" width="2" style="297" customWidth="1"/>
    <col min="12539" max="12760" width="9" style="297"/>
    <col min="12761" max="12784" width="3.75" style="297" customWidth="1"/>
    <col min="12785" max="12793" width="9" style="297" customWidth="1"/>
    <col min="12794" max="12794" width="2" style="297" customWidth="1"/>
    <col min="12795" max="13016" width="9" style="297"/>
    <col min="13017" max="13040" width="3.75" style="297" customWidth="1"/>
    <col min="13041" max="13049" width="9" style="297" customWidth="1"/>
    <col min="13050" max="13050" width="2" style="297" customWidth="1"/>
    <col min="13051" max="13272" width="9" style="297"/>
    <col min="13273" max="13296" width="3.75" style="297" customWidth="1"/>
    <col min="13297" max="13305" width="9" style="297" customWidth="1"/>
    <col min="13306" max="13306" width="2" style="297" customWidth="1"/>
    <col min="13307" max="13528" width="9" style="297"/>
    <col min="13529" max="13552" width="3.75" style="297" customWidth="1"/>
    <col min="13553" max="13561" width="9" style="297" customWidth="1"/>
    <col min="13562" max="13562" width="2" style="297" customWidth="1"/>
    <col min="13563" max="13784" width="9" style="297"/>
    <col min="13785" max="13808" width="3.75" style="297" customWidth="1"/>
    <col min="13809" max="13817" width="9" style="297" customWidth="1"/>
    <col min="13818" max="13818" width="2" style="297" customWidth="1"/>
    <col min="13819" max="14040" width="9" style="297"/>
    <col min="14041" max="14064" width="3.75" style="297" customWidth="1"/>
    <col min="14065" max="14073" width="9" style="297" customWidth="1"/>
    <col min="14074" max="14074" width="2" style="297" customWidth="1"/>
    <col min="14075" max="14296" width="9" style="297"/>
    <col min="14297" max="14320" width="3.75" style="297" customWidth="1"/>
    <col min="14321" max="14329" width="9" style="297" customWidth="1"/>
    <col min="14330" max="14330" width="2" style="297" customWidth="1"/>
    <col min="14331" max="14552" width="9" style="297"/>
    <col min="14553" max="14576" width="3.75" style="297" customWidth="1"/>
    <col min="14577" max="14585" width="9" style="297" customWidth="1"/>
    <col min="14586" max="14586" width="2" style="297" customWidth="1"/>
    <col min="14587" max="14808" width="9" style="297"/>
    <col min="14809" max="14832" width="3.75" style="297" customWidth="1"/>
    <col min="14833" max="14841" width="9" style="297" customWidth="1"/>
    <col min="14842" max="14842" width="2" style="297" customWidth="1"/>
    <col min="14843" max="15064" width="9" style="297"/>
    <col min="15065" max="15088" width="3.75" style="297" customWidth="1"/>
    <col min="15089" max="15097" width="9" style="297" customWidth="1"/>
    <col min="15098" max="15098" width="2" style="297" customWidth="1"/>
    <col min="15099" max="15320" width="9" style="297"/>
    <col min="15321" max="15344" width="3.75" style="297" customWidth="1"/>
    <col min="15345" max="15353" width="9" style="297" customWidth="1"/>
    <col min="15354" max="15354" width="2" style="297" customWidth="1"/>
    <col min="15355" max="15576" width="9" style="297"/>
    <col min="15577" max="15600" width="3.75" style="297" customWidth="1"/>
    <col min="15601" max="15609" width="9" style="297" customWidth="1"/>
    <col min="15610" max="15610" width="2" style="297" customWidth="1"/>
    <col min="15611" max="15832" width="9" style="297"/>
    <col min="15833" max="15856" width="3.75" style="297" customWidth="1"/>
    <col min="15857" max="15865" width="9" style="297" customWidth="1"/>
    <col min="15866" max="15866" width="2" style="297" customWidth="1"/>
    <col min="15867" max="16088" width="9" style="297"/>
    <col min="16089" max="16112" width="3.75" style="297" customWidth="1"/>
    <col min="16113" max="16121" width="9" style="297" customWidth="1"/>
    <col min="16122" max="16122" width="2" style="297" customWidth="1"/>
    <col min="16123" max="16384" width="9" style="297"/>
  </cols>
  <sheetData>
    <row r="1" spans="2:44" ht="20.100000000000001" customHeight="1">
      <c r="B1" s="505" t="s">
        <v>504</v>
      </c>
    </row>
    <row r="2" spans="2:44" ht="20.100000000000001" customHeight="1">
      <c r="B2" s="505" t="s">
        <v>851</v>
      </c>
    </row>
    <row r="3" spans="2:44" ht="7.5" customHeight="1">
      <c r="B3" s="629"/>
      <c r="C3" s="629"/>
      <c r="D3" s="629"/>
      <c r="E3" s="629"/>
      <c r="F3" s="629"/>
      <c r="G3" s="629"/>
      <c r="H3" s="629"/>
      <c r="I3" s="629"/>
      <c r="J3" s="629"/>
      <c r="K3" s="629"/>
      <c r="L3" s="629"/>
      <c r="M3" s="629"/>
      <c r="N3" s="629"/>
      <c r="O3" s="629"/>
      <c r="P3" s="629"/>
      <c r="Q3" s="630"/>
      <c r="R3" s="629"/>
      <c r="S3" s="629"/>
      <c r="T3" s="629"/>
      <c r="U3" s="629"/>
      <c r="V3" s="629"/>
      <c r="W3" s="629"/>
      <c r="X3" s="629"/>
      <c r="Y3" s="630"/>
      <c r="Z3" s="631"/>
    </row>
    <row r="4" spans="2:44" ht="19.5" customHeight="1">
      <c r="B4" s="632" t="s">
        <v>775</v>
      </c>
      <c r="C4" s="629"/>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B5" s="629"/>
      <c r="C5" s="635"/>
      <c r="D5" s="636"/>
      <c r="E5" s="636"/>
      <c r="F5" s="636"/>
      <c r="G5" s="636"/>
      <c r="H5" s="636"/>
      <c r="I5" s="633"/>
      <c r="J5" s="633"/>
      <c r="K5" s="633"/>
      <c r="L5" s="633"/>
      <c r="M5" s="633"/>
      <c r="N5" s="633"/>
      <c r="O5" s="633"/>
      <c r="P5" s="633"/>
      <c r="Q5" s="633"/>
      <c r="R5" s="633"/>
      <c r="S5" s="633"/>
      <c r="T5" s="633"/>
      <c r="U5" s="633"/>
      <c r="V5" s="633"/>
      <c r="W5" s="633"/>
      <c r="X5" s="633"/>
      <c r="Y5" s="633"/>
      <c r="Z5" s="629"/>
    </row>
    <row r="6" spans="2:44" s="300" customFormat="1" ht="15" customHeight="1">
      <c r="B6" s="637"/>
      <c r="C6" s="478" t="s">
        <v>625</v>
      </c>
      <c r="D6" s="638"/>
      <c r="E6" s="639"/>
      <c r="F6" s="639"/>
      <c r="G6" s="639"/>
      <c r="H6" s="639"/>
      <c r="I6" s="639"/>
      <c r="J6" s="639"/>
      <c r="K6" s="639"/>
      <c r="L6" s="639"/>
      <c r="M6" s="639"/>
      <c r="N6" s="639"/>
      <c r="O6" s="639"/>
      <c r="P6" s="639"/>
      <c r="Q6" s="639"/>
      <c r="R6" s="639"/>
      <c r="S6" s="639"/>
      <c r="T6" s="639"/>
      <c r="U6" s="640"/>
      <c r="V6" s="639"/>
      <c r="W6" s="639"/>
      <c r="X6" s="639"/>
      <c r="Y6" s="639"/>
      <c r="Z6" s="637"/>
      <c r="AA6" s="453"/>
      <c r="AB6" s="501"/>
      <c r="AC6" s="628"/>
      <c r="AQ6" s="628"/>
      <c r="AR6" s="641"/>
    </row>
    <row r="7" spans="2:44" s="303" customFormat="1" ht="21.75" customHeight="1">
      <c r="B7" s="642"/>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Z7" s="642"/>
      <c r="AA7" s="417"/>
      <c r="AB7" s="501"/>
      <c r="AC7" s="628"/>
    </row>
    <row r="8" spans="2:44" s="303" customFormat="1" ht="15" customHeight="1">
      <c r="B8" s="642"/>
      <c r="C8" s="635"/>
      <c r="D8" s="643"/>
      <c r="E8" s="643"/>
      <c r="F8" s="643"/>
      <c r="G8" s="643"/>
      <c r="H8" s="643"/>
      <c r="I8" s="643"/>
      <c r="J8" s="643"/>
      <c r="K8" s="643"/>
      <c r="L8" s="643"/>
      <c r="M8" s="643"/>
      <c r="N8" s="643"/>
      <c r="O8" s="643"/>
      <c r="P8" s="643"/>
      <c r="Q8" s="643"/>
      <c r="R8" s="643"/>
      <c r="S8" s="643"/>
      <c r="T8" s="643"/>
      <c r="U8" s="643"/>
      <c r="V8" s="643"/>
      <c r="W8" s="481"/>
      <c r="X8" s="481"/>
      <c r="Y8" s="481"/>
      <c r="Z8" s="642"/>
      <c r="AA8" s="417"/>
      <c r="AB8" s="501"/>
      <c r="AC8" s="628"/>
    </row>
    <row r="9" spans="2:44" s="300" customFormat="1" ht="15">
      <c r="B9" s="637"/>
      <c r="C9" s="478" t="s">
        <v>633</v>
      </c>
      <c r="D9" s="638"/>
      <c r="E9" s="639"/>
      <c r="F9" s="639"/>
      <c r="G9" s="639"/>
      <c r="H9" s="639"/>
      <c r="I9" s="639"/>
      <c r="J9" s="639"/>
      <c r="K9" s="639"/>
      <c r="L9" s="639"/>
      <c r="M9" s="639"/>
      <c r="N9" s="639"/>
      <c r="O9" s="639"/>
      <c r="P9" s="639"/>
      <c r="Q9" s="639"/>
      <c r="R9" s="639"/>
      <c r="S9" s="639"/>
      <c r="T9" s="639"/>
      <c r="U9" s="640"/>
      <c r="V9" s="639"/>
      <c r="W9" s="639"/>
      <c r="X9" s="639"/>
      <c r="Y9" s="639"/>
      <c r="Z9" s="637"/>
      <c r="AA9" s="453"/>
      <c r="AB9" s="501"/>
      <c r="AC9" s="628"/>
    </row>
    <row r="10" spans="2:44" s="303" customFormat="1" ht="18" customHeight="1">
      <c r="B10" s="642"/>
      <c r="C10" s="635"/>
      <c r="D10" s="1852" t="s">
        <v>568</v>
      </c>
      <c r="E10" s="1853"/>
      <c r="F10" s="1853"/>
      <c r="G10" s="1853"/>
      <c r="H10" s="1853"/>
      <c r="I10" s="1854"/>
      <c r="J10" s="594" t="s">
        <v>50</v>
      </c>
      <c r="K10" s="590" t="s">
        <v>569</v>
      </c>
      <c r="L10" s="591"/>
      <c r="M10" s="595" t="s">
        <v>50</v>
      </c>
      <c r="N10" s="590" t="s">
        <v>570</v>
      </c>
      <c r="O10" s="592"/>
      <c r="P10" s="595" t="s">
        <v>50</v>
      </c>
      <c r="Q10" s="593" t="s">
        <v>571</v>
      </c>
      <c r="R10" s="591"/>
      <c r="S10" s="669"/>
      <c r="T10" s="669"/>
      <c r="U10" s="669"/>
      <c r="V10" s="670"/>
      <c r="W10" s="481"/>
      <c r="X10" s="481"/>
      <c r="Y10" s="481"/>
      <c r="Z10" s="642"/>
      <c r="AA10" s="417"/>
      <c r="AB10" s="672"/>
      <c r="AC10" s="628"/>
    </row>
    <row r="11" spans="2:44" s="303" customFormat="1" ht="18" customHeight="1">
      <c r="B11" s="642"/>
      <c r="C11" s="635"/>
      <c r="D11" s="1852" t="s">
        <v>629</v>
      </c>
      <c r="E11" s="1853"/>
      <c r="F11" s="1853"/>
      <c r="G11" s="1853"/>
      <c r="H11" s="1853"/>
      <c r="I11" s="1854"/>
      <c r="J11" s="1864"/>
      <c r="K11" s="1865"/>
      <c r="L11" s="1865"/>
      <c r="M11" s="1865"/>
      <c r="N11" s="1865"/>
      <c r="O11" s="1865"/>
      <c r="P11" s="1865"/>
      <c r="Q11" s="1865"/>
      <c r="R11" s="1865"/>
      <c r="S11" s="1865"/>
      <c r="T11" s="1865"/>
      <c r="U11" s="1865"/>
      <c r="V11" s="1866"/>
      <c r="W11" s="646"/>
      <c r="X11" s="481"/>
      <c r="Y11" s="481"/>
      <c r="Z11" s="642"/>
      <c r="AA11" s="417"/>
      <c r="AB11" s="501"/>
      <c r="AC11" s="628"/>
    </row>
    <row r="12" spans="2:44" s="303" customFormat="1" ht="18" customHeight="1">
      <c r="B12" s="642"/>
      <c r="C12" s="635"/>
      <c r="D12" s="1852" t="s">
        <v>630</v>
      </c>
      <c r="E12" s="1853"/>
      <c r="F12" s="1853"/>
      <c r="G12" s="1853"/>
      <c r="H12" s="1853"/>
      <c r="I12" s="1854"/>
      <c r="J12" s="1872">
        <f>J19</f>
        <v>0</v>
      </c>
      <c r="K12" s="1873"/>
      <c r="L12" s="1873"/>
      <c r="M12" s="1873"/>
      <c r="N12" s="1873"/>
      <c r="O12" s="1873"/>
      <c r="P12" s="1873"/>
      <c r="Q12" s="1873"/>
      <c r="R12" s="1873"/>
      <c r="S12" s="1873"/>
      <c r="T12" s="1873"/>
      <c r="U12" s="1873"/>
      <c r="V12" s="645" t="s">
        <v>631</v>
      </c>
      <c r="W12" s="646"/>
      <c r="X12" s="481"/>
      <c r="Y12" s="481"/>
      <c r="Z12" s="642"/>
      <c r="AA12" s="417"/>
      <c r="AB12" s="501"/>
      <c r="AC12" s="628"/>
    </row>
    <row r="13" spans="2:44" s="303" customFormat="1" ht="15" customHeight="1">
      <c r="B13" s="642"/>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Z13" s="642"/>
      <c r="AA13" s="417"/>
      <c r="AB13" s="501"/>
      <c r="AC13" s="628"/>
    </row>
    <row r="14" spans="2:44" s="671" customFormat="1" ht="15" customHeight="1">
      <c r="B14" s="607"/>
      <c r="C14" s="627" t="s">
        <v>632</v>
      </c>
      <c r="D14" s="614"/>
      <c r="E14" s="614"/>
      <c r="F14" s="614"/>
      <c r="G14" s="614"/>
      <c r="H14" s="613"/>
      <c r="I14" s="602"/>
      <c r="J14" s="605"/>
      <c r="K14" s="613"/>
      <c r="L14" s="602"/>
      <c r="M14" s="613"/>
      <c r="N14" s="613"/>
      <c r="O14" s="603"/>
      <c r="P14" s="605"/>
      <c r="Q14" s="612"/>
      <c r="R14" s="611"/>
      <c r="S14" s="611"/>
      <c r="T14" s="611"/>
      <c r="U14" s="610"/>
      <c r="V14" s="610"/>
      <c r="W14" s="610"/>
      <c r="X14" s="610"/>
      <c r="Y14" s="610"/>
      <c r="Z14" s="610"/>
      <c r="AA14" s="678"/>
      <c r="AB14" s="678"/>
      <c r="AC14" s="610"/>
      <c r="AD14" s="610"/>
      <c r="AE14" s="600"/>
      <c r="AF14" s="609"/>
      <c r="AG14" s="609"/>
      <c r="AH14" s="609"/>
      <c r="AI14" s="608"/>
      <c r="AJ14" s="608"/>
      <c r="AK14" s="608"/>
      <c r="AL14" s="608"/>
      <c r="AM14" s="608"/>
      <c r="AN14" s="608"/>
      <c r="AO14" s="608"/>
      <c r="AP14" s="601"/>
      <c r="AQ14" s="601"/>
      <c r="AR14" s="597"/>
    </row>
    <row r="15" spans="2:44" s="671" customFormat="1" ht="18" customHeight="1">
      <c r="B15" s="607"/>
      <c r="C15" s="615"/>
      <c r="D15" s="1857" t="s">
        <v>573</v>
      </c>
      <c r="E15" s="1858"/>
      <c r="F15" s="1858"/>
      <c r="G15" s="1858"/>
      <c r="H15" s="1858"/>
      <c r="I15" s="1859"/>
      <c r="J15" s="1867" t="s">
        <v>688</v>
      </c>
      <c r="K15" s="1868"/>
      <c r="L15" s="1868"/>
      <c r="M15" s="1868"/>
      <c r="N15" s="1868"/>
      <c r="O15" s="1869" t="s">
        <v>574</v>
      </c>
      <c r="P15" s="1870"/>
      <c r="Q15" s="1870"/>
      <c r="R15" s="1870"/>
      <c r="S15" s="1871"/>
      <c r="T15" s="1869" t="s">
        <v>599</v>
      </c>
      <c r="U15" s="1870"/>
      <c r="V15" s="1870"/>
      <c r="W15" s="1870"/>
      <c r="X15" s="1871"/>
      <c r="Y15" s="621"/>
      <c r="Z15" s="621"/>
      <c r="AA15" s="679"/>
      <c r="AB15" s="679"/>
      <c r="AC15" s="621"/>
      <c r="AD15" s="608"/>
      <c r="AE15" s="601"/>
      <c r="AF15" s="601"/>
      <c r="AG15" s="597"/>
    </row>
    <row r="16" spans="2:44" s="671" customFormat="1" ht="18" customHeight="1">
      <c r="B16" s="607"/>
      <c r="C16" s="615"/>
      <c r="D16" s="1857" t="s">
        <v>575</v>
      </c>
      <c r="E16" s="1858"/>
      <c r="F16" s="1858"/>
      <c r="G16" s="1858"/>
      <c r="H16" s="1858"/>
      <c r="I16" s="1859"/>
      <c r="J16" s="1860"/>
      <c r="K16" s="1861"/>
      <c r="L16" s="1861"/>
      <c r="M16" s="1861"/>
      <c r="N16" s="616" t="s">
        <v>572</v>
      </c>
      <c r="O16" s="1862">
        <f>J16*100000</f>
        <v>0</v>
      </c>
      <c r="P16" s="1863"/>
      <c r="Q16" s="1863"/>
      <c r="R16" s="1863"/>
      <c r="S16" s="620" t="s">
        <v>576</v>
      </c>
      <c r="T16" s="1862">
        <f>IF(O16&lt;=15000000,O16,15000000)</f>
        <v>0</v>
      </c>
      <c r="U16" s="1863"/>
      <c r="V16" s="1863"/>
      <c r="W16" s="1863"/>
      <c r="X16" s="620" t="s">
        <v>576</v>
      </c>
      <c r="Y16" s="622"/>
      <c r="Z16" s="622"/>
      <c r="AA16" s="680"/>
      <c r="AB16" s="681"/>
      <c r="AC16" s="623"/>
      <c r="AD16" s="608"/>
      <c r="AE16" s="601"/>
      <c r="AF16" s="601"/>
      <c r="AG16" s="597"/>
    </row>
    <row r="17" spans="2:44" s="671" customFormat="1" ht="18" customHeight="1">
      <c r="B17" s="607"/>
      <c r="C17" s="615"/>
      <c r="D17" s="1857" t="s">
        <v>577</v>
      </c>
      <c r="E17" s="1858"/>
      <c r="F17" s="1858"/>
      <c r="G17" s="1858"/>
      <c r="H17" s="1858"/>
      <c r="I17" s="1859"/>
      <c r="J17" s="1860"/>
      <c r="K17" s="1861"/>
      <c r="L17" s="1861"/>
      <c r="M17" s="1861"/>
      <c r="N17" s="616" t="s">
        <v>572</v>
      </c>
      <c r="O17" s="1862">
        <f>J17*100000</f>
        <v>0</v>
      </c>
      <c r="P17" s="1863"/>
      <c r="Q17" s="1863"/>
      <c r="R17" s="1863"/>
      <c r="S17" s="620" t="s">
        <v>576</v>
      </c>
      <c r="T17" s="1862">
        <f>IF(O16&gt;=15000000,0,IF(O17&gt;15000000-O16,O17-(O17-(15000000-O16)),O17))</f>
        <v>0</v>
      </c>
      <c r="U17" s="1863"/>
      <c r="V17" s="1863"/>
      <c r="W17" s="1863"/>
      <c r="X17" s="620" t="s">
        <v>576</v>
      </c>
      <c r="Y17" s="622"/>
      <c r="Z17" s="622"/>
      <c r="AA17" s="680"/>
      <c r="AB17" s="681"/>
      <c r="AC17" s="623"/>
      <c r="AD17" s="608"/>
      <c r="AE17" s="601"/>
      <c r="AF17" s="601"/>
      <c r="AG17" s="597"/>
    </row>
    <row r="18" spans="2:44" s="671" customFormat="1" ht="18" customHeight="1" thickBot="1">
      <c r="B18" s="607"/>
      <c r="C18" s="615"/>
      <c r="D18" s="1881" t="s">
        <v>578</v>
      </c>
      <c r="E18" s="1882"/>
      <c r="F18" s="1882"/>
      <c r="G18" s="1882"/>
      <c r="H18" s="1882"/>
      <c r="I18" s="1883"/>
      <c r="J18" s="1886"/>
      <c r="K18" s="1887"/>
      <c r="L18" s="1887"/>
      <c r="M18" s="1887"/>
      <c r="N18" s="617" t="s">
        <v>572</v>
      </c>
      <c r="O18" s="1876">
        <f>J18*100000</f>
        <v>0</v>
      </c>
      <c r="P18" s="1877"/>
      <c r="Q18" s="1877"/>
      <c r="R18" s="1877"/>
      <c r="S18" s="619" t="s">
        <v>576</v>
      </c>
      <c r="T18" s="1876">
        <f>IF(O16+O17&gt;=15000000,0,IF(O18&gt;15000000-(O16+O17),O18-(O18-(15000000-(O16+O17))),O18))</f>
        <v>0</v>
      </c>
      <c r="U18" s="1877"/>
      <c r="V18" s="1877"/>
      <c r="W18" s="1877"/>
      <c r="X18" s="619" t="s">
        <v>576</v>
      </c>
      <c r="Y18" s="622"/>
      <c r="Z18" s="622"/>
      <c r="AA18" s="680"/>
      <c r="AB18" s="681"/>
      <c r="AC18" s="623"/>
      <c r="AD18" s="608"/>
      <c r="AE18" s="601"/>
      <c r="AF18" s="601"/>
      <c r="AG18" s="597"/>
    </row>
    <row r="19" spans="2:44" s="671" customFormat="1" ht="18" customHeight="1" thickTop="1">
      <c r="B19" s="607"/>
      <c r="C19" s="615"/>
      <c r="D19" s="1878" t="s">
        <v>579</v>
      </c>
      <c r="E19" s="1879"/>
      <c r="F19" s="1879"/>
      <c r="G19" s="1879"/>
      <c r="H19" s="1879"/>
      <c r="I19" s="1880"/>
      <c r="J19" s="1884">
        <f>SUM(J16:M18)</f>
        <v>0</v>
      </c>
      <c r="K19" s="1885"/>
      <c r="L19" s="1885"/>
      <c r="M19" s="1885"/>
      <c r="N19" s="618" t="s">
        <v>572</v>
      </c>
      <c r="O19" s="1874">
        <f>SUM(O16:R18)</f>
        <v>0</v>
      </c>
      <c r="P19" s="1875"/>
      <c r="Q19" s="1875"/>
      <c r="R19" s="1875"/>
      <c r="S19" s="625" t="s">
        <v>576</v>
      </c>
      <c r="T19" s="1874">
        <f>SUM(T16:W18)</f>
        <v>0</v>
      </c>
      <c r="U19" s="1875"/>
      <c r="V19" s="1875"/>
      <c r="W19" s="1875"/>
      <c r="X19" s="625" t="s">
        <v>576</v>
      </c>
      <c r="Y19" s="622"/>
      <c r="Z19" s="622"/>
      <c r="AA19" s="680"/>
      <c r="AB19" s="681"/>
      <c r="AC19" s="623"/>
      <c r="AD19" s="608"/>
      <c r="AE19" s="601"/>
      <c r="AF19" s="601"/>
      <c r="AG19" s="597"/>
    </row>
    <row r="20" spans="2:44" s="671" customFormat="1" ht="15" customHeight="1">
      <c r="B20" s="607"/>
      <c r="D20" s="626" t="s">
        <v>600</v>
      </c>
      <c r="E20" s="606"/>
      <c r="F20" s="606"/>
      <c r="G20" s="606"/>
      <c r="H20" s="604"/>
      <c r="I20" s="604"/>
      <c r="J20" s="602"/>
      <c r="K20" s="605"/>
      <c r="L20" s="604"/>
      <c r="M20" s="604"/>
      <c r="N20" s="602"/>
      <c r="O20" s="602"/>
      <c r="P20" s="604"/>
      <c r="Q20" s="604"/>
      <c r="R20" s="603"/>
      <c r="S20" s="602"/>
      <c r="T20" s="602"/>
      <c r="U20" s="602"/>
      <c r="V20" s="602"/>
      <c r="W20" s="602"/>
      <c r="X20" s="602"/>
      <c r="Y20" s="624"/>
      <c r="Z20" s="624"/>
      <c r="AA20" s="682"/>
      <c r="AB20" s="682"/>
      <c r="AC20" s="624"/>
      <c r="AD20" s="599"/>
      <c r="AE20" s="600"/>
      <c r="AF20" s="599"/>
      <c r="AG20" s="599"/>
      <c r="AH20" s="599"/>
      <c r="AI20" s="599"/>
      <c r="AJ20" s="599"/>
      <c r="AK20" s="599"/>
      <c r="AL20" s="599"/>
      <c r="AM20" s="599"/>
      <c r="AN20" s="598"/>
      <c r="AO20" s="598"/>
      <c r="AP20" s="598"/>
      <c r="AQ20" s="598"/>
      <c r="AR20" s="597"/>
    </row>
    <row r="21" spans="2:44" s="300" customFormat="1" ht="15">
      <c r="B21" s="637"/>
      <c r="C21" s="478"/>
      <c r="D21" s="638"/>
      <c r="E21" s="639"/>
      <c r="F21" s="639"/>
      <c r="G21" s="639"/>
      <c r="H21" s="639"/>
      <c r="I21" s="639"/>
      <c r="J21" s="639"/>
      <c r="K21" s="639"/>
      <c r="L21" s="639"/>
      <c r="M21" s="639"/>
      <c r="N21" s="639"/>
      <c r="O21" s="639"/>
      <c r="P21" s="639"/>
      <c r="Q21" s="639"/>
      <c r="R21" s="639"/>
      <c r="S21" s="639"/>
      <c r="T21" s="639"/>
      <c r="U21" s="640"/>
      <c r="V21" s="639"/>
      <c r="W21" s="639"/>
      <c r="X21" s="639"/>
      <c r="Y21" s="639"/>
      <c r="Z21" s="637"/>
      <c r="AA21" s="453"/>
      <c r="AB21" s="501"/>
      <c r="AC21" s="628"/>
    </row>
    <row r="22" spans="2:44" s="300" customFormat="1" ht="15">
      <c r="B22" s="637"/>
      <c r="C22" s="478"/>
      <c r="D22" s="638"/>
      <c r="E22" s="639"/>
      <c r="F22" s="639"/>
      <c r="G22" s="639"/>
      <c r="H22" s="639"/>
      <c r="I22" s="639"/>
      <c r="J22" s="639"/>
      <c r="K22" s="639"/>
      <c r="L22" s="639"/>
      <c r="M22" s="639"/>
      <c r="N22" s="639"/>
      <c r="O22" s="639"/>
      <c r="P22" s="639"/>
      <c r="Q22" s="639"/>
      <c r="R22" s="639"/>
      <c r="S22" s="639"/>
      <c r="T22" s="639"/>
      <c r="U22" s="640"/>
      <c r="V22" s="639"/>
      <c r="W22" s="639"/>
      <c r="X22" s="639"/>
      <c r="Y22" s="639"/>
      <c r="Z22" s="637"/>
      <c r="AA22" s="453"/>
      <c r="AB22" s="501"/>
      <c r="AC22" s="628"/>
    </row>
    <row r="23" spans="2:44" s="300" customFormat="1" ht="15">
      <c r="B23" s="637"/>
      <c r="C23" s="478"/>
      <c r="D23" s="638"/>
      <c r="E23" s="639"/>
      <c r="F23" s="639"/>
      <c r="G23" s="639"/>
      <c r="H23" s="639"/>
      <c r="I23" s="639"/>
      <c r="J23" s="639"/>
      <c r="K23" s="639"/>
      <c r="L23" s="639"/>
      <c r="M23" s="639"/>
      <c r="N23" s="639"/>
      <c r="O23" s="639"/>
      <c r="P23" s="639"/>
      <c r="Q23" s="639"/>
      <c r="R23" s="639"/>
      <c r="S23" s="639"/>
      <c r="T23" s="639"/>
      <c r="U23" s="640"/>
      <c r="V23" s="639"/>
      <c r="W23" s="639"/>
      <c r="X23" s="639"/>
      <c r="Y23" s="639"/>
      <c r="Z23" s="637"/>
      <c r="AA23" s="453"/>
      <c r="AB23" s="501"/>
      <c r="AC23" s="628"/>
    </row>
    <row r="24" spans="2:44" s="300" customFormat="1" ht="15">
      <c r="B24" s="637"/>
      <c r="C24" s="478"/>
      <c r="D24" s="638"/>
      <c r="E24" s="639"/>
      <c r="F24" s="639"/>
      <c r="G24" s="639"/>
      <c r="H24" s="639"/>
      <c r="I24" s="639"/>
      <c r="J24" s="639"/>
      <c r="K24" s="639"/>
      <c r="L24" s="639"/>
      <c r="M24" s="639"/>
      <c r="N24" s="639"/>
      <c r="O24" s="639"/>
      <c r="P24" s="639"/>
      <c r="Q24" s="639"/>
      <c r="R24" s="639"/>
      <c r="S24" s="639"/>
      <c r="T24" s="639"/>
      <c r="U24" s="640"/>
      <c r="V24" s="639"/>
      <c r="W24" s="639"/>
      <c r="X24" s="639"/>
      <c r="Y24" s="639"/>
      <c r="Z24" s="637"/>
      <c r="AA24" s="453"/>
      <c r="AB24" s="501"/>
      <c r="AC24" s="628"/>
    </row>
    <row r="25" spans="2:44" s="300" customFormat="1" ht="15">
      <c r="B25" s="637"/>
      <c r="C25" s="478"/>
      <c r="D25" s="638"/>
      <c r="E25" s="639"/>
      <c r="F25" s="639"/>
      <c r="G25" s="639"/>
      <c r="H25" s="639"/>
      <c r="I25" s="639"/>
      <c r="J25" s="639"/>
      <c r="K25" s="639"/>
      <c r="L25" s="639"/>
      <c r="M25" s="639"/>
      <c r="N25" s="639"/>
      <c r="O25" s="639"/>
      <c r="P25" s="639"/>
      <c r="Q25" s="639"/>
      <c r="R25" s="639"/>
      <c r="S25" s="639"/>
      <c r="T25" s="639"/>
      <c r="U25" s="640"/>
      <c r="V25" s="639"/>
      <c r="W25" s="639"/>
      <c r="X25" s="639"/>
      <c r="Y25" s="639"/>
      <c r="Z25" s="637"/>
      <c r="AA25" s="453"/>
      <c r="AB25" s="501"/>
      <c r="AC25" s="628"/>
    </row>
    <row r="26" spans="2:44" s="300" customFormat="1" ht="15">
      <c r="B26" s="637"/>
      <c r="C26" s="478"/>
      <c r="D26" s="638"/>
      <c r="E26" s="639"/>
      <c r="F26" s="639"/>
      <c r="G26" s="639"/>
      <c r="H26" s="639"/>
      <c r="I26" s="639"/>
      <c r="J26" s="639"/>
      <c r="K26" s="639"/>
      <c r="L26" s="639"/>
      <c r="M26" s="639"/>
      <c r="N26" s="639"/>
      <c r="O26" s="639"/>
      <c r="P26" s="639"/>
      <c r="Q26" s="639"/>
      <c r="R26" s="639"/>
      <c r="S26" s="639"/>
      <c r="T26" s="639"/>
      <c r="U26" s="640"/>
      <c r="V26" s="639"/>
      <c r="W26" s="639"/>
      <c r="X26" s="639"/>
      <c r="Y26" s="639"/>
      <c r="Z26" s="637"/>
      <c r="AA26" s="453"/>
      <c r="AB26" s="501"/>
      <c r="AC26" s="628"/>
    </row>
    <row r="27" spans="2:44" s="300" customFormat="1" ht="15">
      <c r="B27" s="637"/>
      <c r="C27" s="478"/>
      <c r="D27" s="638"/>
      <c r="E27" s="639"/>
      <c r="F27" s="639"/>
      <c r="G27" s="639"/>
      <c r="H27" s="639"/>
      <c r="I27" s="639"/>
      <c r="J27" s="639"/>
      <c r="K27" s="639"/>
      <c r="L27" s="639"/>
      <c r="M27" s="639"/>
      <c r="N27" s="639"/>
      <c r="O27" s="639"/>
      <c r="P27" s="639"/>
      <c r="Q27" s="639"/>
      <c r="R27" s="639"/>
      <c r="S27" s="639"/>
      <c r="T27" s="639"/>
      <c r="U27" s="640"/>
      <c r="V27" s="639"/>
      <c r="W27" s="639"/>
      <c r="X27" s="639"/>
      <c r="Y27" s="639"/>
      <c r="Z27" s="637"/>
      <c r="AA27" s="453"/>
      <c r="AB27" s="501"/>
      <c r="AC27" s="628"/>
    </row>
    <row r="28" spans="2:44" s="300" customFormat="1" ht="15">
      <c r="B28" s="637"/>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Z28" s="637"/>
      <c r="AA28" s="453"/>
      <c r="AB28" s="501"/>
      <c r="AC28" s="628"/>
    </row>
    <row r="29" spans="2:44" s="300" customFormat="1" ht="15">
      <c r="B29" s="637"/>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Z29" s="637"/>
      <c r="AA29" s="453"/>
      <c r="AB29" s="501"/>
      <c r="AC29" s="628"/>
    </row>
    <row r="30" spans="2:44" s="300" customFormat="1" ht="15">
      <c r="B30" s="637"/>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Z30" s="637"/>
      <c r="AA30" s="453"/>
      <c r="AB30" s="501"/>
      <c r="AC30" s="628"/>
    </row>
    <row r="31" spans="2:44" s="300" customFormat="1" ht="15">
      <c r="B31" s="637"/>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Z31" s="637"/>
      <c r="AA31" s="453"/>
      <c r="AB31" s="673"/>
      <c r="AC31" s="663"/>
    </row>
    <row r="32" spans="2:44" s="300" customFormat="1" ht="15">
      <c r="B32" s="637"/>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Z32" s="637"/>
      <c r="AA32" s="453"/>
      <c r="AB32" s="673"/>
      <c r="AC32" s="663"/>
    </row>
    <row r="33" spans="2:30" s="300" customFormat="1" ht="15">
      <c r="B33" s="637"/>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A33" s="453"/>
      <c r="AB33" s="673"/>
      <c r="AC33" s="663"/>
    </row>
    <row r="34" spans="2:30" s="300" customFormat="1" ht="15">
      <c r="B34" s="637"/>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A34" s="453"/>
      <c r="AB34" s="673"/>
      <c r="AC34" s="663"/>
    </row>
    <row r="35" spans="2:30" s="300" customFormat="1" ht="15">
      <c r="B35" s="637"/>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Z35" s="637"/>
      <c r="AA35" s="453"/>
      <c r="AB35" s="673"/>
      <c r="AC35" s="663"/>
    </row>
    <row r="36" spans="2:30" s="300" customFormat="1" ht="15">
      <c r="B36" s="637"/>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Z36" s="637"/>
      <c r="AA36" s="453"/>
      <c r="AB36" s="673"/>
      <c r="AC36" s="663"/>
    </row>
    <row r="37" spans="2:30" s="300" customFormat="1" ht="15">
      <c r="B37" s="637"/>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Z37" s="637"/>
      <c r="AA37" s="453"/>
      <c r="AB37" s="673"/>
      <c r="AC37" s="663"/>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453"/>
      <c r="AB38" s="673"/>
      <c r="AC38" s="663"/>
    </row>
    <row r="39" spans="2:30" ht="12.75" customHeight="1">
      <c r="B39" s="629"/>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B39" s="673"/>
      <c r="AC39" s="663"/>
    </row>
    <row r="40" spans="2:30" ht="20.100000000000001" customHeight="1">
      <c r="AB40" s="673"/>
      <c r="AC40" s="663"/>
    </row>
    <row r="41" spans="2:30" ht="20.100000000000001" customHeight="1">
      <c r="AB41" s="673"/>
      <c r="AC41" s="663"/>
    </row>
    <row r="42" spans="2:30" ht="20.100000000000001" customHeight="1">
      <c r="AB42" s="673"/>
      <c r="AC42" s="663"/>
    </row>
    <row r="43" spans="2:30" ht="20.100000000000001" customHeight="1">
      <c r="AB43" s="673"/>
      <c r="AC43" s="663"/>
    </row>
    <row r="44" spans="2:30" ht="20.100000000000001" customHeight="1">
      <c r="AB44" s="673"/>
      <c r="AC44" s="663"/>
      <c r="AD44" s="664"/>
    </row>
    <row r="45" spans="2:30" ht="20.100000000000001" customHeight="1">
      <c r="AB45" s="673"/>
      <c r="AC45" s="663"/>
    </row>
    <row r="46" spans="2:30" ht="20.100000000000001" customHeight="1">
      <c r="AB46" s="673"/>
      <c r="AC46" s="663"/>
    </row>
    <row r="47" spans="2:30" ht="20.100000000000001" customHeight="1">
      <c r="AB47" s="673"/>
      <c r="AC47" s="663"/>
    </row>
    <row r="48" spans="2:30" ht="20.100000000000001" customHeight="1">
      <c r="AB48" s="673"/>
      <c r="AC48" s="663"/>
    </row>
    <row r="49" spans="28:29" ht="20.100000000000001" customHeight="1">
      <c r="AB49" s="673"/>
      <c r="AC49" s="663"/>
    </row>
    <row r="50" spans="28:29" ht="20.100000000000001" customHeight="1">
      <c r="AB50" s="673"/>
      <c r="AC50" s="663"/>
    </row>
    <row r="51" spans="28:29" ht="20.100000000000001" customHeight="1">
      <c r="AB51" s="673"/>
      <c r="AC51" s="663"/>
    </row>
    <row r="52" spans="28:29" ht="20.100000000000001" customHeight="1">
      <c r="AB52" s="673"/>
      <c r="AC52" s="663"/>
    </row>
    <row r="53" spans="28:29" ht="20.100000000000001" customHeight="1">
      <c r="AB53" s="673"/>
      <c r="AC53" s="663"/>
    </row>
    <row r="54" spans="28:29" ht="20.100000000000001" customHeight="1">
      <c r="AB54" s="673"/>
      <c r="AC54" s="663"/>
    </row>
    <row r="55" spans="28:29" ht="20.100000000000001" customHeight="1">
      <c r="AB55" s="673"/>
      <c r="AC55" s="663"/>
    </row>
    <row r="56" spans="28:29" ht="20.100000000000001" customHeight="1">
      <c r="AB56" s="674"/>
      <c r="AC56" s="665"/>
    </row>
    <row r="57" spans="28:29" ht="20.100000000000001" customHeight="1">
      <c r="AB57" s="673"/>
      <c r="AC57" s="663"/>
    </row>
    <row r="58" spans="28:29" ht="20.100000000000001" customHeight="1">
      <c r="AB58" s="673"/>
      <c r="AC58" s="663"/>
    </row>
    <row r="59" spans="28:29" ht="20.100000000000001" customHeight="1">
      <c r="AB59" s="673"/>
      <c r="AC59" s="663"/>
    </row>
    <row r="60" spans="28:29" ht="20.100000000000001" customHeight="1">
      <c r="AB60" s="673"/>
      <c r="AC60" s="663"/>
    </row>
    <row r="61" spans="28:29" ht="20.100000000000001" customHeight="1">
      <c r="AB61" s="673"/>
      <c r="AC61" s="663"/>
    </row>
    <row r="62" spans="28:29" ht="20.100000000000001" customHeight="1">
      <c r="AB62" s="673"/>
      <c r="AC62" s="663"/>
    </row>
    <row r="63" spans="28:29" ht="20.100000000000001" customHeight="1">
      <c r="AB63" s="673"/>
      <c r="AC63" s="663"/>
    </row>
    <row r="64" spans="28:29" ht="20.100000000000001" customHeight="1">
      <c r="AB64" s="673"/>
      <c r="AC64" s="663"/>
    </row>
    <row r="65" spans="28:29" ht="20.100000000000001" customHeight="1">
      <c r="AB65" s="673"/>
      <c r="AC65" s="663"/>
    </row>
    <row r="73" spans="28:29" ht="20.100000000000001" customHeight="1">
      <c r="AC73" s="666"/>
    </row>
    <row r="74" spans="28:29" ht="20.100000000000001" customHeight="1">
      <c r="AC74" s="667"/>
    </row>
    <row r="138" spans="28:29" ht="20.100000000000001" customHeight="1">
      <c r="AB138" s="675"/>
      <c r="AC138" s="668"/>
    </row>
    <row r="139" spans="28:29" ht="20.100000000000001" customHeight="1">
      <c r="AB139" s="675"/>
      <c r="AC139" s="668"/>
    </row>
    <row r="140" spans="28:29" ht="20.100000000000001" customHeight="1">
      <c r="AB140" s="675"/>
      <c r="AC140" s="668"/>
    </row>
    <row r="141" spans="28:29" ht="20.100000000000001" customHeight="1">
      <c r="AB141" s="675"/>
      <c r="AC141" s="668"/>
    </row>
    <row r="142" spans="28:29" ht="20.100000000000001" customHeight="1">
      <c r="AB142" s="675"/>
      <c r="AC142" s="668"/>
    </row>
    <row r="143" spans="28:29" ht="20.100000000000001" customHeight="1">
      <c r="AB143" s="675"/>
      <c r="AC143" s="668"/>
    </row>
    <row r="144" spans="28:29" ht="20.100000000000001" customHeight="1">
      <c r="AB144" s="675"/>
      <c r="AC144" s="668"/>
    </row>
    <row r="145" spans="28:29" ht="20.100000000000001" customHeight="1">
      <c r="AB145" s="675"/>
      <c r="AC145" s="668"/>
    </row>
    <row r="146" spans="28:29" ht="20.100000000000001" customHeight="1">
      <c r="AB146" s="675"/>
      <c r="AC146" s="668"/>
    </row>
    <row r="147" spans="28:29" ht="20.100000000000001" customHeight="1">
      <c r="AB147" s="675"/>
      <c r="AC147" s="668"/>
    </row>
    <row r="148" spans="28:29" ht="20.100000000000001" customHeight="1">
      <c r="AB148" s="675"/>
      <c r="AC148" s="668"/>
    </row>
    <row r="149" spans="28:29" ht="20.100000000000001" customHeight="1">
      <c r="AB149" s="675"/>
      <c r="AC149" s="668"/>
    </row>
    <row r="150" spans="28:29" ht="20.100000000000001" customHeight="1">
      <c r="AB150" s="675"/>
      <c r="AC150" s="668"/>
    </row>
    <row r="151" spans="28:29" ht="20.100000000000001" customHeight="1">
      <c r="AB151" s="675"/>
      <c r="AC151" s="668"/>
    </row>
    <row r="152" spans="28:29" ht="20.100000000000001" customHeight="1">
      <c r="AB152" s="675"/>
      <c r="AC152" s="668"/>
    </row>
    <row r="153" spans="28:29" ht="20.100000000000001" customHeight="1">
      <c r="AB153" s="675"/>
      <c r="AC153" s="668"/>
    </row>
    <row r="154" spans="28:29" ht="20.100000000000001" customHeight="1">
      <c r="AB154" s="675"/>
      <c r="AC154" s="668"/>
    </row>
    <row r="155" spans="28:29" ht="20.100000000000001" customHeight="1">
      <c r="AB155" s="675"/>
      <c r="AC155" s="668"/>
    </row>
    <row r="156" spans="28:29" ht="20.100000000000001" customHeight="1">
      <c r="AB156" s="675"/>
      <c r="AC156" s="668"/>
    </row>
    <row r="157" spans="28:29" ht="20.100000000000001" customHeight="1">
      <c r="AB157" s="675"/>
      <c r="AC157" s="668"/>
    </row>
    <row r="158" spans="28:29" ht="20.100000000000001" customHeight="1">
      <c r="AB158" s="675"/>
      <c r="AC158" s="668"/>
    </row>
    <row r="159" spans="28:29" ht="20.100000000000001" customHeight="1">
      <c r="AB159" s="675"/>
      <c r="AC159" s="668"/>
    </row>
    <row r="160" spans="28:29" ht="20.100000000000001" customHeight="1">
      <c r="AB160" s="675"/>
      <c r="AC160" s="668"/>
    </row>
    <row r="161" spans="28:29" ht="20.100000000000001" customHeight="1">
      <c r="AB161" s="675"/>
      <c r="AC161" s="668"/>
    </row>
    <row r="162" spans="28:29" ht="20.100000000000001" customHeight="1">
      <c r="AB162" s="675"/>
      <c r="AC162" s="668"/>
    </row>
    <row r="163" spans="28:29" ht="20.100000000000001" customHeight="1">
      <c r="AB163" s="675"/>
      <c r="AC163" s="668"/>
    </row>
    <row r="164" spans="28:29" ht="20.100000000000001" customHeight="1">
      <c r="AB164" s="675"/>
      <c r="AC164" s="668"/>
    </row>
    <row r="165" spans="28:29" ht="20.100000000000001" customHeight="1">
      <c r="AB165" s="675"/>
      <c r="AC165" s="668"/>
    </row>
    <row r="166" spans="28:29" ht="20.100000000000001" customHeight="1">
      <c r="AB166" s="675"/>
      <c r="AC166" s="668"/>
    </row>
    <row r="167" spans="28:29" ht="20.100000000000001" customHeight="1">
      <c r="AB167" s="675"/>
      <c r="AC167" s="668"/>
    </row>
    <row r="168" spans="28:29" ht="20.100000000000001" customHeight="1">
      <c r="AB168" s="675"/>
      <c r="AC168" s="668"/>
    </row>
    <row r="169" spans="28:29" ht="20.100000000000001" customHeight="1">
      <c r="AB169" s="675"/>
      <c r="AC169" s="668"/>
    </row>
    <row r="170" spans="28:29" ht="20.100000000000001" customHeight="1">
      <c r="AB170" s="675"/>
      <c r="AC170" s="668"/>
    </row>
    <row r="171" spans="28:29" ht="20.100000000000001" customHeight="1">
      <c r="AB171" s="675"/>
      <c r="AC171" s="668"/>
    </row>
    <row r="172" spans="28:29" ht="20.100000000000001" customHeight="1">
      <c r="AB172" s="675"/>
      <c r="AC172" s="668"/>
    </row>
    <row r="173" spans="28:29" ht="20.100000000000001" customHeight="1">
      <c r="AB173" s="675"/>
      <c r="AC173" s="668"/>
    </row>
    <row r="174" spans="28:29" ht="20.100000000000001" customHeight="1">
      <c r="AB174" s="675"/>
      <c r="AC174" s="668"/>
    </row>
    <row r="175" spans="28:29" ht="20.100000000000001" customHeight="1">
      <c r="AB175" s="675"/>
      <c r="AC175" s="668"/>
    </row>
    <row r="176" spans="28:29" ht="20.100000000000001" customHeight="1">
      <c r="AB176" s="675"/>
      <c r="AC176" s="668"/>
    </row>
    <row r="177" spans="28:29" ht="20.100000000000001" customHeight="1">
      <c r="AB177" s="675"/>
      <c r="AC177" s="668"/>
    </row>
    <row r="178" spans="28:29" ht="20.100000000000001" customHeight="1">
      <c r="AB178" s="675"/>
      <c r="AC178" s="668"/>
    </row>
    <row r="179" spans="28:29" ht="20.100000000000001" customHeight="1">
      <c r="AB179" s="676"/>
      <c r="AC179" s="569"/>
    </row>
    <row r="180" spans="28:29" ht="20.100000000000001" customHeight="1">
      <c r="AB180" s="676"/>
      <c r="AC180" s="569"/>
    </row>
    <row r="181" spans="28:29" ht="20.100000000000001" customHeight="1">
      <c r="AB181" s="677"/>
      <c r="AC181" s="571"/>
    </row>
    <row r="182" spans="28:29" ht="20.100000000000001" customHeight="1">
      <c r="AB182" s="677"/>
      <c r="AC182" s="571"/>
    </row>
    <row r="183" spans="28:29" ht="20.100000000000001" customHeight="1">
      <c r="AB183" s="677"/>
      <c r="AC183" s="571"/>
    </row>
    <row r="184" spans="28:29" ht="20.100000000000001" customHeight="1">
      <c r="AB184" s="677"/>
      <c r="AC184" s="571"/>
    </row>
  </sheetData>
  <sheetProtection sheet="1" selectLockedCells="1"/>
  <mergeCells count="27">
    <mergeCell ref="T19:W19"/>
    <mergeCell ref="T18:W18"/>
    <mergeCell ref="D17:I17"/>
    <mergeCell ref="J17:M17"/>
    <mergeCell ref="O17:R17"/>
    <mergeCell ref="T17:W17"/>
    <mergeCell ref="D19:I19"/>
    <mergeCell ref="D18:I18"/>
    <mergeCell ref="J19:M19"/>
    <mergeCell ref="J18:M18"/>
    <mergeCell ref="O19:R19"/>
    <mergeCell ref="O18:R18"/>
    <mergeCell ref="D7:I7"/>
    <mergeCell ref="J7:V7"/>
    <mergeCell ref="D10:I10"/>
    <mergeCell ref="D16:I16"/>
    <mergeCell ref="J16:M16"/>
    <mergeCell ref="O16:R16"/>
    <mergeCell ref="T16:W16"/>
    <mergeCell ref="D11:I11"/>
    <mergeCell ref="J11:V11"/>
    <mergeCell ref="D12:I12"/>
    <mergeCell ref="D15:I15"/>
    <mergeCell ref="J15:N15"/>
    <mergeCell ref="O15:S15"/>
    <mergeCell ref="T15:X15"/>
    <mergeCell ref="J12:U12"/>
  </mergeCells>
  <phoneticPr fontId="3"/>
  <conditionalFormatting sqref="AC73:AC74 AB138:AC184">
    <cfRule type="expression" priority="31">
      <formula>CELL("protect",AB73)=0</formula>
    </cfRule>
  </conditionalFormatting>
  <conditionalFormatting sqref="B1:B2">
    <cfRule type="expression" dxfId="106" priority="29">
      <formula>_xlfn.ISFORMULA(B1)=TRUE</formula>
    </cfRule>
  </conditionalFormatting>
  <conditionalFormatting sqref="J10 M10 P10">
    <cfRule type="expression" dxfId="105" priority="22">
      <formula>$J$10="■"</formula>
    </cfRule>
    <cfRule type="expression" dxfId="104" priority="23">
      <formula>$M$10="■"</formula>
    </cfRule>
    <cfRule type="expression" dxfId="103" priority="24">
      <formula>$P$10="■"</formula>
    </cfRule>
  </conditionalFormatting>
  <conditionalFormatting sqref="J11:V11">
    <cfRule type="containsBlanks" dxfId="102" priority="17">
      <formula>LEN(TRIM(J11))=0</formula>
    </cfRule>
  </conditionalFormatting>
  <conditionalFormatting sqref="N16:N18">
    <cfRule type="notContainsBlanks" dxfId="101" priority="5">
      <formula>LEN(TRIM(N16))&gt;0</formula>
    </cfRule>
    <cfRule type="expression" dxfId="100" priority="6">
      <formula>$N$11="■"</formula>
    </cfRule>
    <cfRule type="expression" dxfId="99" priority="7">
      <formula>$K$11="■"</formula>
    </cfRule>
    <cfRule type="expression" dxfId="98" priority="8">
      <formula>$H$11="■"</formula>
    </cfRule>
  </conditionalFormatting>
  <conditionalFormatting sqref="J16:M18">
    <cfRule type="containsBlanks" dxfId="97" priority="4">
      <formula>LEN(TRIM(J16))=0</formula>
    </cfRule>
  </conditionalFormatting>
  <conditionalFormatting sqref="J12 V12">
    <cfRule type="expression" dxfId="96" priority="2">
      <formula>#REF!="■"</formula>
    </cfRule>
    <cfRule type="expression" dxfId="95" priority="3">
      <formula>#REF!="■"</formula>
    </cfRule>
  </conditionalFormatting>
  <dataValidations count="7">
    <dataValidation type="custom" imeMode="disabled" allowBlank="1" showInputMessage="1" showErrorMessage="1" error="小数点以下は第一位まで、二位以下切り捨てで入力して下さい。" sqref="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WUD982982:WUJ982982" xr:uid="{C5C3D71B-DC3E-47C9-AF54-54CF30AECBE4}">
      <formula1>L65478-ROUNDDOWN(L65478,1)=0</formula1>
    </dataValidation>
    <dataValidation type="list" allowBlank="1" showInputMessage="1" showErrorMessage="1" sqref="Z65565 IF65563 SB65563 ABX65563 ALT65563 AVP65563 BFL65563 BPH65563 BZD65563 CIZ65563 CSV65563 DCR65563 DMN65563 DWJ65563 EGF65563 EQB65563 EZX65563 FJT65563 FTP65563 GDL65563 GNH65563 GXD65563 HGZ65563 HQV65563 IAR65563 IKN65563 IUJ65563 JEF65563 JOB65563 JXX65563 KHT65563 KRP65563 LBL65563 LLH65563 LVD65563 MEZ65563 MOV65563 MYR65563 NIN65563 NSJ65563 OCF65563 OMB65563 OVX65563 PFT65563 PPP65563 PZL65563 QJH65563 QTD65563 RCZ65563 RMV65563 RWR65563 SGN65563 SQJ65563 TAF65563 TKB65563 TTX65563 UDT65563 UNP65563 UXL65563 VHH65563 VRD65563 WAZ65563 WKV65563 WUR65563 Z131101 IF131099 SB131099 ABX131099 ALT131099 AVP131099 BFL131099 BPH131099 BZD131099 CIZ131099 CSV131099 DCR131099 DMN131099 DWJ131099 EGF131099 EQB131099 EZX131099 FJT131099 FTP131099 GDL131099 GNH131099 GXD131099 HGZ131099 HQV131099 IAR131099 IKN131099 IUJ131099 JEF131099 JOB131099 JXX131099 KHT131099 KRP131099 LBL131099 LLH131099 LVD131099 MEZ131099 MOV131099 MYR131099 NIN131099 NSJ131099 OCF131099 OMB131099 OVX131099 PFT131099 PPP131099 PZL131099 QJH131099 QTD131099 RCZ131099 RMV131099 RWR131099 SGN131099 SQJ131099 TAF131099 TKB131099 TTX131099 UDT131099 UNP131099 UXL131099 VHH131099 VRD131099 WAZ131099 WKV131099 WUR131099 Z196637 IF196635 SB196635 ABX196635 ALT196635 AVP196635 BFL196635 BPH196635 BZD196635 CIZ196635 CSV196635 DCR196635 DMN196635 DWJ196635 EGF196635 EQB196635 EZX196635 FJT196635 FTP196635 GDL196635 GNH196635 GXD196635 HGZ196635 HQV196635 IAR196635 IKN196635 IUJ196635 JEF196635 JOB196635 JXX196635 KHT196635 KRP196635 LBL196635 LLH196635 LVD196635 MEZ196635 MOV196635 MYR196635 NIN196635 NSJ196635 OCF196635 OMB196635 OVX196635 PFT196635 PPP196635 PZL196635 QJH196635 QTD196635 RCZ196635 RMV196635 RWR196635 SGN196635 SQJ196635 TAF196635 TKB196635 TTX196635 UDT196635 UNP196635 UXL196635 VHH196635 VRD196635 WAZ196635 WKV196635 WUR196635 Z262173 IF262171 SB262171 ABX262171 ALT262171 AVP262171 BFL262171 BPH262171 BZD262171 CIZ262171 CSV262171 DCR262171 DMN262171 DWJ262171 EGF262171 EQB262171 EZX262171 FJT262171 FTP262171 GDL262171 GNH262171 GXD262171 HGZ262171 HQV262171 IAR262171 IKN262171 IUJ262171 JEF262171 JOB262171 JXX262171 KHT262171 KRP262171 LBL262171 LLH262171 LVD262171 MEZ262171 MOV262171 MYR262171 NIN262171 NSJ262171 OCF262171 OMB262171 OVX262171 PFT262171 PPP262171 PZL262171 QJH262171 QTD262171 RCZ262171 RMV262171 RWR262171 SGN262171 SQJ262171 TAF262171 TKB262171 TTX262171 UDT262171 UNP262171 UXL262171 VHH262171 VRD262171 WAZ262171 WKV262171 WUR262171 Z327709 IF327707 SB327707 ABX327707 ALT327707 AVP327707 BFL327707 BPH327707 BZD327707 CIZ327707 CSV327707 DCR327707 DMN327707 DWJ327707 EGF327707 EQB327707 EZX327707 FJT327707 FTP327707 GDL327707 GNH327707 GXD327707 HGZ327707 HQV327707 IAR327707 IKN327707 IUJ327707 JEF327707 JOB327707 JXX327707 KHT327707 KRP327707 LBL327707 LLH327707 LVD327707 MEZ327707 MOV327707 MYR327707 NIN327707 NSJ327707 OCF327707 OMB327707 OVX327707 PFT327707 PPP327707 PZL327707 QJH327707 QTD327707 RCZ327707 RMV327707 RWR327707 SGN327707 SQJ327707 TAF327707 TKB327707 TTX327707 UDT327707 UNP327707 UXL327707 VHH327707 VRD327707 WAZ327707 WKV327707 WUR327707 Z393245 IF393243 SB393243 ABX393243 ALT393243 AVP393243 BFL393243 BPH393243 BZD393243 CIZ393243 CSV393243 DCR393243 DMN393243 DWJ393243 EGF393243 EQB393243 EZX393243 FJT393243 FTP393243 GDL393243 GNH393243 GXD393243 HGZ393243 HQV393243 IAR393243 IKN393243 IUJ393243 JEF393243 JOB393243 JXX393243 KHT393243 KRP393243 LBL393243 LLH393243 LVD393243 MEZ393243 MOV393243 MYR393243 NIN393243 NSJ393243 OCF393243 OMB393243 OVX393243 PFT393243 PPP393243 PZL393243 QJH393243 QTD393243 RCZ393243 RMV393243 RWR393243 SGN393243 SQJ393243 TAF393243 TKB393243 TTX393243 UDT393243 UNP393243 UXL393243 VHH393243 VRD393243 WAZ393243 WKV393243 WUR393243 Z458781 IF458779 SB458779 ABX458779 ALT458779 AVP458779 BFL458779 BPH458779 BZD458779 CIZ458779 CSV458779 DCR458779 DMN458779 DWJ458779 EGF458779 EQB458779 EZX458779 FJT458779 FTP458779 GDL458779 GNH458779 GXD458779 HGZ458779 HQV458779 IAR458779 IKN458779 IUJ458779 JEF458779 JOB458779 JXX458779 KHT458779 KRP458779 LBL458779 LLH458779 LVD458779 MEZ458779 MOV458779 MYR458779 NIN458779 NSJ458779 OCF458779 OMB458779 OVX458779 PFT458779 PPP458779 PZL458779 QJH458779 QTD458779 RCZ458779 RMV458779 RWR458779 SGN458779 SQJ458779 TAF458779 TKB458779 TTX458779 UDT458779 UNP458779 UXL458779 VHH458779 VRD458779 WAZ458779 WKV458779 WUR458779 Z524317 IF524315 SB524315 ABX524315 ALT524315 AVP524315 BFL524315 BPH524315 BZD524315 CIZ524315 CSV524315 DCR524315 DMN524315 DWJ524315 EGF524315 EQB524315 EZX524315 FJT524315 FTP524315 GDL524315 GNH524315 GXD524315 HGZ524315 HQV524315 IAR524315 IKN524315 IUJ524315 JEF524315 JOB524315 JXX524315 KHT524315 KRP524315 LBL524315 LLH524315 LVD524315 MEZ524315 MOV524315 MYR524315 NIN524315 NSJ524315 OCF524315 OMB524315 OVX524315 PFT524315 PPP524315 PZL524315 QJH524315 QTD524315 RCZ524315 RMV524315 RWR524315 SGN524315 SQJ524315 TAF524315 TKB524315 TTX524315 UDT524315 UNP524315 UXL524315 VHH524315 VRD524315 WAZ524315 WKV524315 WUR524315 Z589853 IF589851 SB589851 ABX589851 ALT589851 AVP589851 BFL589851 BPH589851 BZD589851 CIZ589851 CSV589851 DCR589851 DMN589851 DWJ589851 EGF589851 EQB589851 EZX589851 FJT589851 FTP589851 GDL589851 GNH589851 GXD589851 HGZ589851 HQV589851 IAR589851 IKN589851 IUJ589851 JEF589851 JOB589851 JXX589851 KHT589851 KRP589851 LBL589851 LLH589851 LVD589851 MEZ589851 MOV589851 MYR589851 NIN589851 NSJ589851 OCF589851 OMB589851 OVX589851 PFT589851 PPP589851 PZL589851 QJH589851 QTD589851 RCZ589851 RMV589851 RWR589851 SGN589851 SQJ589851 TAF589851 TKB589851 TTX589851 UDT589851 UNP589851 UXL589851 VHH589851 VRD589851 WAZ589851 WKV589851 WUR589851 Z655389 IF655387 SB655387 ABX655387 ALT655387 AVP655387 BFL655387 BPH655387 BZD655387 CIZ655387 CSV655387 DCR655387 DMN655387 DWJ655387 EGF655387 EQB655387 EZX655387 FJT655387 FTP655387 GDL655387 GNH655387 GXD655387 HGZ655387 HQV655387 IAR655387 IKN655387 IUJ655387 JEF655387 JOB655387 JXX655387 KHT655387 KRP655387 LBL655387 LLH655387 LVD655387 MEZ655387 MOV655387 MYR655387 NIN655387 NSJ655387 OCF655387 OMB655387 OVX655387 PFT655387 PPP655387 PZL655387 QJH655387 QTD655387 RCZ655387 RMV655387 RWR655387 SGN655387 SQJ655387 TAF655387 TKB655387 TTX655387 UDT655387 UNP655387 UXL655387 VHH655387 VRD655387 WAZ655387 WKV655387 WUR655387 Z720925 IF720923 SB720923 ABX720923 ALT720923 AVP720923 BFL720923 BPH720923 BZD720923 CIZ720923 CSV720923 DCR720923 DMN720923 DWJ720923 EGF720923 EQB720923 EZX720923 FJT720923 FTP720923 GDL720923 GNH720923 GXD720923 HGZ720923 HQV720923 IAR720923 IKN720923 IUJ720923 JEF720923 JOB720923 JXX720923 KHT720923 KRP720923 LBL720923 LLH720923 LVD720923 MEZ720923 MOV720923 MYR720923 NIN720923 NSJ720923 OCF720923 OMB720923 OVX720923 PFT720923 PPP720923 PZL720923 QJH720923 QTD720923 RCZ720923 RMV720923 RWR720923 SGN720923 SQJ720923 TAF720923 TKB720923 TTX720923 UDT720923 UNP720923 UXL720923 VHH720923 VRD720923 WAZ720923 WKV720923 WUR720923 Z786461 IF786459 SB786459 ABX786459 ALT786459 AVP786459 BFL786459 BPH786459 BZD786459 CIZ786459 CSV786459 DCR786459 DMN786459 DWJ786459 EGF786459 EQB786459 EZX786459 FJT786459 FTP786459 GDL786459 GNH786459 GXD786459 HGZ786459 HQV786459 IAR786459 IKN786459 IUJ786459 JEF786459 JOB786459 JXX786459 KHT786459 KRP786459 LBL786459 LLH786459 LVD786459 MEZ786459 MOV786459 MYR786459 NIN786459 NSJ786459 OCF786459 OMB786459 OVX786459 PFT786459 PPP786459 PZL786459 QJH786459 QTD786459 RCZ786459 RMV786459 RWR786459 SGN786459 SQJ786459 TAF786459 TKB786459 TTX786459 UDT786459 UNP786459 UXL786459 VHH786459 VRD786459 WAZ786459 WKV786459 WUR786459 Z851997 IF851995 SB851995 ABX851995 ALT851995 AVP851995 BFL851995 BPH851995 BZD851995 CIZ851995 CSV851995 DCR851995 DMN851995 DWJ851995 EGF851995 EQB851995 EZX851995 FJT851995 FTP851995 GDL851995 GNH851995 GXD851995 HGZ851995 HQV851995 IAR851995 IKN851995 IUJ851995 JEF851995 JOB851995 JXX851995 KHT851995 KRP851995 LBL851995 LLH851995 LVD851995 MEZ851995 MOV851995 MYR851995 NIN851995 NSJ851995 OCF851995 OMB851995 OVX851995 PFT851995 PPP851995 PZL851995 QJH851995 QTD851995 RCZ851995 RMV851995 RWR851995 SGN851995 SQJ851995 TAF851995 TKB851995 TTX851995 UDT851995 UNP851995 UXL851995 VHH851995 VRD851995 WAZ851995 WKV851995 WUR851995 Z917533 IF917531 SB917531 ABX917531 ALT917531 AVP917531 BFL917531 BPH917531 BZD917531 CIZ917531 CSV917531 DCR917531 DMN917531 DWJ917531 EGF917531 EQB917531 EZX917531 FJT917531 FTP917531 GDL917531 GNH917531 GXD917531 HGZ917531 HQV917531 IAR917531 IKN917531 IUJ917531 JEF917531 JOB917531 JXX917531 KHT917531 KRP917531 LBL917531 LLH917531 LVD917531 MEZ917531 MOV917531 MYR917531 NIN917531 NSJ917531 OCF917531 OMB917531 OVX917531 PFT917531 PPP917531 PZL917531 QJH917531 QTD917531 RCZ917531 RMV917531 RWR917531 SGN917531 SQJ917531 TAF917531 TKB917531 TTX917531 UDT917531 UNP917531 UXL917531 VHH917531 VRD917531 WAZ917531 WKV917531 WUR917531 Z983069 IF983067 SB983067 ABX983067 ALT983067 AVP983067 BFL983067 BPH983067 BZD983067 CIZ983067 CSV983067 DCR983067 DMN983067 DWJ983067 EGF983067 EQB983067 EZX983067 FJT983067 FTP983067 GDL983067 GNH983067 GXD983067 HGZ983067 HQV983067 IAR983067 IKN983067 IUJ983067 JEF983067 JOB983067 JXX983067 KHT983067 KRP983067 LBL983067 LLH983067 LVD983067 MEZ983067 MOV983067 MYR983067 NIN983067 NSJ983067 OCF983067 OMB983067 OVX983067 PFT983067 PPP983067 PZL983067 QJH983067 QTD983067 RCZ983067 RMV983067 RWR983067 SGN983067 SQJ983067 TAF983067 TKB983067 TTX983067 UDT983067 UNP983067 UXL983067 VHH983067 VRD983067 WAZ983067 WKV983067 WUR983067 Z65563 IF65561 SB65561 ABX65561 ALT65561 AVP65561 BFL65561 BPH65561 BZD65561 CIZ65561 CSV65561 DCR65561 DMN65561 DWJ65561 EGF65561 EQB65561 EZX65561 FJT65561 FTP65561 GDL65561 GNH65561 GXD65561 HGZ65561 HQV65561 IAR65561 IKN65561 IUJ65561 JEF65561 JOB65561 JXX65561 KHT65561 KRP65561 LBL65561 LLH65561 LVD65561 MEZ65561 MOV65561 MYR65561 NIN65561 NSJ65561 OCF65561 OMB65561 OVX65561 PFT65561 PPP65561 PZL65561 QJH65561 QTD65561 RCZ65561 RMV65561 RWR65561 SGN65561 SQJ65561 TAF65561 TKB65561 TTX65561 UDT65561 UNP65561 UXL65561 VHH65561 VRD65561 WAZ65561 WKV65561 WUR65561 Z131099 IF131097 SB131097 ABX131097 ALT131097 AVP131097 BFL131097 BPH131097 BZD131097 CIZ131097 CSV131097 DCR131097 DMN131097 DWJ131097 EGF131097 EQB131097 EZX131097 FJT131097 FTP131097 GDL131097 GNH131097 GXD131097 HGZ131097 HQV131097 IAR131097 IKN131097 IUJ131097 JEF131097 JOB131097 JXX131097 KHT131097 KRP131097 LBL131097 LLH131097 LVD131097 MEZ131097 MOV131097 MYR131097 NIN131097 NSJ131097 OCF131097 OMB131097 OVX131097 PFT131097 PPP131097 PZL131097 QJH131097 QTD131097 RCZ131097 RMV131097 RWR131097 SGN131097 SQJ131097 TAF131097 TKB131097 TTX131097 UDT131097 UNP131097 UXL131097 VHH131097 VRD131097 WAZ131097 WKV131097 WUR131097 Z196635 IF196633 SB196633 ABX196633 ALT196633 AVP196633 BFL196633 BPH196633 BZD196633 CIZ196633 CSV196633 DCR196633 DMN196633 DWJ196633 EGF196633 EQB196633 EZX196633 FJT196633 FTP196633 GDL196633 GNH196633 GXD196633 HGZ196633 HQV196633 IAR196633 IKN196633 IUJ196633 JEF196633 JOB196633 JXX196633 KHT196633 KRP196633 LBL196633 LLH196633 LVD196633 MEZ196633 MOV196633 MYR196633 NIN196633 NSJ196633 OCF196633 OMB196633 OVX196633 PFT196633 PPP196633 PZL196633 QJH196633 QTD196633 RCZ196633 RMV196633 RWR196633 SGN196633 SQJ196633 TAF196633 TKB196633 TTX196633 UDT196633 UNP196633 UXL196633 VHH196633 VRD196633 WAZ196633 WKV196633 WUR196633 Z262171 IF262169 SB262169 ABX262169 ALT262169 AVP262169 BFL262169 BPH262169 BZD262169 CIZ262169 CSV262169 DCR262169 DMN262169 DWJ262169 EGF262169 EQB262169 EZX262169 FJT262169 FTP262169 GDL262169 GNH262169 GXD262169 HGZ262169 HQV262169 IAR262169 IKN262169 IUJ262169 JEF262169 JOB262169 JXX262169 KHT262169 KRP262169 LBL262169 LLH262169 LVD262169 MEZ262169 MOV262169 MYR262169 NIN262169 NSJ262169 OCF262169 OMB262169 OVX262169 PFT262169 PPP262169 PZL262169 QJH262169 QTD262169 RCZ262169 RMV262169 RWR262169 SGN262169 SQJ262169 TAF262169 TKB262169 TTX262169 UDT262169 UNP262169 UXL262169 VHH262169 VRD262169 WAZ262169 WKV262169 WUR262169 Z327707 IF327705 SB327705 ABX327705 ALT327705 AVP327705 BFL327705 BPH327705 BZD327705 CIZ327705 CSV327705 DCR327705 DMN327705 DWJ327705 EGF327705 EQB327705 EZX327705 FJT327705 FTP327705 GDL327705 GNH327705 GXD327705 HGZ327705 HQV327705 IAR327705 IKN327705 IUJ327705 JEF327705 JOB327705 JXX327705 KHT327705 KRP327705 LBL327705 LLH327705 LVD327705 MEZ327705 MOV327705 MYR327705 NIN327705 NSJ327705 OCF327705 OMB327705 OVX327705 PFT327705 PPP327705 PZL327705 QJH327705 QTD327705 RCZ327705 RMV327705 RWR327705 SGN327705 SQJ327705 TAF327705 TKB327705 TTX327705 UDT327705 UNP327705 UXL327705 VHH327705 VRD327705 WAZ327705 WKV327705 WUR327705 Z393243 IF393241 SB393241 ABX393241 ALT393241 AVP393241 BFL393241 BPH393241 BZD393241 CIZ393241 CSV393241 DCR393241 DMN393241 DWJ393241 EGF393241 EQB393241 EZX393241 FJT393241 FTP393241 GDL393241 GNH393241 GXD393241 HGZ393241 HQV393241 IAR393241 IKN393241 IUJ393241 JEF393241 JOB393241 JXX393241 KHT393241 KRP393241 LBL393241 LLH393241 LVD393241 MEZ393241 MOV393241 MYR393241 NIN393241 NSJ393241 OCF393241 OMB393241 OVX393241 PFT393241 PPP393241 PZL393241 QJH393241 QTD393241 RCZ393241 RMV393241 RWR393241 SGN393241 SQJ393241 TAF393241 TKB393241 TTX393241 UDT393241 UNP393241 UXL393241 VHH393241 VRD393241 WAZ393241 WKV393241 WUR393241 Z458779 IF458777 SB458777 ABX458777 ALT458777 AVP458777 BFL458777 BPH458777 BZD458777 CIZ458777 CSV458777 DCR458777 DMN458777 DWJ458777 EGF458777 EQB458777 EZX458777 FJT458777 FTP458777 GDL458777 GNH458777 GXD458777 HGZ458777 HQV458777 IAR458777 IKN458777 IUJ458777 JEF458777 JOB458777 JXX458777 KHT458777 KRP458777 LBL458777 LLH458777 LVD458777 MEZ458777 MOV458777 MYR458777 NIN458777 NSJ458777 OCF458777 OMB458777 OVX458777 PFT458777 PPP458777 PZL458777 QJH458777 QTD458777 RCZ458777 RMV458777 RWR458777 SGN458777 SQJ458777 TAF458777 TKB458777 TTX458777 UDT458777 UNP458777 UXL458777 VHH458777 VRD458777 WAZ458777 WKV458777 WUR458777 Z524315 IF524313 SB524313 ABX524313 ALT524313 AVP524313 BFL524313 BPH524313 BZD524313 CIZ524313 CSV524313 DCR524313 DMN524313 DWJ524313 EGF524313 EQB524313 EZX524313 FJT524313 FTP524313 GDL524313 GNH524313 GXD524313 HGZ524313 HQV524313 IAR524313 IKN524313 IUJ524313 JEF524313 JOB524313 JXX524313 KHT524313 KRP524313 LBL524313 LLH524313 LVD524313 MEZ524313 MOV524313 MYR524313 NIN524313 NSJ524313 OCF524313 OMB524313 OVX524313 PFT524313 PPP524313 PZL524313 QJH524313 QTD524313 RCZ524313 RMV524313 RWR524313 SGN524313 SQJ524313 TAF524313 TKB524313 TTX524313 UDT524313 UNP524313 UXL524313 VHH524313 VRD524313 WAZ524313 WKV524313 WUR524313 Z589851 IF589849 SB589849 ABX589849 ALT589849 AVP589849 BFL589849 BPH589849 BZD589849 CIZ589849 CSV589849 DCR589849 DMN589849 DWJ589849 EGF589849 EQB589849 EZX589849 FJT589849 FTP589849 GDL589849 GNH589849 GXD589849 HGZ589849 HQV589849 IAR589849 IKN589849 IUJ589849 JEF589849 JOB589849 JXX589849 KHT589849 KRP589849 LBL589849 LLH589849 LVD589849 MEZ589849 MOV589849 MYR589849 NIN589849 NSJ589849 OCF589849 OMB589849 OVX589849 PFT589849 PPP589849 PZL589849 QJH589849 QTD589849 RCZ589849 RMV589849 RWR589849 SGN589849 SQJ589849 TAF589849 TKB589849 TTX589849 UDT589849 UNP589849 UXL589849 VHH589849 VRD589849 WAZ589849 WKV589849 WUR589849 Z655387 IF655385 SB655385 ABX655385 ALT655385 AVP655385 BFL655385 BPH655385 BZD655385 CIZ655385 CSV655385 DCR655385 DMN655385 DWJ655385 EGF655385 EQB655385 EZX655385 FJT655385 FTP655385 GDL655385 GNH655385 GXD655385 HGZ655385 HQV655385 IAR655385 IKN655385 IUJ655385 JEF655385 JOB655385 JXX655385 KHT655385 KRP655385 LBL655385 LLH655385 LVD655385 MEZ655385 MOV655385 MYR655385 NIN655385 NSJ655385 OCF655385 OMB655385 OVX655385 PFT655385 PPP655385 PZL655385 QJH655385 QTD655385 RCZ655385 RMV655385 RWR655385 SGN655385 SQJ655385 TAF655385 TKB655385 TTX655385 UDT655385 UNP655385 UXL655385 VHH655385 VRD655385 WAZ655385 WKV655385 WUR655385 Z720923 IF720921 SB720921 ABX720921 ALT720921 AVP720921 BFL720921 BPH720921 BZD720921 CIZ720921 CSV720921 DCR720921 DMN720921 DWJ720921 EGF720921 EQB720921 EZX720921 FJT720921 FTP720921 GDL720921 GNH720921 GXD720921 HGZ720921 HQV720921 IAR720921 IKN720921 IUJ720921 JEF720921 JOB720921 JXX720921 KHT720921 KRP720921 LBL720921 LLH720921 LVD720921 MEZ720921 MOV720921 MYR720921 NIN720921 NSJ720921 OCF720921 OMB720921 OVX720921 PFT720921 PPP720921 PZL720921 QJH720921 QTD720921 RCZ720921 RMV720921 RWR720921 SGN720921 SQJ720921 TAF720921 TKB720921 TTX720921 UDT720921 UNP720921 UXL720921 VHH720921 VRD720921 WAZ720921 WKV720921 WUR720921 Z786459 IF786457 SB786457 ABX786457 ALT786457 AVP786457 BFL786457 BPH786457 BZD786457 CIZ786457 CSV786457 DCR786457 DMN786457 DWJ786457 EGF786457 EQB786457 EZX786457 FJT786457 FTP786457 GDL786457 GNH786457 GXD786457 HGZ786457 HQV786457 IAR786457 IKN786457 IUJ786457 JEF786457 JOB786457 JXX786457 KHT786457 KRP786457 LBL786457 LLH786457 LVD786457 MEZ786457 MOV786457 MYR786457 NIN786457 NSJ786457 OCF786457 OMB786457 OVX786457 PFT786457 PPP786457 PZL786457 QJH786457 QTD786457 RCZ786457 RMV786457 RWR786457 SGN786457 SQJ786457 TAF786457 TKB786457 TTX786457 UDT786457 UNP786457 UXL786457 VHH786457 VRD786457 WAZ786457 WKV786457 WUR786457 Z851995 IF851993 SB851993 ABX851993 ALT851993 AVP851993 BFL851993 BPH851993 BZD851993 CIZ851993 CSV851993 DCR851993 DMN851993 DWJ851993 EGF851993 EQB851993 EZX851993 FJT851993 FTP851993 GDL851993 GNH851993 GXD851993 HGZ851993 HQV851993 IAR851993 IKN851993 IUJ851993 JEF851993 JOB851993 JXX851993 KHT851993 KRP851993 LBL851993 LLH851993 LVD851993 MEZ851993 MOV851993 MYR851993 NIN851993 NSJ851993 OCF851993 OMB851993 OVX851993 PFT851993 PPP851993 PZL851993 QJH851993 QTD851993 RCZ851993 RMV851993 RWR851993 SGN851993 SQJ851993 TAF851993 TKB851993 TTX851993 UDT851993 UNP851993 UXL851993 VHH851993 VRD851993 WAZ851993 WKV851993 WUR851993 Z917531 IF917529 SB917529 ABX917529 ALT917529 AVP917529 BFL917529 BPH917529 BZD917529 CIZ917529 CSV917529 DCR917529 DMN917529 DWJ917529 EGF917529 EQB917529 EZX917529 FJT917529 FTP917529 GDL917529 GNH917529 GXD917529 HGZ917529 HQV917529 IAR917529 IKN917529 IUJ917529 JEF917529 JOB917529 JXX917529 KHT917529 KRP917529 LBL917529 LLH917529 LVD917529 MEZ917529 MOV917529 MYR917529 NIN917529 NSJ917529 OCF917529 OMB917529 OVX917529 PFT917529 PPP917529 PZL917529 QJH917529 QTD917529 RCZ917529 RMV917529 RWR917529 SGN917529 SQJ917529 TAF917529 TKB917529 TTX917529 UDT917529 UNP917529 UXL917529 VHH917529 VRD917529 WAZ917529 WKV917529 WUR917529 Z983067 IF983065 SB983065 ABX983065 ALT983065 AVP983065 BFL983065 BPH983065 BZD983065 CIZ983065 CSV983065 DCR983065 DMN983065 DWJ983065 EGF983065 EQB983065 EZX983065 FJT983065 FTP983065 GDL983065 GNH983065 GXD983065 HGZ983065 HQV983065 IAR983065 IKN983065 IUJ983065 JEF983065 JOB983065 JXX983065 KHT983065 KRP983065 LBL983065 LLH983065 LVD983065 MEZ983065 MOV983065 MYR983065 NIN983065 NSJ983065 OCF983065 OMB983065 OVX983065 PFT983065 PPP983065 PZL983065 QJH983065 QTD983065 RCZ983065 RMV983065 RWR983065 SGN983065 SQJ983065 TAF983065 TKB983065 TTX983065 UDT983065 UNP983065 UXL983065 VHH983065 VRD983065 WAZ983065 WKV983065 WUR983065" xr:uid="{A209732A-7928-4A98-B5E8-91B7AE49CCD4}">
      <formula1>"無,有"</formula1>
    </dataValidation>
    <dataValidation type="list" allowBlank="1" showInputMessage="1" showErrorMessage="1" sqref="WUD982985:WUJ982985 L65483:R65483 HR65481:HX65481 RN65481:RT65481 ABJ65481:ABP65481 ALF65481:ALL65481 AVB65481:AVH65481 BEX65481:BFD65481 BOT65481:BOZ65481 BYP65481:BYV65481 CIL65481:CIR65481 CSH65481:CSN65481 DCD65481:DCJ65481 DLZ65481:DMF65481 DVV65481:DWB65481 EFR65481:EFX65481 EPN65481:EPT65481 EZJ65481:EZP65481 FJF65481:FJL65481 FTB65481:FTH65481 GCX65481:GDD65481 GMT65481:GMZ65481 GWP65481:GWV65481 HGL65481:HGR65481 HQH65481:HQN65481 IAD65481:IAJ65481 IJZ65481:IKF65481 ITV65481:IUB65481 JDR65481:JDX65481 JNN65481:JNT65481 JXJ65481:JXP65481 KHF65481:KHL65481 KRB65481:KRH65481 LAX65481:LBD65481 LKT65481:LKZ65481 LUP65481:LUV65481 MEL65481:MER65481 MOH65481:MON65481 MYD65481:MYJ65481 NHZ65481:NIF65481 NRV65481:NSB65481 OBR65481:OBX65481 OLN65481:OLT65481 OVJ65481:OVP65481 PFF65481:PFL65481 PPB65481:PPH65481 PYX65481:PZD65481 QIT65481:QIZ65481 QSP65481:QSV65481 RCL65481:RCR65481 RMH65481:RMN65481 RWD65481:RWJ65481 SFZ65481:SGF65481 SPV65481:SQB65481 SZR65481:SZX65481 TJN65481:TJT65481 TTJ65481:TTP65481 UDF65481:UDL65481 UNB65481:UNH65481 UWX65481:UXD65481 VGT65481:VGZ65481 VQP65481:VQV65481 WAL65481:WAR65481 WKH65481:WKN65481 WUD65481:WUJ65481 L131019:R131019 HR131017:HX131017 RN131017:RT131017 ABJ131017:ABP131017 ALF131017:ALL131017 AVB131017:AVH131017 BEX131017:BFD131017 BOT131017:BOZ131017 BYP131017:BYV131017 CIL131017:CIR131017 CSH131017:CSN131017 DCD131017:DCJ131017 DLZ131017:DMF131017 DVV131017:DWB131017 EFR131017:EFX131017 EPN131017:EPT131017 EZJ131017:EZP131017 FJF131017:FJL131017 FTB131017:FTH131017 GCX131017:GDD131017 GMT131017:GMZ131017 GWP131017:GWV131017 HGL131017:HGR131017 HQH131017:HQN131017 IAD131017:IAJ131017 IJZ131017:IKF131017 ITV131017:IUB131017 JDR131017:JDX131017 JNN131017:JNT131017 JXJ131017:JXP131017 KHF131017:KHL131017 KRB131017:KRH131017 LAX131017:LBD131017 LKT131017:LKZ131017 LUP131017:LUV131017 MEL131017:MER131017 MOH131017:MON131017 MYD131017:MYJ131017 NHZ131017:NIF131017 NRV131017:NSB131017 OBR131017:OBX131017 OLN131017:OLT131017 OVJ131017:OVP131017 PFF131017:PFL131017 PPB131017:PPH131017 PYX131017:PZD131017 QIT131017:QIZ131017 QSP131017:QSV131017 RCL131017:RCR131017 RMH131017:RMN131017 RWD131017:RWJ131017 SFZ131017:SGF131017 SPV131017:SQB131017 SZR131017:SZX131017 TJN131017:TJT131017 TTJ131017:TTP131017 UDF131017:UDL131017 UNB131017:UNH131017 UWX131017:UXD131017 VGT131017:VGZ131017 VQP131017:VQV131017 WAL131017:WAR131017 WKH131017:WKN131017 WUD131017:WUJ131017 L196555:R196555 HR196553:HX196553 RN196553:RT196553 ABJ196553:ABP196553 ALF196553:ALL196553 AVB196553:AVH196553 BEX196553:BFD196553 BOT196553:BOZ196553 BYP196553:BYV196553 CIL196553:CIR196553 CSH196553:CSN196553 DCD196553:DCJ196553 DLZ196553:DMF196553 DVV196553:DWB196553 EFR196553:EFX196553 EPN196553:EPT196553 EZJ196553:EZP196553 FJF196553:FJL196553 FTB196553:FTH196553 GCX196553:GDD196553 GMT196553:GMZ196553 GWP196553:GWV196553 HGL196553:HGR196553 HQH196553:HQN196553 IAD196553:IAJ196553 IJZ196553:IKF196553 ITV196553:IUB196553 JDR196553:JDX196553 JNN196553:JNT196553 JXJ196553:JXP196553 KHF196553:KHL196553 KRB196553:KRH196553 LAX196553:LBD196553 LKT196553:LKZ196553 LUP196553:LUV196553 MEL196553:MER196553 MOH196553:MON196553 MYD196553:MYJ196553 NHZ196553:NIF196553 NRV196553:NSB196553 OBR196553:OBX196553 OLN196553:OLT196553 OVJ196553:OVP196553 PFF196553:PFL196553 PPB196553:PPH196553 PYX196553:PZD196553 QIT196553:QIZ196553 QSP196553:QSV196553 RCL196553:RCR196553 RMH196553:RMN196553 RWD196553:RWJ196553 SFZ196553:SGF196553 SPV196553:SQB196553 SZR196553:SZX196553 TJN196553:TJT196553 TTJ196553:TTP196553 UDF196553:UDL196553 UNB196553:UNH196553 UWX196553:UXD196553 VGT196553:VGZ196553 VQP196553:VQV196553 WAL196553:WAR196553 WKH196553:WKN196553 WUD196553:WUJ196553 L262091:R262091 HR262089:HX262089 RN262089:RT262089 ABJ262089:ABP262089 ALF262089:ALL262089 AVB262089:AVH262089 BEX262089:BFD262089 BOT262089:BOZ262089 BYP262089:BYV262089 CIL262089:CIR262089 CSH262089:CSN262089 DCD262089:DCJ262089 DLZ262089:DMF262089 DVV262089:DWB262089 EFR262089:EFX262089 EPN262089:EPT262089 EZJ262089:EZP262089 FJF262089:FJL262089 FTB262089:FTH262089 GCX262089:GDD262089 GMT262089:GMZ262089 GWP262089:GWV262089 HGL262089:HGR262089 HQH262089:HQN262089 IAD262089:IAJ262089 IJZ262089:IKF262089 ITV262089:IUB262089 JDR262089:JDX262089 JNN262089:JNT262089 JXJ262089:JXP262089 KHF262089:KHL262089 KRB262089:KRH262089 LAX262089:LBD262089 LKT262089:LKZ262089 LUP262089:LUV262089 MEL262089:MER262089 MOH262089:MON262089 MYD262089:MYJ262089 NHZ262089:NIF262089 NRV262089:NSB262089 OBR262089:OBX262089 OLN262089:OLT262089 OVJ262089:OVP262089 PFF262089:PFL262089 PPB262089:PPH262089 PYX262089:PZD262089 QIT262089:QIZ262089 QSP262089:QSV262089 RCL262089:RCR262089 RMH262089:RMN262089 RWD262089:RWJ262089 SFZ262089:SGF262089 SPV262089:SQB262089 SZR262089:SZX262089 TJN262089:TJT262089 TTJ262089:TTP262089 UDF262089:UDL262089 UNB262089:UNH262089 UWX262089:UXD262089 VGT262089:VGZ262089 VQP262089:VQV262089 WAL262089:WAR262089 WKH262089:WKN262089 WUD262089:WUJ262089 L327627:R327627 HR327625:HX327625 RN327625:RT327625 ABJ327625:ABP327625 ALF327625:ALL327625 AVB327625:AVH327625 BEX327625:BFD327625 BOT327625:BOZ327625 BYP327625:BYV327625 CIL327625:CIR327625 CSH327625:CSN327625 DCD327625:DCJ327625 DLZ327625:DMF327625 DVV327625:DWB327625 EFR327625:EFX327625 EPN327625:EPT327625 EZJ327625:EZP327625 FJF327625:FJL327625 FTB327625:FTH327625 GCX327625:GDD327625 GMT327625:GMZ327625 GWP327625:GWV327625 HGL327625:HGR327625 HQH327625:HQN327625 IAD327625:IAJ327625 IJZ327625:IKF327625 ITV327625:IUB327625 JDR327625:JDX327625 JNN327625:JNT327625 JXJ327625:JXP327625 KHF327625:KHL327625 KRB327625:KRH327625 LAX327625:LBD327625 LKT327625:LKZ327625 LUP327625:LUV327625 MEL327625:MER327625 MOH327625:MON327625 MYD327625:MYJ327625 NHZ327625:NIF327625 NRV327625:NSB327625 OBR327625:OBX327625 OLN327625:OLT327625 OVJ327625:OVP327625 PFF327625:PFL327625 PPB327625:PPH327625 PYX327625:PZD327625 QIT327625:QIZ327625 QSP327625:QSV327625 RCL327625:RCR327625 RMH327625:RMN327625 RWD327625:RWJ327625 SFZ327625:SGF327625 SPV327625:SQB327625 SZR327625:SZX327625 TJN327625:TJT327625 TTJ327625:TTP327625 UDF327625:UDL327625 UNB327625:UNH327625 UWX327625:UXD327625 VGT327625:VGZ327625 VQP327625:VQV327625 WAL327625:WAR327625 WKH327625:WKN327625 WUD327625:WUJ327625 L393163:R393163 HR393161:HX393161 RN393161:RT393161 ABJ393161:ABP393161 ALF393161:ALL393161 AVB393161:AVH393161 BEX393161:BFD393161 BOT393161:BOZ393161 BYP393161:BYV393161 CIL393161:CIR393161 CSH393161:CSN393161 DCD393161:DCJ393161 DLZ393161:DMF393161 DVV393161:DWB393161 EFR393161:EFX393161 EPN393161:EPT393161 EZJ393161:EZP393161 FJF393161:FJL393161 FTB393161:FTH393161 GCX393161:GDD393161 GMT393161:GMZ393161 GWP393161:GWV393161 HGL393161:HGR393161 HQH393161:HQN393161 IAD393161:IAJ393161 IJZ393161:IKF393161 ITV393161:IUB393161 JDR393161:JDX393161 JNN393161:JNT393161 JXJ393161:JXP393161 KHF393161:KHL393161 KRB393161:KRH393161 LAX393161:LBD393161 LKT393161:LKZ393161 LUP393161:LUV393161 MEL393161:MER393161 MOH393161:MON393161 MYD393161:MYJ393161 NHZ393161:NIF393161 NRV393161:NSB393161 OBR393161:OBX393161 OLN393161:OLT393161 OVJ393161:OVP393161 PFF393161:PFL393161 PPB393161:PPH393161 PYX393161:PZD393161 QIT393161:QIZ393161 QSP393161:QSV393161 RCL393161:RCR393161 RMH393161:RMN393161 RWD393161:RWJ393161 SFZ393161:SGF393161 SPV393161:SQB393161 SZR393161:SZX393161 TJN393161:TJT393161 TTJ393161:TTP393161 UDF393161:UDL393161 UNB393161:UNH393161 UWX393161:UXD393161 VGT393161:VGZ393161 VQP393161:VQV393161 WAL393161:WAR393161 WKH393161:WKN393161 WUD393161:WUJ393161 L458699:R458699 HR458697:HX458697 RN458697:RT458697 ABJ458697:ABP458697 ALF458697:ALL458697 AVB458697:AVH458697 BEX458697:BFD458697 BOT458697:BOZ458697 BYP458697:BYV458697 CIL458697:CIR458697 CSH458697:CSN458697 DCD458697:DCJ458697 DLZ458697:DMF458697 DVV458697:DWB458697 EFR458697:EFX458697 EPN458697:EPT458697 EZJ458697:EZP458697 FJF458697:FJL458697 FTB458697:FTH458697 GCX458697:GDD458697 GMT458697:GMZ458697 GWP458697:GWV458697 HGL458697:HGR458697 HQH458697:HQN458697 IAD458697:IAJ458697 IJZ458697:IKF458697 ITV458697:IUB458697 JDR458697:JDX458697 JNN458697:JNT458697 JXJ458697:JXP458697 KHF458697:KHL458697 KRB458697:KRH458697 LAX458697:LBD458697 LKT458697:LKZ458697 LUP458697:LUV458697 MEL458697:MER458697 MOH458697:MON458697 MYD458697:MYJ458697 NHZ458697:NIF458697 NRV458697:NSB458697 OBR458697:OBX458697 OLN458697:OLT458697 OVJ458697:OVP458697 PFF458697:PFL458697 PPB458697:PPH458697 PYX458697:PZD458697 QIT458697:QIZ458697 QSP458697:QSV458697 RCL458697:RCR458697 RMH458697:RMN458697 RWD458697:RWJ458697 SFZ458697:SGF458697 SPV458697:SQB458697 SZR458697:SZX458697 TJN458697:TJT458697 TTJ458697:TTP458697 UDF458697:UDL458697 UNB458697:UNH458697 UWX458697:UXD458697 VGT458697:VGZ458697 VQP458697:VQV458697 WAL458697:WAR458697 WKH458697:WKN458697 WUD458697:WUJ458697 L524235:R524235 HR524233:HX524233 RN524233:RT524233 ABJ524233:ABP524233 ALF524233:ALL524233 AVB524233:AVH524233 BEX524233:BFD524233 BOT524233:BOZ524233 BYP524233:BYV524233 CIL524233:CIR524233 CSH524233:CSN524233 DCD524233:DCJ524233 DLZ524233:DMF524233 DVV524233:DWB524233 EFR524233:EFX524233 EPN524233:EPT524233 EZJ524233:EZP524233 FJF524233:FJL524233 FTB524233:FTH524233 GCX524233:GDD524233 GMT524233:GMZ524233 GWP524233:GWV524233 HGL524233:HGR524233 HQH524233:HQN524233 IAD524233:IAJ524233 IJZ524233:IKF524233 ITV524233:IUB524233 JDR524233:JDX524233 JNN524233:JNT524233 JXJ524233:JXP524233 KHF524233:KHL524233 KRB524233:KRH524233 LAX524233:LBD524233 LKT524233:LKZ524233 LUP524233:LUV524233 MEL524233:MER524233 MOH524233:MON524233 MYD524233:MYJ524233 NHZ524233:NIF524233 NRV524233:NSB524233 OBR524233:OBX524233 OLN524233:OLT524233 OVJ524233:OVP524233 PFF524233:PFL524233 PPB524233:PPH524233 PYX524233:PZD524233 QIT524233:QIZ524233 QSP524233:QSV524233 RCL524233:RCR524233 RMH524233:RMN524233 RWD524233:RWJ524233 SFZ524233:SGF524233 SPV524233:SQB524233 SZR524233:SZX524233 TJN524233:TJT524233 TTJ524233:TTP524233 UDF524233:UDL524233 UNB524233:UNH524233 UWX524233:UXD524233 VGT524233:VGZ524233 VQP524233:VQV524233 WAL524233:WAR524233 WKH524233:WKN524233 WUD524233:WUJ524233 L589771:R589771 HR589769:HX589769 RN589769:RT589769 ABJ589769:ABP589769 ALF589769:ALL589769 AVB589769:AVH589769 BEX589769:BFD589769 BOT589769:BOZ589769 BYP589769:BYV589769 CIL589769:CIR589769 CSH589769:CSN589769 DCD589769:DCJ589769 DLZ589769:DMF589769 DVV589769:DWB589769 EFR589769:EFX589769 EPN589769:EPT589769 EZJ589769:EZP589769 FJF589769:FJL589769 FTB589769:FTH589769 GCX589769:GDD589769 GMT589769:GMZ589769 GWP589769:GWV589769 HGL589769:HGR589769 HQH589769:HQN589769 IAD589769:IAJ589769 IJZ589769:IKF589769 ITV589769:IUB589769 JDR589769:JDX589769 JNN589769:JNT589769 JXJ589769:JXP589769 KHF589769:KHL589769 KRB589769:KRH589769 LAX589769:LBD589769 LKT589769:LKZ589769 LUP589769:LUV589769 MEL589769:MER589769 MOH589769:MON589769 MYD589769:MYJ589769 NHZ589769:NIF589769 NRV589769:NSB589769 OBR589769:OBX589769 OLN589769:OLT589769 OVJ589769:OVP589769 PFF589769:PFL589769 PPB589769:PPH589769 PYX589769:PZD589769 QIT589769:QIZ589769 QSP589769:QSV589769 RCL589769:RCR589769 RMH589769:RMN589769 RWD589769:RWJ589769 SFZ589769:SGF589769 SPV589769:SQB589769 SZR589769:SZX589769 TJN589769:TJT589769 TTJ589769:TTP589769 UDF589769:UDL589769 UNB589769:UNH589769 UWX589769:UXD589769 VGT589769:VGZ589769 VQP589769:VQV589769 WAL589769:WAR589769 WKH589769:WKN589769 WUD589769:WUJ589769 L655307:R655307 HR655305:HX655305 RN655305:RT655305 ABJ655305:ABP655305 ALF655305:ALL655305 AVB655305:AVH655305 BEX655305:BFD655305 BOT655305:BOZ655305 BYP655305:BYV655305 CIL655305:CIR655305 CSH655305:CSN655305 DCD655305:DCJ655305 DLZ655305:DMF655305 DVV655305:DWB655305 EFR655305:EFX655305 EPN655305:EPT655305 EZJ655305:EZP655305 FJF655305:FJL655305 FTB655305:FTH655305 GCX655305:GDD655305 GMT655305:GMZ655305 GWP655305:GWV655305 HGL655305:HGR655305 HQH655305:HQN655305 IAD655305:IAJ655305 IJZ655305:IKF655305 ITV655305:IUB655305 JDR655305:JDX655305 JNN655305:JNT655305 JXJ655305:JXP655305 KHF655305:KHL655305 KRB655305:KRH655305 LAX655305:LBD655305 LKT655305:LKZ655305 LUP655305:LUV655305 MEL655305:MER655305 MOH655305:MON655305 MYD655305:MYJ655305 NHZ655305:NIF655305 NRV655305:NSB655305 OBR655305:OBX655305 OLN655305:OLT655305 OVJ655305:OVP655305 PFF655305:PFL655305 PPB655305:PPH655305 PYX655305:PZD655305 QIT655305:QIZ655305 QSP655305:QSV655305 RCL655305:RCR655305 RMH655305:RMN655305 RWD655305:RWJ655305 SFZ655305:SGF655305 SPV655305:SQB655305 SZR655305:SZX655305 TJN655305:TJT655305 TTJ655305:TTP655305 UDF655305:UDL655305 UNB655305:UNH655305 UWX655305:UXD655305 VGT655305:VGZ655305 VQP655305:VQV655305 WAL655305:WAR655305 WKH655305:WKN655305 WUD655305:WUJ655305 L720843:R720843 HR720841:HX720841 RN720841:RT720841 ABJ720841:ABP720841 ALF720841:ALL720841 AVB720841:AVH720841 BEX720841:BFD720841 BOT720841:BOZ720841 BYP720841:BYV720841 CIL720841:CIR720841 CSH720841:CSN720841 DCD720841:DCJ720841 DLZ720841:DMF720841 DVV720841:DWB720841 EFR720841:EFX720841 EPN720841:EPT720841 EZJ720841:EZP720841 FJF720841:FJL720841 FTB720841:FTH720841 GCX720841:GDD720841 GMT720841:GMZ720841 GWP720841:GWV720841 HGL720841:HGR720841 HQH720841:HQN720841 IAD720841:IAJ720841 IJZ720841:IKF720841 ITV720841:IUB720841 JDR720841:JDX720841 JNN720841:JNT720841 JXJ720841:JXP720841 KHF720841:KHL720841 KRB720841:KRH720841 LAX720841:LBD720841 LKT720841:LKZ720841 LUP720841:LUV720841 MEL720841:MER720841 MOH720841:MON720841 MYD720841:MYJ720841 NHZ720841:NIF720841 NRV720841:NSB720841 OBR720841:OBX720841 OLN720841:OLT720841 OVJ720841:OVP720841 PFF720841:PFL720841 PPB720841:PPH720841 PYX720841:PZD720841 QIT720841:QIZ720841 QSP720841:QSV720841 RCL720841:RCR720841 RMH720841:RMN720841 RWD720841:RWJ720841 SFZ720841:SGF720841 SPV720841:SQB720841 SZR720841:SZX720841 TJN720841:TJT720841 TTJ720841:TTP720841 UDF720841:UDL720841 UNB720841:UNH720841 UWX720841:UXD720841 VGT720841:VGZ720841 VQP720841:VQV720841 WAL720841:WAR720841 WKH720841:WKN720841 WUD720841:WUJ720841 L786379:R786379 HR786377:HX786377 RN786377:RT786377 ABJ786377:ABP786377 ALF786377:ALL786377 AVB786377:AVH786377 BEX786377:BFD786377 BOT786377:BOZ786377 BYP786377:BYV786377 CIL786377:CIR786377 CSH786377:CSN786377 DCD786377:DCJ786377 DLZ786377:DMF786377 DVV786377:DWB786377 EFR786377:EFX786377 EPN786377:EPT786377 EZJ786377:EZP786377 FJF786377:FJL786377 FTB786377:FTH786377 GCX786377:GDD786377 GMT786377:GMZ786377 GWP786377:GWV786377 HGL786377:HGR786377 HQH786377:HQN786377 IAD786377:IAJ786377 IJZ786377:IKF786377 ITV786377:IUB786377 JDR786377:JDX786377 JNN786377:JNT786377 JXJ786377:JXP786377 KHF786377:KHL786377 KRB786377:KRH786377 LAX786377:LBD786377 LKT786377:LKZ786377 LUP786377:LUV786377 MEL786377:MER786377 MOH786377:MON786377 MYD786377:MYJ786377 NHZ786377:NIF786377 NRV786377:NSB786377 OBR786377:OBX786377 OLN786377:OLT786377 OVJ786377:OVP786377 PFF786377:PFL786377 PPB786377:PPH786377 PYX786377:PZD786377 QIT786377:QIZ786377 QSP786377:QSV786377 RCL786377:RCR786377 RMH786377:RMN786377 RWD786377:RWJ786377 SFZ786377:SGF786377 SPV786377:SQB786377 SZR786377:SZX786377 TJN786377:TJT786377 TTJ786377:TTP786377 UDF786377:UDL786377 UNB786377:UNH786377 UWX786377:UXD786377 VGT786377:VGZ786377 VQP786377:VQV786377 WAL786377:WAR786377 WKH786377:WKN786377 WUD786377:WUJ786377 L851915:R851915 HR851913:HX851913 RN851913:RT851913 ABJ851913:ABP851913 ALF851913:ALL851913 AVB851913:AVH851913 BEX851913:BFD851913 BOT851913:BOZ851913 BYP851913:BYV851913 CIL851913:CIR851913 CSH851913:CSN851913 DCD851913:DCJ851913 DLZ851913:DMF851913 DVV851913:DWB851913 EFR851913:EFX851913 EPN851913:EPT851913 EZJ851913:EZP851913 FJF851913:FJL851913 FTB851913:FTH851913 GCX851913:GDD851913 GMT851913:GMZ851913 GWP851913:GWV851913 HGL851913:HGR851913 HQH851913:HQN851913 IAD851913:IAJ851913 IJZ851913:IKF851913 ITV851913:IUB851913 JDR851913:JDX851913 JNN851913:JNT851913 JXJ851913:JXP851913 KHF851913:KHL851913 KRB851913:KRH851913 LAX851913:LBD851913 LKT851913:LKZ851913 LUP851913:LUV851913 MEL851913:MER851913 MOH851913:MON851913 MYD851913:MYJ851913 NHZ851913:NIF851913 NRV851913:NSB851913 OBR851913:OBX851913 OLN851913:OLT851913 OVJ851913:OVP851913 PFF851913:PFL851913 PPB851913:PPH851913 PYX851913:PZD851913 QIT851913:QIZ851913 QSP851913:QSV851913 RCL851913:RCR851913 RMH851913:RMN851913 RWD851913:RWJ851913 SFZ851913:SGF851913 SPV851913:SQB851913 SZR851913:SZX851913 TJN851913:TJT851913 TTJ851913:TTP851913 UDF851913:UDL851913 UNB851913:UNH851913 UWX851913:UXD851913 VGT851913:VGZ851913 VQP851913:VQV851913 WAL851913:WAR851913 WKH851913:WKN851913 WUD851913:WUJ851913 L917451:R917451 HR917449:HX917449 RN917449:RT917449 ABJ917449:ABP917449 ALF917449:ALL917449 AVB917449:AVH917449 BEX917449:BFD917449 BOT917449:BOZ917449 BYP917449:BYV917449 CIL917449:CIR917449 CSH917449:CSN917449 DCD917449:DCJ917449 DLZ917449:DMF917449 DVV917449:DWB917449 EFR917449:EFX917449 EPN917449:EPT917449 EZJ917449:EZP917449 FJF917449:FJL917449 FTB917449:FTH917449 GCX917449:GDD917449 GMT917449:GMZ917449 GWP917449:GWV917449 HGL917449:HGR917449 HQH917449:HQN917449 IAD917449:IAJ917449 IJZ917449:IKF917449 ITV917449:IUB917449 JDR917449:JDX917449 JNN917449:JNT917449 JXJ917449:JXP917449 KHF917449:KHL917449 KRB917449:KRH917449 LAX917449:LBD917449 LKT917449:LKZ917449 LUP917449:LUV917449 MEL917449:MER917449 MOH917449:MON917449 MYD917449:MYJ917449 NHZ917449:NIF917449 NRV917449:NSB917449 OBR917449:OBX917449 OLN917449:OLT917449 OVJ917449:OVP917449 PFF917449:PFL917449 PPB917449:PPH917449 PYX917449:PZD917449 QIT917449:QIZ917449 QSP917449:QSV917449 RCL917449:RCR917449 RMH917449:RMN917449 RWD917449:RWJ917449 SFZ917449:SGF917449 SPV917449:SQB917449 SZR917449:SZX917449 TJN917449:TJT917449 TTJ917449:TTP917449 UDF917449:UDL917449 UNB917449:UNH917449 UWX917449:UXD917449 VGT917449:VGZ917449 VQP917449:VQV917449 WAL917449:WAR917449 WKH917449:WKN917449 WUD917449:WUJ917449 L982987:R982987 HR982985:HX982985 RN982985:RT982985 ABJ982985:ABP982985 ALF982985:ALL982985 AVB982985:AVH982985 BEX982985:BFD982985 BOT982985:BOZ982985 BYP982985:BYV982985 CIL982985:CIR982985 CSH982985:CSN982985 DCD982985:DCJ982985 DLZ982985:DMF982985 DVV982985:DWB982985 EFR982985:EFX982985 EPN982985:EPT982985 EZJ982985:EZP982985 FJF982985:FJL982985 FTB982985:FTH982985 GCX982985:GDD982985 GMT982985:GMZ982985 GWP982985:GWV982985 HGL982985:HGR982985 HQH982985:HQN982985 IAD982985:IAJ982985 IJZ982985:IKF982985 ITV982985:IUB982985 JDR982985:JDX982985 JNN982985:JNT982985 JXJ982985:JXP982985 KHF982985:KHL982985 KRB982985:KRH982985 LAX982985:LBD982985 LKT982985:LKZ982985 LUP982985:LUV982985 MEL982985:MER982985 MOH982985:MON982985 MYD982985:MYJ982985 NHZ982985:NIF982985 NRV982985:NSB982985 OBR982985:OBX982985 OLN982985:OLT982985 OVJ982985:OVP982985 PFF982985:PFL982985 PPB982985:PPH982985 PYX982985:PZD982985 QIT982985:QIZ982985 QSP982985:QSV982985 RCL982985:RCR982985 RMH982985:RMN982985 RWD982985:RWJ982985 SFZ982985:SGF982985 SPV982985:SQB982985 SZR982985:SZX982985 TJN982985:TJT982985 TTJ982985:TTP982985 UDF982985:UDL982985 UNB982985:UNH982985 UWX982985:UXD982985 VGT982985:VGZ982985 VQP982985:VQV982985 WAL982985:WAR982985 WKH982985:WKN982985" xr:uid="{445B1D1A-820D-438C-96E2-584439599B75}">
      <formula1>"専用,ハイブリット"</formula1>
    </dataValidation>
    <dataValidation type="list" allowBlank="1" showInputMessage="1" showErrorMessage="1" sqref="L65477:M65477 HR65475:HS65475 RN65475:RO65475 ABJ65475:ABK65475 ALF65475:ALG65475 AVB65475:AVC65475 BEX65475:BEY65475 BOT65475:BOU65475 BYP65475:BYQ65475 CIL65475:CIM65475 CSH65475:CSI65475 DCD65475:DCE65475 DLZ65475:DMA65475 DVV65475:DVW65475 EFR65475:EFS65475 EPN65475:EPO65475 EZJ65475:EZK65475 FJF65475:FJG65475 FTB65475:FTC65475 GCX65475:GCY65475 GMT65475:GMU65475 GWP65475:GWQ65475 HGL65475:HGM65475 HQH65475:HQI65475 IAD65475:IAE65475 IJZ65475:IKA65475 ITV65475:ITW65475 JDR65475:JDS65475 JNN65475:JNO65475 JXJ65475:JXK65475 KHF65475:KHG65475 KRB65475:KRC65475 LAX65475:LAY65475 LKT65475:LKU65475 LUP65475:LUQ65475 MEL65475:MEM65475 MOH65475:MOI65475 MYD65475:MYE65475 NHZ65475:NIA65475 NRV65475:NRW65475 OBR65475:OBS65475 OLN65475:OLO65475 OVJ65475:OVK65475 PFF65475:PFG65475 PPB65475:PPC65475 PYX65475:PYY65475 QIT65475:QIU65475 QSP65475:QSQ65475 RCL65475:RCM65475 RMH65475:RMI65475 RWD65475:RWE65475 SFZ65475:SGA65475 SPV65475:SPW65475 SZR65475:SZS65475 TJN65475:TJO65475 TTJ65475:TTK65475 UDF65475:UDG65475 UNB65475:UNC65475 UWX65475:UWY65475 VGT65475:VGU65475 VQP65475:VQQ65475 WAL65475:WAM65475 WKH65475:WKI65475 WUD65475:WUE65475 L131013:M131013 HR131011:HS131011 RN131011:RO131011 ABJ131011:ABK131011 ALF131011:ALG131011 AVB131011:AVC131011 BEX131011:BEY131011 BOT131011:BOU131011 BYP131011:BYQ131011 CIL131011:CIM131011 CSH131011:CSI131011 DCD131011:DCE131011 DLZ131011:DMA131011 DVV131011:DVW131011 EFR131011:EFS131011 EPN131011:EPO131011 EZJ131011:EZK131011 FJF131011:FJG131011 FTB131011:FTC131011 GCX131011:GCY131011 GMT131011:GMU131011 GWP131011:GWQ131011 HGL131011:HGM131011 HQH131011:HQI131011 IAD131011:IAE131011 IJZ131011:IKA131011 ITV131011:ITW131011 JDR131011:JDS131011 JNN131011:JNO131011 JXJ131011:JXK131011 KHF131011:KHG131011 KRB131011:KRC131011 LAX131011:LAY131011 LKT131011:LKU131011 LUP131011:LUQ131011 MEL131011:MEM131011 MOH131011:MOI131011 MYD131011:MYE131011 NHZ131011:NIA131011 NRV131011:NRW131011 OBR131011:OBS131011 OLN131011:OLO131011 OVJ131011:OVK131011 PFF131011:PFG131011 PPB131011:PPC131011 PYX131011:PYY131011 QIT131011:QIU131011 QSP131011:QSQ131011 RCL131011:RCM131011 RMH131011:RMI131011 RWD131011:RWE131011 SFZ131011:SGA131011 SPV131011:SPW131011 SZR131011:SZS131011 TJN131011:TJO131011 TTJ131011:TTK131011 UDF131011:UDG131011 UNB131011:UNC131011 UWX131011:UWY131011 VGT131011:VGU131011 VQP131011:VQQ131011 WAL131011:WAM131011 WKH131011:WKI131011 WUD131011:WUE131011 L196549:M196549 HR196547:HS196547 RN196547:RO196547 ABJ196547:ABK196547 ALF196547:ALG196547 AVB196547:AVC196547 BEX196547:BEY196547 BOT196547:BOU196547 BYP196547:BYQ196547 CIL196547:CIM196547 CSH196547:CSI196547 DCD196547:DCE196547 DLZ196547:DMA196547 DVV196547:DVW196547 EFR196547:EFS196547 EPN196547:EPO196547 EZJ196547:EZK196547 FJF196547:FJG196547 FTB196547:FTC196547 GCX196547:GCY196547 GMT196547:GMU196547 GWP196547:GWQ196547 HGL196547:HGM196547 HQH196547:HQI196547 IAD196547:IAE196547 IJZ196547:IKA196547 ITV196547:ITW196547 JDR196547:JDS196547 JNN196547:JNO196547 JXJ196547:JXK196547 KHF196547:KHG196547 KRB196547:KRC196547 LAX196547:LAY196547 LKT196547:LKU196547 LUP196547:LUQ196547 MEL196547:MEM196547 MOH196547:MOI196547 MYD196547:MYE196547 NHZ196547:NIA196547 NRV196547:NRW196547 OBR196547:OBS196547 OLN196547:OLO196547 OVJ196547:OVK196547 PFF196547:PFG196547 PPB196547:PPC196547 PYX196547:PYY196547 QIT196547:QIU196547 QSP196547:QSQ196547 RCL196547:RCM196547 RMH196547:RMI196547 RWD196547:RWE196547 SFZ196547:SGA196547 SPV196547:SPW196547 SZR196547:SZS196547 TJN196547:TJO196547 TTJ196547:TTK196547 UDF196547:UDG196547 UNB196547:UNC196547 UWX196547:UWY196547 VGT196547:VGU196547 VQP196547:VQQ196547 WAL196547:WAM196547 WKH196547:WKI196547 WUD196547:WUE196547 L262085:M262085 HR262083:HS262083 RN262083:RO262083 ABJ262083:ABK262083 ALF262083:ALG262083 AVB262083:AVC262083 BEX262083:BEY262083 BOT262083:BOU262083 BYP262083:BYQ262083 CIL262083:CIM262083 CSH262083:CSI262083 DCD262083:DCE262083 DLZ262083:DMA262083 DVV262083:DVW262083 EFR262083:EFS262083 EPN262083:EPO262083 EZJ262083:EZK262083 FJF262083:FJG262083 FTB262083:FTC262083 GCX262083:GCY262083 GMT262083:GMU262083 GWP262083:GWQ262083 HGL262083:HGM262083 HQH262083:HQI262083 IAD262083:IAE262083 IJZ262083:IKA262083 ITV262083:ITW262083 JDR262083:JDS262083 JNN262083:JNO262083 JXJ262083:JXK262083 KHF262083:KHG262083 KRB262083:KRC262083 LAX262083:LAY262083 LKT262083:LKU262083 LUP262083:LUQ262083 MEL262083:MEM262083 MOH262083:MOI262083 MYD262083:MYE262083 NHZ262083:NIA262083 NRV262083:NRW262083 OBR262083:OBS262083 OLN262083:OLO262083 OVJ262083:OVK262083 PFF262083:PFG262083 PPB262083:PPC262083 PYX262083:PYY262083 QIT262083:QIU262083 QSP262083:QSQ262083 RCL262083:RCM262083 RMH262083:RMI262083 RWD262083:RWE262083 SFZ262083:SGA262083 SPV262083:SPW262083 SZR262083:SZS262083 TJN262083:TJO262083 TTJ262083:TTK262083 UDF262083:UDG262083 UNB262083:UNC262083 UWX262083:UWY262083 VGT262083:VGU262083 VQP262083:VQQ262083 WAL262083:WAM262083 WKH262083:WKI262083 WUD262083:WUE262083 L327621:M327621 HR327619:HS327619 RN327619:RO327619 ABJ327619:ABK327619 ALF327619:ALG327619 AVB327619:AVC327619 BEX327619:BEY327619 BOT327619:BOU327619 BYP327619:BYQ327619 CIL327619:CIM327619 CSH327619:CSI327619 DCD327619:DCE327619 DLZ327619:DMA327619 DVV327619:DVW327619 EFR327619:EFS327619 EPN327619:EPO327619 EZJ327619:EZK327619 FJF327619:FJG327619 FTB327619:FTC327619 GCX327619:GCY327619 GMT327619:GMU327619 GWP327619:GWQ327619 HGL327619:HGM327619 HQH327619:HQI327619 IAD327619:IAE327619 IJZ327619:IKA327619 ITV327619:ITW327619 JDR327619:JDS327619 JNN327619:JNO327619 JXJ327619:JXK327619 KHF327619:KHG327619 KRB327619:KRC327619 LAX327619:LAY327619 LKT327619:LKU327619 LUP327619:LUQ327619 MEL327619:MEM327619 MOH327619:MOI327619 MYD327619:MYE327619 NHZ327619:NIA327619 NRV327619:NRW327619 OBR327619:OBS327619 OLN327619:OLO327619 OVJ327619:OVK327619 PFF327619:PFG327619 PPB327619:PPC327619 PYX327619:PYY327619 QIT327619:QIU327619 QSP327619:QSQ327619 RCL327619:RCM327619 RMH327619:RMI327619 RWD327619:RWE327619 SFZ327619:SGA327619 SPV327619:SPW327619 SZR327619:SZS327619 TJN327619:TJO327619 TTJ327619:TTK327619 UDF327619:UDG327619 UNB327619:UNC327619 UWX327619:UWY327619 VGT327619:VGU327619 VQP327619:VQQ327619 WAL327619:WAM327619 WKH327619:WKI327619 WUD327619:WUE327619 L393157:M393157 HR393155:HS393155 RN393155:RO393155 ABJ393155:ABK393155 ALF393155:ALG393155 AVB393155:AVC393155 BEX393155:BEY393155 BOT393155:BOU393155 BYP393155:BYQ393155 CIL393155:CIM393155 CSH393155:CSI393155 DCD393155:DCE393155 DLZ393155:DMA393155 DVV393155:DVW393155 EFR393155:EFS393155 EPN393155:EPO393155 EZJ393155:EZK393155 FJF393155:FJG393155 FTB393155:FTC393155 GCX393155:GCY393155 GMT393155:GMU393155 GWP393155:GWQ393155 HGL393155:HGM393155 HQH393155:HQI393155 IAD393155:IAE393155 IJZ393155:IKA393155 ITV393155:ITW393155 JDR393155:JDS393155 JNN393155:JNO393155 JXJ393155:JXK393155 KHF393155:KHG393155 KRB393155:KRC393155 LAX393155:LAY393155 LKT393155:LKU393155 LUP393155:LUQ393155 MEL393155:MEM393155 MOH393155:MOI393155 MYD393155:MYE393155 NHZ393155:NIA393155 NRV393155:NRW393155 OBR393155:OBS393155 OLN393155:OLO393155 OVJ393155:OVK393155 PFF393155:PFG393155 PPB393155:PPC393155 PYX393155:PYY393155 QIT393155:QIU393155 QSP393155:QSQ393155 RCL393155:RCM393155 RMH393155:RMI393155 RWD393155:RWE393155 SFZ393155:SGA393155 SPV393155:SPW393155 SZR393155:SZS393155 TJN393155:TJO393155 TTJ393155:TTK393155 UDF393155:UDG393155 UNB393155:UNC393155 UWX393155:UWY393155 VGT393155:VGU393155 VQP393155:VQQ393155 WAL393155:WAM393155 WKH393155:WKI393155 WUD393155:WUE393155 L458693:M458693 HR458691:HS458691 RN458691:RO458691 ABJ458691:ABK458691 ALF458691:ALG458691 AVB458691:AVC458691 BEX458691:BEY458691 BOT458691:BOU458691 BYP458691:BYQ458691 CIL458691:CIM458691 CSH458691:CSI458691 DCD458691:DCE458691 DLZ458691:DMA458691 DVV458691:DVW458691 EFR458691:EFS458691 EPN458691:EPO458691 EZJ458691:EZK458691 FJF458691:FJG458691 FTB458691:FTC458691 GCX458691:GCY458691 GMT458691:GMU458691 GWP458691:GWQ458691 HGL458691:HGM458691 HQH458691:HQI458691 IAD458691:IAE458691 IJZ458691:IKA458691 ITV458691:ITW458691 JDR458691:JDS458691 JNN458691:JNO458691 JXJ458691:JXK458691 KHF458691:KHG458691 KRB458691:KRC458691 LAX458691:LAY458691 LKT458691:LKU458691 LUP458691:LUQ458691 MEL458691:MEM458691 MOH458691:MOI458691 MYD458691:MYE458691 NHZ458691:NIA458691 NRV458691:NRW458691 OBR458691:OBS458691 OLN458691:OLO458691 OVJ458691:OVK458691 PFF458691:PFG458691 PPB458691:PPC458691 PYX458691:PYY458691 QIT458691:QIU458691 QSP458691:QSQ458691 RCL458691:RCM458691 RMH458691:RMI458691 RWD458691:RWE458691 SFZ458691:SGA458691 SPV458691:SPW458691 SZR458691:SZS458691 TJN458691:TJO458691 TTJ458691:TTK458691 UDF458691:UDG458691 UNB458691:UNC458691 UWX458691:UWY458691 VGT458691:VGU458691 VQP458691:VQQ458691 WAL458691:WAM458691 WKH458691:WKI458691 WUD458691:WUE458691 L524229:M524229 HR524227:HS524227 RN524227:RO524227 ABJ524227:ABK524227 ALF524227:ALG524227 AVB524227:AVC524227 BEX524227:BEY524227 BOT524227:BOU524227 BYP524227:BYQ524227 CIL524227:CIM524227 CSH524227:CSI524227 DCD524227:DCE524227 DLZ524227:DMA524227 DVV524227:DVW524227 EFR524227:EFS524227 EPN524227:EPO524227 EZJ524227:EZK524227 FJF524227:FJG524227 FTB524227:FTC524227 GCX524227:GCY524227 GMT524227:GMU524227 GWP524227:GWQ524227 HGL524227:HGM524227 HQH524227:HQI524227 IAD524227:IAE524227 IJZ524227:IKA524227 ITV524227:ITW524227 JDR524227:JDS524227 JNN524227:JNO524227 JXJ524227:JXK524227 KHF524227:KHG524227 KRB524227:KRC524227 LAX524227:LAY524227 LKT524227:LKU524227 LUP524227:LUQ524227 MEL524227:MEM524227 MOH524227:MOI524227 MYD524227:MYE524227 NHZ524227:NIA524227 NRV524227:NRW524227 OBR524227:OBS524227 OLN524227:OLO524227 OVJ524227:OVK524227 PFF524227:PFG524227 PPB524227:PPC524227 PYX524227:PYY524227 QIT524227:QIU524227 QSP524227:QSQ524227 RCL524227:RCM524227 RMH524227:RMI524227 RWD524227:RWE524227 SFZ524227:SGA524227 SPV524227:SPW524227 SZR524227:SZS524227 TJN524227:TJO524227 TTJ524227:TTK524227 UDF524227:UDG524227 UNB524227:UNC524227 UWX524227:UWY524227 VGT524227:VGU524227 VQP524227:VQQ524227 WAL524227:WAM524227 WKH524227:WKI524227 WUD524227:WUE524227 L589765:M589765 HR589763:HS589763 RN589763:RO589763 ABJ589763:ABK589763 ALF589763:ALG589763 AVB589763:AVC589763 BEX589763:BEY589763 BOT589763:BOU589763 BYP589763:BYQ589763 CIL589763:CIM589763 CSH589763:CSI589763 DCD589763:DCE589763 DLZ589763:DMA589763 DVV589763:DVW589763 EFR589763:EFS589763 EPN589763:EPO589763 EZJ589763:EZK589763 FJF589763:FJG589763 FTB589763:FTC589763 GCX589763:GCY589763 GMT589763:GMU589763 GWP589763:GWQ589763 HGL589763:HGM589763 HQH589763:HQI589763 IAD589763:IAE589763 IJZ589763:IKA589763 ITV589763:ITW589763 JDR589763:JDS589763 JNN589763:JNO589763 JXJ589763:JXK589763 KHF589763:KHG589763 KRB589763:KRC589763 LAX589763:LAY589763 LKT589763:LKU589763 LUP589763:LUQ589763 MEL589763:MEM589763 MOH589763:MOI589763 MYD589763:MYE589763 NHZ589763:NIA589763 NRV589763:NRW589763 OBR589763:OBS589763 OLN589763:OLO589763 OVJ589763:OVK589763 PFF589763:PFG589763 PPB589763:PPC589763 PYX589763:PYY589763 QIT589763:QIU589763 QSP589763:QSQ589763 RCL589763:RCM589763 RMH589763:RMI589763 RWD589763:RWE589763 SFZ589763:SGA589763 SPV589763:SPW589763 SZR589763:SZS589763 TJN589763:TJO589763 TTJ589763:TTK589763 UDF589763:UDG589763 UNB589763:UNC589763 UWX589763:UWY589763 VGT589763:VGU589763 VQP589763:VQQ589763 WAL589763:WAM589763 WKH589763:WKI589763 WUD589763:WUE589763 L655301:M655301 HR655299:HS655299 RN655299:RO655299 ABJ655299:ABK655299 ALF655299:ALG655299 AVB655299:AVC655299 BEX655299:BEY655299 BOT655299:BOU655299 BYP655299:BYQ655299 CIL655299:CIM655299 CSH655299:CSI655299 DCD655299:DCE655299 DLZ655299:DMA655299 DVV655299:DVW655299 EFR655299:EFS655299 EPN655299:EPO655299 EZJ655299:EZK655299 FJF655299:FJG655299 FTB655299:FTC655299 GCX655299:GCY655299 GMT655299:GMU655299 GWP655299:GWQ655299 HGL655299:HGM655299 HQH655299:HQI655299 IAD655299:IAE655299 IJZ655299:IKA655299 ITV655299:ITW655299 JDR655299:JDS655299 JNN655299:JNO655299 JXJ655299:JXK655299 KHF655299:KHG655299 KRB655299:KRC655299 LAX655299:LAY655299 LKT655299:LKU655299 LUP655299:LUQ655299 MEL655299:MEM655299 MOH655299:MOI655299 MYD655299:MYE655299 NHZ655299:NIA655299 NRV655299:NRW655299 OBR655299:OBS655299 OLN655299:OLO655299 OVJ655299:OVK655299 PFF655299:PFG655299 PPB655299:PPC655299 PYX655299:PYY655299 QIT655299:QIU655299 QSP655299:QSQ655299 RCL655299:RCM655299 RMH655299:RMI655299 RWD655299:RWE655299 SFZ655299:SGA655299 SPV655299:SPW655299 SZR655299:SZS655299 TJN655299:TJO655299 TTJ655299:TTK655299 UDF655299:UDG655299 UNB655299:UNC655299 UWX655299:UWY655299 VGT655299:VGU655299 VQP655299:VQQ655299 WAL655299:WAM655299 WKH655299:WKI655299 WUD655299:WUE655299 L720837:M720837 HR720835:HS720835 RN720835:RO720835 ABJ720835:ABK720835 ALF720835:ALG720835 AVB720835:AVC720835 BEX720835:BEY720835 BOT720835:BOU720835 BYP720835:BYQ720835 CIL720835:CIM720835 CSH720835:CSI720835 DCD720835:DCE720835 DLZ720835:DMA720835 DVV720835:DVW720835 EFR720835:EFS720835 EPN720835:EPO720835 EZJ720835:EZK720835 FJF720835:FJG720835 FTB720835:FTC720835 GCX720835:GCY720835 GMT720835:GMU720835 GWP720835:GWQ720835 HGL720835:HGM720835 HQH720835:HQI720835 IAD720835:IAE720835 IJZ720835:IKA720835 ITV720835:ITW720835 JDR720835:JDS720835 JNN720835:JNO720835 JXJ720835:JXK720835 KHF720835:KHG720835 KRB720835:KRC720835 LAX720835:LAY720835 LKT720835:LKU720835 LUP720835:LUQ720835 MEL720835:MEM720835 MOH720835:MOI720835 MYD720835:MYE720835 NHZ720835:NIA720835 NRV720835:NRW720835 OBR720835:OBS720835 OLN720835:OLO720835 OVJ720835:OVK720835 PFF720835:PFG720835 PPB720835:PPC720835 PYX720835:PYY720835 QIT720835:QIU720835 QSP720835:QSQ720835 RCL720835:RCM720835 RMH720835:RMI720835 RWD720835:RWE720835 SFZ720835:SGA720835 SPV720835:SPW720835 SZR720835:SZS720835 TJN720835:TJO720835 TTJ720835:TTK720835 UDF720835:UDG720835 UNB720835:UNC720835 UWX720835:UWY720835 VGT720835:VGU720835 VQP720835:VQQ720835 WAL720835:WAM720835 WKH720835:WKI720835 WUD720835:WUE720835 L786373:M786373 HR786371:HS786371 RN786371:RO786371 ABJ786371:ABK786371 ALF786371:ALG786371 AVB786371:AVC786371 BEX786371:BEY786371 BOT786371:BOU786371 BYP786371:BYQ786371 CIL786371:CIM786371 CSH786371:CSI786371 DCD786371:DCE786371 DLZ786371:DMA786371 DVV786371:DVW786371 EFR786371:EFS786371 EPN786371:EPO786371 EZJ786371:EZK786371 FJF786371:FJG786371 FTB786371:FTC786371 GCX786371:GCY786371 GMT786371:GMU786371 GWP786371:GWQ786371 HGL786371:HGM786371 HQH786371:HQI786371 IAD786371:IAE786371 IJZ786371:IKA786371 ITV786371:ITW786371 JDR786371:JDS786371 JNN786371:JNO786371 JXJ786371:JXK786371 KHF786371:KHG786371 KRB786371:KRC786371 LAX786371:LAY786371 LKT786371:LKU786371 LUP786371:LUQ786371 MEL786371:MEM786371 MOH786371:MOI786371 MYD786371:MYE786371 NHZ786371:NIA786371 NRV786371:NRW786371 OBR786371:OBS786371 OLN786371:OLO786371 OVJ786371:OVK786371 PFF786371:PFG786371 PPB786371:PPC786371 PYX786371:PYY786371 QIT786371:QIU786371 QSP786371:QSQ786371 RCL786371:RCM786371 RMH786371:RMI786371 RWD786371:RWE786371 SFZ786371:SGA786371 SPV786371:SPW786371 SZR786371:SZS786371 TJN786371:TJO786371 TTJ786371:TTK786371 UDF786371:UDG786371 UNB786371:UNC786371 UWX786371:UWY786371 VGT786371:VGU786371 VQP786371:VQQ786371 WAL786371:WAM786371 WKH786371:WKI786371 WUD786371:WUE786371 L851909:M851909 HR851907:HS851907 RN851907:RO851907 ABJ851907:ABK851907 ALF851907:ALG851907 AVB851907:AVC851907 BEX851907:BEY851907 BOT851907:BOU851907 BYP851907:BYQ851907 CIL851907:CIM851907 CSH851907:CSI851907 DCD851907:DCE851907 DLZ851907:DMA851907 DVV851907:DVW851907 EFR851907:EFS851907 EPN851907:EPO851907 EZJ851907:EZK851907 FJF851907:FJG851907 FTB851907:FTC851907 GCX851907:GCY851907 GMT851907:GMU851907 GWP851907:GWQ851907 HGL851907:HGM851907 HQH851907:HQI851907 IAD851907:IAE851907 IJZ851907:IKA851907 ITV851907:ITW851907 JDR851907:JDS851907 JNN851907:JNO851907 JXJ851907:JXK851907 KHF851907:KHG851907 KRB851907:KRC851907 LAX851907:LAY851907 LKT851907:LKU851907 LUP851907:LUQ851907 MEL851907:MEM851907 MOH851907:MOI851907 MYD851907:MYE851907 NHZ851907:NIA851907 NRV851907:NRW851907 OBR851907:OBS851907 OLN851907:OLO851907 OVJ851907:OVK851907 PFF851907:PFG851907 PPB851907:PPC851907 PYX851907:PYY851907 QIT851907:QIU851907 QSP851907:QSQ851907 RCL851907:RCM851907 RMH851907:RMI851907 RWD851907:RWE851907 SFZ851907:SGA851907 SPV851907:SPW851907 SZR851907:SZS851907 TJN851907:TJO851907 TTJ851907:TTK851907 UDF851907:UDG851907 UNB851907:UNC851907 UWX851907:UWY851907 VGT851907:VGU851907 VQP851907:VQQ851907 WAL851907:WAM851907 WKH851907:WKI851907 WUD851907:WUE851907 L917445:M917445 HR917443:HS917443 RN917443:RO917443 ABJ917443:ABK917443 ALF917443:ALG917443 AVB917443:AVC917443 BEX917443:BEY917443 BOT917443:BOU917443 BYP917443:BYQ917443 CIL917443:CIM917443 CSH917443:CSI917443 DCD917443:DCE917443 DLZ917443:DMA917443 DVV917443:DVW917443 EFR917443:EFS917443 EPN917443:EPO917443 EZJ917443:EZK917443 FJF917443:FJG917443 FTB917443:FTC917443 GCX917443:GCY917443 GMT917443:GMU917443 GWP917443:GWQ917443 HGL917443:HGM917443 HQH917443:HQI917443 IAD917443:IAE917443 IJZ917443:IKA917443 ITV917443:ITW917443 JDR917443:JDS917443 JNN917443:JNO917443 JXJ917443:JXK917443 KHF917443:KHG917443 KRB917443:KRC917443 LAX917443:LAY917443 LKT917443:LKU917443 LUP917443:LUQ917443 MEL917443:MEM917443 MOH917443:MOI917443 MYD917443:MYE917443 NHZ917443:NIA917443 NRV917443:NRW917443 OBR917443:OBS917443 OLN917443:OLO917443 OVJ917443:OVK917443 PFF917443:PFG917443 PPB917443:PPC917443 PYX917443:PYY917443 QIT917443:QIU917443 QSP917443:QSQ917443 RCL917443:RCM917443 RMH917443:RMI917443 RWD917443:RWE917443 SFZ917443:SGA917443 SPV917443:SPW917443 SZR917443:SZS917443 TJN917443:TJO917443 TTJ917443:TTK917443 UDF917443:UDG917443 UNB917443:UNC917443 UWX917443:UWY917443 VGT917443:VGU917443 VQP917443:VQQ917443 WAL917443:WAM917443 WKH917443:WKI917443 WUD917443:WUE917443 L982981:M982981 HR982979:HS982979 RN982979:RO982979 ABJ982979:ABK982979 ALF982979:ALG982979 AVB982979:AVC982979 BEX982979:BEY982979 BOT982979:BOU982979 BYP982979:BYQ982979 CIL982979:CIM982979 CSH982979:CSI982979 DCD982979:DCE982979 DLZ982979:DMA982979 DVV982979:DVW982979 EFR982979:EFS982979 EPN982979:EPO982979 EZJ982979:EZK982979 FJF982979:FJG982979 FTB982979:FTC982979 GCX982979:GCY982979 GMT982979:GMU982979 GWP982979:GWQ982979 HGL982979:HGM982979 HQH982979:HQI982979 IAD982979:IAE982979 IJZ982979:IKA982979 ITV982979:ITW982979 JDR982979:JDS982979 JNN982979:JNO982979 JXJ982979:JXK982979 KHF982979:KHG982979 KRB982979:KRC982979 LAX982979:LAY982979 LKT982979:LKU982979 LUP982979:LUQ982979 MEL982979:MEM982979 MOH982979:MOI982979 MYD982979:MYE982979 NHZ982979:NIA982979 NRV982979:NRW982979 OBR982979:OBS982979 OLN982979:OLO982979 OVJ982979:OVK982979 PFF982979:PFG982979 PPB982979:PPC982979 PYX982979:PYY982979 QIT982979:QIU982979 QSP982979:QSQ982979 RCL982979:RCM982979 RMH982979:RMI982979 RWD982979:RWE982979 SFZ982979:SGA982979 SPV982979:SPW982979 SZR982979:SZS982979 TJN982979:TJO982979 TTJ982979:TTK982979 UDF982979:UDG982979 UNB982979:UNC982979 UWX982979:UWY982979 VGT982979:VGU982979 VQP982979:VQQ982979 WAL982979:WAM982979 WKH982979:WKI982979 WUD982979:WUE982979 P10 M10 J10 N14 P20 L20 K14 H20 H14" xr:uid="{97446525-13E9-43BA-9FCB-28443B969578}">
      <formula1>"□,■"</formula1>
    </dataValidation>
    <dataValidation type="custom" imeMode="disabled" allowBlank="1" showInputMessage="1" showErrorMessage="1" error="整数で入力してください。" sqref="WVG983057:WVJ983057 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IU65545:IX65547 SQ65545:ST65547 ACM65545:ACP65547 AMI65545:AML65547 AWE65545:AWH65547 BGA65545:BGD65547 BPW65545:BPZ65547 BZS65545:BZV65547 CJO65545:CJR65547 CTK65545:CTN65547 DDG65545:DDJ65547 DNC65545:DNF65547 DWY65545:DXB65547 EGU65545:EGX65547 EQQ65545:EQT65547 FAM65545:FAP65547 FKI65545:FKL65547 FUE65545:FUH65547 GEA65545:GED65547 GNW65545:GNZ65547 GXS65545:GXV65547 HHO65545:HHR65547 HRK65545:HRN65547 IBG65545:IBJ65547 ILC65545:ILF65547 IUY65545:IVB65547 JEU65545:JEX65547 JOQ65545:JOT65547 JYM65545:JYP65547 KII65545:KIL65547 KSE65545:KSH65547 LCA65545:LCD65547 LLW65545:LLZ65547 LVS65545:LVV65547 MFO65545:MFR65547 MPK65545:MPN65547 MZG65545:MZJ65547 NJC65545:NJF65547 NSY65545:NTB65547 OCU65545:OCX65547 OMQ65545:OMT65547 OWM65545:OWP65547 PGI65545:PGL65547 PQE65545:PQH65547 QAA65545:QAD65547 QJW65545:QJZ65547 QTS65545:QTV65547 RDO65545:RDR65547 RNK65545:RNN65547 RXG65545:RXJ65547 SHC65545:SHF65547 SQY65545:SRB65547 TAU65545:TAX65547 TKQ65545:TKT65547 TUM65545:TUP65547 UEI65545:UEL65547 UOE65545:UOH65547 UYA65545:UYD65547 VHW65545:VHZ65547 VRS65545:VRV65547 WBO65545:WBR65547 WLK65545:WLN65547 WVG65545:WVJ65547 IU131081:IX131083 SQ131081:ST131083 ACM131081:ACP131083 AMI131081:AML131083 AWE131081:AWH131083 BGA131081:BGD131083 BPW131081:BPZ131083 BZS131081:BZV131083 CJO131081:CJR131083 CTK131081:CTN131083 DDG131081:DDJ131083 DNC131081:DNF131083 DWY131081:DXB131083 EGU131081:EGX131083 EQQ131081:EQT131083 FAM131081:FAP131083 FKI131081:FKL131083 FUE131081:FUH131083 GEA131081:GED131083 GNW131081:GNZ131083 GXS131081:GXV131083 HHO131081:HHR131083 HRK131081:HRN131083 IBG131081:IBJ131083 ILC131081:ILF131083 IUY131081:IVB131083 JEU131081:JEX131083 JOQ131081:JOT131083 JYM131081:JYP131083 KII131081:KIL131083 KSE131081:KSH131083 LCA131081:LCD131083 LLW131081:LLZ131083 LVS131081:LVV131083 MFO131081:MFR131083 MPK131081:MPN131083 MZG131081:MZJ131083 NJC131081:NJF131083 NSY131081:NTB131083 OCU131081:OCX131083 OMQ131081:OMT131083 OWM131081:OWP131083 PGI131081:PGL131083 PQE131081:PQH131083 QAA131081:QAD131083 QJW131081:QJZ131083 QTS131081:QTV131083 RDO131081:RDR131083 RNK131081:RNN131083 RXG131081:RXJ131083 SHC131081:SHF131083 SQY131081:SRB131083 TAU131081:TAX131083 TKQ131081:TKT131083 TUM131081:TUP131083 UEI131081:UEL131083 UOE131081:UOH131083 UYA131081:UYD131083 VHW131081:VHZ131083 VRS131081:VRV131083 WBO131081:WBR131083 WLK131081:WLN131083 WVG131081:WVJ131083 IU196617:IX196619 SQ196617:ST196619 ACM196617:ACP196619 AMI196617:AML196619 AWE196617:AWH196619 BGA196617:BGD196619 BPW196617:BPZ196619 BZS196617:BZV196619 CJO196617:CJR196619 CTK196617:CTN196619 DDG196617:DDJ196619 DNC196617:DNF196619 DWY196617:DXB196619 EGU196617:EGX196619 EQQ196617:EQT196619 FAM196617:FAP196619 FKI196617:FKL196619 FUE196617:FUH196619 GEA196617:GED196619 GNW196617:GNZ196619 GXS196617:GXV196619 HHO196617:HHR196619 HRK196617:HRN196619 IBG196617:IBJ196619 ILC196617:ILF196619 IUY196617:IVB196619 JEU196617:JEX196619 JOQ196617:JOT196619 JYM196617:JYP196619 KII196617:KIL196619 KSE196617:KSH196619 LCA196617:LCD196619 LLW196617:LLZ196619 LVS196617:LVV196619 MFO196617:MFR196619 MPK196617:MPN196619 MZG196617:MZJ196619 NJC196617:NJF196619 NSY196617:NTB196619 OCU196617:OCX196619 OMQ196617:OMT196619 OWM196617:OWP196619 PGI196617:PGL196619 PQE196617:PQH196619 QAA196617:QAD196619 QJW196617:QJZ196619 QTS196617:QTV196619 RDO196617:RDR196619 RNK196617:RNN196619 RXG196617:RXJ196619 SHC196617:SHF196619 SQY196617:SRB196619 TAU196617:TAX196619 TKQ196617:TKT196619 TUM196617:TUP196619 UEI196617:UEL196619 UOE196617:UOH196619 UYA196617:UYD196619 VHW196617:VHZ196619 VRS196617:VRV196619 WBO196617:WBR196619 WLK196617:WLN196619 WVG196617:WVJ196619 IU262153:IX262155 SQ262153:ST262155 ACM262153:ACP262155 AMI262153:AML262155 AWE262153:AWH262155 BGA262153:BGD262155 BPW262153:BPZ262155 BZS262153:BZV262155 CJO262153:CJR262155 CTK262153:CTN262155 DDG262153:DDJ262155 DNC262153:DNF262155 DWY262153:DXB262155 EGU262153:EGX262155 EQQ262153:EQT262155 FAM262153:FAP262155 FKI262153:FKL262155 FUE262153:FUH262155 GEA262153:GED262155 GNW262153:GNZ262155 GXS262153:GXV262155 HHO262153:HHR262155 HRK262153:HRN262155 IBG262153:IBJ262155 ILC262153:ILF262155 IUY262153:IVB262155 JEU262153:JEX262155 JOQ262153:JOT262155 JYM262153:JYP262155 KII262153:KIL262155 KSE262153:KSH262155 LCA262153:LCD262155 LLW262153:LLZ262155 LVS262153:LVV262155 MFO262153:MFR262155 MPK262153:MPN262155 MZG262153:MZJ262155 NJC262153:NJF262155 NSY262153:NTB262155 OCU262153:OCX262155 OMQ262153:OMT262155 OWM262153:OWP262155 PGI262153:PGL262155 PQE262153:PQH262155 QAA262153:QAD262155 QJW262153:QJZ262155 QTS262153:QTV262155 RDO262153:RDR262155 RNK262153:RNN262155 RXG262153:RXJ262155 SHC262153:SHF262155 SQY262153:SRB262155 TAU262153:TAX262155 TKQ262153:TKT262155 TUM262153:TUP262155 UEI262153:UEL262155 UOE262153:UOH262155 UYA262153:UYD262155 VHW262153:VHZ262155 VRS262153:VRV262155 WBO262153:WBR262155 WLK262153:WLN262155 WVG262153:WVJ262155 IU327689:IX327691 SQ327689:ST327691 ACM327689:ACP327691 AMI327689:AML327691 AWE327689:AWH327691 BGA327689:BGD327691 BPW327689:BPZ327691 BZS327689:BZV327691 CJO327689:CJR327691 CTK327689:CTN327691 DDG327689:DDJ327691 DNC327689:DNF327691 DWY327689:DXB327691 EGU327689:EGX327691 EQQ327689:EQT327691 FAM327689:FAP327691 FKI327689:FKL327691 FUE327689:FUH327691 GEA327689:GED327691 GNW327689:GNZ327691 GXS327689:GXV327691 HHO327689:HHR327691 HRK327689:HRN327691 IBG327689:IBJ327691 ILC327689:ILF327691 IUY327689:IVB327691 JEU327689:JEX327691 JOQ327689:JOT327691 JYM327689:JYP327691 KII327689:KIL327691 KSE327689:KSH327691 LCA327689:LCD327691 LLW327689:LLZ327691 LVS327689:LVV327691 MFO327689:MFR327691 MPK327689:MPN327691 MZG327689:MZJ327691 NJC327689:NJF327691 NSY327689:NTB327691 OCU327689:OCX327691 OMQ327689:OMT327691 OWM327689:OWP327691 PGI327689:PGL327691 PQE327689:PQH327691 QAA327689:QAD327691 QJW327689:QJZ327691 QTS327689:QTV327691 RDO327689:RDR327691 RNK327689:RNN327691 RXG327689:RXJ327691 SHC327689:SHF327691 SQY327689:SRB327691 TAU327689:TAX327691 TKQ327689:TKT327691 TUM327689:TUP327691 UEI327689:UEL327691 UOE327689:UOH327691 UYA327689:UYD327691 VHW327689:VHZ327691 VRS327689:VRV327691 WBO327689:WBR327691 WLK327689:WLN327691 WVG327689:WVJ327691 IU393225:IX393227 SQ393225:ST393227 ACM393225:ACP393227 AMI393225:AML393227 AWE393225:AWH393227 BGA393225:BGD393227 BPW393225:BPZ393227 BZS393225:BZV393227 CJO393225:CJR393227 CTK393225:CTN393227 DDG393225:DDJ393227 DNC393225:DNF393227 DWY393225:DXB393227 EGU393225:EGX393227 EQQ393225:EQT393227 FAM393225:FAP393227 FKI393225:FKL393227 FUE393225:FUH393227 GEA393225:GED393227 GNW393225:GNZ393227 GXS393225:GXV393227 HHO393225:HHR393227 HRK393225:HRN393227 IBG393225:IBJ393227 ILC393225:ILF393227 IUY393225:IVB393227 JEU393225:JEX393227 JOQ393225:JOT393227 JYM393225:JYP393227 KII393225:KIL393227 KSE393225:KSH393227 LCA393225:LCD393227 LLW393225:LLZ393227 LVS393225:LVV393227 MFO393225:MFR393227 MPK393225:MPN393227 MZG393225:MZJ393227 NJC393225:NJF393227 NSY393225:NTB393227 OCU393225:OCX393227 OMQ393225:OMT393227 OWM393225:OWP393227 PGI393225:PGL393227 PQE393225:PQH393227 QAA393225:QAD393227 QJW393225:QJZ393227 QTS393225:QTV393227 RDO393225:RDR393227 RNK393225:RNN393227 RXG393225:RXJ393227 SHC393225:SHF393227 SQY393225:SRB393227 TAU393225:TAX393227 TKQ393225:TKT393227 TUM393225:TUP393227 UEI393225:UEL393227 UOE393225:UOH393227 UYA393225:UYD393227 VHW393225:VHZ393227 VRS393225:VRV393227 WBO393225:WBR393227 WLK393225:WLN393227 WVG393225:WVJ393227 IU458761:IX458763 SQ458761:ST458763 ACM458761:ACP458763 AMI458761:AML458763 AWE458761:AWH458763 BGA458761:BGD458763 BPW458761:BPZ458763 BZS458761:BZV458763 CJO458761:CJR458763 CTK458761:CTN458763 DDG458761:DDJ458763 DNC458761:DNF458763 DWY458761:DXB458763 EGU458761:EGX458763 EQQ458761:EQT458763 FAM458761:FAP458763 FKI458761:FKL458763 FUE458761:FUH458763 GEA458761:GED458763 GNW458761:GNZ458763 GXS458761:GXV458763 HHO458761:HHR458763 HRK458761:HRN458763 IBG458761:IBJ458763 ILC458761:ILF458763 IUY458761:IVB458763 JEU458761:JEX458763 JOQ458761:JOT458763 JYM458761:JYP458763 KII458761:KIL458763 KSE458761:KSH458763 LCA458761:LCD458763 LLW458761:LLZ458763 LVS458761:LVV458763 MFO458761:MFR458763 MPK458761:MPN458763 MZG458761:MZJ458763 NJC458761:NJF458763 NSY458761:NTB458763 OCU458761:OCX458763 OMQ458761:OMT458763 OWM458761:OWP458763 PGI458761:PGL458763 PQE458761:PQH458763 QAA458761:QAD458763 QJW458761:QJZ458763 QTS458761:QTV458763 RDO458761:RDR458763 RNK458761:RNN458763 RXG458761:RXJ458763 SHC458761:SHF458763 SQY458761:SRB458763 TAU458761:TAX458763 TKQ458761:TKT458763 TUM458761:TUP458763 UEI458761:UEL458763 UOE458761:UOH458763 UYA458761:UYD458763 VHW458761:VHZ458763 VRS458761:VRV458763 WBO458761:WBR458763 WLK458761:WLN458763 WVG458761:WVJ458763 IU524297:IX524299 SQ524297:ST524299 ACM524297:ACP524299 AMI524297:AML524299 AWE524297:AWH524299 BGA524297:BGD524299 BPW524297:BPZ524299 BZS524297:BZV524299 CJO524297:CJR524299 CTK524297:CTN524299 DDG524297:DDJ524299 DNC524297:DNF524299 DWY524297:DXB524299 EGU524297:EGX524299 EQQ524297:EQT524299 FAM524297:FAP524299 FKI524297:FKL524299 FUE524297:FUH524299 GEA524297:GED524299 GNW524297:GNZ524299 GXS524297:GXV524299 HHO524297:HHR524299 HRK524297:HRN524299 IBG524297:IBJ524299 ILC524297:ILF524299 IUY524297:IVB524299 JEU524297:JEX524299 JOQ524297:JOT524299 JYM524297:JYP524299 KII524297:KIL524299 KSE524297:KSH524299 LCA524297:LCD524299 LLW524297:LLZ524299 LVS524297:LVV524299 MFO524297:MFR524299 MPK524297:MPN524299 MZG524297:MZJ524299 NJC524297:NJF524299 NSY524297:NTB524299 OCU524297:OCX524299 OMQ524297:OMT524299 OWM524297:OWP524299 PGI524297:PGL524299 PQE524297:PQH524299 QAA524297:QAD524299 QJW524297:QJZ524299 QTS524297:QTV524299 RDO524297:RDR524299 RNK524297:RNN524299 RXG524297:RXJ524299 SHC524297:SHF524299 SQY524297:SRB524299 TAU524297:TAX524299 TKQ524297:TKT524299 TUM524297:TUP524299 UEI524297:UEL524299 UOE524297:UOH524299 UYA524297:UYD524299 VHW524297:VHZ524299 VRS524297:VRV524299 WBO524297:WBR524299 WLK524297:WLN524299 WVG524297:WVJ524299 IU589833:IX589835 SQ589833:ST589835 ACM589833:ACP589835 AMI589833:AML589835 AWE589833:AWH589835 BGA589833:BGD589835 BPW589833:BPZ589835 BZS589833:BZV589835 CJO589833:CJR589835 CTK589833:CTN589835 DDG589833:DDJ589835 DNC589833:DNF589835 DWY589833:DXB589835 EGU589833:EGX589835 EQQ589833:EQT589835 FAM589833:FAP589835 FKI589833:FKL589835 FUE589833:FUH589835 GEA589833:GED589835 GNW589833:GNZ589835 GXS589833:GXV589835 HHO589833:HHR589835 HRK589833:HRN589835 IBG589833:IBJ589835 ILC589833:ILF589835 IUY589833:IVB589835 JEU589833:JEX589835 JOQ589833:JOT589835 JYM589833:JYP589835 KII589833:KIL589835 KSE589833:KSH589835 LCA589833:LCD589835 LLW589833:LLZ589835 LVS589833:LVV589835 MFO589833:MFR589835 MPK589833:MPN589835 MZG589833:MZJ589835 NJC589833:NJF589835 NSY589833:NTB589835 OCU589833:OCX589835 OMQ589833:OMT589835 OWM589833:OWP589835 PGI589833:PGL589835 PQE589833:PQH589835 QAA589833:QAD589835 QJW589833:QJZ589835 QTS589833:QTV589835 RDO589833:RDR589835 RNK589833:RNN589835 RXG589833:RXJ589835 SHC589833:SHF589835 SQY589833:SRB589835 TAU589833:TAX589835 TKQ589833:TKT589835 TUM589833:TUP589835 UEI589833:UEL589835 UOE589833:UOH589835 UYA589833:UYD589835 VHW589833:VHZ589835 VRS589833:VRV589835 WBO589833:WBR589835 WLK589833:WLN589835 WVG589833:WVJ589835 IU655369:IX655371 SQ655369:ST655371 ACM655369:ACP655371 AMI655369:AML655371 AWE655369:AWH655371 BGA655369:BGD655371 BPW655369:BPZ655371 BZS655369:BZV655371 CJO655369:CJR655371 CTK655369:CTN655371 DDG655369:DDJ655371 DNC655369:DNF655371 DWY655369:DXB655371 EGU655369:EGX655371 EQQ655369:EQT655371 FAM655369:FAP655371 FKI655369:FKL655371 FUE655369:FUH655371 GEA655369:GED655371 GNW655369:GNZ655371 GXS655369:GXV655371 HHO655369:HHR655371 HRK655369:HRN655371 IBG655369:IBJ655371 ILC655369:ILF655371 IUY655369:IVB655371 JEU655369:JEX655371 JOQ655369:JOT655371 JYM655369:JYP655371 KII655369:KIL655371 KSE655369:KSH655371 LCA655369:LCD655371 LLW655369:LLZ655371 LVS655369:LVV655371 MFO655369:MFR655371 MPK655369:MPN655371 MZG655369:MZJ655371 NJC655369:NJF655371 NSY655369:NTB655371 OCU655369:OCX655371 OMQ655369:OMT655371 OWM655369:OWP655371 PGI655369:PGL655371 PQE655369:PQH655371 QAA655369:QAD655371 QJW655369:QJZ655371 QTS655369:QTV655371 RDO655369:RDR655371 RNK655369:RNN655371 RXG655369:RXJ655371 SHC655369:SHF655371 SQY655369:SRB655371 TAU655369:TAX655371 TKQ655369:TKT655371 TUM655369:TUP655371 UEI655369:UEL655371 UOE655369:UOH655371 UYA655369:UYD655371 VHW655369:VHZ655371 VRS655369:VRV655371 WBO655369:WBR655371 WLK655369:WLN655371 WVG655369:WVJ655371 IU720905:IX720907 SQ720905:ST720907 ACM720905:ACP720907 AMI720905:AML720907 AWE720905:AWH720907 BGA720905:BGD720907 BPW720905:BPZ720907 BZS720905:BZV720907 CJO720905:CJR720907 CTK720905:CTN720907 DDG720905:DDJ720907 DNC720905:DNF720907 DWY720905:DXB720907 EGU720905:EGX720907 EQQ720905:EQT720907 FAM720905:FAP720907 FKI720905:FKL720907 FUE720905:FUH720907 GEA720905:GED720907 GNW720905:GNZ720907 GXS720905:GXV720907 HHO720905:HHR720907 HRK720905:HRN720907 IBG720905:IBJ720907 ILC720905:ILF720907 IUY720905:IVB720907 JEU720905:JEX720907 JOQ720905:JOT720907 JYM720905:JYP720907 KII720905:KIL720907 KSE720905:KSH720907 LCA720905:LCD720907 LLW720905:LLZ720907 LVS720905:LVV720907 MFO720905:MFR720907 MPK720905:MPN720907 MZG720905:MZJ720907 NJC720905:NJF720907 NSY720905:NTB720907 OCU720905:OCX720907 OMQ720905:OMT720907 OWM720905:OWP720907 PGI720905:PGL720907 PQE720905:PQH720907 QAA720905:QAD720907 QJW720905:QJZ720907 QTS720905:QTV720907 RDO720905:RDR720907 RNK720905:RNN720907 RXG720905:RXJ720907 SHC720905:SHF720907 SQY720905:SRB720907 TAU720905:TAX720907 TKQ720905:TKT720907 TUM720905:TUP720907 UEI720905:UEL720907 UOE720905:UOH720907 UYA720905:UYD720907 VHW720905:VHZ720907 VRS720905:VRV720907 WBO720905:WBR720907 WLK720905:WLN720907 WVG720905:WVJ720907 IU786441:IX786443 SQ786441:ST786443 ACM786441:ACP786443 AMI786441:AML786443 AWE786441:AWH786443 BGA786441:BGD786443 BPW786441:BPZ786443 BZS786441:BZV786443 CJO786441:CJR786443 CTK786441:CTN786443 DDG786441:DDJ786443 DNC786441:DNF786443 DWY786441:DXB786443 EGU786441:EGX786443 EQQ786441:EQT786443 FAM786441:FAP786443 FKI786441:FKL786443 FUE786441:FUH786443 GEA786441:GED786443 GNW786441:GNZ786443 GXS786441:GXV786443 HHO786441:HHR786443 HRK786441:HRN786443 IBG786441:IBJ786443 ILC786441:ILF786443 IUY786441:IVB786443 JEU786441:JEX786443 JOQ786441:JOT786443 JYM786441:JYP786443 KII786441:KIL786443 KSE786441:KSH786443 LCA786441:LCD786443 LLW786441:LLZ786443 LVS786441:LVV786443 MFO786441:MFR786443 MPK786441:MPN786443 MZG786441:MZJ786443 NJC786441:NJF786443 NSY786441:NTB786443 OCU786441:OCX786443 OMQ786441:OMT786443 OWM786441:OWP786443 PGI786441:PGL786443 PQE786441:PQH786443 QAA786441:QAD786443 QJW786441:QJZ786443 QTS786441:QTV786443 RDO786441:RDR786443 RNK786441:RNN786443 RXG786441:RXJ786443 SHC786441:SHF786443 SQY786441:SRB786443 TAU786441:TAX786443 TKQ786441:TKT786443 TUM786441:TUP786443 UEI786441:UEL786443 UOE786441:UOH786443 UYA786441:UYD786443 VHW786441:VHZ786443 VRS786441:VRV786443 WBO786441:WBR786443 WLK786441:WLN786443 WVG786441:WVJ786443 IU851977:IX851979 SQ851977:ST851979 ACM851977:ACP851979 AMI851977:AML851979 AWE851977:AWH851979 BGA851977:BGD851979 BPW851977:BPZ851979 BZS851977:BZV851979 CJO851977:CJR851979 CTK851977:CTN851979 DDG851977:DDJ851979 DNC851977:DNF851979 DWY851977:DXB851979 EGU851977:EGX851979 EQQ851977:EQT851979 FAM851977:FAP851979 FKI851977:FKL851979 FUE851977:FUH851979 GEA851977:GED851979 GNW851977:GNZ851979 GXS851977:GXV851979 HHO851977:HHR851979 HRK851977:HRN851979 IBG851977:IBJ851979 ILC851977:ILF851979 IUY851977:IVB851979 JEU851977:JEX851979 JOQ851977:JOT851979 JYM851977:JYP851979 KII851977:KIL851979 KSE851977:KSH851979 LCA851977:LCD851979 LLW851977:LLZ851979 LVS851977:LVV851979 MFO851977:MFR851979 MPK851977:MPN851979 MZG851977:MZJ851979 NJC851977:NJF851979 NSY851977:NTB851979 OCU851977:OCX851979 OMQ851977:OMT851979 OWM851977:OWP851979 PGI851977:PGL851979 PQE851977:PQH851979 QAA851977:QAD851979 QJW851977:QJZ851979 QTS851977:QTV851979 RDO851977:RDR851979 RNK851977:RNN851979 RXG851977:RXJ851979 SHC851977:SHF851979 SQY851977:SRB851979 TAU851977:TAX851979 TKQ851977:TKT851979 TUM851977:TUP851979 UEI851977:UEL851979 UOE851977:UOH851979 UYA851977:UYD851979 VHW851977:VHZ851979 VRS851977:VRV851979 WBO851977:WBR851979 WLK851977:WLN851979 WVG851977:WVJ851979 IU917513:IX917515 SQ917513:ST917515 ACM917513:ACP917515 AMI917513:AML917515 AWE917513:AWH917515 BGA917513:BGD917515 BPW917513:BPZ917515 BZS917513:BZV917515 CJO917513:CJR917515 CTK917513:CTN917515 DDG917513:DDJ917515 DNC917513:DNF917515 DWY917513:DXB917515 EGU917513:EGX917515 EQQ917513:EQT917515 FAM917513:FAP917515 FKI917513:FKL917515 FUE917513:FUH917515 GEA917513:GED917515 GNW917513:GNZ917515 GXS917513:GXV917515 HHO917513:HHR917515 HRK917513:HRN917515 IBG917513:IBJ917515 ILC917513:ILF917515 IUY917513:IVB917515 JEU917513:JEX917515 JOQ917513:JOT917515 JYM917513:JYP917515 KII917513:KIL917515 KSE917513:KSH917515 LCA917513:LCD917515 LLW917513:LLZ917515 LVS917513:LVV917515 MFO917513:MFR917515 MPK917513:MPN917515 MZG917513:MZJ917515 NJC917513:NJF917515 NSY917513:NTB917515 OCU917513:OCX917515 OMQ917513:OMT917515 OWM917513:OWP917515 PGI917513:PGL917515 PQE917513:PQH917515 QAA917513:QAD917515 QJW917513:QJZ917515 QTS917513:QTV917515 RDO917513:RDR917515 RNK917513:RNN917515 RXG917513:RXJ917515 SHC917513:SHF917515 SQY917513:SRB917515 TAU917513:TAX917515 TKQ917513:TKT917515 TUM917513:TUP917515 UEI917513:UEL917515 UOE917513:UOH917515 UYA917513:UYD917515 VHW917513:VHZ917515 VRS917513:VRV917515 WBO917513:WBR917515 WLK917513:WLN917515 WVG917513:WVJ917515 IU983049:IX983051 SQ983049:ST983051 ACM983049:ACP983051 AMI983049:AML983051 AWE983049:AWH983051 BGA983049:BGD983051 BPW983049:BPZ983051 BZS983049:BZV983051 CJO983049:CJR983051 CTK983049:CTN983051 DDG983049:DDJ983051 DNC983049:DNF983051 DWY983049:DXB983051 EGU983049:EGX983051 EQQ983049:EQT983051 FAM983049:FAP983051 FKI983049:FKL983051 FUE983049:FUH983051 GEA983049:GED983051 GNW983049:GNZ983051 GXS983049:GXV983051 HHO983049:HHR983051 HRK983049:HRN983051 IBG983049:IBJ983051 ILC983049:ILF983051 IUY983049:IVB983051 JEU983049:JEX983051 JOQ983049:JOT983051 JYM983049:JYP983051 KII983049:KIL983051 KSE983049:KSH983051 LCA983049:LCD983051 LLW983049:LLZ983051 LVS983049:LVV983051 MFO983049:MFR983051 MPK983049:MPN983051 MZG983049:MZJ983051 NJC983049:NJF983051 NSY983049:NTB983051 OCU983049:OCX983051 OMQ983049:OMT983051 OWM983049:OWP983051 PGI983049:PGL983051 PQE983049:PQH983051 QAA983049:QAD983051 QJW983049:QJZ983051 QTS983049:QTV983051 RDO983049:RDR983051 RNK983049:RNN983051 RXG983049:RXJ983051 SHC983049:SHF983051 SQY983049:SRB983051 TAU983049:TAX983051 TKQ983049:TKT983051 TUM983049:TUP983051 UEI983049:UEL983051 UOE983049:UOH983051 UYA983049:UYD983051 VHW983049:VHZ983051 VRS983049:VRV983051 WBO983049:WBR983051 WLK983049:WLN983051 WVG983049:WVJ983051 IU65553:IX65553 SQ65553:ST65553 ACM65553:ACP65553 AMI65553:AML65553 AWE65553:AWH65553 BGA65553:BGD65553 BPW65553:BPZ65553 BZS65553:BZV65553 CJO65553:CJR65553 CTK65553:CTN65553 DDG65553:DDJ65553 DNC65553:DNF65553 DWY65553:DXB65553 EGU65553:EGX65553 EQQ65553:EQT65553 FAM65553:FAP65553 FKI65553:FKL65553 FUE65553:FUH65553 GEA65553:GED65553 GNW65553:GNZ65553 GXS65553:GXV65553 HHO65553:HHR65553 HRK65553:HRN65553 IBG65553:IBJ65553 ILC65553:ILF65553 IUY65553:IVB65553 JEU65553:JEX65553 JOQ65553:JOT65553 JYM65553:JYP65553 KII65553:KIL65553 KSE65553:KSH65553 LCA65553:LCD65553 LLW65553:LLZ65553 LVS65553:LVV65553 MFO65553:MFR65553 MPK65553:MPN65553 MZG65553:MZJ65553 NJC65553:NJF65553 NSY65553:NTB65553 OCU65553:OCX65553 OMQ65553:OMT65553 OWM65553:OWP65553 PGI65553:PGL65553 PQE65553:PQH65553 QAA65553:QAD65553 QJW65553:QJZ65553 QTS65553:QTV65553 RDO65553:RDR65553 RNK65553:RNN65553 RXG65553:RXJ65553 SHC65553:SHF65553 SQY65553:SRB65553 TAU65553:TAX65553 TKQ65553:TKT65553 TUM65553:TUP65553 UEI65553:UEL65553 UOE65553:UOH65553 UYA65553:UYD65553 VHW65553:VHZ65553 VRS65553:VRV65553 WBO65553:WBR65553 WLK65553:WLN65553 WVG65553:WVJ65553 IU131089:IX131089 SQ131089:ST131089 ACM131089:ACP131089 AMI131089:AML131089 AWE131089:AWH131089 BGA131089:BGD131089 BPW131089:BPZ131089 BZS131089:BZV131089 CJO131089:CJR131089 CTK131089:CTN131089 DDG131089:DDJ131089 DNC131089:DNF131089 DWY131089:DXB131089 EGU131089:EGX131089 EQQ131089:EQT131089 FAM131089:FAP131089 FKI131089:FKL131089 FUE131089:FUH131089 GEA131089:GED131089 GNW131089:GNZ131089 GXS131089:GXV131089 HHO131089:HHR131089 HRK131089:HRN131089 IBG131089:IBJ131089 ILC131089:ILF131089 IUY131089:IVB131089 JEU131089:JEX131089 JOQ131089:JOT131089 JYM131089:JYP131089 KII131089:KIL131089 KSE131089:KSH131089 LCA131089:LCD131089 LLW131089:LLZ131089 LVS131089:LVV131089 MFO131089:MFR131089 MPK131089:MPN131089 MZG131089:MZJ131089 NJC131089:NJF131089 NSY131089:NTB131089 OCU131089:OCX131089 OMQ131089:OMT131089 OWM131089:OWP131089 PGI131089:PGL131089 PQE131089:PQH131089 QAA131089:QAD131089 QJW131089:QJZ131089 QTS131089:QTV131089 RDO131089:RDR131089 RNK131089:RNN131089 RXG131089:RXJ131089 SHC131089:SHF131089 SQY131089:SRB131089 TAU131089:TAX131089 TKQ131089:TKT131089 TUM131089:TUP131089 UEI131089:UEL131089 UOE131089:UOH131089 UYA131089:UYD131089 VHW131089:VHZ131089 VRS131089:VRV131089 WBO131089:WBR131089 WLK131089:WLN131089 WVG131089:WVJ131089 IU196625:IX196625 SQ196625:ST196625 ACM196625:ACP196625 AMI196625:AML196625 AWE196625:AWH196625 BGA196625:BGD196625 BPW196625:BPZ196625 BZS196625:BZV196625 CJO196625:CJR196625 CTK196625:CTN196625 DDG196625:DDJ196625 DNC196625:DNF196625 DWY196625:DXB196625 EGU196625:EGX196625 EQQ196625:EQT196625 FAM196625:FAP196625 FKI196625:FKL196625 FUE196625:FUH196625 GEA196625:GED196625 GNW196625:GNZ196625 GXS196625:GXV196625 HHO196625:HHR196625 HRK196625:HRN196625 IBG196625:IBJ196625 ILC196625:ILF196625 IUY196625:IVB196625 JEU196625:JEX196625 JOQ196625:JOT196625 JYM196625:JYP196625 KII196625:KIL196625 KSE196625:KSH196625 LCA196625:LCD196625 LLW196625:LLZ196625 LVS196625:LVV196625 MFO196625:MFR196625 MPK196625:MPN196625 MZG196625:MZJ196625 NJC196625:NJF196625 NSY196625:NTB196625 OCU196625:OCX196625 OMQ196625:OMT196625 OWM196625:OWP196625 PGI196625:PGL196625 PQE196625:PQH196625 QAA196625:QAD196625 QJW196625:QJZ196625 QTS196625:QTV196625 RDO196625:RDR196625 RNK196625:RNN196625 RXG196625:RXJ196625 SHC196625:SHF196625 SQY196625:SRB196625 TAU196625:TAX196625 TKQ196625:TKT196625 TUM196625:TUP196625 UEI196625:UEL196625 UOE196625:UOH196625 UYA196625:UYD196625 VHW196625:VHZ196625 VRS196625:VRV196625 WBO196625:WBR196625 WLK196625:WLN196625 WVG196625:WVJ196625 IU262161:IX262161 SQ262161:ST262161 ACM262161:ACP262161 AMI262161:AML262161 AWE262161:AWH262161 BGA262161:BGD262161 BPW262161:BPZ262161 BZS262161:BZV262161 CJO262161:CJR262161 CTK262161:CTN262161 DDG262161:DDJ262161 DNC262161:DNF262161 DWY262161:DXB262161 EGU262161:EGX262161 EQQ262161:EQT262161 FAM262161:FAP262161 FKI262161:FKL262161 FUE262161:FUH262161 GEA262161:GED262161 GNW262161:GNZ262161 GXS262161:GXV262161 HHO262161:HHR262161 HRK262161:HRN262161 IBG262161:IBJ262161 ILC262161:ILF262161 IUY262161:IVB262161 JEU262161:JEX262161 JOQ262161:JOT262161 JYM262161:JYP262161 KII262161:KIL262161 KSE262161:KSH262161 LCA262161:LCD262161 LLW262161:LLZ262161 LVS262161:LVV262161 MFO262161:MFR262161 MPK262161:MPN262161 MZG262161:MZJ262161 NJC262161:NJF262161 NSY262161:NTB262161 OCU262161:OCX262161 OMQ262161:OMT262161 OWM262161:OWP262161 PGI262161:PGL262161 PQE262161:PQH262161 QAA262161:QAD262161 QJW262161:QJZ262161 QTS262161:QTV262161 RDO262161:RDR262161 RNK262161:RNN262161 RXG262161:RXJ262161 SHC262161:SHF262161 SQY262161:SRB262161 TAU262161:TAX262161 TKQ262161:TKT262161 TUM262161:TUP262161 UEI262161:UEL262161 UOE262161:UOH262161 UYA262161:UYD262161 VHW262161:VHZ262161 VRS262161:VRV262161 WBO262161:WBR262161 WLK262161:WLN262161 WVG262161:WVJ262161 IU327697:IX327697 SQ327697:ST327697 ACM327697:ACP327697 AMI327697:AML327697 AWE327697:AWH327697 BGA327697:BGD327697 BPW327697:BPZ327697 BZS327697:BZV327697 CJO327697:CJR327697 CTK327697:CTN327697 DDG327697:DDJ327697 DNC327697:DNF327697 DWY327697:DXB327697 EGU327697:EGX327697 EQQ327697:EQT327697 FAM327697:FAP327697 FKI327697:FKL327697 FUE327697:FUH327697 GEA327697:GED327697 GNW327697:GNZ327697 GXS327697:GXV327697 HHO327697:HHR327697 HRK327697:HRN327697 IBG327697:IBJ327697 ILC327697:ILF327697 IUY327697:IVB327697 JEU327697:JEX327697 JOQ327697:JOT327697 JYM327697:JYP327697 KII327697:KIL327697 KSE327697:KSH327697 LCA327697:LCD327697 LLW327697:LLZ327697 LVS327697:LVV327697 MFO327697:MFR327697 MPK327697:MPN327697 MZG327697:MZJ327697 NJC327697:NJF327697 NSY327697:NTB327697 OCU327697:OCX327697 OMQ327697:OMT327697 OWM327697:OWP327697 PGI327697:PGL327697 PQE327697:PQH327697 QAA327697:QAD327697 QJW327697:QJZ327697 QTS327697:QTV327697 RDO327697:RDR327697 RNK327697:RNN327697 RXG327697:RXJ327697 SHC327697:SHF327697 SQY327697:SRB327697 TAU327697:TAX327697 TKQ327697:TKT327697 TUM327697:TUP327697 UEI327697:UEL327697 UOE327697:UOH327697 UYA327697:UYD327697 VHW327697:VHZ327697 VRS327697:VRV327697 WBO327697:WBR327697 WLK327697:WLN327697 WVG327697:WVJ327697 IU393233:IX393233 SQ393233:ST393233 ACM393233:ACP393233 AMI393233:AML393233 AWE393233:AWH393233 BGA393233:BGD393233 BPW393233:BPZ393233 BZS393233:BZV393233 CJO393233:CJR393233 CTK393233:CTN393233 DDG393233:DDJ393233 DNC393233:DNF393233 DWY393233:DXB393233 EGU393233:EGX393233 EQQ393233:EQT393233 FAM393233:FAP393233 FKI393233:FKL393233 FUE393233:FUH393233 GEA393233:GED393233 GNW393233:GNZ393233 GXS393233:GXV393233 HHO393233:HHR393233 HRK393233:HRN393233 IBG393233:IBJ393233 ILC393233:ILF393233 IUY393233:IVB393233 JEU393233:JEX393233 JOQ393233:JOT393233 JYM393233:JYP393233 KII393233:KIL393233 KSE393233:KSH393233 LCA393233:LCD393233 LLW393233:LLZ393233 LVS393233:LVV393233 MFO393233:MFR393233 MPK393233:MPN393233 MZG393233:MZJ393233 NJC393233:NJF393233 NSY393233:NTB393233 OCU393233:OCX393233 OMQ393233:OMT393233 OWM393233:OWP393233 PGI393233:PGL393233 PQE393233:PQH393233 QAA393233:QAD393233 QJW393233:QJZ393233 QTS393233:QTV393233 RDO393233:RDR393233 RNK393233:RNN393233 RXG393233:RXJ393233 SHC393233:SHF393233 SQY393233:SRB393233 TAU393233:TAX393233 TKQ393233:TKT393233 TUM393233:TUP393233 UEI393233:UEL393233 UOE393233:UOH393233 UYA393233:UYD393233 VHW393233:VHZ393233 VRS393233:VRV393233 WBO393233:WBR393233 WLK393233:WLN393233 WVG393233:WVJ393233 IU458769:IX458769 SQ458769:ST458769 ACM458769:ACP458769 AMI458769:AML458769 AWE458769:AWH458769 BGA458769:BGD458769 BPW458769:BPZ458769 BZS458769:BZV458769 CJO458769:CJR458769 CTK458769:CTN458769 DDG458769:DDJ458769 DNC458769:DNF458769 DWY458769:DXB458769 EGU458769:EGX458769 EQQ458769:EQT458769 FAM458769:FAP458769 FKI458769:FKL458769 FUE458769:FUH458769 GEA458769:GED458769 GNW458769:GNZ458769 GXS458769:GXV458769 HHO458769:HHR458769 HRK458769:HRN458769 IBG458769:IBJ458769 ILC458769:ILF458769 IUY458769:IVB458769 JEU458769:JEX458769 JOQ458769:JOT458769 JYM458769:JYP458769 KII458769:KIL458769 KSE458769:KSH458769 LCA458769:LCD458769 LLW458769:LLZ458769 LVS458769:LVV458769 MFO458769:MFR458769 MPK458769:MPN458769 MZG458769:MZJ458769 NJC458769:NJF458769 NSY458769:NTB458769 OCU458769:OCX458769 OMQ458769:OMT458769 OWM458769:OWP458769 PGI458769:PGL458769 PQE458769:PQH458769 QAA458769:QAD458769 QJW458769:QJZ458769 QTS458769:QTV458769 RDO458769:RDR458769 RNK458769:RNN458769 RXG458769:RXJ458769 SHC458769:SHF458769 SQY458769:SRB458769 TAU458769:TAX458769 TKQ458769:TKT458769 TUM458769:TUP458769 UEI458769:UEL458769 UOE458769:UOH458769 UYA458769:UYD458769 VHW458769:VHZ458769 VRS458769:VRV458769 WBO458769:WBR458769 WLK458769:WLN458769 WVG458769:WVJ458769 IU524305:IX524305 SQ524305:ST524305 ACM524305:ACP524305 AMI524305:AML524305 AWE524305:AWH524305 BGA524305:BGD524305 BPW524305:BPZ524305 BZS524305:BZV524305 CJO524305:CJR524305 CTK524305:CTN524305 DDG524305:DDJ524305 DNC524305:DNF524305 DWY524305:DXB524305 EGU524305:EGX524305 EQQ524305:EQT524305 FAM524305:FAP524305 FKI524305:FKL524305 FUE524305:FUH524305 GEA524305:GED524305 GNW524305:GNZ524305 GXS524305:GXV524305 HHO524305:HHR524305 HRK524305:HRN524305 IBG524305:IBJ524305 ILC524305:ILF524305 IUY524305:IVB524305 JEU524305:JEX524305 JOQ524305:JOT524305 JYM524305:JYP524305 KII524305:KIL524305 KSE524305:KSH524305 LCA524305:LCD524305 LLW524305:LLZ524305 LVS524305:LVV524305 MFO524305:MFR524305 MPK524305:MPN524305 MZG524305:MZJ524305 NJC524305:NJF524305 NSY524305:NTB524305 OCU524305:OCX524305 OMQ524305:OMT524305 OWM524305:OWP524305 PGI524305:PGL524305 PQE524305:PQH524305 QAA524305:QAD524305 QJW524305:QJZ524305 QTS524305:QTV524305 RDO524305:RDR524305 RNK524305:RNN524305 RXG524305:RXJ524305 SHC524305:SHF524305 SQY524305:SRB524305 TAU524305:TAX524305 TKQ524305:TKT524305 TUM524305:TUP524305 UEI524305:UEL524305 UOE524305:UOH524305 UYA524305:UYD524305 VHW524305:VHZ524305 VRS524305:VRV524305 WBO524305:WBR524305 WLK524305:WLN524305 WVG524305:WVJ524305 IU589841:IX589841 SQ589841:ST589841 ACM589841:ACP589841 AMI589841:AML589841 AWE589841:AWH589841 BGA589841:BGD589841 BPW589841:BPZ589841 BZS589841:BZV589841 CJO589841:CJR589841 CTK589841:CTN589841 DDG589841:DDJ589841 DNC589841:DNF589841 DWY589841:DXB589841 EGU589841:EGX589841 EQQ589841:EQT589841 FAM589841:FAP589841 FKI589841:FKL589841 FUE589841:FUH589841 GEA589841:GED589841 GNW589841:GNZ589841 GXS589841:GXV589841 HHO589841:HHR589841 HRK589841:HRN589841 IBG589841:IBJ589841 ILC589841:ILF589841 IUY589841:IVB589841 JEU589841:JEX589841 JOQ589841:JOT589841 JYM589841:JYP589841 KII589841:KIL589841 KSE589841:KSH589841 LCA589841:LCD589841 LLW589841:LLZ589841 LVS589841:LVV589841 MFO589841:MFR589841 MPK589841:MPN589841 MZG589841:MZJ589841 NJC589841:NJF589841 NSY589841:NTB589841 OCU589841:OCX589841 OMQ589841:OMT589841 OWM589841:OWP589841 PGI589841:PGL589841 PQE589841:PQH589841 QAA589841:QAD589841 QJW589841:QJZ589841 QTS589841:QTV589841 RDO589841:RDR589841 RNK589841:RNN589841 RXG589841:RXJ589841 SHC589841:SHF589841 SQY589841:SRB589841 TAU589841:TAX589841 TKQ589841:TKT589841 TUM589841:TUP589841 UEI589841:UEL589841 UOE589841:UOH589841 UYA589841:UYD589841 VHW589841:VHZ589841 VRS589841:VRV589841 WBO589841:WBR589841 WLK589841:WLN589841 WVG589841:WVJ589841 IU655377:IX655377 SQ655377:ST655377 ACM655377:ACP655377 AMI655377:AML655377 AWE655377:AWH655377 BGA655377:BGD655377 BPW655377:BPZ655377 BZS655377:BZV655377 CJO655377:CJR655377 CTK655377:CTN655377 DDG655377:DDJ655377 DNC655377:DNF655377 DWY655377:DXB655377 EGU655377:EGX655377 EQQ655377:EQT655377 FAM655377:FAP655377 FKI655377:FKL655377 FUE655377:FUH655377 GEA655377:GED655377 GNW655377:GNZ655377 GXS655377:GXV655377 HHO655377:HHR655377 HRK655377:HRN655377 IBG655377:IBJ655377 ILC655377:ILF655377 IUY655377:IVB655377 JEU655377:JEX655377 JOQ655377:JOT655377 JYM655377:JYP655377 KII655377:KIL655377 KSE655377:KSH655377 LCA655377:LCD655377 LLW655377:LLZ655377 LVS655377:LVV655377 MFO655377:MFR655377 MPK655377:MPN655377 MZG655377:MZJ655377 NJC655377:NJF655377 NSY655377:NTB655377 OCU655377:OCX655377 OMQ655377:OMT655377 OWM655377:OWP655377 PGI655377:PGL655377 PQE655377:PQH655377 QAA655377:QAD655377 QJW655377:QJZ655377 QTS655377:QTV655377 RDO655377:RDR655377 RNK655377:RNN655377 RXG655377:RXJ655377 SHC655377:SHF655377 SQY655377:SRB655377 TAU655377:TAX655377 TKQ655377:TKT655377 TUM655377:TUP655377 UEI655377:UEL655377 UOE655377:UOH655377 UYA655377:UYD655377 VHW655377:VHZ655377 VRS655377:VRV655377 WBO655377:WBR655377 WLK655377:WLN655377 WVG655377:WVJ655377 IU720913:IX720913 SQ720913:ST720913 ACM720913:ACP720913 AMI720913:AML720913 AWE720913:AWH720913 BGA720913:BGD720913 BPW720913:BPZ720913 BZS720913:BZV720913 CJO720913:CJR720913 CTK720913:CTN720913 DDG720913:DDJ720913 DNC720913:DNF720913 DWY720913:DXB720913 EGU720913:EGX720913 EQQ720913:EQT720913 FAM720913:FAP720913 FKI720913:FKL720913 FUE720913:FUH720913 GEA720913:GED720913 GNW720913:GNZ720913 GXS720913:GXV720913 HHO720913:HHR720913 HRK720913:HRN720913 IBG720913:IBJ720913 ILC720913:ILF720913 IUY720913:IVB720913 JEU720913:JEX720913 JOQ720913:JOT720913 JYM720913:JYP720913 KII720913:KIL720913 KSE720913:KSH720913 LCA720913:LCD720913 LLW720913:LLZ720913 LVS720913:LVV720913 MFO720913:MFR720913 MPK720913:MPN720913 MZG720913:MZJ720913 NJC720913:NJF720913 NSY720913:NTB720913 OCU720913:OCX720913 OMQ720913:OMT720913 OWM720913:OWP720913 PGI720913:PGL720913 PQE720913:PQH720913 QAA720913:QAD720913 QJW720913:QJZ720913 QTS720913:QTV720913 RDO720913:RDR720913 RNK720913:RNN720913 RXG720913:RXJ720913 SHC720913:SHF720913 SQY720913:SRB720913 TAU720913:TAX720913 TKQ720913:TKT720913 TUM720913:TUP720913 UEI720913:UEL720913 UOE720913:UOH720913 UYA720913:UYD720913 VHW720913:VHZ720913 VRS720913:VRV720913 WBO720913:WBR720913 WLK720913:WLN720913 WVG720913:WVJ720913 IU786449:IX786449 SQ786449:ST786449 ACM786449:ACP786449 AMI786449:AML786449 AWE786449:AWH786449 BGA786449:BGD786449 BPW786449:BPZ786449 BZS786449:BZV786449 CJO786449:CJR786449 CTK786449:CTN786449 DDG786449:DDJ786449 DNC786449:DNF786449 DWY786449:DXB786449 EGU786449:EGX786449 EQQ786449:EQT786449 FAM786449:FAP786449 FKI786449:FKL786449 FUE786449:FUH786449 GEA786449:GED786449 GNW786449:GNZ786449 GXS786449:GXV786449 HHO786449:HHR786449 HRK786449:HRN786449 IBG786449:IBJ786449 ILC786449:ILF786449 IUY786449:IVB786449 JEU786449:JEX786449 JOQ786449:JOT786449 JYM786449:JYP786449 KII786449:KIL786449 KSE786449:KSH786449 LCA786449:LCD786449 LLW786449:LLZ786449 LVS786449:LVV786449 MFO786449:MFR786449 MPK786449:MPN786449 MZG786449:MZJ786449 NJC786449:NJF786449 NSY786449:NTB786449 OCU786449:OCX786449 OMQ786449:OMT786449 OWM786449:OWP786449 PGI786449:PGL786449 PQE786449:PQH786449 QAA786449:QAD786449 QJW786449:QJZ786449 QTS786449:QTV786449 RDO786449:RDR786449 RNK786449:RNN786449 RXG786449:RXJ786449 SHC786449:SHF786449 SQY786449:SRB786449 TAU786449:TAX786449 TKQ786449:TKT786449 TUM786449:TUP786449 UEI786449:UEL786449 UOE786449:UOH786449 UYA786449:UYD786449 VHW786449:VHZ786449 VRS786449:VRV786449 WBO786449:WBR786449 WLK786449:WLN786449 WVG786449:WVJ786449 IU851985:IX851985 SQ851985:ST851985 ACM851985:ACP851985 AMI851985:AML851985 AWE851985:AWH851985 BGA851985:BGD851985 BPW851985:BPZ851985 BZS851985:BZV851985 CJO851985:CJR851985 CTK851985:CTN851985 DDG851985:DDJ851985 DNC851985:DNF851985 DWY851985:DXB851985 EGU851985:EGX851985 EQQ851985:EQT851985 FAM851985:FAP851985 FKI851985:FKL851985 FUE851985:FUH851985 GEA851985:GED851985 GNW851985:GNZ851985 GXS851985:GXV851985 HHO851985:HHR851985 HRK851985:HRN851985 IBG851985:IBJ851985 ILC851985:ILF851985 IUY851985:IVB851985 JEU851985:JEX851985 JOQ851985:JOT851985 JYM851985:JYP851985 KII851985:KIL851985 KSE851985:KSH851985 LCA851985:LCD851985 LLW851985:LLZ851985 LVS851985:LVV851985 MFO851985:MFR851985 MPK851985:MPN851985 MZG851985:MZJ851985 NJC851985:NJF851985 NSY851985:NTB851985 OCU851985:OCX851985 OMQ851985:OMT851985 OWM851985:OWP851985 PGI851985:PGL851985 PQE851985:PQH851985 QAA851985:QAD851985 QJW851985:QJZ851985 QTS851985:QTV851985 RDO851985:RDR851985 RNK851985:RNN851985 RXG851985:RXJ851985 SHC851985:SHF851985 SQY851985:SRB851985 TAU851985:TAX851985 TKQ851985:TKT851985 TUM851985:TUP851985 UEI851985:UEL851985 UOE851985:UOH851985 UYA851985:UYD851985 VHW851985:VHZ851985 VRS851985:VRV851985 WBO851985:WBR851985 WLK851985:WLN851985 WVG851985:WVJ851985 IU917521:IX917521 SQ917521:ST917521 ACM917521:ACP917521 AMI917521:AML917521 AWE917521:AWH917521 BGA917521:BGD917521 BPW917521:BPZ917521 BZS917521:BZV917521 CJO917521:CJR917521 CTK917521:CTN917521 DDG917521:DDJ917521 DNC917521:DNF917521 DWY917521:DXB917521 EGU917521:EGX917521 EQQ917521:EQT917521 FAM917521:FAP917521 FKI917521:FKL917521 FUE917521:FUH917521 GEA917521:GED917521 GNW917521:GNZ917521 GXS917521:GXV917521 HHO917521:HHR917521 HRK917521:HRN917521 IBG917521:IBJ917521 ILC917521:ILF917521 IUY917521:IVB917521 JEU917521:JEX917521 JOQ917521:JOT917521 JYM917521:JYP917521 KII917521:KIL917521 KSE917521:KSH917521 LCA917521:LCD917521 LLW917521:LLZ917521 LVS917521:LVV917521 MFO917521:MFR917521 MPK917521:MPN917521 MZG917521:MZJ917521 NJC917521:NJF917521 NSY917521:NTB917521 OCU917521:OCX917521 OMQ917521:OMT917521 OWM917521:OWP917521 PGI917521:PGL917521 PQE917521:PQH917521 QAA917521:QAD917521 QJW917521:QJZ917521 QTS917521:QTV917521 RDO917521:RDR917521 RNK917521:RNN917521 RXG917521:RXJ917521 SHC917521:SHF917521 SQY917521:SRB917521 TAU917521:TAX917521 TKQ917521:TKT917521 TUM917521:TUP917521 UEI917521:UEL917521 UOE917521:UOH917521 UYA917521:UYD917521 VHW917521:VHZ917521 VRS917521:VRV917521 WBO917521:WBR917521 WLK917521:WLN917521 WVG917521:WVJ917521 IU983057:IX983057 SQ983057:ST983057 ACM983057:ACP983057 AMI983057:AML983057 AWE983057:AWH983057 BGA983057:BGD983057 BPW983057:BPZ983057 BZS983057:BZV983057 CJO983057:CJR983057 CTK983057:CTN983057 DDG983057:DDJ983057 DNC983057:DNF983057 DWY983057:DXB983057 EGU983057:EGX983057 EQQ983057:EQT983057 FAM983057:FAP983057 FKI983057:FKL983057 FUE983057:FUH983057 GEA983057:GED983057 GNW983057:GNZ983057 GXS983057:GXV983057 HHO983057:HHR983057 HRK983057:HRN983057 IBG983057:IBJ983057 ILC983057:ILF983057 IUY983057:IVB983057 JEU983057:JEX983057 JOQ983057:JOT983057 JYM983057:JYP983057 KII983057:KIL983057 KSE983057:KSH983057 LCA983057:LCD983057 LLW983057:LLZ983057 LVS983057:LVV983057 MFO983057:MFR983057 MPK983057:MPN983057 MZG983057:MZJ983057 NJC983057:NJF983057 NSY983057:NTB983057 OCU983057:OCX983057 OMQ983057:OMT983057 OWM983057:OWP983057 PGI983057:PGL983057 PQE983057:PQH983057 QAA983057:QAD983057 QJW983057:QJZ983057 QTS983057:QTV983057 RDO983057:RDR983057 RNK983057:RNN983057 RXG983057:RXJ983057 SHC983057:SHF983057 SQY983057:SRB983057 TAU983057:TAX983057 TKQ983057:TKT983057 TUM983057:TUP983057 UEI983057:UEL983057 UOE983057:UOH983057 UYA983057:UYD983057 VHW983057:VHZ983057 VRS983057:VRV983057 WBO983057:WBR983057 WLK983057:WLN983057" xr:uid="{2B399F5A-134C-43D9-899D-09F4711491D9}">
      <formula1>L65486-ROUNDDOWN(L65486,0)=0</formula1>
    </dataValidation>
    <dataValidation type="custom" imeMode="disabled" allowBlank="1" showInputMessage="1" showErrorMessage="1" error="小数点第二位まで、三位以下四捨五入で入力して下さい。" sqref="X16:X19 J16:J19 O16:O19 AB16:AB19 AD15:AD19 AI14:AO14 S16:T19" xr:uid="{3C8A79D9-0304-4C61-9509-AF6C82D34D69}">
      <formula1>J14-ROUNDDOWN(J14,2)=0</formula1>
    </dataValidation>
    <dataValidation imeMode="on" allowBlank="1" showInputMessage="1" showErrorMessage="1" sqref="T15 O15 U14" xr:uid="{0E032B02-2D5D-4AEB-9FF0-9EDC982711B0}"/>
  </dataValidations>
  <printOptions horizontalCentered="1"/>
  <pageMargins left="0.9055118110236221" right="0.47244094488188981" top="0.51181102362204722" bottom="0.19685039370078741" header="0.31496062992125984" footer="0.31496062992125984"/>
  <pageSetup paperSize="9" scale="93"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IP65555:IP65556 SL65555:SL65556 ACH65555:ACH65556 AMD65555:AMD65556 AVZ65555:AVZ65556 BFV65555:BFV65556 BPR65555:BPR65556 BZN65555:BZN65556 CJJ65555:CJJ65556 CTF65555:CTF65556 DDB65555:DDB65556 DMX65555:DMX65556 DWT65555:DWT65556 EGP65555:EGP65556 EQL65555:EQL65556 FAH65555:FAH65556 FKD65555:FKD65556 FTZ65555:FTZ65556 GDV65555:GDV65556 GNR65555:GNR65556 GXN65555:GXN65556 HHJ65555:HHJ65556 HRF65555:HRF65556 IBB65555:IBB65556 IKX65555:IKX65556 IUT65555:IUT65556 JEP65555:JEP65556 JOL65555:JOL65556 JYH65555:JYH65556 KID65555:KID65556 KRZ65555:KRZ65556 LBV65555:LBV65556 LLR65555:LLR65556 LVN65555:LVN65556 MFJ65555:MFJ65556 MPF65555:MPF65556 MZB65555:MZB65556 NIX65555:NIX65556 NST65555:NST65556 OCP65555:OCP65556 OML65555:OML65556 OWH65555:OWH65556 PGD65555:PGD65556 PPZ65555:PPZ65556 PZV65555:PZV65556 QJR65555:QJR65556 QTN65555:QTN65556 RDJ65555:RDJ65556 RNF65555:RNF65556 RXB65555:RXB65556 SGX65555:SGX65556 SQT65555:SQT65556 TAP65555:TAP65556 TKL65555:TKL65556 TUH65555:TUH65556 UED65555:UED65556 UNZ65555:UNZ65556 UXV65555:UXV65556 VHR65555:VHR65556 VRN65555:VRN65556 WBJ65555:WBJ65556 WLF65555:WLF65556 WVB65555:WVB65556 IP131091:IP131092 SL131091:SL131092 ACH131091:ACH131092 AMD131091:AMD131092 AVZ131091:AVZ131092 BFV131091:BFV131092 BPR131091:BPR131092 BZN131091:BZN131092 CJJ131091:CJJ131092 CTF131091:CTF131092 DDB131091:DDB131092 DMX131091:DMX131092 DWT131091:DWT131092 EGP131091:EGP131092 EQL131091:EQL131092 FAH131091:FAH131092 FKD131091:FKD131092 FTZ131091:FTZ131092 GDV131091:GDV131092 GNR131091:GNR131092 GXN131091:GXN131092 HHJ131091:HHJ131092 HRF131091:HRF131092 IBB131091:IBB131092 IKX131091:IKX131092 IUT131091:IUT131092 JEP131091:JEP131092 JOL131091:JOL131092 JYH131091:JYH131092 KID131091:KID131092 KRZ131091:KRZ131092 LBV131091:LBV131092 LLR131091:LLR131092 LVN131091:LVN131092 MFJ131091:MFJ131092 MPF131091:MPF131092 MZB131091:MZB131092 NIX131091:NIX131092 NST131091:NST131092 OCP131091:OCP131092 OML131091:OML131092 OWH131091:OWH131092 PGD131091:PGD131092 PPZ131091:PPZ131092 PZV131091:PZV131092 QJR131091:QJR131092 QTN131091:QTN131092 RDJ131091:RDJ131092 RNF131091:RNF131092 RXB131091:RXB131092 SGX131091:SGX131092 SQT131091:SQT131092 TAP131091:TAP131092 TKL131091:TKL131092 TUH131091:TUH131092 UED131091:UED131092 UNZ131091:UNZ131092 UXV131091:UXV131092 VHR131091:VHR131092 VRN131091:VRN131092 WBJ131091:WBJ131092 WLF131091:WLF131092 WVB131091:WVB131092 IP196627:IP196628 SL196627:SL196628 ACH196627:ACH196628 AMD196627:AMD196628 AVZ196627:AVZ196628 BFV196627:BFV196628 BPR196627:BPR196628 BZN196627:BZN196628 CJJ196627:CJJ196628 CTF196627:CTF196628 DDB196627:DDB196628 DMX196627:DMX196628 DWT196627:DWT196628 EGP196627:EGP196628 EQL196627:EQL196628 FAH196627:FAH196628 FKD196627:FKD196628 FTZ196627:FTZ196628 GDV196627:GDV196628 GNR196627:GNR196628 GXN196627:GXN196628 HHJ196627:HHJ196628 HRF196627:HRF196628 IBB196627:IBB196628 IKX196627:IKX196628 IUT196627:IUT196628 JEP196627:JEP196628 JOL196627:JOL196628 JYH196627:JYH196628 KID196627:KID196628 KRZ196627:KRZ196628 LBV196627:LBV196628 LLR196627:LLR196628 LVN196627:LVN196628 MFJ196627:MFJ196628 MPF196627:MPF196628 MZB196627:MZB196628 NIX196627:NIX196628 NST196627:NST196628 OCP196627:OCP196628 OML196627:OML196628 OWH196627:OWH196628 PGD196627:PGD196628 PPZ196627:PPZ196628 PZV196627:PZV196628 QJR196627:QJR196628 QTN196627:QTN196628 RDJ196627:RDJ196628 RNF196627:RNF196628 RXB196627:RXB196628 SGX196627:SGX196628 SQT196627:SQT196628 TAP196627:TAP196628 TKL196627:TKL196628 TUH196627:TUH196628 UED196627:UED196628 UNZ196627:UNZ196628 UXV196627:UXV196628 VHR196627:VHR196628 VRN196627:VRN196628 WBJ196627:WBJ196628 WLF196627:WLF196628 WVB196627:WVB196628 IP262163:IP262164 SL262163:SL262164 ACH262163:ACH262164 AMD262163:AMD262164 AVZ262163:AVZ262164 BFV262163:BFV262164 BPR262163:BPR262164 BZN262163:BZN262164 CJJ262163:CJJ262164 CTF262163:CTF262164 DDB262163:DDB262164 DMX262163:DMX262164 DWT262163:DWT262164 EGP262163:EGP262164 EQL262163:EQL262164 FAH262163:FAH262164 FKD262163:FKD262164 FTZ262163:FTZ262164 GDV262163:GDV262164 GNR262163:GNR262164 GXN262163:GXN262164 HHJ262163:HHJ262164 HRF262163:HRF262164 IBB262163:IBB262164 IKX262163:IKX262164 IUT262163:IUT262164 JEP262163:JEP262164 JOL262163:JOL262164 JYH262163:JYH262164 KID262163:KID262164 KRZ262163:KRZ262164 LBV262163:LBV262164 LLR262163:LLR262164 LVN262163:LVN262164 MFJ262163:MFJ262164 MPF262163:MPF262164 MZB262163:MZB262164 NIX262163:NIX262164 NST262163:NST262164 OCP262163:OCP262164 OML262163:OML262164 OWH262163:OWH262164 PGD262163:PGD262164 PPZ262163:PPZ262164 PZV262163:PZV262164 QJR262163:QJR262164 QTN262163:QTN262164 RDJ262163:RDJ262164 RNF262163:RNF262164 RXB262163:RXB262164 SGX262163:SGX262164 SQT262163:SQT262164 TAP262163:TAP262164 TKL262163:TKL262164 TUH262163:TUH262164 UED262163:UED262164 UNZ262163:UNZ262164 UXV262163:UXV262164 VHR262163:VHR262164 VRN262163:VRN262164 WBJ262163:WBJ262164 WLF262163:WLF262164 WVB262163:WVB262164 IP327699:IP327700 SL327699:SL327700 ACH327699:ACH327700 AMD327699:AMD327700 AVZ327699:AVZ327700 BFV327699:BFV327700 BPR327699:BPR327700 BZN327699:BZN327700 CJJ327699:CJJ327700 CTF327699:CTF327700 DDB327699:DDB327700 DMX327699:DMX327700 DWT327699:DWT327700 EGP327699:EGP327700 EQL327699:EQL327700 FAH327699:FAH327700 FKD327699:FKD327700 FTZ327699:FTZ327700 GDV327699:GDV327700 GNR327699:GNR327700 GXN327699:GXN327700 HHJ327699:HHJ327700 HRF327699:HRF327700 IBB327699:IBB327700 IKX327699:IKX327700 IUT327699:IUT327700 JEP327699:JEP327700 JOL327699:JOL327700 JYH327699:JYH327700 KID327699:KID327700 KRZ327699:KRZ327700 LBV327699:LBV327700 LLR327699:LLR327700 LVN327699:LVN327700 MFJ327699:MFJ327700 MPF327699:MPF327700 MZB327699:MZB327700 NIX327699:NIX327700 NST327699:NST327700 OCP327699:OCP327700 OML327699:OML327700 OWH327699:OWH327700 PGD327699:PGD327700 PPZ327699:PPZ327700 PZV327699:PZV327700 QJR327699:QJR327700 QTN327699:QTN327700 RDJ327699:RDJ327700 RNF327699:RNF327700 RXB327699:RXB327700 SGX327699:SGX327700 SQT327699:SQT327700 TAP327699:TAP327700 TKL327699:TKL327700 TUH327699:TUH327700 UED327699:UED327700 UNZ327699:UNZ327700 UXV327699:UXV327700 VHR327699:VHR327700 VRN327699:VRN327700 WBJ327699:WBJ327700 WLF327699:WLF327700 WVB327699:WVB327700 IP393235:IP393236 SL393235:SL393236 ACH393235:ACH393236 AMD393235:AMD393236 AVZ393235:AVZ393236 BFV393235:BFV393236 BPR393235:BPR393236 BZN393235:BZN393236 CJJ393235:CJJ393236 CTF393235:CTF393236 DDB393235:DDB393236 DMX393235:DMX393236 DWT393235:DWT393236 EGP393235:EGP393236 EQL393235:EQL393236 FAH393235:FAH393236 FKD393235:FKD393236 FTZ393235:FTZ393236 GDV393235:GDV393236 GNR393235:GNR393236 GXN393235:GXN393236 HHJ393235:HHJ393236 HRF393235:HRF393236 IBB393235:IBB393236 IKX393235:IKX393236 IUT393235:IUT393236 JEP393235:JEP393236 JOL393235:JOL393236 JYH393235:JYH393236 KID393235:KID393236 KRZ393235:KRZ393236 LBV393235:LBV393236 LLR393235:LLR393236 LVN393235:LVN393236 MFJ393235:MFJ393236 MPF393235:MPF393236 MZB393235:MZB393236 NIX393235:NIX393236 NST393235:NST393236 OCP393235:OCP393236 OML393235:OML393236 OWH393235:OWH393236 PGD393235:PGD393236 PPZ393235:PPZ393236 PZV393235:PZV393236 QJR393235:QJR393236 QTN393235:QTN393236 RDJ393235:RDJ393236 RNF393235:RNF393236 RXB393235:RXB393236 SGX393235:SGX393236 SQT393235:SQT393236 TAP393235:TAP393236 TKL393235:TKL393236 TUH393235:TUH393236 UED393235:UED393236 UNZ393235:UNZ393236 UXV393235:UXV393236 VHR393235:VHR393236 VRN393235:VRN393236 WBJ393235:WBJ393236 WLF393235:WLF393236 WVB393235:WVB393236 IP458771:IP458772 SL458771:SL458772 ACH458771:ACH458772 AMD458771:AMD458772 AVZ458771:AVZ458772 BFV458771:BFV458772 BPR458771:BPR458772 BZN458771:BZN458772 CJJ458771:CJJ458772 CTF458771:CTF458772 DDB458771:DDB458772 DMX458771:DMX458772 DWT458771:DWT458772 EGP458771:EGP458772 EQL458771:EQL458772 FAH458771:FAH458772 FKD458771:FKD458772 FTZ458771:FTZ458772 GDV458771:GDV458772 GNR458771:GNR458772 GXN458771:GXN458772 HHJ458771:HHJ458772 HRF458771:HRF458772 IBB458771:IBB458772 IKX458771:IKX458772 IUT458771:IUT458772 JEP458771:JEP458772 JOL458771:JOL458772 JYH458771:JYH458772 KID458771:KID458772 KRZ458771:KRZ458772 LBV458771:LBV458772 LLR458771:LLR458772 LVN458771:LVN458772 MFJ458771:MFJ458772 MPF458771:MPF458772 MZB458771:MZB458772 NIX458771:NIX458772 NST458771:NST458772 OCP458771:OCP458772 OML458771:OML458772 OWH458771:OWH458772 PGD458771:PGD458772 PPZ458771:PPZ458772 PZV458771:PZV458772 QJR458771:QJR458772 QTN458771:QTN458772 RDJ458771:RDJ458772 RNF458771:RNF458772 RXB458771:RXB458772 SGX458771:SGX458772 SQT458771:SQT458772 TAP458771:TAP458772 TKL458771:TKL458772 TUH458771:TUH458772 UED458771:UED458772 UNZ458771:UNZ458772 UXV458771:UXV458772 VHR458771:VHR458772 VRN458771:VRN458772 WBJ458771:WBJ458772 WLF458771:WLF458772 WVB458771:WVB458772 IP524307:IP524308 SL524307:SL524308 ACH524307:ACH524308 AMD524307:AMD524308 AVZ524307:AVZ524308 BFV524307:BFV524308 BPR524307:BPR524308 BZN524307:BZN524308 CJJ524307:CJJ524308 CTF524307:CTF524308 DDB524307:DDB524308 DMX524307:DMX524308 DWT524307:DWT524308 EGP524307:EGP524308 EQL524307:EQL524308 FAH524307:FAH524308 FKD524307:FKD524308 FTZ524307:FTZ524308 GDV524307:GDV524308 GNR524307:GNR524308 GXN524307:GXN524308 HHJ524307:HHJ524308 HRF524307:HRF524308 IBB524307:IBB524308 IKX524307:IKX524308 IUT524307:IUT524308 JEP524307:JEP524308 JOL524307:JOL524308 JYH524307:JYH524308 KID524307:KID524308 KRZ524307:KRZ524308 LBV524307:LBV524308 LLR524307:LLR524308 LVN524307:LVN524308 MFJ524307:MFJ524308 MPF524307:MPF524308 MZB524307:MZB524308 NIX524307:NIX524308 NST524307:NST524308 OCP524307:OCP524308 OML524307:OML524308 OWH524307:OWH524308 PGD524307:PGD524308 PPZ524307:PPZ524308 PZV524307:PZV524308 QJR524307:QJR524308 QTN524307:QTN524308 RDJ524307:RDJ524308 RNF524307:RNF524308 RXB524307:RXB524308 SGX524307:SGX524308 SQT524307:SQT524308 TAP524307:TAP524308 TKL524307:TKL524308 TUH524307:TUH524308 UED524307:UED524308 UNZ524307:UNZ524308 UXV524307:UXV524308 VHR524307:VHR524308 VRN524307:VRN524308 WBJ524307:WBJ524308 WLF524307:WLF524308 WVB524307:WVB524308 IP589843:IP589844 SL589843:SL589844 ACH589843:ACH589844 AMD589843:AMD589844 AVZ589843:AVZ589844 BFV589843:BFV589844 BPR589843:BPR589844 BZN589843:BZN589844 CJJ589843:CJJ589844 CTF589843:CTF589844 DDB589843:DDB589844 DMX589843:DMX589844 DWT589843:DWT589844 EGP589843:EGP589844 EQL589843:EQL589844 FAH589843:FAH589844 FKD589843:FKD589844 FTZ589843:FTZ589844 GDV589843:GDV589844 GNR589843:GNR589844 GXN589843:GXN589844 HHJ589843:HHJ589844 HRF589843:HRF589844 IBB589843:IBB589844 IKX589843:IKX589844 IUT589843:IUT589844 JEP589843:JEP589844 JOL589843:JOL589844 JYH589843:JYH589844 KID589843:KID589844 KRZ589843:KRZ589844 LBV589843:LBV589844 LLR589843:LLR589844 LVN589843:LVN589844 MFJ589843:MFJ589844 MPF589843:MPF589844 MZB589843:MZB589844 NIX589843:NIX589844 NST589843:NST589844 OCP589843:OCP589844 OML589843:OML589844 OWH589843:OWH589844 PGD589843:PGD589844 PPZ589843:PPZ589844 PZV589843:PZV589844 QJR589843:QJR589844 QTN589843:QTN589844 RDJ589843:RDJ589844 RNF589843:RNF589844 RXB589843:RXB589844 SGX589843:SGX589844 SQT589843:SQT589844 TAP589843:TAP589844 TKL589843:TKL589844 TUH589843:TUH589844 UED589843:UED589844 UNZ589843:UNZ589844 UXV589843:UXV589844 VHR589843:VHR589844 VRN589843:VRN589844 WBJ589843:WBJ589844 WLF589843:WLF589844 WVB589843:WVB589844 IP655379:IP655380 SL655379:SL655380 ACH655379:ACH655380 AMD655379:AMD655380 AVZ655379:AVZ655380 BFV655379:BFV655380 BPR655379:BPR655380 BZN655379:BZN655380 CJJ655379:CJJ655380 CTF655379:CTF655380 DDB655379:DDB655380 DMX655379:DMX655380 DWT655379:DWT655380 EGP655379:EGP655380 EQL655379:EQL655380 FAH655379:FAH655380 FKD655379:FKD655380 FTZ655379:FTZ655380 GDV655379:GDV655380 GNR655379:GNR655380 GXN655379:GXN655380 HHJ655379:HHJ655380 HRF655379:HRF655380 IBB655379:IBB655380 IKX655379:IKX655380 IUT655379:IUT655380 JEP655379:JEP655380 JOL655379:JOL655380 JYH655379:JYH655380 KID655379:KID655380 KRZ655379:KRZ655380 LBV655379:LBV655380 LLR655379:LLR655380 LVN655379:LVN655380 MFJ655379:MFJ655380 MPF655379:MPF655380 MZB655379:MZB655380 NIX655379:NIX655380 NST655379:NST655380 OCP655379:OCP655380 OML655379:OML655380 OWH655379:OWH655380 PGD655379:PGD655380 PPZ655379:PPZ655380 PZV655379:PZV655380 QJR655379:QJR655380 QTN655379:QTN655380 RDJ655379:RDJ655380 RNF655379:RNF655380 RXB655379:RXB655380 SGX655379:SGX655380 SQT655379:SQT655380 TAP655379:TAP655380 TKL655379:TKL655380 TUH655379:TUH655380 UED655379:UED655380 UNZ655379:UNZ655380 UXV655379:UXV655380 VHR655379:VHR655380 VRN655379:VRN655380 WBJ655379:WBJ655380 WLF655379:WLF655380 WVB655379:WVB655380 IP720915:IP720916 SL720915:SL720916 ACH720915:ACH720916 AMD720915:AMD720916 AVZ720915:AVZ720916 BFV720915:BFV720916 BPR720915:BPR720916 BZN720915:BZN720916 CJJ720915:CJJ720916 CTF720915:CTF720916 DDB720915:DDB720916 DMX720915:DMX720916 DWT720915:DWT720916 EGP720915:EGP720916 EQL720915:EQL720916 FAH720915:FAH720916 FKD720915:FKD720916 FTZ720915:FTZ720916 GDV720915:GDV720916 GNR720915:GNR720916 GXN720915:GXN720916 HHJ720915:HHJ720916 HRF720915:HRF720916 IBB720915:IBB720916 IKX720915:IKX720916 IUT720915:IUT720916 JEP720915:JEP720916 JOL720915:JOL720916 JYH720915:JYH720916 KID720915:KID720916 KRZ720915:KRZ720916 LBV720915:LBV720916 LLR720915:LLR720916 LVN720915:LVN720916 MFJ720915:MFJ720916 MPF720915:MPF720916 MZB720915:MZB720916 NIX720915:NIX720916 NST720915:NST720916 OCP720915:OCP720916 OML720915:OML720916 OWH720915:OWH720916 PGD720915:PGD720916 PPZ720915:PPZ720916 PZV720915:PZV720916 QJR720915:QJR720916 QTN720915:QTN720916 RDJ720915:RDJ720916 RNF720915:RNF720916 RXB720915:RXB720916 SGX720915:SGX720916 SQT720915:SQT720916 TAP720915:TAP720916 TKL720915:TKL720916 TUH720915:TUH720916 UED720915:UED720916 UNZ720915:UNZ720916 UXV720915:UXV720916 VHR720915:VHR720916 VRN720915:VRN720916 WBJ720915:WBJ720916 WLF720915:WLF720916 WVB720915:WVB720916 IP786451:IP786452 SL786451:SL786452 ACH786451:ACH786452 AMD786451:AMD786452 AVZ786451:AVZ786452 BFV786451:BFV786452 BPR786451:BPR786452 BZN786451:BZN786452 CJJ786451:CJJ786452 CTF786451:CTF786452 DDB786451:DDB786452 DMX786451:DMX786452 DWT786451:DWT786452 EGP786451:EGP786452 EQL786451:EQL786452 FAH786451:FAH786452 FKD786451:FKD786452 FTZ786451:FTZ786452 GDV786451:GDV786452 GNR786451:GNR786452 GXN786451:GXN786452 HHJ786451:HHJ786452 HRF786451:HRF786452 IBB786451:IBB786452 IKX786451:IKX786452 IUT786451:IUT786452 JEP786451:JEP786452 JOL786451:JOL786452 JYH786451:JYH786452 KID786451:KID786452 KRZ786451:KRZ786452 LBV786451:LBV786452 LLR786451:LLR786452 LVN786451:LVN786452 MFJ786451:MFJ786452 MPF786451:MPF786452 MZB786451:MZB786452 NIX786451:NIX786452 NST786451:NST786452 OCP786451:OCP786452 OML786451:OML786452 OWH786451:OWH786452 PGD786451:PGD786452 PPZ786451:PPZ786452 PZV786451:PZV786452 QJR786451:QJR786452 QTN786451:QTN786452 RDJ786451:RDJ786452 RNF786451:RNF786452 RXB786451:RXB786452 SGX786451:SGX786452 SQT786451:SQT786452 TAP786451:TAP786452 TKL786451:TKL786452 TUH786451:TUH786452 UED786451:UED786452 UNZ786451:UNZ786452 UXV786451:UXV786452 VHR786451:VHR786452 VRN786451:VRN786452 WBJ786451:WBJ786452 WLF786451:WLF786452 WVB786451:WVB786452 IP851987:IP851988 SL851987:SL851988 ACH851987:ACH851988 AMD851987:AMD851988 AVZ851987:AVZ851988 BFV851987:BFV851988 BPR851987:BPR851988 BZN851987:BZN851988 CJJ851987:CJJ851988 CTF851987:CTF851988 DDB851987:DDB851988 DMX851987:DMX851988 DWT851987:DWT851988 EGP851987:EGP851988 EQL851987:EQL851988 FAH851987:FAH851988 FKD851987:FKD851988 FTZ851987:FTZ851988 GDV851987:GDV851988 GNR851987:GNR851988 GXN851987:GXN851988 HHJ851987:HHJ851988 HRF851987:HRF851988 IBB851987:IBB851988 IKX851987:IKX851988 IUT851987:IUT851988 JEP851987:JEP851988 JOL851987:JOL851988 JYH851987:JYH851988 KID851987:KID851988 KRZ851987:KRZ851988 LBV851987:LBV851988 LLR851987:LLR851988 LVN851987:LVN851988 MFJ851987:MFJ851988 MPF851987:MPF851988 MZB851987:MZB851988 NIX851987:NIX851988 NST851987:NST851988 OCP851987:OCP851988 OML851987:OML851988 OWH851987:OWH851988 PGD851987:PGD851988 PPZ851987:PPZ851988 PZV851987:PZV851988 QJR851987:QJR851988 QTN851987:QTN851988 RDJ851987:RDJ851988 RNF851987:RNF851988 RXB851987:RXB851988 SGX851987:SGX851988 SQT851987:SQT851988 TAP851987:TAP851988 TKL851987:TKL851988 TUH851987:TUH851988 UED851987:UED851988 UNZ851987:UNZ851988 UXV851987:UXV851988 VHR851987:VHR851988 VRN851987:VRN851988 WBJ851987:WBJ851988 WLF851987:WLF851988 WVB851987:WVB851988 IP917523:IP917524 SL917523:SL917524 ACH917523:ACH917524 AMD917523:AMD917524 AVZ917523:AVZ917524 BFV917523:BFV917524 BPR917523:BPR917524 BZN917523:BZN917524 CJJ917523:CJJ917524 CTF917523:CTF917524 DDB917523:DDB917524 DMX917523:DMX917524 DWT917523:DWT917524 EGP917523:EGP917524 EQL917523:EQL917524 FAH917523:FAH917524 FKD917523:FKD917524 FTZ917523:FTZ917524 GDV917523:GDV917524 GNR917523:GNR917524 GXN917523:GXN917524 HHJ917523:HHJ917524 HRF917523:HRF917524 IBB917523:IBB917524 IKX917523:IKX917524 IUT917523:IUT917524 JEP917523:JEP917524 JOL917523:JOL917524 JYH917523:JYH917524 KID917523:KID917524 KRZ917523:KRZ917524 LBV917523:LBV917524 LLR917523:LLR917524 LVN917523:LVN917524 MFJ917523:MFJ917524 MPF917523:MPF917524 MZB917523:MZB917524 NIX917523:NIX917524 NST917523:NST917524 OCP917523:OCP917524 OML917523:OML917524 OWH917523:OWH917524 PGD917523:PGD917524 PPZ917523:PPZ917524 PZV917523:PZV917524 QJR917523:QJR917524 QTN917523:QTN917524 RDJ917523:RDJ917524 RNF917523:RNF917524 RXB917523:RXB917524 SGX917523:SGX917524 SQT917523:SQT917524 TAP917523:TAP917524 TKL917523:TKL917524 TUH917523:TUH917524 UED917523:UED917524 UNZ917523:UNZ917524 UXV917523:UXV917524 VHR917523:VHR917524 VRN917523:VRN917524 WBJ917523:WBJ917524 WLF917523:WLF917524 WVB917523:WVB917524 IP983059:IP983060 SL983059:SL983060 ACH983059:ACH983060 AMD983059:AMD983060 AVZ983059:AVZ983060 BFV983059:BFV983060 BPR983059:BPR983060 BZN983059:BZN983060 CJJ983059:CJJ983060 CTF983059:CTF983060 DDB983059:DDB983060 DMX983059:DMX983060 DWT983059:DWT983060 EGP983059:EGP983060 EQL983059:EQL983060 FAH983059:FAH983060 FKD983059:FKD983060 FTZ983059:FTZ983060 GDV983059:GDV983060 GNR983059:GNR983060 GXN983059:GXN983060 HHJ983059:HHJ983060 HRF983059:HRF983060 IBB983059:IBB983060 IKX983059:IKX983060 IUT983059:IUT983060 JEP983059:JEP983060 JOL983059:JOL983060 JYH983059:JYH983060 KID983059:KID983060 KRZ983059:KRZ983060 LBV983059:LBV983060 LLR983059:LLR983060 LVN983059:LVN983060 MFJ983059:MFJ983060 MPF983059:MPF983060 MZB983059:MZB983060 NIX983059:NIX983060 NST983059:NST983060 OCP983059:OCP983060 OML983059:OML983060 OWH983059:OWH983060 PGD983059:PGD983060 PPZ983059:PPZ983060 PZV983059:PZV983060 QJR983059:QJR983060 QTN983059:QTN983060 RDJ983059:RDJ983060 RNF983059:RNF983060 RXB983059:RXB983060 SGX983059:SGX983060 SQT983059:SQT983060 TAP983059:TAP983060 TKL983059:TKL983060 TUH983059:TUH983060 UED983059:UED983060 UNZ983059:UNZ983060 UXV983059:UXV983060 VHR983059:VHR983060 VRN983059:VRN983060 WBJ983059:WBJ983060 WLF983059:WLF983060 WVB983059:WVB983060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IH65542 SD65542 ABZ65542 ALV65542 AVR65542 BFN65542 BPJ65542 BZF65542 CJB65542 CSX65542 DCT65542 DMP65542 DWL65542 EGH65542 EQD65542 EZZ65542 FJV65542 FTR65542 GDN65542 GNJ65542 GXF65542 HHB65542 HQX65542 IAT65542 IKP65542 IUL65542 JEH65542 JOD65542 JXZ65542 KHV65542 KRR65542 LBN65542 LLJ65542 LVF65542 MFB65542 MOX65542 MYT65542 NIP65542 NSL65542 OCH65542 OMD65542 OVZ65542 PFV65542 PPR65542 PZN65542 QJJ65542 QTF65542 RDB65542 RMX65542 RWT65542 SGP65542 SQL65542 TAH65542 TKD65542 TTZ65542 UDV65542 UNR65542 UXN65542 VHJ65542 VRF65542 WBB65542 WKX65542 WUT65542 IH131078 SD131078 ABZ131078 ALV131078 AVR131078 BFN131078 BPJ131078 BZF131078 CJB131078 CSX131078 DCT131078 DMP131078 DWL131078 EGH131078 EQD131078 EZZ131078 FJV131078 FTR131078 GDN131078 GNJ131078 GXF131078 HHB131078 HQX131078 IAT131078 IKP131078 IUL131078 JEH131078 JOD131078 JXZ131078 KHV131078 KRR131078 LBN131078 LLJ131078 LVF131078 MFB131078 MOX131078 MYT131078 NIP131078 NSL131078 OCH131078 OMD131078 OVZ131078 PFV131078 PPR131078 PZN131078 QJJ131078 QTF131078 RDB131078 RMX131078 RWT131078 SGP131078 SQL131078 TAH131078 TKD131078 TTZ131078 UDV131078 UNR131078 UXN131078 VHJ131078 VRF131078 WBB131078 WKX131078 WUT131078 IH196614 SD196614 ABZ196614 ALV196614 AVR196614 BFN196614 BPJ196614 BZF196614 CJB196614 CSX196614 DCT196614 DMP196614 DWL196614 EGH196614 EQD196614 EZZ196614 FJV196614 FTR196614 GDN196614 GNJ196614 GXF196614 HHB196614 HQX196614 IAT196614 IKP196614 IUL196614 JEH196614 JOD196614 JXZ196614 KHV196614 KRR196614 LBN196614 LLJ196614 LVF196614 MFB196614 MOX196614 MYT196614 NIP196614 NSL196614 OCH196614 OMD196614 OVZ196614 PFV196614 PPR196614 PZN196614 QJJ196614 QTF196614 RDB196614 RMX196614 RWT196614 SGP196614 SQL196614 TAH196614 TKD196614 TTZ196614 UDV196614 UNR196614 UXN196614 VHJ196614 VRF196614 WBB196614 WKX196614 WUT196614 IH262150 SD262150 ABZ262150 ALV262150 AVR262150 BFN262150 BPJ262150 BZF262150 CJB262150 CSX262150 DCT262150 DMP262150 DWL262150 EGH262150 EQD262150 EZZ262150 FJV262150 FTR262150 GDN262150 GNJ262150 GXF262150 HHB262150 HQX262150 IAT262150 IKP262150 IUL262150 JEH262150 JOD262150 JXZ262150 KHV262150 KRR262150 LBN262150 LLJ262150 LVF262150 MFB262150 MOX262150 MYT262150 NIP262150 NSL262150 OCH262150 OMD262150 OVZ262150 PFV262150 PPR262150 PZN262150 QJJ262150 QTF262150 RDB262150 RMX262150 RWT262150 SGP262150 SQL262150 TAH262150 TKD262150 TTZ262150 UDV262150 UNR262150 UXN262150 VHJ262150 VRF262150 WBB262150 WKX262150 WUT262150 IH327686 SD327686 ABZ327686 ALV327686 AVR327686 BFN327686 BPJ327686 BZF327686 CJB327686 CSX327686 DCT327686 DMP327686 DWL327686 EGH327686 EQD327686 EZZ327686 FJV327686 FTR327686 GDN327686 GNJ327686 GXF327686 HHB327686 HQX327686 IAT327686 IKP327686 IUL327686 JEH327686 JOD327686 JXZ327686 KHV327686 KRR327686 LBN327686 LLJ327686 LVF327686 MFB327686 MOX327686 MYT327686 NIP327686 NSL327686 OCH327686 OMD327686 OVZ327686 PFV327686 PPR327686 PZN327686 QJJ327686 QTF327686 RDB327686 RMX327686 RWT327686 SGP327686 SQL327686 TAH327686 TKD327686 TTZ327686 UDV327686 UNR327686 UXN327686 VHJ327686 VRF327686 WBB327686 WKX327686 WUT327686 IH393222 SD393222 ABZ393222 ALV393222 AVR393222 BFN393222 BPJ393222 BZF393222 CJB393222 CSX393222 DCT393222 DMP393222 DWL393222 EGH393222 EQD393222 EZZ393222 FJV393222 FTR393222 GDN393222 GNJ393222 GXF393222 HHB393222 HQX393222 IAT393222 IKP393222 IUL393222 JEH393222 JOD393222 JXZ393222 KHV393222 KRR393222 LBN393222 LLJ393222 LVF393222 MFB393222 MOX393222 MYT393222 NIP393222 NSL393222 OCH393222 OMD393222 OVZ393222 PFV393222 PPR393222 PZN393222 QJJ393222 QTF393222 RDB393222 RMX393222 RWT393222 SGP393222 SQL393222 TAH393222 TKD393222 TTZ393222 UDV393222 UNR393222 UXN393222 VHJ393222 VRF393222 WBB393222 WKX393222 WUT393222 IH458758 SD458758 ABZ458758 ALV458758 AVR458758 BFN458758 BPJ458758 BZF458758 CJB458758 CSX458758 DCT458758 DMP458758 DWL458758 EGH458758 EQD458758 EZZ458758 FJV458758 FTR458758 GDN458758 GNJ458758 GXF458758 HHB458758 HQX458758 IAT458758 IKP458758 IUL458758 JEH458758 JOD458758 JXZ458758 KHV458758 KRR458758 LBN458758 LLJ458758 LVF458758 MFB458758 MOX458758 MYT458758 NIP458758 NSL458758 OCH458758 OMD458758 OVZ458758 PFV458758 PPR458758 PZN458758 QJJ458758 QTF458758 RDB458758 RMX458758 RWT458758 SGP458758 SQL458758 TAH458758 TKD458758 TTZ458758 UDV458758 UNR458758 UXN458758 VHJ458758 VRF458758 WBB458758 WKX458758 WUT458758 IH524294 SD524294 ABZ524294 ALV524294 AVR524294 BFN524294 BPJ524294 BZF524294 CJB524294 CSX524294 DCT524294 DMP524294 DWL524294 EGH524294 EQD524294 EZZ524294 FJV524294 FTR524294 GDN524294 GNJ524294 GXF524294 HHB524294 HQX524294 IAT524294 IKP524294 IUL524294 JEH524294 JOD524294 JXZ524294 KHV524294 KRR524294 LBN524294 LLJ524294 LVF524294 MFB524294 MOX524294 MYT524294 NIP524294 NSL524294 OCH524294 OMD524294 OVZ524294 PFV524294 PPR524294 PZN524294 QJJ524294 QTF524294 RDB524294 RMX524294 RWT524294 SGP524294 SQL524294 TAH524294 TKD524294 TTZ524294 UDV524294 UNR524294 UXN524294 VHJ524294 VRF524294 WBB524294 WKX524294 WUT524294 IH589830 SD589830 ABZ589830 ALV589830 AVR589830 BFN589830 BPJ589830 BZF589830 CJB589830 CSX589830 DCT589830 DMP589830 DWL589830 EGH589830 EQD589830 EZZ589830 FJV589830 FTR589830 GDN589830 GNJ589830 GXF589830 HHB589830 HQX589830 IAT589830 IKP589830 IUL589830 JEH589830 JOD589830 JXZ589830 KHV589830 KRR589830 LBN589830 LLJ589830 LVF589830 MFB589830 MOX589830 MYT589830 NIP589830 NSL589830 OCH589830 OMD589830 OVZ589830 PFV589830 PPR589830 PZN589830 QJJ589830 QTF589830 RDB589830 RMX589830 RWT589830 SGP589830 SQL589830 TAH589830 TKD589830 TTZ589830 UDV589830 UNR589830 UXN589830 VHJ589830 VRF589830 WBB589830 WKX589830 WUT589830 IH655366 SD655366 ABZ655366 ALV655366 AVR655366 BFN655366 BPJ655366 BZF655366 CJB655366 CSX655366 DCT655366 DMP655366 DWL655366 EGH655366 EQD655366 EZZ655366 FJV655366 FTR655366 GDN655366 GNJ655366 GXF655366 HHB655366 HQX655366 IAT655366 IKP655366 IUL655366 JEH655366 JOD655366 JXZ655366 KHV655366 KRR655366 LBN655366 LLJ655366 LVF655366 MFB655366 MOX655366 MYT655366 NIP655366 NSL655366 OCH655366 OMD655366 OVZ655366 PFV655366 PPR655366 PZN655366 QJJ655366 QTF655366 RDB655366 RMX655366 RWT655366 SGP655366 SQL655366 TAH655366 TKD655366 TTZ655366 UDV655366 UNR655366 UXN655366 VHJ655366 VRF655366 WBB655366 WKX655366 WUT655366 IH720902 SD720902 ABZ720902 ALV720902 AVR720902 BFN720902 BPJ720902 BZF720902 CJB720902 CSX720902 DCT720902 DMP720902 DWL720902 EGH720902 EQD720902 EZZ720902 FJV720902 FTR720902 GDN720902 GNJ720902 GXF720902 HHB720902 HQX720902 IAT720902 IKP720902 IUL720902 JEH720902 JOD720902 JXZ720902 KHV720902 KRR720902 LBN720902 LLJ720902 LVF720902 MFB720902 MOX720902 MYT720902 NIP720902 NSL720902 OCH720902 OMD720902 OVZ720902 PFV720902 PPR720902 PZN720902 QJJ720902 QTF720902 RDB720902 RMX720902 RWT720902 SGP720902 SQL720902 TAH720902 TKD720902 TTZ720902 UDV720902 UNR720902 UXN720902 VHJ720902 VRF720902 WBB720902 WKX720902 WUT720902 IH786438 SD786438 ABZ786438 ALV786438 AVR786438 BFN786438 BPJ786438 BZF786438 CJB786438 CSX786438 DCT786438 DMP786438 DWL786438 EGH786438 EQD786438 EZZ786438 FJV786438 FTR786438 GDN786438 GNJ786438 GXF786438 HHB786438 HQX786438 IAT786438 IKP786438 IUL786438 JEH786438 JOD786438 JXZ786438 KHV786438 KRR786438 LBN786438 LLJ786438 LVF786438 MFB786438 MOX786438 MYT786438 NIP786438 NSL786438 OCH786438 OMD786438 OVZ786438 PFV786438 PPR786438 PZN786438 QJJ786438 QTF786438 RDB786438 RMX786438 RWT786438 SGP786438 SQL786438 TAH786438 TKD786438 TTZ786438 UDV786438 UNR786438 UXN786438 VHJ786438 VRF786438 WBB786438 WKX786438 WUT786438 IH851974 SD851974 ABZ851974 ALV851974 AVR851974 BFN851974 BPJ851974 BZF851974 CJB851974 CSX851974 DCT851974 DMP851974 DWL851974 EGH851974 EQD851974 EZZ851974 FJV851974 FTR851974 GDN851974 GNJ851974 GXF851974 HHB851974 HQX851974 IAT851974 IKP851974 IUL851974 JEH851974 JOD851974 JXZ851974 KHV851974 KRR851974 LBN851974 LLJ851974 LVF851974 MFB851974 MOX851974 MYT851974 NIP851974 NSL851974 OCH851974 OMD851974 OVZ851974 PFV851974 PPR851974 PZN851974 QJJ851974 QTF851974 RDB851974 RMX851974 RWT851974 SGP851974 SQL851974 TAH851974 TKD851974 TTZ851974 UDV851974 UNR851974 UXN851974 VHJ851974 VRF851974 WBB851974 WKX851974 WUT851974 IH917510 SD917510 ABZ917510 ALV917510 AVR917510 BFN917510 BPJ917510 BZF917510 CJB917510 CSX917510 DCT917510 DMP917510 DWL917510 EGH917510 EQD917510 EZZ917510 FJV917510 FTR917510 GDN917510 GNJ917510 GXF917510 HHB917510 HQX917510 IAT917510 IKP917510 IUL917510 JEH917510 JOD917510 JXZ917510 KHV917510 KRR917510 LBN917510 LLJ917510 LVF917510 MFB917510 MOX917510 MYT917510 NIP917510 NSL917510 OCH917510 OMD917510 OVZ917510 PFV917510 PPR917510 PZN917510 QJJ917510 QTF917510 RDB917510 RMX917510 RWT917510 SGP917510 SQL917510 TAH917510 TKD917510 TTZ917510 UDV917510 UNR917510 UXN917510 VHJ917510 VRF917510 WBB917510 WKX917510 WUT917510 IH983046 SD983046 ABZ983046 ALV983046 AVR983046 BFN983046 BPJ983046 BZF983046 CJB983046 CSX983046 DCT983046 DMP983046 DWL983046 EGH983046 EQD983046 EZZ983046 FJV983046 FTR983046 GDN983046 GNJ983046 GXF983046 HHB983046 HQX983046 IAT983046 IKP983046 IUL983046 JEH983046 JOD983046 JXZ983046 KHV983046 KRR983046 LBN983046 LLJ983046 LVF983046 MFB983046 MOX983046 MYT983046 NIP983046 NSL983046 OCH983046 OMD983046 OVZ983046 PFV983046 PPR983046 PZN983046 QJJ983046 QTF983046 RDB983046 RMX983046 RWT983046 SGP983046 SQL983046 TAH983046 TKD983046 TTZ983046 UDV983046 UNR983046 UXN983046 VHJ983046 VRF983046 WBB983046 WKX983046 WUT983046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IP65557:IR65558 SL65557:SN65558 ACH65557:ACJ65558 AMD65557:AMF65558 AVZ65557:AWB65558 BFV65557:BFX65558 BPR65557:BPT65558 BZN65557:BZP65558 CJJ65557:CJL65558 CTF65557:CTH65558 DDB65557:DDD65558 DMX65557:DMZ65558 DWT65557:DWV65558 EGP65557:EGR65558 EQL65557:EQN65558 FAH65557:FAJ65558 FKD65557:FKF65558 FTZ65557:FUB65558 GDV65557:GDX65558 GNR65557:GNT65558 GXN65557:GXP65558 HHJ65557:HHL65558 HRF65557:HRH65558 IBB65557:IBD65558 IKX65557:IKZ65558 IUT65557:IUV65558 JEP65557:JER65558 JOL65557:JON65558 JYH65557:JYJ65558 KID65557:KIF65558 KRZ65557:KSB65558 LBV65557:LBX65558 LLR65557:LLT65558 LVN65557:LVP65558 MFJ65557:MFL65558 MPF65557:MPH65558 MZB65557:MZD65558 NIX65557:NIZ65558 NST65557:NSV65558 OCP65557:OCR65558 OML65557:OMN65558 OWH65557:OWJ65558 PGD65557:PGF65558 PPZ65557:PQB65558 PZV65557:PZX65558 QJR65557:QJT65558 QTN65557:QTP65558 RDJ65557:RDL65558 RNF65557:RNH65558 RXB65557:RXD65558 SGX65557:SGZ65558 SQT65557:SQV65558 TAP65557:TAR65558 TKL65557:TKN65558 TUH65557:TUJ65558 UED65557:UEF65558 UNZ65557:UOB65558 UXV65557:UXX65558 VHR65557:VHT65558 VRN65557:VRP65558 WBJ65557:WBL65558 WLF65557:WLH65558 WVB65557:WVD65558 IP131093:IR131094 SL131093:SN131094 ACH131093:ACJ131094 AMD131093:AMF131094 AVZ131093:AWB131094 BFV131093:BFX131094 BPR131093:BPT131094 BZN131093:BZP131094 CJJ131093:CJL131094 CTF131093:CTH131094 DDB131093:DDD131094 DMX131093:DMZ131094 DWT131093:DWV131094 EGP131093:EGR131094 EQL131093:EQN131094 FAH131093:FAJ131094 FKD131093:FKF131094 FTZ131093:FUB131094 GDV131093:GDX131094 GNR131093:GNT131094 GXN131093:GXP131094 HHJ131093:HHL131094 HRF131093:HRH131094 IBB131093:IBD131094 IKX131093:IKZ131094 IUT131093:IUV131094 JEP131093:JER131094 JOL131093:JON131094 JYH131093:JYJ131094 KID131093:KIF131094 KRZ131093:KSB131094 LBV131093:LBX131094 LLR131093:LLT131094 LVN131093:LVP131094 MFJ131093:MFL131094 MPF131093:MPH131094 MZB131093:MZD131094 NIX131093:NIZ131094 NST131093:NSV131094 OCP131093:OCR131094 OML131093:OMN131094 OWH131093:OWJ131094 PGD131093:PGF131094 PPZ131093:PQB131094 PZV131093:PZX131094 QJR131093:QJT131094 QTN131093:QTP131094 RDJ131093:RDL131094 RNF131093:RNH131094 RXB131093:RXD131094 SGX131093:SGZ131094 SQT131093:SQV131094 TAP131093:TAR131094 TKL131093:TKN131094 TUH131093:TUJ131094 UED131093:UEF131094 UNZ131093:UOB131094 UXV131093:UXX131094 VHR131093:VHT131094 VRN131093:VRP131094 WBJ131093:WBL131094 WLF131093:WLH131094 WVB131093:WVD131094 IP196629:IR196630 SL196629:SN196630 ACH196629:ACJ196630 AMD196629:AMF196630 AVZ196629:AWB196630 BFV196629:BFX196630 BPR196629:BPT196630 BZN196629:BZP196630 CJJ196629:CJL196630 CTF196629:CTH196630 DDB196629:DDD196630 DMX196629:DMZ196630 DWT196629:DWV196630 EGP196629:EGR196630 EQL196629:EQN196630 FAH196629:FAJ196630 FKD196629:FKF196630 FTZ196629:FUB196630 GDV196629:GDX196630 GNR196629:GNT196630 GXN196629:GXP196630 HHJ196629:HHL196630 HRF196629:HRH196630 IBB196629:IBD196630 IKX196629:IKZ196630 IUT196629:IUV196630 JEP196629:JER196630 JOL196629:JON196630 JYH196629:JYJ196630 KID196629:KIF196630 KRZ196629:KSB196630 LBV196629:LBX196630 LLR196629:LLT196630 LVN196629:LVP196630 MFJ196629:MFL196630 MPF196629:MPH196630 MZB196629:MZD196630 NIX196629:NIZ196630 NST196629:NSV196630 OCP196629:OCR196630 OML196629:OMN196630 OWH196629:OWJ196630 PGD196629:PGF196630 PPZ196629:PQB196630 PZV196629:PZX196630 QJR196629:QJT196630 QTN196629:QTP196630 RDJ196629:RDL196630 RNF196629:RNH196630 RXB196629:RXD196630 SGX196629:SGZ196630 SQT196629:SQV196630 TAP196629:TAR196630 TKL196629:TKN196630 TUH196629:TUJ196630 UED196629:UEF196630 UNZ196629:UOB196630 UXV196629:UXX196630 VHR196629:VHT196630 VRN196629:VRP196630 WBJ196629:WBL196630 WLF196629:WLH196630 WVB196629:WVD196630 IP262165:IR262166 SL262165:SN262166 ACH262165:ACJ262166 AMD262165:AMF262166 AVZ262165:AWB262166 BFV262165:BFX262166 BPR262165:BPT262166 BZN262165:BZP262166 CJJ262165:CJL262166 CTF262165:CTH262166 DDB262165:DDD262166 DMX262165:DMZ262166 DWT262165:DWV262166 EGP262165:EGR262166 EQL262165:EQN262166 FAH262165:FAJ262166 FKD262165:FKF262166 FTZ262165:FUB262166 GDV262165:GDX262166 GNR262165:GNT262166 GXN262165:GXP262166 HHJ262165:HHL262166 HRF262165:HRH262166 IBB262165:IBD262166 IKX262165:IKZ262166 IUT262165:IUV262166 JEP262165:JER262166 JOL262165:JON262166 JYH262165:JYJ262166 KID262165:KIF262166 KRZ262165:KSB262166 LBV262165:LBX262166 LLR262165:LLT262166 LVN262165:LVP262166 MFJ262165:MFL262166 MPF262165:MPH262166 MZB262165:MZD262166 NIX262165:NIZ262166 NST262165:NSV262166 OCP262165:OCR262166 OML262165:OMN262166 OWH262165:OWJ262166 PGD262165:PGF262166 PPZ262165:PQB262166 PZV262165:PZX262166 QJR262165:QJT262166 QTN262165:QTP262166 RDJ262165:RDL262166 RNF262165:RNH262166 RXB262165:RXD262166 SGX262165:SGZ262166 SQT262165:SQV262166 TAP262165:TAR262166 TKL262165:TKN262166 TUH262165:TUJ262166 UED262165:UEF262166 UNZ262165:UOB262166 UXV262165:UXX262166 VHR262165:VHT262166 VRN262165:VRP262166 WBJ262165:WBL262166 WLF262165:WLH262166 WVB262165:WVD262166 IP327701:IR327702 SL327701:SN327702 ACH327701:ACJ327702 AMD327701:AMF327702 AVZ327701:AWB327702 BFV327701:BFX327702 BPR327701:BPT327702 BZN327701:BZP327702 CJJ327701:CJL327702 CTF327701:CTH327702 DDB327701:DDD327702 DMX327701:DMZ327702 DWT327701:DWV327702 EGP327701:EGR327702 EQL327701:EQN327702 FAH327701:FAJ327702 FKD327701:FKF327702 FTZ327701:FUB327702 GDV327701:GDX327702 GNR327701:GNT327702 GXN327701:GXP327702 HHJ327701:HHL327702 HRF327701:HRH327702 IBB327701:IBD327702 IKX327701:IKZ327702 IUT327701:IUV327702 JEP327701:JER327702 JOL327701:JON327702 JYH327701:JYJ327702 KID327701:KIF327702 KRZ327701:KSB327702 LBV327701:LBX327702 LLR327701:LLT327702 LVN327701:LVP327702 MFJ327701:MFL327702 MPF327701:MPH327702 MZB327701:MZD327702 NIX327701:NIZ327702 NST327701:NSV327702 OCP327701:OCR327702 OML327701:OMN327702 OWH327701:OWJ327702 PGD327701:PGF327702 PPZ327701:PQB327702 PZV327701:PZX327702 QJR327701:QJT327702 QTN327701:QTP327702 RDJ327701:RDL327702 RNF327701:RNH327702 RXB327701:RXD327702 SGX327701:SGZ327702 SQT327701:SQV327702 TAP327701:TAR327702 TKL327701:TKN327702 TUH327701:TUJ327702 UED327701:UEF327702 UNZ327701:UOB327702 UXV327701:UXX327702 VHR327701:VHT327702 VRN327701:VRP327702 WBJ327701:WBL327702 WLF327701:WLH327702 WVB327701:WVD327702 IP393237:IR393238 SL393237:SN393238 ACH393237:ACJ393238 AMD393237:AMF393238 AVZ393237:AWB393238 BFV393237:BFX393238 BPR393237:BPT393238 BZN393237:BZP393238 CJJ393237:CJL393238 CTF393237:CTH393238 DDB393237:DDD393238 DMX393237:DMZ393238 DWT393237:DWV393238 EGP393237:EGR393238 EQL393237:EQN393238 FAH393237:FAJ393238 FKD393237:FKF393238 FTZ393237:FUB393238 GDV393237:GDX393238 GNR393237:GNT393238 GXN393237:GXP393238 HHJ393237:HHL393238 HRF393237:HRH393238 IBB393237:IBD393238 IKX393237:IKZ393238 IUT393237:IUV393238 JEP393237:JER393238 JOL393237:JON393238 JYH393237:JYJ393238 KID393237:KIF393238 KRZ393237:KSB393238 LBV393237:LBX393238 LLR393237:LLT393238 LVN393237:LVP393238 MFJ393237:MFL393238 MPF393237:MPH393238 MZB393237:MZD393238 NIX393237:NIZ393238 NST393237:NSV393238 OCP393237:OCR393238 OML393237:OMN393238 OWH393237:OWJ393238 PGD393237:PGF393238 PPZ393237:PQB393238 PZV393237:PZX393238 QJR393237:QJT393238 QTN393237:QTP393238 RDJ393237:RDL393238 RNF393237:RNH393238 RXB393237:RXD393238 SGX393237:SGZ393238 SQT393237:SQV393238 TAP393237:TAR393238 TKL393237:TKN393238 TUH393237:TUJ393238 UED393237:UEF393238 UNZ393237:UOB393238 UXV393237:UXX393238 VHR393237:VHT393238 VRN393237:VRP393238 WBJ393237:WBL393238 WLF393237:WLH393238 WVB393237:WVD393238 IP458773:IR458774 SL458773:SN458774 ACH458773:ACJ458774 AMD458773:AMF458774 AVZ458773:AWB458774 BFV458773:BFX458774 BPR458773:BPT458774 BZN458773:BZP458774 CJJ458773:CJL458774 CTF458773:CTH458774 DDB458773:DDD458774 DMX458773:DMZ458774 DWT458773:DWV458774 EGP458773:EGR458774 EQL458773:EQN458774 FAH458773:FAJ458774 FKD458773:FKF458774 FTZ458773:FUB458774 GDV458773:GDX458774 GNR458773:GNT458774 GXN458773:GXP458774 HHJ458773:HHL458774 HRF458773:HRH458774 IBB458773:IBD458774 IKX458773:IKZ458774 IUT458773:IUV458774 JEP458773:JER458774 JOL458773:JON458774 JYH458773:JYJ458774 KID458773:KIF458774 KRZ458773:KSB458774 LBV458773:LBX458774 LLR458773:LLT458774 LVN458773:LVP458774 MFJ458773:MFL458774 MPF458773:MPH458774 MZB458773:MZD458774 NIX458773:NIZ458774 NST458773:NSV458774 OCP458773:OCR458774 OML458773:OMN458774 OWH458773:OWJ458774 PGD458773:PGF458774 PPZ458773:PQB458774 PZV458773:PZX458774 QJR458773:QJT458774 QTN458773:QTP458774 RDJ458773:RDL458774 RNF458773:RNH458774 RXB458773:RXD458774 SGX458773:SGZ458774 SQT458773:SQV458774 TAP458773:TAR458774 TKL458773:TKN458774 TUH458773:TUJ458774 UED458773:UEF458774 UNZ458773:UOB458774 UXV458773:UXX458774 VHR458773:VHT458774 VRN458773:VRP458774 WBJ458773:WBL458774 WLF458773:WLH458774 WVB458773:WVD458774 IP524309:IR524310 SL524309:SN524310 ACH524309:ACJ524310 AMD524309:AMF524310 AVZ524309:AWB524310 BFV524309:BFX524310 BPR524309:BPT524310 BZN524309:BZP524310 CJJ524309:CJL524310 CTF524309:CTH524310 DDB524309:DDD524310 DMX524309:DMZ524310 DWT524309:DWV524310 EGP524309:EGR524310 EQL524309:EQN524310 FAH524309:FAJ524310 FKD524309:FKF524310 FTZ524309:FUB524310 GDV524309:GDX524310 GNR524309:GNT524310 GXN524309:GXP524310 HHJ524309:HHL524310 HRF524309:HRH524310 IBB524309:IBD524310 IKX524309:IKZ524310 IUT524309:IUV524310 JEP524309:JER524310 JOL524309:JON524310 JYH524309:JYJ524310 KID524309:KIF524310 KRZ524309:KSB524310 LBV524309:LBX524310 LLR524309:LLT524310 LVN524309:LVP524310 MFJ524309:MFL524310 MPF524309:MPH524310 MZB524309:MZD524310 NIX524309:NIZ524310 NST524309:NSV524310 OCP524309:OCR524310 OML524309:OMN524310 OWH524309:OWJ524310 PGD524309:PGF524310 PPZ524309:PQB524310 PZV524309:PZX524310 QJR524309:QJT524310 QTN524309:QTP524310 RDJ524309:RDL524310 RNF524309:RNH524310 RXB524309:RXD524310 SGX524309:SGZ524310 SQT524309:SQV524310 TAP524309:TAR524310 TKL524309:TKN524310 TUH524309:TUJ524310 UED524309:UEF524310 UNZ524309:UOB524310 UXV524309:UXX524310 VHR524309:VHT524310 VRN524309:VRP524310 WBJ524309:WBL524310 WLF524309:WLH524310 WVB524309:WVD524310 IP589845:IR589846 SL589845:SN589846 ACH589845:ACJ589846 AMD589845:AMF589846 AVZ589845:AWB589846 BFV589845:BFX589846 BPR589845:BPT589846 BZN589845:BZP589846 CJJ589845:CJL589846 CTF589845:CTH589846 DDB589845:DDD589846 DMX589845:DMZ589846 DWT589845:DWV589846 EGP589845:EGR589846 EQL589845:EQN589846 FAH589845:FAJ589846 FKD589845:FKF589846 FTZ589845:FUB589846 GDV589845:GDX589846 GNR589845:GNT589846 GXN589845:GXP589846 HHJ589845:HHL589846 HRF589845:HRH589846 IBB589845:IBD589846 IKX589845:IKZ589846 IUT589845:IUV589846 JEP589845:JER589846 JOL589845:JON589846 JYH589845:JYJ589846 KID589845:KIF589846 KRZ589845:KSB589846 LBV589845:LBX589846 LLR589845:LLT589846 LVN589845:LVP589846 MFJ589845:MFL589846 MPF589845:MPH589846 MZB589845:MZD589846 NIX589845:NIZ589846 NST589845:NSV589846 OCP589845:OCR589846 OML589845:OMN589846 OWH589845:OWJ589846 PGD589845:PGF589846 PPZ589845:PQB589846 PZV589845:PZX589846 QJR589845:QJT589846 QTN589845:QTP589846 RDJ589845:RDL589846 RNF589845:RNH589846 RXB589845:RXD589846 SGX589845:SGZ589846 SQT589845:SQV589846 TAP589845:TAR589846 TKL589845:TKN589846 TUH589845:TUJ589846 UED589845:UEF589846 UNZ589845:UOB589846 UXV589845:UXX589846 VHR589845:VHT589846 VRN589845:VRP589846 WBJ589845:WBL589846 WLF589845:WLH589846 WVB589845:WVD589846 IP655381:IR655382 SL655381:SN655382 ACH655381:ACJ655382 AMD655381:AMF655382 AVZ655381:AWB655382 BFV655381:BFX655382 BPR655381:BPT655382 BZN655381:BZP655382 CJJ655381:CJL655382 CTF655381:CTH655382 DDB655381:DDD655382 DMX655381:DMZ655382 DWT655381:DWV655382 EGP655381:EGR655382 EQL655381:EQN655382 FAH655381:FAJ655382 FKD655381:FKF655382 FTZ655381:FUB655382 GDV655381:GDX655382 GNR655381:GNT655382 GXN655381:GXP655382 HHJ655381:HHL655382 HRF655381:HRH655382 IBB655381:IBD655382 IKX655381:IKZ655382 IUT655381:IUV655382 JEP655381:JER655382 JOL655381:JON655382 JYH655381:JYJ655382 KID655381:KIF655382 KRZ655381:KSB655382 LBV655381:LBX655382 LLR655381:LLT655382 LVN655381:LVP655382 MFJ655381:MFL655382 MPF655381:MPH655382 MZB655381:MZD655382 NIX655381:NIZ655382 NST655381:NSV655382 OCP655381:OCR655382 OML655381:OMN655382 OWH655381:OWJ655382 PGD655381:PGF655382 PPZ655381:PQB655382 PZV655381:PZX655382 QJR655381:QJT655382 QTN655381:QTP655382 RDJ655381:RDL655382 RNF655381:RNH655382 RXB655381:RXD655382 SGX655381:SGZ655382 SQT655381:SQV655382 TAP655381:TAR655382 TKL655381:TKN655382 TUH655381:TUJ655382 UED655381:UEF655382 UNZ655381:UOB655382 UXV655381:UXX655382 VHR655381:VHT655382 VRN655381:VRP655382 WBJ655381:WBL655382 WLF655381:WLH655382 WVB655381:WVD655382 IP720917:IR720918 SL720917:SN720918 ACH720917:ACJ720918 AMD720917:AMF720918 AVZ720917:AWB720918 BFV720917:BFX720918 BPR720917:BPT720918 BZN720917:BZP720918 CJJ720917:CJL720918 CTF720917:CTH720918 DDB720917:DDD720918 DMX720917:DMZ720918 DWT720917:DWV720918 EGP720917:EGR720918 EQL720917:EQN720918 FAH720917:FAJ720918 FKD720917:FKF720918 FTZ720917:FUB720918 GDV720917:GDX720918 GNR720917:GNT720918 GXN720917:GXP720918 HHJ720917:HHL720918 HRF720917:HRH720918 IBB720917:IBD720918 IKX720917:IKZ720918 IUT720917:IUV720918 JEP720917:JER720918 JOL720917:JON720918 JYH720917:JYJ720918 KID720917:KIF720918 KRZ720917:KSB720918 LBV720917:LBX720918 LLR720917:LLT720918 LVN720917:LVP720918 MFJ720917:MFL720918 MPF720917:MPH720918 MZB720917:MZD720918 NIX720917:NIZ720918 NST720917:NSV720918 OCP720917:OCR720918 OML720917:OMN720918 OWH720917:OWJ720918 PGD720917:PGF720918 PPZ720917:PQB720918 PZV720917:PZX720918 QJR720917:QJT720918 QTN720917:QTP720918 RDJ720917:RDL720918 RNF720917:RNH720918 RXB720917:RXD720918 SGX720917:SGZ720918 SQT720917:SQV720918 TAP720917:TAR720918 TKL720917:TKN720918 TUH720917:TUJ720918 UED720917:UEF720918 UNZ720917:UOB720918 UXV720917:UXX720918 VHR720917:VHT720918 VRN720917:VRP720918 WBJ720917:WBL720918 WLF720917:WLH720918 WVB720917:WVD720918 IP786453:IR786454 SL786453:SN786454 ACH786453:ACJ786454 AMD786453:AMF786454 AVZ786453:AWB786454 BFV786453:BFX786454 BPR786453:BPT786454 BZN786453:BZP786454 CJJ786453:CJL786454 CTF786453:CTH786454 DDB786453:DDD786454 DMX786453:DMZ786454 DWT786453:DWV786454 EGP786453:EGR786454 EQL786453:EQN786454 FAH786453:FAJ786454 FKD786453:FKF786454 FTZ786453:FUB786454 GDV786453:GDX786454 GNR786453:GNT786454 GXN786453:GXP786454 HHJ786453:HHL786454 HRF786453:HRH786454 IBB786453:IBD786454 IKX786453:IKZ786454 IUT786453:IUV786454 JEP786453:JER786454 JOL786453:JON786454 JYH786453:JYJ786454 KID786453:KIF786454 KRZ786453:KSB786454 LBV786453:LBX786454 LLR786453:LLT786454 LVN786453:LVP786454 MFJ786453:MFL786454 MPF786453:MPH786454 MZB786453:MZD786454 NIX786453:NIZ786454 NST786453:NSV786454 OCP786453:OCR786454 OML786453:OMN786454 OWH786453:OWJ786454 PGD786453:PGF786454 PPZ786453:PQB786454 PZV786453:PZX786454 QJR786453:QJT786454 QTN786453:QTP786454 RDJ786453:RDL786454 RNF786453:RNH786454 RXB786453:RXD786454 SGX786453:SGZ786454 SQT786453:SQV786454 TAP786453:TAR786454 TKL786453:TKN786454 TUH786453:TUJ786454 UED786453:UEF786454 UNZ786453:UOB786454 UXV786453:UXX786454 VHR786453:VHT786454 VRN786453:VRP786454 WBJ786453:WBL786454 WLF786453:WLH786454 WVB786453:WVD786454 IP851989:IR851990 SL851989:SN851990 ACH851989:ACJ851990 AMD851989:AMF851990 AVZ851989:AWB851990 BFV851989:BFX851990 BPR851989:BPT851990 BZN851989:BZP851990 CJJ851989:CJL851990 CTF851989:CTH851990 DDB851989:DDD851990 DMX851989:DMZ851990 DWT851989:DWV851990 EGP851989:EGR851990 EQL851989:EQN851990 FAH851989:FAJ851990 FKD851989:FKF851990 FTZ851989:FUB851990 GDV851989:GDX851990 GNR851989:GNT851990 GXN851989:GXP851990 HHJ851989:HHL851990 HRF851989:HRH851990 IBB851989:IBD851990 IKX851989:IKZ851990 IUT851989:IUV851990 JEP851989:JER851990 JOL851989:JON851990 JYH851989:JYJ851990 KID851989:KIF851990 KRZ851989:KSB851990 LBV851989:LBX851990 LLR851989:LLT851990 LVN851989:LVP851990 MFJ851989:MFL851990 MPF851989:MPH851990 MZB851989:MZD851990 NIX851989:NIZ851990 NST851989:NSV851990 OCP851989:OCR851990 OML851989:OMN851990 OWH851989:OWJ851990 PGD851989:PGF851990 PPZ851989:PQB851990 PZV851989:PZX851990 QJR851989:QJT851990 QTN851989:QTP851990 RDJ851989:RDL851990 RNF851989:RNH851990 RXB851989:RXD851990 SGX851989:SGZ851990 SQT851989:SQV851990 TAP851989:TAR851990 TKL851989:TKN851990 TUH851989:TUJ851990 UED851989:UEF851990 UNZ851989:UOB851990 UXV851989:UXX851990 VHR851989:VHT851990 VRN851989:VRP851990 WBJ851989:WBL851990 WLF851989:WLH851990 WVB851989:WVD851990 IP917525:IR917526 SL917525:SN917526 ACH917525:ACJ917526 AMD917525:AMF917526 AVZ917525:AWB917526 BFV917525:BFX917526 BPR917525:BPT917526 BZN917525:BZP917526 CJJ917525:CJL917526 CTF917525:CTH917526 DDB917525:DDD917526 DMX917525:DMZ917526 DWT917525:DWV917526 EGP917525:EGR917526 EQL917525:EQN917526 FAH917525:FAJ917526 FKD917525:FKF917526 FTZ917525:FUB917526 GDV917525:GDX917526 GNR917525:GNT917526 GXN917525:GXP917526 HHJ917525:HHL917526 HRF917525:HRH917526 IBB917525:IBD917526 IKX917525:IKZ917526 IUT917525:IUV917526 JEP917525:JER917526 JOL917525:JON917526 JYH917525:JYJ917526 KID917525:KIF917526 KRZ917525:KSB917526 LBV917525:LBX917526 LLR917525:LLT917526 LVN917525:LVP917526 MFJ917525:MFL917526 MPF917525:MPH917526 MZB917525:MZD917526 NIX917525:NIZ917526 NST917525:NSV917526 OCP917525:OCR917526 OML917525:OMN917526 OWH917525:OWJ917526 PGD917525:PGF917526 PPZ917525:PQB917526 PZV917525:PZX917526 QJR917525:QJT917526 QTN917525:QTP917526 RDJ917525:RDL917526 RNF917525:RNH917526 RXB917525:RXD917526 SGX917525:SGZ917526 SQT917525:SQV917526 TAP917525:TAR917526 TKL917525:TKN917526 TUH917525:TUJ917526 UED917525:UEF917526 UNZ917525:UOB917526 UXV917525:UXX917526 VHR917525:VHT917526 VRN917525:VRP917526 WBJ917525:WBL917526 WLF917525:WLH917526 WVB917525:WVD917526 IP983061:IR983062 SL983061:SN983062 ACH983061:ACJ983062 AMD983061:AMF983062 AVZ983061:AWB983062 BFV983061:BFX983062 BPR983061:BPT983062 BZN983061:BZP983062 CJJ983061:CJL983062 CTF983061:CTH983062 DDB983061:DDD983062 DMX983061:DMZ983062 DWT983061:DWV983062 EGP983061:EGR983062 EQL983061:EQN983062 FAH983061:FAJ983062 FKD983061:FKF983062 FTZ983061:FUB983062 GDV983061:GDX983062 GNR983061:GNT983062 GXN983061:GXP983062 HHJ983061:HHL983062 HRF983061:HRH983062 IBB983061:IBD983062 IKX983061:IKZ983062 IUT983061:IUV983062 JEP983061:JER983062 JOL983061:JON983062 JYH983061:JYJ983062 KID983061:KIF983062 KRZ983061:KSB983062 LBV983061:LBX983062 LLR983061:LLT983062 LVN983061:LVP983062 MFJ983061:MFL983062 MPF983061:MPH983062 MZB983061:MZD983062 NIX983061:NIZ983062 NST983061:NSV983062 OCP983061:OCR983062 OML983061:OMN983062 OWH983061:OWJ983062 PGD983061:PGF983062 PPZ983061:PQB983062 PZV983061:PZX983062 QJR983061:QJT983062 QTN983061:QTP983062 RDJ983061:RDL983062 RNF983061:RNH983062 RXB983061:RXD983062 SGX983061:SGZ983062 SQT983061:SQV983062 TAP983061:TAR983062 TKL983061:TKN983062 TUH983061:TUJ983062 UED983061:UEF983062 UNZ983061:UOB983062 UXV983061:UXX983062 VHR983061:VHT983062 VRN983061:VRP983062 WBJ983061:WBL983062 WLF983061:WLH983062 WVB983061:WVD983062 P65522 HV65520 RR65520 ABN65520 ALJ65520 AVF65520 BFB65520 BOX65520 BYT65520 CIP65520 CSL65520 DCH65520 DMD65520 DVZ65520 EFV65520 EPR65520 EZN65520 FJJ65520 FTF65520 GDB65520 GMX65520 GWT65520 HGP65520 HQL65520 IAH65520 IKD65520 ITZ65520 JDV65520 JNR65520 JXN65520 KHJ65520 KRF65520 LBB65520 LKX65520 LUT65520 MEP65520 MOL65520 MYH65520 NID65520 NRZ65520 OBV65520 OLR65520 OVN65520 PFJ65520 PPF65520 PZB65520 QIX65520 QST65520 RCP65520 RML65520 RWH65520 SGD65520 SPZ65520 SZV65520 TJR65520 TTN65520 UDJ65520 UNF65520 UXB65520 VGX65520 VQT65520 WAP65520 WKL65520 WUH65520 P131058 HV131056 RR131056 ABN131056 ALJ131056 AVF131056 BFB131056 BOX131056 BYT131056 CIP131056 CSL131056 DCH131056 DMD131056 DVZ131056 EFV131056 EPR131056 EZN131056 FJJ131056 FTF131056 GDB131056 GMX131056 GWT131056 HGP131056 HQL131056 IAH131056 IKD131056 ITZ131056 JDV131056 JNR131056 JXN131056 KHJ131056 KRF131056 LBB131056 LKX131056 LUT131056 MEP131056 MOL131056 MYH131056 NID131056 NRZ131056 OBV131056 OLR131056 OVN131056 PFJ131056 PPF131056 PZB131056 QIX131056 QST131056 RCP131056 RML131056 RWH131056 SGD131056 SPZ131056 SZV131056 TJR131056 TTN131056 UDJ131056 UNF131056 UXB131056 VGX131056 VQT131056 WAP131056 WKL131056 WUH131056 P196594 HV196592 RR196592 ABN196592 ALJ196592 AVF196592 BFB196592 BOX196592 BYT196592 CIP196592 CSL196592 DCH196592 DMD196592 DVZ196592 EFV196592 EPR196592 EZN196592 FJJ196592 FTF196592 GDB196592 GMX196592 GWT196592 HGP196592 HQL196592 IAH196592 IKD196592 ITZ196592 JDV196592 JNR196592 JXN196592 KHJ196592 KRF196592 LBB196592 LKX196592 LUT196592 MEP196592 MOL196592 MYH196592 NID196592 NRZ196592 OBV196592 OLR196592 OVN196592 PFJ196592 PPF196592 PZB196592 QIX196592 QST196592 RCP196592 RML196592 RWH196592 SGD196592 SPZ196592 SZV196592 TJR196592 TTN196592 UDJ196592 UNF196592 UXB196592 VGX196592 VQT196592 WAP196592 WKL196592 WUH196592 P262130 HV262128 RR262128 ABN262128 ALJ262128 AVF262128 BFB262128 BOX262128 BYT262128 CIP262128 CSL262128 DCH262128 DMD262128 DVZ262128 EFV262128 EPR262128 EZN262128 FJJ262128 FTF262128 GDB262128 GMX262128 GWT262128 HGP262128 HQL262128 IAH262128 IKD262128 ITZ262128 JDV262128 JNR262128 JXN262128 KHJ262128 KRF262128 LBB262128 LKX262128 LUT262128 MEP262128 MOL262128 MYH262128 NID262128 NRZ262128 OBV262128 OLR262128 OVN262128 PFJ262128 PPF262128 PZB262128 QIX262128 QST262128 RCP262128 RML262128 RWH262128 SGD262128 SPZ262128 SZV262128 TJR262128 TTN262128 UDJ262128 UNF262128 UXB262128 VGX262128 VQT262128 WAP262128 WKL262128 WUH262128 P327666 HV327664 RR327664 ABN327664 ALJ327664 AVF327664 BFB327664 BOX327664 BYT327664 CIP327664 CSL327664 DCH327664 DMD327664 DVZ327664 EFV327664 EPR327664 EZN327664 FJJ327664 FTF327664 GDB327664 GMX327664 GWT327664 HGP327664 HQL327664 IAH327664 IKD327664 ITZ327664 JDV327664 JNR327664 JXN327664 KHJ327664 KRF327664 LBB327664 LKX327664 LUT327664 MEP327664 MOL327664 MYH327664 NID327664 NRZ327664 OBV327664 OLR327664 OVN327664 PFJ327664 PPF327664 PZB327664 QIX327664 QST327664 RCP327664 RML327664 RWH327664 SGD327664 SPZ327664 SZV327664 TJR327664 TTN327664 UDJ327664 UNF327664 UXB327664 VGX327664 VQT327664 WAP327664 WKL327664 WUH327664 P393202 HV393200 RR393200 ABN393200 ALJ393200 AVF393200 BFB393200 BOX393200 BYT393200 CIP393200 CSL393200 DCH393200 DMD393200 DVZ393200 EFV393200 EPR393200 EZN393200 FJJ393200 FTF393200 GDB393200 GMX393200 GWT393200 HGP393200 HQL393200 IAH393200 IKD393200 ITZ393200 JDV393200 JNR393200 JXN393200 KHJ393200 KRF393200 LBB393200 LKX393200 LUT393200 MEP393200 MOL393200 MYH393200 NID393200 NRZ393200 OBV393200 OLR393200 OVN393200 PFJ393200 PPF393200 PZB393200 QIX393200 QST393200 RCP393200 RML393200 RWH393200 SGD393200 SPZ393200 SZV393200 TJR393200 TTN393200 UDJ393200 UNF393200 UXB393200 VGX393200 VQT393200 WAP393200 WKL393200 WUH393200 P458738 HV458736 RR458736 ABN458736 ALJ458736 AVF458736 BFB458736 BOX458736 BYT458736 CIP458736 CSL458736 DCH458736 DMD458736 DVZ458736 EFV458736 EPR458736 EZN458736 FJJ458736 FTF458736 GDB458736 GMX458736 GWT458736 HGP458736 HQL458736 IAH458736 IKD458736 ITZ458736 JDV458736 JNR458736 JXN458736 KHJ458736 KRF458736 LBB458736 LKX458736 LUT458736 MEP458736 MOL458736 MYH458736 NID458736 NRZ458736 OBV458736 OLR458736 OVN458736 PFJ458736 PPF458736 PZB458736 QIX458736 QST458736 RCP458736 RML458736 RWH458736 SGD458736 SPZ458736 SZV458736 TJR458736 TTN458736 UDJ458736 UNF458736 UXB458736 VGX458736 VQT458736 WAP458736 WKL458736 WUH458736 P524274 HV524272 RR524272 ABN524272 ALJ524272 AVF524272 BFB524272 BOX524272 BYT524272 CIP524272 CSL524272 DCH524272 DMD524272 DVZ524272 EFV524272 EPR524272 EZN524272 FJJ524272 FTF524272 GDB524272 GMX524272 GWT524272 HGP524272 HQL524272 IAH524272 IKD524272 ITZ524272 JDV524272 JNR524272 JXN524272 KHJ524272 KRF524272 LBB524272 LKX524272 LUT524272 MEP524272 MOL524272 MYH524272 NID524272 NRZ524272 OBV524272 OLR524272 OVN524272 PFJ524272 PPF524272 PZB524272 QIX524272 QST524272 RCP524272 RML524272 RWH524272 SGD524272 SPZ524272 SZV524272 TJR524272 TTN524272 UDJ524272 UNF524272 UXB524272 VGX524272 VQT524272 WAP524272 WKL524272 WUH524272 P589810 HV589808 RR589808 ABN589808 ALJ589808 AVF589808 BFB589808 BOX589808 BYT589808 CIP589808 CSL589808 DCH589808 DMD589808 DVZ589808 EFV589808 EPR589808 EZN589808 FJJ589808 FTF589808 GDB589808 GMX589808 GWT589808 HGP589808 HQL589808 IAH589808 IKD589808 ITZ589808 JDV589808 JNR589808 JXN589808 KHJ589808 KRF589808 LBB589808 LKX589808 LUT589808 MEP589808 MOL589808 MYH589808 NID589808 NRZ589808 OBV589808 OLR589808 OVN589808 PFJ589808 PPF589808 PZB589808 QIX589808 QST589808 RCP589808 RML589808 RWH589808 SGD589808 SPZ589808 SZV589808 TJR589808 TTN589808 UDJ589808 UNF589808 UXB589808 VGX589808 VQT589808 WAP589808 WKL589808 WUH589808 P655346 HV655344 RR655344 ABN655344 ALJ655344 AVF655344 BFB655344 BOX655344 BYT655344 CIP655344 CSL655344 DCH655344 DMD655344 DVZ655344 EFV655344 EPR655344 EZN655344 FJJ655344 FTF655344 GDB655344 GMX655344 GWT655344 HGP655344 HQL655344 IAH655344 IKD655344 ITZ655344 JDV655344 JNR655344 JXN655344 KHJ655344 KRF655344 LBB655344 LKX655344 LUT655344 MEP655344 MOL655344 MYH655344 NID655344 NRZ655344 OBV655344 OLR655344 OVN655344 PFJ655344 PPF655344 PZB655344 QIX655344 QST655344 RCP655344 RML655344 RWH655344 SGD655344 SPZ655344 SZV655344 TJR655344 TTN655344 UDJ655344 UNF655344 UXB655344 VGX655344 VQT655344 WAP655344 WKL655344 WUH655344 P720882 HV720880 RR720880 ABN720880 ALJ720880 AVF720880 BFB720880 BOX720880 BYT720880 CIP720880 CSL720880 DCH720880 DMD720880 DVZ720880 EFV720880 EPR720880 EZN720880 FJJ720880 FTF720880 GDB720880 GMX720880 GWT720880 HGP720880 HQL720880 IAH720880 IKD720880 ITZ720880 JDV720880 JNR720880 JXN720880 KHJ720880 KRF720880 LBB720880 LKX720880 LUT720880 MEP720880 MOL720880 MYH720880 NID720880 NRZ720880 OBV720880 OLR720880 OVN720880 PFJ720880 PPF720880 PZB720880 QIX720880 QST720880 RCP720880 RML720880 RWH720880 SGD720880 SPZ720880 SZV720880 TJR720880 TTN720880 UDJ720880 UNF720880 UXB720880 VGX720880 VQT720880 WAP720880 WKL720880 WUH720880 P786418 HV786416 RR786416 ABN786416 ALJ786416 AVF786416 BFB786416 BOX786416 BYT786416 CIP786416 CSL786416 DCH786416 DMD786416 DVZ786416 EFV786416 EPR786416 EZN786416 FJJ786416 FTF786416 GDB786416 GMX786416 GWT786416 HGP786416 HQL786416 IAH786416 IKD786416 ITZ786416 JDV786416 JNR786416 JXN786416 KHJ786416 KRF786416 LBB786416 LKX786416 LUT786416 MEP786416 MOL786416 MYH786416 NID786416 NRZ786416 OBV786416 OLR786416 OVN786416 PFJ786416 PPF786416 PZB786416 QIX786416 QST786416 RCP786416 RML786416 RWH786416 SGD786416 SPZ786416 SZV786416 TJR786416 TTN786416 UDJ786416 UNF786416 UXB786416 VGX786416 VQT786416 WAP786416 WKL786416 WUH786416 P851954 HV851952 RR851952 ABN851952 ALJ851952 AVF851952 BFB851952 BOX851952 BYT851952 CIP851952 CSL851952 DCH851952 DMD851952 DVZ851952 EFV851952 EPR851952 EZN851952 FJJ851952 FTF851952 GDB851952 GMX851952 GWT851952 HGP851952 HQL851952 IAH851952 IKD851952 ITZ851952 JDV851952 JNR851952 JXN851952 KHJ851952 KRF851952 LBB851952 LKX851952 LUT851952 MEP851952 MOL851952 MYH851952 NID851952 NRZ851952 OBV851952 OLR851952 OVN851952 PFJ851952 PPF851952 PZB851952 QIX851952 QST851952 RCP851952 RML851952 RWH851952 SGD851952 SPZ851952 SZV851952 TJR851952 TTN851952 UDJ851952 UNF851952 UXB851952 VGX851952 VQT851952 WAP851952 WKL851952 WUH851952 P917490 HV917488 RR917488 ABN917488 ALJ917488 AVF917488 BFB917488 BOX917488 BYT917488 CIP917488 CSL917488 DCH917488 DMD917488 DVZ917488 EFV917488 EPR917488 EZN917488 FJJ917488 FTF917488 GDB917488 GMX917488 GWT917488 HGP917488 HQL917488 IAH917488 IKD917488 ITZ917488 JDV917488 JNR917488 JXN917488 KHJ917488 KRF917488 LBB917488 LKX917488 LUT917488 MEP917488 MOL917488 MYH917488 NID917488 NRZ917488 OBV917488 OLR917488 OVN917488 PFJ917488 PPF917488 PZB917488 QIX917488 QST917488 RCP917488 RML917488 RWH917488 SGD917488 SPZ917488 SZV917488 TJR917488 TTN917488 UDJ917488 UNF917488 UXB917488 VGX917488 VQT917488 WAP917488 WKL917488 WUH917488 P983026 HV983024 RR983024 ABN983024 ALJ983024 AVF983024 BFB983024 BOX983024 BYT983024 CIP983024 CSL983024 DCH983024 DMD983024 DVZ983024 EFV983024 EPR983024 EZN983024 FJJ983024 FTF983024 GDB983024 GMX983024 GWT983024 HGP983024 HQL983024 IAH983024 IKD983024 ITZ983024 JDV983024 JNR983024 JXN983024 KHJ983024 KRF983024 LBB983024 LKX983024 LUT983024 MEP983024 MOL983024 MYH983024 NID983024 NRZ983024 OBV983024 OLR983024 OVN983024 PFJ983024 PPF983024 PZB983024 QIX983024 QST983024 RCP983024 RML983024 RWH983024 SGD983024 SPZ983024 SZV983024 TJR983024 TTN983024 UDJ983024 UNF983024 UXB983024 VGX983024 VQT983024 WAP983024 WKL983024 WUH983024 IP65548:IR65549 SL65548:SN65549 ACH65548:ACJ65549 AMD65548:AMF65549 AVZ65548:AWB65549 BFV65548:BFX65549 BPR65548:BPT65549 BZN65548:BZP65549 CJJ65548:CJL65549 CTF65548:CTH65549 DDB65548:DDD65549 DMX65548:DMZ65549 DWT65548:DWV65549 EGP65548:EGR65549 EQL65548:EQN65549 FAH65548:FAJ65549 FKD65548:FKF65549 FTZ65548:FUB65549 GDV65548:GDX65549 GNR65548:GNT65549 GXN65548:GXP65549 HHJ65548:HHL65549 HRF65548:HRH65549 IBB65548:IBD65549 IKX65548:IKZ65549 IUT65548:IUV65549 JEP65548:JER65549 JOL65548:JON65549 JYH65548:JYJ65549 KID65548:KIF65549 KRZ65548:KSB65549 LBV65548:LBX65549 LLR65548:LLT65549 LVN65548:LVP65549 MFJ65548:MFL65549 MPF65548:MPH65549 MZB65548:MZD65549 NIX65548:NIZ65549 NST65548:NSV65549 OCP65548:OCR65549 OML65548:OMN65549 OWH65548:OWJ65549 PGD65548:PGF65549 PPZ65548:PQB65549 PZV65548:PZX65549 QJR65548:QJT65549 QTN65548:QTP65549 RDJ65548:RDL65549 RNF65548:RNH65549 RXB65548:RXD65549 SGX65548:SGZ65549 SQT65548:SQV65549 TAP65548:TAR65549 TKL65548:TKN65549 TUH65548:TUJ65549 UED65548:UEF65549 UNZ65548:UOB65549 UXV65548:UXX65549 VHR65548:VHT65549 VRN65548:VRP65549 WBJ65548:WBL65549 WLF65548:WLH65549 WVB65548:WVD65549 IP131084:IR131085 SL131084:SN131085 ACH131084:ACJ131085 AMD131084:AMF131085 AVZ131084:AWB131085 BFV131084:BFX131085 BPR131084:BPT131085 BZN131084:BZP131085 CJJ131084:CJL131085 CTF131084:CTH131085 DDB131084:DDD131085 DMX131084:DMZ131085 DWT131084:DWV131085 EGP131084:EGR131085 EQL131084:EQN131085 FAH131084:FAJ131085 FKD131084:FKF131085 FTZ131084:FUB131085 GDV131084:GDX131085 GNR131084:GNT131085 GXN131084:GXP131085 HHJ131084:HHL131085 HRF131084:HRH131085 IBB131084:IBD131085 IKX131084:IKZ131085 IUT131084:IUV131085 JEP131084:JER131085 JOL131084:JON131085 JYH131084:JYJ131085 KID131084:KIF131085 KRZ131084:KSB131085 LBV131084:LBX131085 LLR131084:LLT131085 LVN131084:LVP131085 MFJ131084:MFL131085 MPF131084:MPH131085 MZB131084:MZD131085 NIX131084:NIZ131085 NST131084:NSV131085 OCP131084:OCR131085 OML131084:OMN131085 OWH131084:OWJ131085 PGD131084:PGF131085 PPZ131084:PQB131085 PZV131084:PZX131085 QJR131084:QJT131085 QTN131084:QTP131085 RDJ131084:RDL131085 RNF131084:RNH131085 RXB131084:RXD131085 SGX131084:SGZ131085 SQT131084:SQV131085 TAP131084:TAR131085 TKL131084:TKN131085 TUH131084:TUJ131085 UED131084:UEF131085 UNZ131084:UOB131085 UXV131084:UXX131085 VHR131084:VHT131085 VRN131084:VRP131085 WBJ131084:WBL131085 WLF131084:WLH131085 WVB131084:WVD131085 IP196620:IR196621 SL196620:SN196621 ACH196620:ACJ196621 AMD196620:AMF196621 AVZ196620:AWB196621 BFV196620:BFX196621 BPR196620:BPT196621 BZN196620:BZP196621 CJJ196620:CJL196621 CTF196620:CTH196621 DDB196620:DDD196621 DMX196620:DMZ196621 DWT196620:DWV196621 EGP196620:EGR196621 EQL196620:EQN196621 FAH196620:FAJ196621 FKD196620:FKF196621 FTZ196620:FUB196621 GDV196620:GDX196621 GNR196620:GNT196621 GXN196620:GXP196621 HHJ196620:HHL196621 HRF196620:HRH196621 IBB196620:IBD196621 IKX196620:IKZ196621 IUT196620:IUV196621 JEP196620:JER196621 JOL196620:JON196621 JYH196620:JYJ196621 KID196620:KIF196621 KRZ196620:KSB196621 LBV196620:LBX196621 LLR196620:LLT196621 LVN196620:LVP196621 MFJ196620:MFL196621 MPF196620:MPH196621 MZB196620:MZD196621 NIX196620:NIZ196621 NST196620:NSV196621 OCP196620:OCR196621 OML196620:OMN196621 OWH196620:OWJ196621 PGD196620:PGF196621 PPZ196620:PQB196621 PZV196620:PZX196621 QJR196620:QJT196621 QTN196620:QTP196621 RDJ196620:RDL196621 RNF196620:RNH196621 RXB196620:RXD196621 SGX196620:SGZ196621 SQT196620:SQV196621 TAP196620:TAR196621 TKL196620:TKN196621 TUH196620:TUJ196621 UED196620:UEF196621 UNZ196620:UOB196621 UXV196620:UXX196621 VHR196620:VHT196621 VRN196620:VRP196621 WBJ196620:WBL196621 WLF196620:WLH196621 WVB196620:WVD196621 IP262156:IR262157 SL262156:SN262157 ACH262156:ACJ262157 AMD262156:AMF262157 AVZ262156:AWB262157 BFV262156:BFX262157 BPR262156:BPT262157 BZN262156:BZP262157 CJJ262156:CJL262157 CTF262156:CTH262157 DDB262156:DDD262157 DMX262156:DMZ262157 DWT262156:DWV262157 EGP262156:EGR262157 EQL262156:EQN262157 FAH262156:FAJ262157 FKD262156:FKF262157 FTZ262156:FUB262157 GDV262156:GDX262157 GNR262156:GNT262157 GXN262156:GXP262157 HHJ262156:HHL262157 HRF262156:HRH262157 IBB262156:IBD262157 IKX262156:IKZ262157 IUT262156:IUV262157 JEP262156:JER262157 JOL262156:JON262157 JYH262156:JYJ262157 KID262156:KIF262157 KRZ262156:KSB262157 LBV262156:LBX262157 LLR262156:LLT262157 LVN262156:LVP262157 MFJ262156:MFL262157 MPF262156:MPH262157 MZB262156:MZD262157 NIX262156:NIZ262157 NST262156:NSV262157 OCP262156:OCR262157 OML262156:OMN262157 OWH262156:OWJ262157 PGD262156:PGF262157 PPZ262156:PQB262157 PZV262156:PZX262157 QJR262156:QJT262157 QTN262156:QTP262157 RDJ262156:RDL262157 RNF262156:RNH262157 RXB262156:RXD262157 SGX262156:SGZ262157 SQT262156:SQV262157 TAP262156:TAR262157 TKL262156:TKN262157 TUH262156:TUJ262157 UED262156:UEF262157 UNZ262156:UOB262157 UXV262156:UXX262157 VHR262156:VHT262157 VRN262156:VRP262157 WBJ262156:WBL262157 WLF262156:WLH262157 WVB262156:WVD262157 IP327692:IR327693 SL327692:SN327693 ACH327692:ACJ327693 AMD327692:AMF327693 AVZ327692:AWB327693 BFV327692:BFX327693 BPR327692:BPT327693 BZN327692:BZP327693 CJJ327692:CJL327693 CTF327692:CTH327693 DDB327692:DDD327693 DMX327692:DMZ327693 DWT327692:DWV327693 EGP327692:EGR327693 EQL327692:EQN327693 FAH327692:FAJ327693 FKD327692:FKF327693 FTZ327692:FUB327693 GDV327692:GDX327693 GNR327692:GNT327693 GXN327692:GXP327693 HHJ327692:HHL327693 HRF327692:HRH327693 IBB327692:IBD327693 IKX327692:IKZ327693 IUT327692:IUV327693 JEP327692:JER327693 JOL327692:JON327693 JYH327692:JYJ327693 KID327692:KIF327693 KRZ327692:KSB327693 LBV327692:LBX327693 LLR327692:LLT327693 LVN327692:LVP327693 MFJ327692:MFL327693 MPF327692:MPH327693 MZB327692:MZD327693 NIX327692:NIZ327693 NST327692:NSV327693 OCP327692:OCR327693 OML327692:OMN327693 OWH327692:OWJ327693 PGD327692:PGF327693 PPZ327692:PQB327693 PZV327692:PZX327693 QJR327692:QJT327693 QTN327692:QTP327693 RDJ327692:RDL327693 RNF327692:RNH327693 RXB327692:RXD327693 SGX327692:SGZ327693 SQT327692:SQV327693 TAP327692:TAR327693 TKL327692:TKN327693 TUH327692:TUJ327693 UED327692:UEF327693 UNZ327692:UOB327693 UXV327692:UXX327693 VHR327692:VHT327693 VRN327692:VRP327693 WBJ327692:WBL327693 WLF327692:WLH327693 WVB327692:WVD327693 IP393228:IR393229 SL393228:SN393229 ACH393228:ACJ393229 AMD393228:AMF393229 AVZ393228:AWB393229 BFV393228:BFX393229 BPR393228:BPT393229 BZN393228:BZP393229 CJJ393228:CJL393229 CTF393228:CTH393229 DDB393228:DDD393229 DMX393228:DMZ393229 DWT393228:DWV393229 EGP393228:EGR393229 EQL393228:EQN393229 FAH393228:FAJ393229 FKD393228:FKF393229 FTZ393228:FUB393229 GDV393228:GDX393229 GNR393228:GNT393229 GXN393228:GXP393229 HHJ393228:HHL393229 HRF393228:HRH393229 IBB393228:IBD393229 IKX393228:IKZ393229 IUT393228:IUV393229 JEP393228:JER393229 JOL393228:JON393229 JYH393228:JYJ393229 KID393228:KIF393229 KRZ393228:KSB393229 LBV393228:LBX393229 LLR393228:LLT393229 LVN393228:LVP393229 MFJ393228:MFL393229 MPF393228:MPH393229 MZB393228:MZD393229 NIX393228:NIZ393229 NST393228:NSV393229 OCP393228:OCR393229 OML393228:OMN393229 OWH393228:OWJ393229 PGD393228:PGF393229 PPZ393228:PQB393229 PZV393228:PZX393229 QJR393228:QJT393229 QTN393228:QTP393229 RDJ393228:RDL393229 RNF393228:RNH393229 RXB393228:RXD393229 SGX393228:SGZ393229 SQT393228:SQV393229 TAP393228:TAR393229 TKL393228:TKN393229 TUH393228:TUJ393229 UED393228:UEF393229 UNZ393228:UOB393229 UXV393228:UXX393229 VHR393228:VHT393229 VRN393228:VRP393229 WBJ393228:WBL393229 WLF393228:WLH393229 WVB393228:WVD393229 IP458764:IR458765 SL458764:SN458765 ACH458764:ACJ458765 AMD458764:AMF458765 AVZ458764:AWB458765 BFV458764:BFX458765 BPR458764:BPT458765 BZN458764:BZP458765 CJJ458764:CJL458765 CTF458764:CTH458765 DDB458764:DDD458765 DMX458764:DMZ458765 DWT458764:DWV458765 EGP458764:EGR458765 EQL458764:EQN458765 FAH458764:FAJ458765 FKD458764:FKF458765 FTZ458764:FUB458765 GDV458764:GDX458765 GNR458764:GNT458765 GXN458764:GXP458765 HHJ458764:HHL458765 HRF458764:HRH458765 IBB458764:IBD458765 IKX458764:IKZ458765 IUT458764:IUV458765 JEP458764:JER458765 JOL458764:JON458765 JYH458764:JYJ458765 KID458764:KIF458765 KRZ458764:KSB458765 LBV458764:LBX458765 LLR458764:LLT458765 LVN458764:LVP458765 MFJ458764:MFL458765 MPF458764:MPH458765 MZB458764:MZD458765 NIX458764:NIZ458765 NST458764:NSV458765 OCP458764:OCR458765 OML458764:OMN458765 OWH458764:OWJ458765 PGD458764:PGF458765 PPZ458764:PQB458765 PZV458764:PZX458765 QJR458764:QJT458765 QTN458764:QTP458765 RDJ458764:RDL458765 RNF458764:RNH458765 RXB458764:RXD458765 SGX458764:SGZ458765 SQT458764:SQV458765 TAP458764:TAR458765 TKL458764:TKN458765 TUH458764:TUJ458765 UED458764:UEF458765 UNZ458764:UOB458765 UXV458764:UXX458765 VHR458764:VHT458765 VRN458764:VRP458765 WBJ458764:WBL458765 WLF458764:WLH458765 WVB458764:WVD458765 IP524300:IR524301 SL524300:SN524301 ACH524300:ACJ524301 AMD524300:AMF524301 AVZ524300:AWB524301 BFV524300:BFX524301 BPR524300:BPT524301 BZN524300:BZP524301 CJJ524300:CJL524301 CTF524300:CTH524301 DDB524300:DDD524301 DMX524300:DMZ524301 DWT524300:DWV524301 EGP524300:EGR524301 EQL524300:EQN524301 FAH524300:FAJ524301 FKD524300:FKF524301 FTZ524300:FUB524301 GDV524300:GDX524301 GNR524300:GNT524301 GXN524300:GXP524301 HHJ524300:HHL524301 HRF524300:HRH524301 IBB524300:IBD524301 IKX524300:IKZ524301 IUT524300:IUV524301 JEP524300:JER524301 JOL524300:JON524301 JYH524300:JYJ524301 KID524300:KIF524301 KRZ524300:KSB524301 LBV524300:LBX524301 LLR524300:LLT524301 LVN524300:LVP524301 MFJ524300:MFL524301 MPF524300:MPH524301 MZB524300:MZD524301 NIX524300:NIZ524301 NST524300:NSV524301 OCP524300:OCR524301 OML524300:OMN524301 OWH524300:OWJ524301 PGD524300:PGF524301 PPZ524300:PQB524301 PZV524300:PZX524301 QJR524300:QJT524301 QTN524300:QTP524301 RDJ524300:RDL524301 RNF524300:RNH524301 RXB524300:RXD524301 SGX524300:SGZ524301 SQT524300:SQV524301 TAP524300:TAR524301 TKL524300:TKN524301 TUH524300:TUJ524301 UED524300:UEF524301 UNZ524300:UOB524301 UXV524300:UXX524301 VHR524300:VHT524301 VRN524300:VRP524301 WBJ524300:WBL524301 WLF524300:WLH524301 WVB524300:WVD524301 IP589836:IR589837 SL589836:SN589837 ACH589836:ACJ589837 AMD589836:AMF589837 AVZ589836:AWB589837 BFV589836:BFX589837 BPR589836:BPT589837 BZN589836:BZP589837 CJJ589836:CJL589837 CTF589836:CTH589837 DDB589836:DDD589837 DMX589836:DMZ589837 DWT589836:DWV589837 EGP589836:EGR589837 EQL589836:EQN589837 FAH589836:FAJ589837 FKD589836:FKF589837 FTZ589836:FUB589837 GDV589836:GDX589837 GNR589836:GNT589837 GXN589836:GXP589837 HHJ589836:HHL589837 HRF589836:HRH589837 IBB589836:IBD589837 IKX589836:IKZ589837 IUT589836:IUV589837 JEP589836:JER589837 JOL589836:JON589837 JYH589836:JYJ589837 KID589836:KIF589837 KRZ589836:KSB589837 LBV589836:LBX589837 LLR589836:LLT589837 LVN589836:LVP589837 MFJ589836:MFL589837 MPF589836:MPH589837 MZB589836:MZD589837 NIX589836:NIZ589837 NST589836:NSV589837 OCP589836:OCR589837 OML589836:OMN589837 OWH589836:OWJ589837 PGD589836:PGF589837 PPZ589836:PQB589837 PZV589836:PZX589837 QJR589836:QJT589837 QTN589836:QTP589837 RDJ589836:RDL589837 RNF589836:RNH589837 RXB589836:RXD589837 SGX589836:SGZ589837 SQT589836:SQV589837 TAP589836:TAR589837 TKL589836:TKN589837 TUH589836:TUJ589837 UED589836:UEF589837 UNZ589836:UOB589837 UXV589836:UXX589837 VHR589836:VHT589837 VRN589836:VRP589837 WBJ589836:WBL589837 WLF589836:WLH589837 WVB589836:WVD589837 IP655372:IR655373 SL655372:SN655373 ACH655372:ACJ655373 AMD655372:AMF655373 AVZ655372:AWB655373 BFV655372:BFX655373 BPR655372:BPT655373 BZN655372:BZP655373 CJJ655372:CJL655373 CTF655372:CTH655373 DDB655372:DDD655373 DMX655372:DMZ655373 DWT655372:DWV655373 EGP655372:EGR655373 EQL655372:EQN655373 FAH655372:FAJ655373 FKD655372:FKF655373 FTZ655372:FUB655373 GDV655372:GDX655373 GNR655372:GNT655373 GXN655372:GXP655373 HHJ655372:HHL655373 HRF655372:HRH655373 IBB655372:IBD655373 IKX655372:IKZ655373 IUT655372:IUV655373 JEP655372:JER655373 JOL655372:JON655373 JYH655372:JYJ655373 KID655372:KIF655373 KRZ655372:KSB655373 LBV655372:LBX655373 LLR655372:LLT655373 LVN655372:LVP655373 MFJ655372:MFL655373 MPF655372:MPH655373 MZB655372:MZD655373 NIX655372:NIZ655373 NST655372:NSV655373 OCP655372:OCR655373 OML655372:OMN655373 OWH655372:OWJ655373 PGD655372:PGF655373 PPZ655372:PQB655373 PZV655372:PZX655373 QJR655372:QJT655373 QTN655372:QTP655373 RDJ655372:RDL655373 RNF655372:RNH655373 RXB655372:RXD655373 SGX655372:SGZ655373 SQT655372:SQV655373 TAP655372:TAR655373 TKL655372:TKN655373 TUH655372:TUJ655373 UED655372:UEF655373 UNZ655372:UOB655373 UXV655372:UXX655373 VHR655372:VHT655373 VRN655372:VRP655373 WBJ655372:WBL655373 WLF655372:WLH655373 WVB655372:WVD655373 IP720908:IR720909 SL720908:SN720909 ACH720908:ACJ720909 AMD720908:AMF720909 AVZ720908:AWB720909 BFV720908:BFX720909 BPR720908:BPT720909 BZN720908:BZP720909 CJJ720908:CJL720909 CTF720908:CTH720909 DDB720908:DDD720909 DMX720908:DMZ720909 DWT720908:DWV720909 EGP720908:EGR720909 EQL720908:EQN720909 FAH720908:FAJ720909 FKD720908:FKF720909 FTZ720908:FUB720909 GDV720908:GDX720909 GNR720908:GNT720909 GXN720908:GXP720909 HHJ720908:HHL720909 HRF720908:HRH720909 IBB720908:IBD720909 IKX720908:IKZ720909 IUT720908:IUV720909 JEP720908:JER720909 JOL720908:JON720909 JYH720908:JYJ720909 KID720908:KIF720909 KRZ720908:KSB720909 LBV720908:LBX720909 LLR720908:LLT720909 LVN720908:LVP720909 MFJ720908:MFL720909 MPF720908:MPH720909 MZB720908:MZD720909 NIX720908:NIZ720909 NST720908:NSV720909 OCP720908:OCR720909 OML720908:OMN720909 OWH720908:OWJ720909 PGD720908:PGF720909 PPZ720908:PQB720909 PZV720908:PZX720909 QJR720908:QJT720909 QTN720908:QTP720909 RDJ720908:RDL720909 RNF720908:RNH720909 RXB720908:RXD720909 SGX720908:SGZ720909 SQT720908:SQV720909 TAP720908:TAR720909 TKL720908:TKN720909 TUH720908:TUJ720909 UED720908:UEF720909 UNZ720908:UOB720909 UXV720908:UXX720909 VHR720908:VHT720909 VRN720908:VRP720909 WBJ720908:WBL720909 WLF720908:WLH720909 WVB720908:WVD720909 IP786444:IR786445 SL786444:SN786445 ACH786444:ACJ786445 AMD786444:AMF786445 AVZ786444:AWB786445 BFV786444:BFX786445 BPR786444:BPT786445 BZN786444:BZP786445 CJJ786444:CJL786445 CTF786444:CTH786445 DDB786444:DDD786445 DMX786444:DMZ786445 DWT786444:DWV786445 EGP786444:EGR786445 EQL786444:EQN786445 FAH786444:FAJ786445 FKD786444:FKF786445 FTZ786444:FUB786445 GDV786444:GDX786445 GNR786444:GNT786445 GXN786444:GXP786445 HHJ786444:HHL786445 HRF786444:HRH786445 IBB786444:IBD786445 IKX786444:IKZ786445 IUT786444:IUV786445 JEP786444:JER786445 JOL786444:JON786445 JYH786444:JYJ786445 KID786444:KIF786445 KRZ786444:KSB786445 LBV786444:LBX786445 LLR786444:LLT786445 LVN786444:LVP786445 MFJ786444:MFL786445 MPF786444:MPH786445 MZB786444:MZD786445 NIX786444:NIZ786445 NST786444:NSV786445 OCP786444:OCR786445 OML786444:OMN786445 OWH786444:OWJ786445 PGD786444:PGF786445 PPZ786444:PQB786445 PZV786444:PZX786445 QJR786444:QJT786445 QTN786444:QTP786445 RDJ786444:RDL786445 RNF786444:RNH786445 RXB786444:RXD786445 SGX786444:SGZ786445 SQT786444:SQV786445 TAP786444:TAR786445 TKL786444:TKN786445 TUH786444:TUJ786445 UED786444:UEF786445 UNZ786444:UOB786445 UXV786444:UXX786445 VHR786444:VHT786445 VRN786444:VRP786445 WBJ786444:WBL786445 WLF786444:WLH786445 WVB786444:WVD786445 IP851980:IR851981 SL851980:SN851981 ACH851980:ACJ851981 AMD851980:AMF851981 AVZ851980:AWB851981 BFV851980:BFX851981 BPR851980:BPT851981 BZN851980:BZP851981 CJJ851980:CJL851981 CTF851980:CTH851981 DDB851980:DDD851981 DMX851980:DMZ851981 DWT851980:DWV851981 EGP851980:EGR851981 EQL851980:EQN851981 FAH851980:FAJ851981 FKD851980:FKF851981 FTZ851980:FUB851981 GDV851980:GDX851981 GNR851980:GNT851981 GXN851980:GXP851981 HHJ851980:HHL851981 HRF851980:HRH851981 IBB851980:IBD851981 IKX851980:IKZ851981 IUT851980:IUV851981 JEP851980:JER851981 JOL851980:JON851981 JYH851980:JYJ851981 KID851980:KIF851981 KRZ851980:KSB851981 LBV851980:LBX851981 LLR851980:LLT851981 LVN851980:LVP851981 MFJ851980:MFL851981 MPF851980:MPH851981 MZB851980:MZD851981 NIX851980:NIZ851981 NST851980:NSV851981 OCP851980:OCR851981 OML851980:OMN851981 OWH851980:OWJ851981 PGD851980:PGF851981 PPZ851980:PQB851981 PZV851980:PZX851981 QJR851980:QJT851981 QTN851980:QTP851981 RDJ851980:RDL851981 RNF851980:RNH851981 RXB851980:RXD851981 SGX851980:SGZ851981 SQT851980:SQV851981 TAP851980:TAR851981 TKL851980:TKN851981 TUH851980:TUJ851981 UED851980:UEF851981 UNZ851980:UOB851981 UXV851980:UXX851981 VHR851980:VHT851981 VRN851980:VRP851981 WBJ851980:WBL851981 WLF851980:WLH851981 WVB851980:WVD851981 IP917516:IR917517 SL917516:SN917517 ACH917516:ACJ917517 AMD917516:AMF917517 AVZ917516:AWB917517 BFV917516:BFX917517 BPR917516:BPT917517 BZN917516:BZP917517 CJJ917516:CJL917517 CTF917516:CTH917517 DDB917516:DDD917517 DMX917516:DMZ917517 DWT917516:DWV917517 EGP917516:EGR917517 EQL917516:EQN917517 FAH917516:FAJ917517 FKD917516:FKF917517 FTZ917516:FUB917517 GDV917516:GDX917517 GNR917516:GNT917517 GXN917516:GXP917517 HHJ917516:HHL917517 HRF917516:HRH917517 IBB917516:IBD917517 IKX917516:IKZ917517 IUT917516:IUV917517 JEP917516:JER917517 JOL917516:JON917517 JYH917516:JYJ917517 KID917516:KIF917517 KRZ917516:KSB917517 LBV917516:LBX917517 LLR917516:LLT917517 LVN917516:LVP917517 MFJ917516:MFL917517 MPF917516:MPH917517 MZB917516:MZD917517 NIX917516:NIZ917517 NST917516:NSV917517 OCP917516:OCR917517 OML917516:OMN917517 OWH917516:OWJ917517 PGD917516:PGF917517 PPZ917516:PQB917517 PZV917516:PZX917517 QJR917516:QJT917517 QTN917516:QTP917517 RDJ917516:RDL917517 RNF917516:RNH917517 RXB917516:RXD917517 SGX917516:SGZ917517 SQT917516:SQV917517 TAP917516:TAR917517 TKL917516:TKN917517 TUH917516:TUJ917517 UED917516:UEF917517 UNZ917516:UOB917517 UXV917516:UXX917517 VHR917516:VHT917517 VRN917516:VRP917517 WBJ917516:WBL917517 WLF917516:WLH917517 WVB917516:WVD917517 IP983052:IR983053 SL983052:SN983053 ACH983052:ACJ983053 AMD983052:AMF983053 AVZ983052:AWB983053 BFV983052:BFX983053 BPR983052:BPT983053 BZN983052:BZP983053 CJJ983052:CJL983053 CTF983052:CTH983053 DDB983052:DDD983053 DMX983052:DMZ983053 DWT983052:DWV983053 EGP983052:EGR983053 EQL983052:EQN983053 FAH983052:FAJ983053 FKD983052:FKF983053 FTZ983052:FUB983053 GDV983052:GDX983053 GNR983052:GNT983053 GXN983052:GXP983053 HHJ983052:HHL983053 HRF983052:HRH983053 IBB983052:IBD983053 IKX983052:IKZ983053 IUT983052:IUV983053 JEP983052:JER983053 JOL983052:JON983053 JYH983052:JYJ983053 KID983052:KIF983053 KRZ983052:KSB983053 LBV983052:LBX983053 LLR983052:LLT983053 LVN983052:LVP983053 MFJ983052:MFL983053 MPF983052:MPH983053 MZB983052:MZD983053 NIX983052:NIZ983053 NST983052:NSV983053 OCP983052:OCR983053 OML983052:OMN983053 OWH983052:OWJ983053 PGD983052:PGF983053 PPZ983052:PQB983053 PZV983052:PZX983053 QJR983052:QJT983053 QTN983052:QTP983053 RDJ983052:RDL983053 RNF983052:RNH983053 RXB983052:RXD983053 SGX983052:SGZ983053 SQT983052:SQV983053 TAP983052:TAR983053 TKL983052:TKN983053 TUH983052:TUJ983053 UED983052:UEF983053 UNZ983052:UOB983053 UXV983052:UXX983053 VHR983052:VHT983053 VRN983052:VRP983053 WBJ983052:WBL983053 WLF983052:WLH983053 WVB983052:WVD983053 IP65553:IR65553 SL65553:SN65553 ACH65553:ACJ65553 AMD65553:AMF65553 AVZ65553:AWB65553 BFV65553:BFX65553 BPR65553:BPT65553 BZN65553:BZP65553 CJJ65553:CJL65553 CTF65553:CTH65553 DDB65553:DDD65553 DMX65553:DMZ65553 DWT65553:DWV65553 EGP65553:EGR65553 EQL65553:EQN65553 FAH65553:FAJ65553 FKD65553:FKF65553 FTZ65553:FUB65553 GDV65553:GDX65553 GNR65553:GNT65553 GXN65553:GXP65553 HHJ65553:HHL65553 HRF65553:HRH65553 IBB65553:IBD65553 IKX65553:IKZ65553 IUT65553:IUV65553 JEP65553:JER65553 JOL65553:JON65553 JYH65553:JYJ65553 KID65553:KIF65553 KRZ65553:KSB65553 LBV65553:LBX65553 LLR65553:LLT65553 LVN65553:LVP65553 MFJ65553:MFL65553 MPF65553:MPH65553 MZB65553:MZD65553 NIX65553:NIZ65553 NST65553:NSV65553 OCP65553:OCR65553 OML65553:OMN65553 OWH65553:OWJ65553 PGD65553:PGF65553 PPZ65553:PQB65553 PZV65553:PZX65553 QJR65553:QJT65553 QTN65553:QTP65553 RDJ65553:RDL65553 RNF65553:RNH65553 RXB65553:RXD65553 SGX65553:SGZ65553 SQT65553:SQV65553 TAP65553:TAR65553 TKL65553:TKN65553 TUH65553:TUJ65553 UED65553:UEF65553 UNZ65553:UOB65553 UXV65553:UXX65553 VHR65553:VHT65553 VRN65553:VRP65553 WBJ65553:WBL65553 WLF65553:WLH65553 WVB65553:WVD65553 IP131089:IR131089 SL131089:SN131089 ACH131089:ACJ131089 AMD131089:AMF131089 AVZ131089:AWB131089 BFV131089:BFX131089 BPR131089:BPT131089 BZN131089:BZP131089 CJJ131089:CJL131089 CTF131089:CTH131089 DDB131089:DDD131089 DMX131089:DMZ131089 DWT131089:DWV131089 EGP131089:EGR131089 EQL131089:EQN131089 FAH131089:FAJ131089 FKD131089:FKF131089 FTZ131089:FUB131089 GDV131089:GDX131089 GNR131089:GNT131089 GXN131089:GXP131089 HHJ131089:HHL131089 HRF131089:HRH131089 IBB131089:IBD131089 IKX131089:IKZ131089 IUT131089:IUV131089 JEP131089:JER131089 JOL131089:JON131089 JYH131089:JYJ131089 KID131089:KIF131089 KRZ131089:KSB131089 LBV131089:LBX131089 LLR131089:LLT131089 LVN131089:LVP131089 MFJ131089:MFL131089 MPF131089:MPH131089 MZB131089:MZD131089 NIX131089:NIZ131089 NST131089:NSV131089 OCP131089:OCR131089 OML131089:OMN131089 OWH131089:OWJ131089 PGD131089:PGF131089 PPZ131089:PQB131089 PZV131089:PZX131089 QJR131089:QJT131089 QTN131089:QTP131089 RDJ131089:RDL131089 RNF131089:RNH131089 RXB131089:RXD131089 SGX131089:SGZ131089 SQT131089:SQV131089 TAP131089:TAR131089 TKL131089:TKN131089 TUH131089:TUJ131089 UED131089:UEF131089 UNZ131089:UOB131089 UXV131089:UXX131089 VHR131089:VHT131089 VRN131089:VRP131089 WBJ131089:WBL131089 WLF131089:WLH131089 WVB131089:WVD131089 IP196625:IR196625 SL196625:SN196625 ACH196625:ACJ196625 AMD196625:AMF196625 AVZ196625:AWB196625 BFV196625:BFX196625 BPR196625:BPT196625 BZN196625:BZP196625 CJJ196625:CJL196625 CTF196625:CTH196625 DDB196625:DDD196625 DMX196625:DMZ196625 DWT196625:DWV196625 EGP196625:EGR196625 EQL196625:EQN196625 FAH196625:FAJ196625 FKD196625:FKF196625 FTZ196625:FUB196625 GDV196625:GDX196625 GNR196625:GNT196625 GXN196625:GXP196625 HHJ196625:HHL196625 HRF196625:HRH196625 IBB196625:IBD196625 IKX196625:IKZ196625 IUT196625:IUV196625 JEP196625:JER196625 JOL196625:JON196625 JYH196625:JYJ196625 KID196625:KIF196625 KRZ196625:KSB196625 LBV196625:LBX196625 LLR196625:LLT196625 LVN196625:LVP196625 MFJ196625:MFL196625 MPF196625:MPH196625 MZB196625:MZD196625 NIX196625:NIZ196625 NST196625:NSV196625 OCP196625:OCR196625 OML196625:OMN196625 OWH196625:OWJ196625 PGD196625:PGF196625 PPZ196625:PQB196625 PZV196625:PZX196625 QJR196625:QJT196625 QTN196625:QTP196625 RDJ196625:RDL196625 RNF196625:RNH196625 RXB196625:RXD196625 SGX196625:SGZ196625 SQT196625:SQV196625 TAP196625:TAR196625 TKL196625:TKN196625 TUH196625:TUJ196625 UED196625:UEF196625 UNZ196625:UOB196625 UXV196625:UXX196625 VHR196625:VHT196625 VRN196625:VRP196625 WBJ196625:WBL196625 WLF196625:WLH196625 WVB196625:WVD196625 IP262161:IR262161 SL262161:SN262161 ACH262161:ACJ262161 AMD262161:AMF262161 AVZ262161:AWB262161 BFV262161:BFX262161 BPR262161:BPT262161 BZN262161:BZP262161 CJJ262161:CJL262161 CTF262161:CTH262161 DDB262161:DDD262161 DMX262161:DMZ262161 DWT262161:DWV262161 EGP262161:EGR262161 EQL262161:EQN262161 FAH262161:FAJ262161 FKD262161:FKF262161 FTZ262161:FUB262161 GDV262161:GDX262161 GNR262161:GNT262161 GXN262161:GXP262161 HHJ262161:HHL262161 HRF262161:HRH262161 IBB262161:IBD262161 IKX262161:IKZ262161 IUT262161:IUV262161 JEP262161:JER262161 JOL262161:JON262161 JYH262161:JYJ262161 KID262161:KIF262161 KRZ262161:KSB262161 LBV262161:LBX262161 LLR262161:LLT262161 LVN262161:LVP262161 MFJ262161:MFL262161 MPF262161:MPH262161 MZB262161:MZD262161 NIX262161:NIZ262161 NST262161:NSV262161 OCP262161:OCR262161 OML262161:OMN262161 OWH262161:OWJ262161 PGD262161:PGF262161 PPZ262161:PQB262161 PZV262161:PZX262161 QJR262161:QJT262161 QTN262161:QTP262161 RDJ262161:RDL262161 RNF262161:RNH262161 RXB262161:RXD262161 SGX262161:SGZ262161 SQT262161:SQV262161 TAP262161:TAR262161 TKL262161:TKN262161 TUH262161:TUJ262161 UED262161:UEF262161 UNZ262161:UOB262161 UXV262161:UXX262161 VHR262161:VHT262161 VRN262161:VRP262161 WBJ262161:WBL262161 WLF262161:WLH262161 WVB262161:WVD262161 IP327697:IR327697 SL327697:SN327697 ACH327697:ACJ327697 AMD327697:AMF327697 AVZ327697:AWB327697 BFV327697:BFX327697 BPR327697:BPT327697 BZN327697:BZP327697 CJJ327697:CJL327697 CTF327697:CTH327697 DDB327697:DDD327697 DMX327697:DMZ327697 DWT327697:DWV327697 EGP327697:EGR327697 EQL327697:EQN327697 FAH327697:FAJ327697 FKD327697:FKF327697 FTZ327697:FUB327697 GDV327697:GDX327697 GNR327697:GNT327697 GXN327697:GXP327697 HHJ327697:HHL327697 HRF327697:HRH327697 IBB327697:IBD327697 IKX327697:IKZ327697 IUT327697:IUV327697 JEP327697:JER327697 JOL327697:JON327697 JYH327697:JYJ327697 KID327697:KIF327697 KRZ327697:KSB327697 LBV327697:LBX327697 LLR327697:LLT327697 LVN327697:LVP327697 MFJ327697:MFL327697 MPF327697:MPH327697 MZB327697:MZD327697 NIX327697:NIZ327697 NST327697:NSV327697 OCP327697:OCR327697 OML327697:OMN327697 OWH327697:OWJ327697 PGD327697:PGF327697 PPZ327697:PQB327697 PZV327697:PZX327697 QJR327697:QJT327697 QTN327697:QTP327697 RDJ327697:RDL327697 RNF327697:RNH327697 RXB327697:RXD327697 SGX327697:SGZ327697 SQT327697:SQV327697 TAP327697:TAR327697 TKL327697:TKN327697 TUH327697:TUJ327697 UED327697:UEF327697 UNZ327697:UOB327697 UXV327697:UXX327697 VHR327697:VHT327697 VRN327697:VRP327697 WBJ327697:WBL327697 WLF327697:WLH327697 WVB327697:WVD327697 IP393233:IR393233 SL393233:SN393233 ACH393233:ACJ393233 AMD393233:AMF393233 AVZ393233:AWB393233 BFV393233:BFX393233 BPR393233:BPT393233 BZN393233:BZP393233 CJJ393233:CJL393233 CTF393233:CTH393233 DDB393233:DDD393233 DMX393233:DMZ393233 DWT393233:DWV393233 EGP393233:EGR393233 EQL393233:EQN393233 FAH393233:FAJ393233 FKD393233:FKF393233 FTZ393233:FUB393233 GDV393233:GDX393233 GNR393233:GNT393233 GXN393233:GXP393233 HHJ393233:HHL393233 HRF393233:HRH393233 IBB393233:IBD393233 IKX393233:IKZ393233 IUT393233:IUV393233 JEP393233:JER393233 JOL393233:JON393233 JYH393233:JYJ393233 KID393233:KIF393233 KRZ393233:KSB393233 LBV393233:LBX393233 LLR393233:LLT393233 LVN393233:LVP393233 MFJ393233:MFL393233 MPF393233:MPH393233 MZB393233:MZD393233 NIX393233:NIZ393233 NST393233:NSV393233 OCP393233:OCR393233 OML393233:OMN393233 OWH393233:OWJ393233 PGD393233:PGF393233 PPZ393233:PQB393233 PZV393233:PZX393233 QJR393233:QJT393233 QTN393233:QTP393233 RDJ393233:RDL393233 RNF393233:RNH393233 RXB393233:RXD393233 SGX393233:SGZ393233 SQT393233:SQV393233 TAP393233:TAR393233 TKL393233:TKN393233 TUH393233:TUJ393233 UED393233:UEF393233 UNZ393233:UOB393233 UXV393233:UXX393233 VHR393233:VHT393233 VRN393233:VRP393233 WBJ393233:WBL393233 WLF393233:WLH393233 WVB393233:WVD393233 IP458769:IR458769 SL458769:SN458769 ACH458769:ACJ458769 AMD458769:AMF458769 AVZ458769:AWB458769 BFV458769:BFX458769 BPR458769:BPT458769 BZN458769:BZP458769 CJJ458769:CJL458769 CTF458769:CTH458769 DDB458769:DDD458769 DMX458769:DMZ458769 DWT458769:DWV458769 EGP458769:EGR458769 EQL458769:EQN458769 FAH458769:FAJ458769 FKD458769:FKF458769 FTZ458769:FUB458769 GDV458769:GDX458769 GNR458769:GNT458769 GXN458769:GXP458769 HHJ458769:HHL458769 HRF458769:HRH458769 IBB458769:IBD458769 IKX458769:IKZ458769 IUT458769:IUV458769 JEP458769:JER458769 JOL458769:JON458769 JYH458769:JYJ458769 KID458769:KIF458769 KRZ458769:KSB458769 LBV458769:LBX458769 LLR458769:LLT458769 LVN458769:LVP458769 MFJ458769:MFL458769 MPF458769:MPH458769 MZB458769:MZD458769 NIX458769:NIZ458769 NST458769:NSV458769 OCP458769:OCR458769 OML458769:OMN458769 OWH458769:OWJ458769 PGD458769:PGF458769 PPZ458769:PQB458769 PZV458769:PZX458769 QJR458769:QJT458769 QTN458769:QTP458769 RDJ458769:RDL458769 RNF458769:RNH458769 RXB458769:RXD458769 SGX458769:SGZ458769 SQT458769:SQV458769 TAP458769:TAR458769 TKL458769:TKN458769 TUH458769:TUJ458769 UED458769:UEF458769 UNZ458769:UOB458769 UXV458769:UXX458769 VHR458769:VHT458769 VRN458769:VRP458769 WBJ458769:WBL458769 WLF458769:WLH458769 WVB458769:WVD458769 IP524305:IR524305 SL524305:SN524305 ACH524305:ACJ524305 AMD524305:AMF524305 AVZ524305:AWB524305 BFV524305:BFX524305 BPR524305:BPT524305 BZN524305:BZP524305 CJJ524305:CJL524305 CTF524305:CTH524305 DDB524305:DDD524305 DMX524305:DMZ524305 DWT524305:DWV524305 EGP524305:EGR524305 EQL524305:EQN524305 FAH524305:FAJ524305 FKD524305:FKF524305 FTZ524305:FUB524305 GDV524305:GDX524305 GNR524305:GNT524305 GXN524305:GXP524305 HHJ524305:HHL524305 HRF524305:HRH524305 IBB524305:IBD524305 IKX524305:IKZ524305 IUT524305:IUV524305 JEP524305:JER524305 JOL524305:JON524305 JYH524305:JYJ524305 KID524305:KIF524305 KRZ524305:KSB524305 LBV524305:LBX524305 LLR524305:LLT524305 LVN524305:LVP524305 MFJ524305:MFL524305 MPF524305:MPH524305 MZB524305:MZD524305 NIX524305:NIZ524305 NST524305:NSV524305 OCP524305:OCR524305 OML524305:OMN524305 OWH524305:OWJ524305 PGD524305:PGF524305 PPZ524305:PQB524305 PZV524305:PZX524305 QJR524305:QJT524305 QTN524305:QTP524305 RDJ524305:RDL524305 RNF524305:RNH524305 RXB524305:RXD524305 SGX524305:SGZ524305 SQT524305:SQV524305 TAP524305:TAR524305 TKL524305:TKN524305 TUH524305:TUJ524305 UED524305:UEF524305 UNZ524305:UOB524305 UXV524305:UXX524305 VHR524305:VHT524305 VRN524305:VRP524305 WBJ524305:WBL524305 WLF524305:WLH524305 WVB524305:WVD524305 IP589841:IR589841 SL589841:SN589841 ACH589841:ACJ589841 AMD589841:AMF589841 AVZ589841:AWB589841 BFV589841:BFX589841 BPR589841:BPT589841 BZN589841:BZP589841 CJJ589841:CJL589841 CTF589841:CTH589841 DDB589841:DDD589841 DMX589841:DMZ589841 DWT589841:DWV589841 EGP589841:EGR589841 EQL589841:EQN589841 FAH589841:FAJ589841 FKD589841:FKF589841 FTZ589841:FUB589841 GDV589841:GDX589841 GNR589841:GNT589841 GXN589841:GXP589841 HHJ589841:HHL589841 HRF589841:HRH589841 IBB589841:IBD589841 IKX589841:IKZ589841 IUT589841:IUV589841 JEP589841:JER589841 JOL589841:JON589841 JYH589841:JYJ589841 KID589841:KIF589841 KRZ589841:KSB589841 LBV589841:LBX589841 LLR589841:LLT589841 LVN589841:LVP589841 MFJ589841:MFL589841 MPF589841:MPH589841 MZB589841:MZD589841 NIX589841:NIZ589841 NST589841:NSV589841 OCP589841:OCR589841 OML589841:OMN589841 OWH589841:OWJ589841 PGD589841:PGF589841 PPZ589841:PQB589841 PZV589841:PZX589841 QJR589841:QJT589841 QTN589841:QTP589841 RDJ589841:RDL589841 RNF589841:RNH589841 RXB589841:RXD589841 SGX589841:SGZ589841 SQT589841:SQV589841 TAP589841:TAR589841 TKL589841:TKN589841 TUH589841:TUJ589841 UED589841:UEF589841 UNZ589841:UOB589841 UXV589841:UXX589841 VHR589841:VHT589841 VRN589841:VRP589841 WBJ589841:WBL589841 WLF589841:WLH589841 WVB589841:WVD589841 IP655377:IR655377 SL655377:SN655377 ACH655377:ACJ655377 AMD655377:AMF655377 AVZ655377:AWB655377 BFV655377:BFX655377 BPR655377:BPT655377 BZN655377:BZP655377 CJJ655377:CJL655377 CTF655377:CTH655377 DDB655377:DDD655377 DMX655377:DMZ655377 DWT655377:DWV655377 EGP655377:EGR655377 EQL655377:EQN655377 FAH655377:FAJ655377 FKD655377:FKF655377 FTZ655377:FUB655377 GDV655377:GDX655377 GNR655377:GNT655377 GXN655377:GXP655377 HHJ655377:HHL655377 HRF655377:HRH655377 IBB655377:IBD655377 IKX655377:IKZ655377 IUT655377:IUV655377 JEP655377:JER655377 JOL655377:JON655377 JYH655377:JYJ655377 KID655377:KIF655377 KRZ655377:KSB655377 LBV655377:LBX655377 LLR655377:LLT655377 LVN655377:LVP655377 MFJ655377:MFL655377 MPF655377:MPH655377 MZB655377:MZD655377 NIX655377:NIZ655377 NST655377:NSV655377 OCP655377:OCR655377 OML655377:OMN655377 OWH655377:OWJ655377 PGD655377:PGF655377 PPZ655377:PQB655377 PZV655377:PZX655377 QJR655377:QJT655377 QTN655377:QTP655377 RDJ655377:RDL655377 RNF655377:RNH655377 RXB655377:RXD655377 SGX655377:SGZ655377 SQT655377:SQV655377 TAP655377:TAR655377 TKL655377:TKN655377 TUH655377:TUJ655377 UED655377:UEF655377 UNZ655377:UOB655377 UXV655377:UXX655377 VHR655377:VHT655377 VRN655377:VRP655377 WBJ655377:WBL655377 WLF655377:WLH655377 WVB655377:WVD655377 IP720913:IR720913 SL720913:SN720913 ACH720913:ACJ720913 AMD720913:AMF720913 AVZ720913:AWB720913 BFV720913:BFX720913 BPR720913:BPT720913 BZN720913:BZP720913 CJJ720913:CJL720913 CTF720913:CTH720913 DDB720913:DDD720913 DMX720913:DMZ720913 DWT720913:DWV720913 EGP720913:EGR720913 EQL720913:EQN720913 FAH720913:FAJ720913 FKD720913:FKF720913 FTZ720913:FUB720913 GDV720913:GDX720913 GNR720913:GNT720913 GXN720913:GXP720913 HHJ720913:HHL720913 HRF720913:HRH720913 IBB720913:IBD720913 IKX720913:IKZ720913 IUT720913:IUV720913 JEP720913:JER720913 JOL720913:JON720913 JYH720913:JYJ720913 KID720913:KIF720913 KRZ720913:KSB720913 LBV720913:LBX720913 LLR720913:LLT720913 LVN720913:LVP720913 MFJ720913:MFL720913 MPF720913:MPH720913 MZB720913:MZD720913 NIX720913:NIZ720913 NST720913:NSV720913 OCP720913:OCR720913 OML720913:OMN720913 OWH720913:OWJ720913 PGD720913:PGF720913 PPZ720913:PQB720913 PZV720913:PZX720913 QJR720913:QJT720913 QTN720913:QTP720913 RDJ720913:RDL720913 RNF720913:RNH720913 RXB720913:RXD720913 SGX720913:SGZ720913 SQT720913:SQV720913 TAP720913:TAR720913 TKL720913:TKN720913 TUH720913:TUJ720913 UED720913:UEF720913 UNZ720913:UOB720913 UXV720913:UXX720913 VHR720913:VHT720913 VRN720913:VRP720913 WBJ720913:WBL720913 WLF720913:WLH720913 WVB720913:WVD720913 IP786449:IR786449 SL786449:SN786449 ACH786449:ACJ786449 AMD786449:AMF786449 AVZ786449:AWB786449 BFV786449:BFX786449 BPR786449:BPT786449 BZN786449:BZP786449 CJJ786449:CJL786449 CTF786449:CTH786449 DDB786449:DDD786449 DMX786449:DMZ786449 DWT786449:DWV786449 EGP786449:EGR786449 EQL786449:EQN786449 FAH786449:FAJ786449 FKD786449:FKF786449 FTZ786449:FUB786449 GDV786449:GDX786449 GNR786449:GNT786449 GXN786449:GXP786449 HHJ786449:HHL786449 HRF786449:HRH786449 IBB786449:IBD786449 IKX786449:IKZ786449 IUT786449:IUV786449 JEP786449:JER786449 JOL786449:JON786449 JYH786449:JYJ786449 KID786449:KIF786449 KRZ786449:KSB786449 LBV786449:LBX786449 LLR786449:LLT786449 LVN786449:LVP786449 MFJ786449:MFL786449 MPF786449:MPH786449 MZB786449:MZD786449 NIX786449:NIZ786449 NST786449:NSV786449 OCP786449:OCR786449 OML786449:OMN786449 OWH786449:OWJ786449 PGD786449:PGF786449 PPZ786449:PQB786449 PZV786449:PZX786449 QJR786449:QJT786449 QTN786449:QTP786449 RDJ786449:RDL786449 RNF786449:RNH786449 RXB786449:RXD786449 SGX786449:SGZ786449 SQT786449:SQV786449 TAP786449:TAR786449 TKL786449:TKN786449 TUH786449:TUJ786449 UED786449:UEF786449 UNZ786449:UOB786449 UXV786449:UXX786449 VHR786449:VHT786449 VRN786449:VRP786449 WBJ786449:WBL786449 WLF786449:WLH786449 WVB786449:WVD786449 IP851985:IR851985 SL851985:SN851985 ACH851985:ACJ851985 AMD851985:AMF851985 AVZ851985:AWB851985 BFV851985:BFX851985 BPR851985:BPT851985 BZN851985:BZP851985 CJJ851985:CJL851985 CTF851985:CTH851985 DDB851985:DDD851985 DMX851985:DMZ851985 DWT851985:DWV851985 EGP851985:EGR851985 EQL851985:EQN851985 FAH851985:FAJ851985 FKD851985:FKF851985 FTZ851985:FUB851985 GDV851985:GDX851985 GNR851985:GNT851985 GXN851985:GXP851985 HHJ851985:HHL851985 HRF851985:HRH851985 IBB851985:IBD851985 IKX851985:IKZ851985 IUT851985:IUV851985 JEP851985:JER851985 JOL851985:JON851985 JYH851985:JYJ851985 KID851985:KIF851985 KRZ851985:KSB851985 LBV851985:LBX851985 LLR851985:LLT851985 LVN851985:LVP851985 MFJ851985:MFL851985 MPF851985:MPH851985 MZB851985:MZD851985 NIX851985:NIZ851985 NST851985:NSV851985 OCP851985:OCR851985 OML851985:OMN851985 OWH851985:OWJ851985 PGD851985:PGF851985 PPZ851985:PQB851985 PZV851985:PZX851985 QJR851985:QJT851985 QTN851985:QTP851985 RDJ851985:RDL851985 RNF851985:RNH851985 RXB851985:RXD851985 SGX851985:SGZ851985 SQT851985:SQV851985 TAP851985:TAR851985 TKL851985:TKN851985 TUH851985:TUJ851985 UED851985:UEF851985 UNZ851985:UOB851985 UXV851985:UXX851985 VHR851985:VHT851985 VRN851985:VRP851985 WBJ851985:WBL851985 WLF851985:WLH851985 WVB851985:WVD851985 IP917521:IR917521 SL917521:SN917521 ACH917521:ACJ917521 AMD917521:AMF917521 AVZ917521:AWB917521 BFV917521:BFX917521 BPR917521:BPT917521 BZN917521:BZP917521 CJJ917521:CJL917521 CTF917521:CTH917521 DDB917521:DDD917521 DMX917521:DMZ917521 DWT917521:DWV917521 EGP917521:EGR917521 EQL917521:EQN917521 FAH917521:FAJ917521 FKD917521:FKF917521 FTZ917521:FUB917521 GDV917521:GDX917521 GNR917521:GNT917521 GXN917521:GXP917521 HHJ917521:HHL917521 HRF917521:HRH917521 IBB917521:IBD917521 IKX917521:IKZ917521 IUT917521:IUV917521 JEP917521:JER917521 JOL917521:JON917521 JYH917521:JYJ917521 KID917521:KIF917521 KRZ917521:KSB917521 LBV917521:LBX917521 LLR917521:LLT917521 LVN917521:LVP917521 MFJ917521:MFL917521 MPF917521:MPH917521 MZB917521:MZD917521 NIX917521:NIZ917521 NST917521:NSV917521 OCP917521:OCR917521 OML917521:OMN917521 OWH917521:OWJ917521 PGD917521:PGF917521 PPZ917521:PQB917521 PZV917521:PZX917521 QJR917521:QJT917521 QTN917521:QTP917521 RDJ917521:RDL917521 RNF917521:RNH917521 RXB917521:RXD917521 SGX917521:SGZ917521 SQT917521:SQV917521 TAP917521:TAR917521 TKL917521:TKN917521 TUH917521:TUJ917521 UED917521:UEF917521 UNZ917521:UOB917521 UXV917521:UXX917521 VHR917521:VHT917521 VRN917521:VRP917521 WBJ917521:WBL917521 WLF917521:WLH917521 WVB917521:WVD917521 IP983057:IR983057 SL983057:SN983057 ACH983057:ACJ983057 AMD983057:AMF983057 AVZ983057:AWB983057 BFV983057:BFX983057 BPR983057:BPT983057 BZN983057:BZP983057 CJJ983057:CJL983057 CTF983057:CTH983057 DDB983057:DDD983057 DMX983057:DMZ983057 DWT983057:DWV983057 EGP983057:EGR983057 EQL983057:EQN983057 FAH983057:FAJ983057 FKD983057:FKF983057 FTZ983057:FUB983057 GDV983057:GDX983057 GNR983057:GNT983057 GXN983057:GXP983057 HHJ983057:HHL983057 HRF983057:HRH983057 IBB983057:IBD983057 IKX983057:IKZ983057 IUT983057:IUV983057 JEP983057:JER983057 JOL983057:JON983057 JYH983057:JYJ983057 KID983057:KIF983057 KRZ983057:KSB983057 LBV983057:LBX983057 LLR983057:LLT983057 LVN983057:LVP983057 MFJ983057:MFL983057 MPF983057:MPH983057 MZB983057:MZD983057 NIX983057:NIZ983057 NST983057:NSV983057 OCP983057:OCR983057 OML983057:OMN983057 OWH983057:OWJ983057 PGD983057:PGF983057 PPZ983057:PQB983057 PZV983057:PZX983057 QJR983057:QJT983057 QTN983057:QTP983057 RDJ983057:RDL983057 RNF983057:RNH983057 RXB983057:RXD983057 SGX983057:SGZ983057 SQT983057:SQV983057 TAP983057:TAR983057 TKL983057:TKN983057 TUH983057:TUJ983057 UED983057:UEF983057 UNZ983057:UOB983057 UXV983057:UXX983057 VHR983057:VHT983057 VRN983057:VRP983057 WBJ983057:WBL983057 WLF983057:WLH983057 WVB983057:WVD983057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IO65526 SK65526 ACG65526 AMC65526 AVY65526 BFU65526 BPQ65526 BZM65526 CJI65526 CTE65526 DDA65526 DMW65526 DWS65526 EGO65526 EQK65526 FAG65526 FKC65526 FTY65526 GDU65526 GNQ65526 GXM65526 HHI65526 HRE65526 IBA65526 IKW65526 IUS65526 JEO65526 JOK65526 JYG65526 KIC65526 KRY65526 LBU65526 LLQ65526 LVM65526 MFI65526 MPE65526 MZA65526 NIW65526 NSS65526 OCO65526 OMK65526 OWG65526 PGC65526 PPY65526 PZU65526 QJQ65526 QTM65526 RDI65526 RNE65526 RXA65526 SGW65526 SQS65526 TAO65526 TKK65526 TUG65526 UEC65526 UNY65526 UXU65526 VHQ65526 VRM65526 WBI65526 WLE65526 WVA65526 IO131062 SK131062 ACG131062 AMC131062 AVY131062 BFU131062 BPQ131062 BZM131062 CJI131062 CTE131062 DDA131062 DMW131062 DWS131062 EGO131062 EQK131062 FAG131062 FKC131062 FTY131062 GDU131062 GNQ131062 GXM131062 HHI131062 HRE131062 IBA131062 IKW131062 IUS131062 JEO131062 JOK131062 JYG131062 KIC131062 KRY131062 LBU131062 LLQ131062 LVM131062 MFI131062 MPE131062 MZA131062 NIW131062 NSS131062 OCO131062 OMK131062 OWG131062 PGC131062 PPY131062 PZU131062 QJQ131062 QTM131062 RDI131062 RNE131062 RXA131062 SGW131062 SQS131062 TAO131062 TKK131062 TUG131062 UEC131062 UNY131062 UXU131062 VHQ131062 VRM131062 WBI131062 WLE131062 WVA131062 IO196598 SK196598 ACG196598 AMC196598 AVY196598 BFU196598 BPQ196598 BZM196598 CJI196598 CTE196598 DDA196598 DMW196598 DWS196598 EGO196598 EQK196598 FAG196598 FKC196598 FTY196598 GDU196598 GNQ196598 GXM196598 HHI196598 HRE196598 IBA196598 IKW196598 IUS196598 JEO196598 JOK196598 JYG196598 KIC196598 KRY196598 LBU196598 LLQ196598 LVM196598 MFI196598 MPE196598 MZA196598 NIW196598 NSS196598 OCO196598 OMK196598 OWG196598 PGC196598 PPY196598 PZU196598 QJQ196598 QTM196598 RDI196598 RNE196598 RXA196598 SGW196598 SQS196598 TAO196598 TKK196598 TUG196598 UEC196598 UNY196598 UXU196598 VHQ196598 VRM196598 WBI196598 WLE196598 WVA196598 IO262134 SK262134 ACG262134 AMC262134 AVY262134 BFU262134 BPQ262134 BZM262134 CJI262134 CTE262134 DDA262134 DMW262134 DWS262134 EGO262134 EQK262134 FAG262134 FKC262134 FTY262134 GDU262134 GNQ262134 GXM262134 HHI262134 HRE262134 IBA262134 IKW262134 IUS262134 JEO262134 JOK262134 JYG262134 KIC262134 KRY262134 LBU262134 LLQ262134 LVM262134 MFI262134 MPE262134 MZA262134 NIW262134 NSS262134 OCO262134 OMK262134 OWG262134 PGC262134 PPY262134 PZU262134 QJQ262134 QTM262134 RDI262134 RNE262134 RXA262134 SGW262134 SQS262134 TAO262134 TKK262134 TUG262134 UEC262134 UNY262134 UXU262134 VHQ262134 VRM262134 WBI262134 WLE262134 WVA262134 IO327670 SK327670 ACG327670 AMC327670 AVY327670 BFU327670 BPQ327670 BZM327670 CJI327670 CTE327670 DDA327670 DMW327670 DWS327670 EGO327670 EQK327670 FAG327670 FKC327670 FTY327670 GDU327670 GNQ327670 GXM327670 HHI327670 HRE327670 IBA327670 IKW327670 IUS327670 JEO327670 JOK327670 JYG327670 KIC327670 KRY327670 LBU327670 LLQ327670 LVM327670 MFI327670 MPE327670 MZA327670 NIW327670 NSS327670 OCO327670 OMK327670 OWG327670 PGC327670 PPY327670 PZU327670 QJQ327670 QTM327670 RDI327670 RNE327670 RXA327670 SGW327670 SQS327670 TAO327670 TKK327670 TUG327670 UEC327670 UNY327670 UXU327670 VHQ327670 VRM327670 WBI327670 WLE327670 WVA327670 IO393206 SK393206 ACG393206 AMC393206 AVY393206 BFU393206 BPQ393206 BZM393206 CJI393206 CTE393206 DDA393206 DMW393206 DWS393206 EGO393206 EQK393206 FAG393206 FKC393206 FTY393206 GDU393206 GNQ393206 GXM393206 HHI393206 HRE393206 IBA393206 IKW393206 IUS393206 JEO393206 JOK393206 JYG393206 KIC393206 KRY393206 LBU393206 LLQ393206 LVM393206 MFI393206 MPE393206 MZA393206 NIW393206 NSS393206 OCO393206 OMK393206 OWG393206 PGC393206 PPY393206 PZU393206 QJQ393206 QTM393206 RDI393206 RNE393206 RXA393206 SGW393206 SQS393206 TAO393206 TKK393206 TUG393206 UEC393206 UNY393206 UXU393206 VHQ393206 VRM393206 WBI393206 WLE393206 WVA393206 IO458742 SK458742 ACG458742 AMC458742 AVY458742 BFU458742 BPQ458742 BZM458742 CJI458742 CTE458742 DDA458742 DMW458742 DWS458742 EGO458742 EQK458742 FAG458742 FKC458742 FTY458742 GDU458742 GNQ458742 GXM458742 HHI458742 HRE458742 IBA458742 IKW458742 IUS458742 JEO458742 JOK458742 JYG458742 KIC458742 KRY458742 LBU458742 LLQ458742 LVM458742 MFI458742 MPE458742 MZA458742 NIW458742 NSS458742 OCO458742 OMK458742 OWG458742 PGC458742 PPY458742 PZU458742 QJQ458742 QTM458742 RDI458742 RNE458742 RXA458742 SGW458742 SQS458742 TAO458742 TKK458742 TUG458742 UEC458742 UNY458742 UXU458742 VHQ458742 VRM458742 WBI458742 WLE458742 WVA458742 IO524278 SK524278 ACG524278 AMC524278 AVY524278 BFU524278 BPQ524278 BZM524278 CJI524278 CTE524278 DDA524278 DMW524278 DWS524278 EGO524278 EQK524278 FAG524278 FKC524278 FTY524278 GDU524278 GNQ524278 GXM524278 HHI524278 HRE524278 IBA524278 IKW524278 IUS524278 JEO524278 JOK524278 JYG524278 KIC524278 KRY524278 LBU524278 LLQ524278 LVM524278 MFI524278 MPE524278 MZA524278 NIW524278 NSS524278 OCO524278 OMK524278 OWG524278 PGC524278 PPY524278 PZU524278 QJQ524278 QTM524278 RDI524278 RNE524278 RXA524278 SGW524278 SQS524278 TAO524278 TKK524278 TUG524278 UEC524278 UNY524278 UXU524278 VHQ524278 VRM524278 WBI524278 WLE524278 WVA524278 IO589814 SK589814 ACG589814 AMC589814 AVY589814 BFU589814 BPQ589814 BZM589814 CJI589814 CTE589814 DDA589814 DMW589814 DWS589814 EGO589814 EQK589814 FAG589814 FKC589814 FTY589814 GDU589814 GNQ589814 GXM589814 HHI589814 HRE589814 IBA589814 IKW589814 IUS589814 JEO589814 JOK589814 JYG589814 KIC589814 KRY589814 LBU589814 LLQ589814 LVM589814 MFI589814 MPE589814 MZA589814 NIW589814 NSS589814 OCO589814 OMK589814 OWG589814 PGC589814 PPY589814 PZU589814 QJQ589814 QTM589814 RDI589814 RNE589814 RXA589814 SGW589814 SQS589814 TAO589814 TKK589814 TUG589814 UEC589814 UNY589814 UXU589814 VHQ589814 VRM589814 WBI589814 WLE589814 WVA589814 IO655350 SK655350 ACG655350 AMC655350 AVY655350 BFU655350 BPQ655350 BZM655350 CJI655350 CTE655350 DDA655350 DMW655350 DWS655350 EGO655350 EQK655350 FAG655350 FKC655350 FTY655350 GDU655350 GNQ655350 GXM655350 HHI655350 HRE655350 IBA655350 IKW655350 IUS655350 JEO655350 JOK655350 JYG655350 KIC655350 KRY655350 LBU655350 LLQ655350 LVM655350 MFI655350 MPE655350 MZA655350 NIW655350 NSS655350 OCO655350 OMK655350 OWG655350 PGC655350 PPY655350 PZU655350 QJQ655350 QTM655350 RDI655350 RNE655350 RXA655350 SGW655350 SQS655350 TAO655350 TKK655350 TUG655350 UEC655350 UNY655350 UXU655350 VHQ655350 VRM655350 WBI655350 WLE655350 WVA655350 IO720886 SK720886 ACG720886 AMC720886 AVY720886 BFU720886 BPQ720886 BZM720886 CJI720886 CTE720886 DDA720886 DMW720886 DWS720886 EGO720886 EQK720886 FAG720886 FKC720886 FTY720886 GDU720886 GNQ720886 GXM720886 HHI720886 HRE720886 IBA720886 IKW720886 IUS720886 JEO720886 JOK720886 JYG720886 KIC720886 KRY720886 LBU720886 LLQ720886 LVM720886 MFI720886 MPE720886 MZA720886 NIW720886 NSS720886 OCO720886 OMK720886 OWG720886 PGC720886 PPY720886 PZU720886 QJQ720886 QTM720886 RDI720886 RNE720886 RXA720886 SGW720886 SQS720886 TAO720886 TKK720886 TUG720886 UEC720886 UNY720886 UXU720886 VHQ720886 VRM720886 WBI720886 WLE720886 WVA720886 IO786422 SK786422 ACG786422 AMC786422 AVY786422 BFU786422 BPQ786422 BZM786422 CJI786422 CTE786422 DDA786422 DMW786422 DWS786422 EGO786422 EQK786422 FAG786422 FKC786422 FTY786422 GDU786422 GNQ786422 GXM786422 HHI786422 HRE786422 IBA786422 IKW786422 IUS786422 JEO786422 JOK786422 JYG786422 KIC786422 KRY786422 LBU786422 LLQ786422 LVM786422 MFI786422 MPE786422 MZA786422 NIW786422 NSS786422 OCO786422 OMK786422 OWG786422 PGC786422 PPY786422 PZU786422 QJQ786422 QTM786422 RDI786422 RNE786422 RXA786422 SGW786422 SQS786422 TAO786422 TKK786422 TUG786422 UEC786422 UNY786422 UXU786422 VHQ786422 VRM786422 WBI786422 WLE786422 WVA786422 IO851958 SK851958 ACG851958 AMC851958 AVY851958 BFU851958 BPQ851958 BZM851958 CJI851958 CTE851958 DDA851958 DMW851958 DWS851958 EGO851958 EQK851958 FAG851958 FKC851958 FTY851958 GDU851958 GNQ851958 GXM851958 HHI851958 HRE851958 IBA851958 IKW851958 IUS851958 JEO851958 JOK851958 JYG851958 KIC851958 KRY851958 LBU851958 LLQ851958 LVM851958 MFI851958 MPE851958 MZA851958 NIW851958 NSS851958 OCO851958 OMK851958 OWG851958 PGC851958 PPY851958 PZU851958 QJQ851958 QTM851958 RDI851958 RNE851958 RXA851958 SGW851958 SQS851958 TAO851958 TKK851958 TUG851958 UEC851958 UNY851958 UXU851958 VHQ851958 VRM851958 WBI851958 WLE851958 WVA851958 IO917494 SK917494 ACG917494 AMC917494 AVY917494 BFU917494 BPQ917494 BZM917494 CJI917494 CTE917494 DDA917494 DMW917494 DWS917494 EGO917494 EQK917494 FAG917494 FKC917494 FTY917494 GDU917494 GNQ917494 GXM917494 HHI917494 HRE917494 IBA917494 IKW917494 IUS917494 JEO917494 JOK917494 JYG917494 KIC917494 KRY917494 LBU917494 LLQ917494 LVM917494 MFI917494 MPE917494 MZA917494 NIW917494 NSS917494 OCO917494 OMK917494 OWG917494 PGC917494 PPY917494 PZU917494 QJQ917494 QTM917494 RDI917494 RNE917494 RXA917494 SGW917494 SQS917494 TAO917494 TKK917494 TUG917494 UEC917494 UNY917494 UXU917494 VHQ917494 VRM917494 WBI917494 WLE917494 WVA917494 IO983030 SK983030 ACG983030 AMC983030 AVY983030 BFU983030 BPQ983030 BZM983030 CJI983030 CTE983030 DDA983030 DMW983030 DWS983030 EGO983030 EQK983030 FAG983030 FKC983030 FTY983030 GDU983030 GNQ983030 GXM983030 HHI983030 HRE983030 IBA983030 IKW983030 IUS983030 JEO983030 JOK983030 JYG983030 KIC983030 KRY983030 LBU983030 LLQ983030 LVM983030 MFI983030 MPE983030 MZA983030 NIW983030 NSS983030 OCO983030 OMK983030 OWG983030 PGC983030 PPY983030 PZU983030 QJQ983030 QTM983030 RDI983030 RNE983030 RXA983030 SGW983030 SQS983030 TAO983030 TKK983030 TUG983030 UEC983030 UNY983030 UXU983030 VHQ983030 VRM983030 WBI983030 WLE983030 WVA983030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xm:sqref>
        </x14:dataValidation>
        <x14:dataValidation imeMode="hiragana" allowBlank="1" showInputMessage="1" showErrorMessage="1" xr:uid="{64ABB58D-61D6-4042-B0E7-B2C75E344C1D}">
          <xm:sqref>L65540:Z65541 HR65538:IJ65539 RN65538:SF65539 ABJ65538:ACB65539 ALF65538:ALX65539 AVB65538:AVT65539 BEX65538:BFP65539 BOT65538:BPL65539 BYP65538:BZH65539 CIL65538:CJD65539 CSH65538:CSZ65539 DCD65538:DCV65539 DLZ65538:DMR65539 DVV65538:DWN65539 EFR65538:EGJ65539 EPN65538:EQF65539 EZJ65538:FAB65539 FJF65538:FJX65539 FTB65538:FTT65539 GCX65538:GDP65539 GMT65538:GNL65539 GWP65538:GXH65539 HGL65538:HHD65539 HQH65538:HQZ65539 IAD65538:IAV65539 IJZ65538:IKR65539 ITV65538:IUN65539 JDR65538:JEJ65539 JNN65538:JOF65539 JXJ65538:JYB65539 KHF65538:KHX65539 KRB65538:KRT65539 LAX65538:LBP65539 LKT65538:LLL65539 LUP65538:LVH65539 MEL65538:MFD65539 MOH65538:MOZ65539 MYD65538:MYV65539 NHZ65538:NIR65539 NRV65538:NSN65539 OBR65538:OCJ65539 OLN65538:OMF65539 OVJ65538:OWB65539 PFF65538:PFX65539 PPB65538:PPT65539 PYX65538:PZP65539 QIT65538:QJL65539 QSP65538:QTH65539 RCL65538:RDD65539 RMH65538:RMZ65539 RWD65538:RWV65539 SFZ65538:SGR65539 SPV65538:SQN65539 SZR65538:TAJ65539 TJN65538:TKF65539 TTJ65538:TUB65539 UDF65538:UDX65539 UNB65538:UNT65539 UWX65538:UXP65539 VGT65538:VHL65539 VQP65538:VRH65539 WAL65538:WBD65539 WKH65538:WKZ65539 WUD65538:WUV65539 L131076:Z131077 HR131074:IJ131075 RN131074:SF131075 ABJ131074:ACB131075 ALF131074:ALX131075 AVB131074:AVT131075 BEX131074:BFP131075 BOT131074:BPL131075 BYP131074:BZH131075 CIL131074:CJD131075 CSH131074:CSZ131075 DCD131074:DCV131075 DLZ131074:DMR131075 DVV131074:DWN131075 EFR131074:EGJ131075 EPN131074:EQF131075 EZJ131074:FAB131075 FJF131074:FJX131075 FTB131074:FTT131075 GCX131074:GDP131075 GMT131074:GNL131075 GWP131074:GXH131075 HGL131074:HHD131075 HQH131074:HQZ131075 IAD131074:IAV131075 IJZ131074:IKR131075 ITV131074:IUN131075 JDR131074:JEJ131075 JNN131074:JOF131075 JXJ131074:JYB131075 KHF131074:KHX131075 KRB131074:KRT131075 LAX131074:LBP131075 LKT131074:LLL131075 LUP131074:LVH131075 MEL131074:MFD131075 MOH131074:MOZ131075 MYD131074:MYV131075 NHZ131074:NIR131075 NRV131074:NSN131075 OBR131074:OCJ131075 OLN131074:OMF131075 OVJ131074:OWB131075 PFF131074:PFX131075 PPB131074:PPT131075 PYX131074:PZP131075 QIT131074:QJL131075 QSP131074:QTH131075 RCL131074:RDD131075 RMH131074:RMZ131075 RWD131074:RWV131075 SFZ131074:SGR131075 SPV131074:SQN131075 SZR131074:TAJ131075 TJN131074:TKF131075 TTJ131074:TUB131075 UDF131074:UDX131075 UNB131074:UNT131075 UWX131074:UXP131075 VGT131074:VHL131075 VQP131074:VRH131075 WAL131074:WBD131075 WKH131074:WKZ131075 WUD131074:WUV131075 L196612:Z196613 HR196610:IJ196611 RN196610:SF196611 ABJ196610:ACB196611 ALF196610:ALX196611 AVB196610:AVT196611 BEX196610:BFP196611 BOT196610:BPL196611 BYP196610:BZH196611 CIL196610:CJD196611 CSH196610:CSZ196611 DCD196610:DCV196611 DLZ196610:DMR196611 DVV196610:DWN196611 EFR196610:EGJ196611 EPN196610:EQF196611 EZJ196610:FAB196611 FJF196610:FJX196611 FTB196610:FTT196611 GCX196610:GDP196611 GMT196610:GNL196611 GWP196610:GXH196611 HGL196610:HHD196611 HQH196610:HQZ196611 IAD196610:IAV196611 IJZ196610:IKR196611 ITV196610:IUN196611 JDR196610:JEJ196611 JNN196610:JOF196611 JXJ196610:JYB196611 KHF196610:KHX196611 KRB196610:KRT196611 LAX196610:LBP196611 LKT196610:LLL196611 LUP196610:LVH196611 MEL196610:MFD196611 MOH196610:MOZ196611 MYD196610:MYV196611 NHZ196610:NIR196611 NRV196610:NSN196611 OBR196610:OCJ196611 OLN196610:OMF196611 OVJ196610:OWB196611 PFF196610:PFX196611 PPB196610:PPT196611 PYX196610:PZP196611 QIT196610:QJL196611 QSP196610:QTH196611 RCL196610:RDD196611 RMH196610:RMZ196611 RWD196610:RWV196611 SFZ196610:SGR196611 SPV196610:SQN196611 SZR196610:TAJ196611 TJN196610:TKF196611 TTJ196610:TUB196611 UDF196610:UDX196611 UNB196610:UNT196611 UWX196610:UXP196611 VGT196610:VHL196611 VQP196610:VRH196611 WAL196610:WBD196611 WKH196610:WKZ196611 WUD196610:WUV196611 L262148:Z262149 HR262146:IJ262147 RN262146:SF262147 ABJ262146:ACB262147 ALF262146:ALX262147 AVB262146:AVT262147 BEX262146:BFP262147 BOT262146:BPL262147 BYP262146:BZH262147 CIL262146:CJD262147 CSH262146:CSZ262147 DCD262146:DCV262147 DLZ262146:DMR262147 DVV262146:DWN262147 EFR262146:EGJ262147 EPN262146:EQF262147 EZJ262146:FAB262147 FJF262146:FJX262147 FTB262146:FTT262147 GCX262146:GDP262147 GMT262146:GNL262147 GWP262146:GXH262147 HGL262146:HHD262147 HQH262146:HQZ262147 IAD262146:IAV262147 IJZ262146:IKR262147 ITV262146:IUN262147 JDR262146:JEJ262147 JNN262146:JOF262147 JXJ262146:JYB262147 KHF262146:KHX262147 KRB262146:KRT262147 LAX262146:LBP262147 LKT262146:LLL262147 LUP262146:LVH262147 MEL262146:MFD262147 MOH262146:MOZ262147 MYD262146:MYV262147 NHZ262146:NIR262147 NRV262146:NSN262147 OBR262146:OCJ262147 OLN262146:OMF262147 OVJ262146:OWB262147 PFF262146:PFX262147 PPB262146:PPT262147 PYX262146:PZP262147 QIT262146:QJL262147 QSP262146:QTH262147 RCL262146:RDD262147 RMH262146:RMZ262147 RWD262146:RWV262147 SFZ262146:SGR262147 SPV262146:SQN262147 SZR262146:TAJ262147 TJN262146:TKF262147 TTJ262146:TUB262147 UDF262146:UDX262147 UNB262146:UNT262147 UWX262146:UXP262147 VGT262146:VHL262147 VQP262146:VRH262147 WAL262146:WBD262147 WKH262146:WKZ262147 WUD262146:WUV262147 L327684:Z327685 HR327682:IJ327683 RN327682:SF327683 ABJ327682:ACB327683 ALF327682:ALX327683 AVB327682:AVT327683 BEX327682:BFP327683 BOT327682:BPL327683 BYP327682:BZH327683 CIL327682:CJD327683 CSH327682:CSZ327683 DCD327682:DCV327683 DLZ327682:DMR327683 DVV327682:DWN327683 EFR327682:EGJ327683 EPN327682:EQF327683 EZJ327682:FAB327683 FJF327682:FJX327683 FTB327682:FTT327683 GCX327682:GDP327683 GMT327682:GNL327683 GWP327682:GXH327683 HGL327682:HHD327683 HQH327682:HQZ327683 IAD327682:IAV327683 IJZ327682:IKR327683 ITV327682:IUN327683 JDR327682:JEJ327683 JNN327682:JOF327683 JXJ327682:JYB327683 KHF327682:KHX327683 KRB327682:KRT327683 LAX327682:LBP327683 LKT327682:LLL327683 LUP327682:LVH327683 MEL327682:MFD327683 MOH327682:MOZ327683 MYD327682:MYV327683 NHZ327682:NIR327683 NRV327682:NSN327683 OBR327682:OCJ327683 OLN327682:OMF327683 OVJ327682:OWB327683 PFF327682:PFX327683 PPB327682:PPT327683 PYX327682:PZP327683 QIT327682:QJL327683 QSP327682:QTH327683 RCL327682:RDD327683 RMH327682:RMZ327683 RWD327682:RWV327683 SFZ327682:SGR327683 SPV327682:SQN327683 SZR327682:TAJ327683 TJN327682:TKF327683 TTJ327682:TUB327683 UDF327682:UDX327683 UNB327682:UNT327683 UWX327682:UXP327683 VGT327682:VHL327683 VQP327682:VRH327683 WAL327682:WBD327683 WKH327682:WKZ327683 WUD327682:WUV327683 L393220:Z393221 HR393218:IJ393219 RN393218:SF393219 ABJ393218:ACB393219 ALF393218:ALX393219 AVB393218:AVT393219 BEX393218:BFP393219 BOT393218:BPL393219 BYP393218:BZH393219 CIL393218:CJD393219 CSH393218:CSZ393219 DCD393218:DCV393219 DLZ393218:DMR393219 DVV393218:DWN393219 EFR393218:EGJ393219 EPN393218:EQF393219 EZJ393218:FAB393219 FJF393218:FJX393219 FTB393218:FTT393219 GCX393218:GDP393219 GMT393218:GNL393219 GWP393218:GXH393219 HGL393218:HHD393219 HQH393218:HQZ393219 IAD393218:IAV393219 IJZ393218:IKR393219 ITV393218:IUN393219 JDR393218:JEJ393219 JNN393218:JOF393219 JXJ393218:JYB393219 KHF393218:KHX393219 KRB393218:KRT393219 LAX393218:LBP393219 LKT393218:LLL393219 LUP393218:LVH393219 MEL393218:MFD393219 MOH393218:MOZ393219 MYD393218:MYV393219 NHZ393218:NIR393219 NRV393218:NSN393219 OBR393218:OCJ393219 OLN393218:OMF393219 OVJ393218:OWB393219 PFF393218:PFX393219 PPB393218:PPT393219 PYX393218:PZP393219 QIT393218:QJL393219 QSP393218:QTH393219 RCL393218:RDD393219 RMH393218:RMZ393219 RWD393218:RWV393219 SFZ393218:SGR393219 SPV393218:SQN393219 SZR393218:TAJ393219 TJN393218:TKF393219 TTJ393218:TUB393219 UDF393218:UDX393219 UNB393218:UNT393219 UWX393218:UXP393219 VGT393218:VHL393219 VQP393218:VRH393219 WAL393218:WBD393219 WKH393218:WKZ393219 WUD393218:WUV393219 L458756:Z458757 HR458754:IJ458755 RN458754:SF458755 ABJ458754:ACB458755 ALF458754:ALX458755 AVB458754:AVT458755 BEX458754:BFP458755 BOT458754:BPL458755 BYP458754:BZH458755 CIL458754:CJD458755 CSH458754:CSZ458755 DCD458754:DCV458755 DLZ458754:DMR458755 DVV458754:DWN458755 EFR458754:EGJ458755 EPN458754:EQF458755 EZJ458754:FAB458755 FJF458754:FJX458755 FTB458754:FTT458755 GCX458754:GDP458755 GMT458754:GNL458755 GWP458754:GXH458755 HGL458754:HHD458755 HQH458754:HQZ458755 IAD458754:IAV458755 IJZ458754:IKR458755 ITV458754:IUN458755 JDR458754:JEJ458755 JNN458754:JOF458755 JXJ458754:JYB458755 KHF458754:KHX458755 KRB458754:KRT458755 LAX458754:LBP458755 LKT458754:LLL458755 LUP458754:LVH458755 MEL458754:MFD458755 MOH458754:MOZ458755 MYD458754:MYV458755 NHZ458754:NIR458755 NRV458754:NSN458755 OBR458754:OCJ458755 OLN458754:OMF458755 OVJ458754:OWB458755 PFF458754:PFX458755 PPB458754:PPT458755 PYX458754:PZP458755 QIT458754:QJL458755 QSP458754:QTH458755 RCL458754:RDD458755 RMH458754:RMZ458755 RWD458754:RWV458755 SFZ458754:SGR458755 SPV458754:SQN458755 SZR458754:TAJ458755 TJN458754:TKF458755 TTJ458754:TUB458755 UDF458754:UDX458755 UNB458754:UNT458755 UWX458754:UXP458755 VGT458754:VHL458755 VQP458754:VRH458755 WAL458754:WBD458755 WKH458754:WKZ458755 WUD458754:WUV458755 L524292:Z524293 HR524290:IJ524291 RN524290:SF524291 ABJ524290:ACB524291 ALF524290:ALX524291 AVB524290:AVT524291 BEX524290:BFP524291 BOT524290:BPL524291 BYP524290:BZH524291 CIL524290:CJD524291 CSH524290:CSZ524291 DCD524290:DCV524291 DLZ524290:DMR524291 DVV524290:DWN524291 EFR524290:EGJ524291 EPN524290:EQF524291 EZJ524290:FAB524291 FJF524290:FJX524291 FTB524290:FTT524291 GCX524290:GDP524291 GMT524290:GNL524291 GWP524290:GXH524291 HGL524290:HHD524291 HQH524290:HQZ524291 IAD524290:IAV524291 IJZ524290:IKR524291 ITV524290:IUN524291 JDR524290:JEJ524291 JNN524290:JOF524291 JXJ524290:JYB524291 KHF524290:KHX524291 KRB524290:KRT524291 LAX524290:LBP524291 LKT524290:LLL524291 LUP524290:LVH524291 MEL524290:MFD524291 MOH524290:MOZ524291 MYD524290:MYV524291 NHZ524290:NIR524291 NRV524290:NSN524291 OBR524290:OCJ524291 OLN524290:OMF524291 OVJ524290:OWB524291 PFF524290:PFX524291 PPB524290:PPT524291 PYX524290:PZP524291 QIT524290:QJL524291 QSP524290:QTH524291 RCL524290:RDD524291 RMH524290:RMZ524291 RWD524290:RWV524291 SFZ524290:SGR524291 SPV524290:SQN524291 SZR524290:TAJ524291 TJN524290:TKF524291 TTJ524290:TUB524291 UDF524290:UDX524291 UNB524290:UNT524291 UWX524290:UXP524291 VGT524290:VHL524291 VQP524290:VRH524291 WAL524290:WBD524291 WKH524290:WKZ524291 WUD524290:WUV524291 L589828:Z589829 HR589826:IJ589827 RN589826:SF589827 ABJ589826:ACB589827 ALF589826:ALX589827 AVB589826:AVT589827 BEX589826:BFP589827 BOT589826:BPL589827 BYP589826:BZH589827 CIL589826:CJD589827 CSH589826:CSZ589827 DCD589826:DCV589827 DLZ589826:DMR589827 DVV589826:DWN589827 EFR589826:EGJ589827 EPN589826:EQF589827 EZJ589826:FAB589827 FJF589826:FJX589827 FTB589826:FTT589827 GCX589826:GDP589827 GMT589826:GNL589827 GWP589826:GXH589827 HGL589826:HHD589827 HQH589826:HQZ589827 IAD589826:IAV589827 IJZ589826:IKR589827 ITV589826:IUN589827 JDR589826:JEJ589827 JNN589826:JOF589827 JXJ589826:JYB589827 KHF589826:KHX589827 KRB589826:KRT589827 LAX589826:LBP589827 LKT589826:LLL589827 LUP589826:LVH589827 MEL589826:MFD589827 MOH589826:MOZ589827 MYD589826:MYV589827 NHZ589826:NIR589827 NRV589826:NSN589827 OBR589826:OCJ589827 OLN589826:OMF589827 OVJ589826:OWB589827 PFF589826:PFX589827 PPB589826:PPT589827 PYX589826:PZP589827 QIT589826:QJL589827 QSP589826:QTH589827 RCL589826:RDD589827 RMH589826:RMZ589827 RWD589826:RWV589827 SFZ589826:SGR589827 SPV589826:SQN589827 SZR589826:TAJ589827 TJN589826:TKF589827 TTJ589826:TUB589827 UDF589826:UDX589827 UNB589826:UNT589827 UWX589826:UXP589827 VGT589826:VHL589827 VQP589826:VRH589827 WAL589826:WBD589827 WKH589826:WKZ589827 WUD589826:WUV589827 L655364:Z655365 HR655362:IJ655363 RN655362:SF655363 ABJ655362:ACB655363 ALF655362:ALX655363 AVB655362:AVT655363 BEX655362:BFP655363 BOT655362:BPL655363 BYP655362:BZH655363 CIL655362:CJD655363 CSH655362:CSZ655363 DCD655362:DCV655363 DLZ655362:DMR655363 DVV655362:DWN655363 EFR655362:EGJ655363 EPN655362:EQF655363 EZJ655362:FAB655363 FJF655362:FJX655363 FTB655362:FTT655363 GCX655362:GDP655363 GMT655362:GNL655363 GWP655362:GXH655363 HGL655362:HHD655363 HQH655362:HQZ655363 IAD655362:IAV655363 IJZ655362:IKR655363 ITV655362:IUN655363 JDR655362:JEJ655363 JNN655362:JOF655363 JXJ655362:JYB655363 KHF655362:KHX655363 KRB655362:KRT655363 LAX655362:LBP655363 LKT655362:LLL655363 LUP655362:LVH655363 MEL655362:MFD655363 MOH655362:MOZ655363 MYD655362:MYV655363 NHZ655362:NIR655363 NRV655362:NSN655363 OBR655362:OCJ655363 OLN655362:OMF655363 OVJ655362:OWB655363 PFF655362:PFX655363 PPB655362:PPT655363 PYX655362:PZP655363 QIT655362:QJL655363 QSP655362:QTH655363 RCL655362:RDD655363 RMH655362:RMZ655363 RWD655362:RWV655363 SFZ655362:SGR655363 SPV655362:SQN655363 SZR655362:TAJ655363 TJN655362:TKF655363 TTJ655362:TUB655363 UDF655362:UDX655363 UNB655362:UNT655363 UWX655362:UXP655363 VGT655362:VHL655363 VQP655362:VRH655363 WAL655362:WBD655363 WKH655362:WKZ655363 WUD655362:WUV655363 L720900:Z720901 HR720898:IJ720899 RN720898:SF720899 ABJ720898:ACB720899 ALF720898:ALX720899 AVB720898:AVT720899 BEX720898:BFP720899 BOT720898:BPL720899 BYP720898:BZH720899 CIL720898:CJD720899 CSH720898:CSZ720899 DCD720898:DCV720899 DLZ720898:DMR720899 DVV720898:DWN720899 EFR720898:EGJ720899 EPN720898:EQF720899 EZJ720898:FAB720899 FJF720898:FJX720899 FTB720898:FTT720899 GCX720898:GDP720899 GMT720898:GNL720899 GWP720898:GXH720899 HGL720898:HHD720899 HQH720898:HQZ720899 IAD720898:IAV720899 IJZ720898:IKR720899 ITV720898:IUN720899 JDR720898:JEJ720899 JNN720898:JOF720899 JXJ720898:JYB720899 KHF720898:KHX720899 KRB720898:KRT720899 LAX720898:LBP720899 LKT720898:LLL720899 LUP720898:LVH720899 MEL720898:MFD720899 MOH720898:MOZ720899 MYD720898:MYV720899 NHZ720898:NIR720899 NRV720898:NSN720899 OBR720898:OCJ720899 OLN720898:OMF720899 OVJ720898:OWB720899 PFF720898:PFX720899 PPB720898:PPT720899 PYX720898:PZP720899 QIT720898:QJL720899 QSP720898:QTH720899 RCL720898:RDD720899 RMH720898:RMZ720899 RWD720898:RWV720899 SFZ720898:SGR720899 SPV720898:SQN720899 SZR720898:TAJ720899 TJN720898:TKF720899 TTJ720898:TUB720899 UDF720898:UDX720899 UNB720898:UNT720899 UWX720898:UXP720899 VGT720898:VHL720899 VQP720898:VRH720899 WAL720898:WBD720899 WKH720898:WKZ720899 WUD720898:WUV720899 L786436:Z786437 HR786434:IJ786435 RN786434:SF786435 ABJ786434:ACB786435 ALF786434:ALX786435 AVB786434:AVT786435 BEX786434:BFP786435 BOT786434:BPL786435 BYP786434:BZH786435 CIL786434:CJD786435 CSH786434:CSZ786435 DCD786434:DCV786435 DLZ786434:DMR786435 DVV786434:DWN786435 EFR786434:EGJ786435 EPN786434:EQF786435 EZJ786434:FAB786435 FJF786434:FJX786435 FTB786434:FTT786435 GCX786434:GDP786435 GMT786434:GNL786435 GWP786434:GXH786435 HGL786434:HHD786435 HQH786434:HQZ786435 IAD786434:IAV786435 IJZ786434:IKR786435 ITV786434:IUN786435 JDR786434:JEJ786435 JNN786434:JOF786435 JXJ786434:JYB786435 KHF786434:KHX786435 KRB786434:KRT786435 LAX786434:LBP786435 LKT786434:LLL786435 LUP786434:LVH786435 MEL786434:MFD786435 MOH786434:MOZ786435 MYD786434:MYV786435 NHZ786434:NIR786435 NRV786434:NSN786435 OBR786434:OCJ786435 OLN786434:OMF786435 OVJ786434:OWB786435 PFF786434:PFX786435 PPB786434:PPT786435 PYX786434:PZP786435 QIT786434:QJL786435 QSP786434:QTH786435 RCL786434:RDD786435 RMH786434:RMZ786435 RWD786434:RWV786435 SFZ786434:SGR786435 SPV786434:SQN786435 SZR786434:TAJ786435 TJN786434:TKF786435 TTJ786434:TUB786435 UDF786434:UDX786435 UNB786434:UNT786435 UWX786434:UXP786435 VGT786434:VHL786435 VQP786434:VRH786435 WAL786434:WBD786435 WKH786434:WKZ786435 WUD786434:WUV786435 L851972:Z851973 HR851970:IJ851971 RN851970:SF851971 ABJ851970:ACB851971 ALF851970:ALX851971 AVB851970:AVT851971 BEX851970:BFP851971 BOT851970:BPL851971 BYP851970:BZH851971 CIL851970:CJD851971 CSH851970:CSZ851971 DCD851970:DCV851971 DLZ851970:DMR851971 DVV851970:DWN851971 EFR851970:EGJ851971 EPN851970:EQF851971 EZJ851970:FAB851971 FJF851970:FJX851971 FTB851970:FTT851971 GCX851970:GDP851971 GMT851970:GNL851971 GWP851970:GXH851971 HGL851970:HHD851971 HQH851970:HQZ851971 IAD851970:IAV851971 IJZ851970:IKR851971 ITV851970:IUN851971 JDR851970:JEJ851971 JNN851970:JOF851971 JXJ851970:JYB851971 KHF851970:KHX851971 KRB851970:KRT851971 LAX851970:LBP851971 LKT851970:LLL851971 LUP851970:LVH851971 MEL851970:MFD851971 MOH851970:MOZ851971 MYD851970:MYV851971 NHZ851970:NIR851971 NRV851970:NSN851971 OBR851970:OCJ851971 OLN851970:OMF851971 OVJ851970:OWB851971 PFF851970:PFX851971 PPB851970:PPT851971 PYX851970:PZP851971 QIT851970:QJL851971 QSP851970:QTH851971 RCL851970:RDD851971 RMH851970:RMZ851971 RWD851970:RWV851971 SFZ851970:SGR851971 SPV851970:SQN851971 SZR851970:TAJ851971 TJN851970:TKF851971 TTJ851970:TUB851971 UDF851970:UDX851971 UNB851970:UNT851971 UWX851970:UXP851971 VGT851970:VHL851971 VQP851970:VRH851971 WAL851970:WBD851971 WKH851970:WKZ851971 WUD851970:WUV851971 L917508:Z917509 HR917506:IJ917507 RN917506:SF917507 ABJ917506:ACB917507 ALF917506:ALX917507 AVB917506:AVT917507 BEX917506:BFP917507 BOT917506:BPL917507 BYP917506:BZH917507 CIL917506:CJD917507 CSH917506:CSZ917507 DCD917506:DCV917507 DLZ917506:DMR917507 DVV917506:DWN917507 EFR917506:EGJ917507 EPN917506:EQF917507 EZJ917506:FAB917507 FJF917506:FJX917507 FTB917506:FTT917507 GCX917506:GDP917507 GMT917506:GNL917507 GWP917506:GXH917507 HGL917506:HHD917507 HQH917506:HQZ917507 IAD917506:IAV917507 IJZ917506:IKR917507 ITV917506:IUN917507 JDR917506:JEJ917507 JNN917506:JOF917507 JXJ917506:JYB917507 KHF917506:KHX917507 KRB917506:KRT917507 LAX917506:LBP917507 LKT917506:LLL917507 LUP917506:LVH917507 MEL917506:MFD917507 MOH917506:MOZ917507 MYD917506:MYV917507 NHZ917506:NIR917507 NRV917506:NSN917507 OBR917506:OCJ917507 OLN917506:OMF917507 OVJ917506:OWB917507 PFF917506:PFX917507 PPB917506:PPT917507 PYX917506:PZP917507 QIT917506:QJL917507 QSP917506:QTH917507 RCL917506:RDD917507 RMH917506:RMZ917507 RWD917506:RWV917507 SFZ917506:SGR917507 SPV917506:SQN917507 SZR917506:TAJ917507 TJN917506:TKF917507 TTJ917506:TUB917507 UDF917506:UDX917507 UNB917506:UNT917507 UWX917506:UXP917507 VGT917506:VHL917507 VQP917506:VRH917507 WAL917506:WBD917507 WKH917506:WKZ917507 WUD917506:WUV917507 L983044:Z983045 HR983042:IJ983043 RN983042:SF983043 ABJ983042:ACB983043 ALF983042:ALX983043 AVB983042:AVT983043 BEX983042:BFP983043 BOT983042:BPL983043 BYP983042:BZH983043 CIL983042:CJD983043 CSH983042:CSZ983043 DCD983042:DCV983043 DLZ983042:DMR983043 DVV983042:DWN983043 EFR983042:EGJ983043 EPN983042:EQF983043 EZJ983042:FAB983043 FJF983042:FJX983043 FTB983042:FTT983043 GCX983042:GDP983043 GMT983042:GNL983043 GWP983042:GXH983043 HGL983042:HHD983043 HQH983042:HQZ983043 IAD983042:IAV983043 IJZ983042:IKR983043 ITV983042:IUN983043 JDR983042:JEJ983043 JNN983042:JOF983043 JXJ983042:JYB983043 KHF983042:KHX983043 KRB983042:KRT983043 LAX983042:LBP983043 LKT983042:LLL983043 LUP983042:LVH983043 MEL983042:MFD983043 MOH983042:MOZ983043 MYD983042:MYV983043 NHZ983042:NIR983043 NRV983042:NSN983043 OBR983042:OCJ983043 OLN983042:OMF983043 OVJ983042:OWB983043 PFF983042:PFX983043 PPB983042:PPT983043 PYX983042:PZP983043 QIT983042:QJL983043 QSP983042:QTH983043 RCL983042:RDD983043 RMH983042:RMZ983043 RWD983042:RWV983043 SFZ983042:SGR983043 SPV983042:SQN983043 SZR983042:TAJ983043 TJN983042:TKF983043 TTJ983042:TUB983043 UDF983042:UDX983043 UNB983042:UNT983043 UWX983042:UXP983043 VGT983042:VHL983043 VQP983042:VRH983043 WAL983042:WBD983043 WKH983042:WKZ983043 WUD983042:WUV983043 H65555:Z65555 HN65553:IJ65553 RJ65553:SF65553 ABF65553:ACB65553 ALB65553:ALX65553 AUX65553:AVT65553 BET65553:BFP65553 BOP65553:BPL65553 BYL65553:BZH65553 CIH65553:CJD65553 CSD65553:CSZ65553 DBZ65553:DCV65553 DLV65553:DMR65553 DVR65553:DWN65553 EFN65553:EGJ65553 EPJ65553:EQF65553 EZF65553:FAB65553 FJB65553:FJX65553 FSX65553:FTT65553 GCT65553:GDP65553 GMP65553:GNL65553 GWL65553:GXH65553 HGH65553:HHD65553 HQD65553:HQZ65553 HZZ65553:IAV65553 IJV65553:IKR65553 ITR65553:IUN65553 JDN65553:JEJ65553 JNJ65553:JOF65553 JXF65553:JYB65553 KHB65553:KHX65553 KQX65553:KRT65553 LAT65553:LBP65553 LKP65553:LLL65553 LUL65553:LVH65553 MEH65553:MFD65553 MOD65553:MOZ65553 MXZ65553:MYV65553 NHV65553:NIR65553 NRR65553:NSN65553 OBN65553:OCJ65553 OLJ65553:OMF65553 OVF65553:OWB65553 PFB65553:PFX65553 POX65553:PPT65553 PYT65553:PZP65553 QIP65553:QJL65553 QSL65553:QTH65553 RCH65553:RDD65553 RMD65553:RMZ65553 RVZ65553:RWV65553 SFV65553:SGR65553 SPR65553:SQN65553 SZN65553:TAJ65553 TJJ65553:TKF65553 TTF65553:TUB65553 UDB65553:UDX65553 UMX65553:UNT65553 UWT65553:UXP65553 VGP65553:VHL65553 VQL65553:VRH65553 WAH65553:WBD65553 WKD65553:WKZ65553 WTZ65553:WUV65553 H131091:Z131091 HN131089:IJ131089 RJ131089:SF131089 ABF131089:ACB131089 ALB131089:ALX131089 AUX131089:AVT131089 BET131089:BFP131089 BOP131089:BPL131089 BYL131089:BZH131089 CIH131089:CJD131089 CSD131089:CSZ131089 DBZ131089:DCV131089 DLV131089:DMR131089 DVR131089:DWN131089 EFN131089:EGJ131089 EPJ131089:EQF131089 EZF131089:FAB131089 FJB131089:FJX131089 FSX131089:FTT131089 GCT131089:GDP131089 GMP131089:GNL131089 GWL131089:GXH131089 HGH131089:HHD131089 HQD131089:HQZ131089 HZZ131089:IAV131089 IJV131089:IKR131089 ITR131089:IUN131089 JDN131089:JEJ131089 JNJ131089:JOF131089 JXF131089:JYB131089 KHB131089:KHX131089 KQX131089:KRT131089 LAT131089:LBP131089 LKP131089:LLL131089 LUL131089:LVH131089 MEH131089:MFD131089 MOD131089:MOZ131089 MXZ131089:MYV131089 NHV131089:NIR131089 NRR131089:NSN131089 OBN131089:OCJ131089 OLJ131089:OMF131089 OVF131089:OWB131089 PFB131089:PFX131089 POX131089:PPT131089 PYT131089:PZP131089 QIP131089:QJL131089 QSL131089:QTH131089 RCH131089:RDD131089 RMD131089:RMZ131089 RVZ131089:RWV131089 SFV131089:SGR131089 SPR131089:SQN131089 SZN131089:TAJ131089 TJJ131089:TKF131089 TTF131089:TUB131089 UDB131089:UDX131089 UMX131089:UNT131089 UWT131089:UXP131089 VGP131089:VHL131089 VQL131089:VRH131089 WAH131089:WBD131089 WKD131089:WKZ131089 WTZ131089:WUV131089 H196627:Z196627 HN196625:IJ196625 RJ196625:SF196625 ABF196625:ACB196625 ALB196625:ALX196625 AUX196625:AVT196625 BET196625:BFP196625 BOP196625:BPL196625 BYL196625:BZH196625 CIH196625:CJD196625 CSD196625:CSZ196625 DBZ196625:DCV196625 DLV196625:DMR196625 DVR196625:DWN196625 EFN196625:EGJ196625 EPJ196625:EQF196625 EZF196625:FAB196625 FJB196625:FJX196625 FSX196625:FTT196625 GCT196625:GDP196625 GMP196625:GNL196625 GWL196625:GXH196625 HGH196625:HHD196625 HQD196625:HQZ196625 HZZ196625:IAV196625 IJV196625:IKR196625 ITR196625:IUN196625 JDN196625:JEJ196625 JNJ196625:JOF196625 JXF196625:JYB196625 KHB196625:KHX196625 KQX196625:KRT196625 LAT196625:LBP196625 LKP196625:LLL196625 LUL196625:LVH196625 MEH196625:MFD196625 MOD196625:MOZ196625 MXZ196625:MYV196625 NHV196625:NIR196625 NRR196625:NSN196625 OBN196625:OCJ196625 OLJ196625:OMF196625 OVF196625:OWB196625 PFB196625:PFX196625 POX196625:PPT196625 PYT196625:PZP196625 QIP196625:QJL196625 QSL196625:QTH196625 RCH196625:RDD196625 RMD196625:RMZ196625 RVZ196625:RWV196625 SFV196625:SGR196625 SPR196625:SQN196625 SZN196625:TAJ196625 TJJ196625:TKF196625 TTF196625:TUB196625 UDB196625:UDX196625 UMX196625:UNT196625 UWT196625:UXP196625 VGP196625:VHL196625 VQL196625:VRH196625 WAH196625:WBD196625 WKD196625:WKZ196625 WTZ196625:WUV196625 H262163:Z262163 HN262161:IJ262161 RJ262161:SF262161 ABF262161:ACB262161 ALB262161:ALX262161 AUX262161:AVT262161 BET262161:BFP262161 BOP262161:BPL262161 BYL262161:BZH262161 CIH262161:CJD262161 CSD262161:CSZ262161 DBZ262161:DCV262161 DLV262161:DMR262161 DVR262161:DWN262161 EFN262161:EGJ262161 EPJ262161:EQF262161 EZF262161:FAB262161 FJB262161:FJX262161 FSX262161:FTT262161 GCT262161:GDP262161 GMP262161:GNL262161 GWL262161:GXH262161 HGH262161:HHD262161 HQD262161:HQZ262161 HZZ262161:IAV262161 IJV262161:IKR262161 ITR262161:IUN262161 JDN262161:JEJ262161 JNJ262161:JOF262161 JXF262161:JYB262161 KHB262161:KHX262161 KQX262161:KRT262161 LAT262161:LBP262161 LKP262161:LLL262161 LUL262161:LVH262161 MEH262161:MFD262161 MOD262161:MOZ262161 MXZ262161:MYV262161 NHV262161:NIR262161 NRR262161:NSN262161 OBN262161:OCJ262161 OLJ262161:OMF262161 OVF262161:OWB262161 PFB262161:PFX262161 POX262161:PPT262161 PYT262161:PZP262161 QIP262161:QJL262161 QSL262161:QTH262161 RCH262161:RDD262161 RMD262161:RMZ262161 RVZ262161:RWV262161 SFV262161:SGR262161 SPR262161:SQN262161 SZN262161:TAJ262161 TJJ262161:TKF262161 TTF262161:TUB262161 UDB262161:UDX262161 UMX262161:UNT262161 UWT262161:UXP262161 VGP262161:VHL262161 VQL262161:VRH262161 WAH262161:WBD262161 WKD262161:WKZ262161 WTZ262161:WUV262161 H327699:Z327699 HN327697:IJ327697 RJ327697:SF327697 ABF327697:ACB327697 ALB327697:ALX327697 AUX327697:AVT327697 BET327697:BFP327697 BOP327697:BPL327697 BYL327697:BZH327697 CIH327697:CJD327697 CSD327697:CSZ327697 DBZ327697:DCV327697 DLV327697:DMR327697 DVR327697:DWN327697 EFN327697:EGJ327697 EPJ327697:EQF327697 EZF327697:FAB327697 FJB327697:FJX327697 FSX327697:FTT327697 GCT327697:GDP327697 GMP327697:GNL327697 GWL327697:GXH327697 HGH327697:HHD327697 HQD327697:HQZ327697 HZZ327697:IAV327697 IJV327697:IKR327697 ITR327697:IUN327697 JDN327697:JEJ327697 JNJ327697:JOF327697 JXF327697:JYB327697 KHB327697:KHX327697 KQX327697:KRT327697 LAT327697:LBP327697 LKP327697:LLL327697 LUL327697:LVH327697 MEH327697:MFD327697 MOD327697:MOZ327697 MXZ327697:MYV327697 NHV327697:NIR327697 NRR327697:NSN327697 OBN327697:OCJ327697 OLJ327697:OMF327697 OVF327697:OWB327697 PFB327697:PFX327697 POX327697:PPT327697 PYT327697:PZP327697 QIP327697:QJL327697 QSL327697:QTH327697 RCH327697:RDD327697 RMD327697:RMZ327697 RVZ327697:RWV327697 SFV327697:SGR327697 SPR327697:SQN327697 SZN327697:TAJ327697 TJJ327697:TKF327697 TTF327697:TUB327697 UDB327697:UDX327697 UMX327697:UNT327697 UWT327697:UXP327697 VGP327697:VHL327697 VQL327697:VRH327697 WAH327697:WBD327697 WKD327697:WKZ327697 WTZ327697:WUV327697 H393235:Z393235 HN393233:IJ393233 RJ393233:SF393233 ABF393233:ACB393233 ALB393233:ALX393233 AUX393233:AVT393233 BET393233:BFP393233 BOP393233:BPL393233 BYL393233:BZH393233 CIH393233:CJD393233 CSD393233:CSZ393233 DBZ393233:DCV393233 DLV393233:DMR393233 DVR393233:DWN393233 EFN393233:EGJ393233 EPJ393233:EQF393233 EZF393233:FAB393233 FJB393233:FJX393233 FSX393233:FTT393233 GCT393233:GDP393233 GMP393233:GNL393233 GWL393233:GXH393233 HGH393233:HHD393233 HQD393233:HQZ393233 HZZ393233:IAV393233 IJV393233:IKR393233 ITR393233:IUN393233 JDN393233:JEJ393233 JNJ393233:JOF393233 JXF393233:JYB393233 KHB393233:KHX393233 KQX393233:KRT393233 LAT393233:LBP393233 LKP393233:LLL393233 LUL393233:LVH393233 MEH393233:MFD393233 MOD393233:MOZ393233 MXZ393233:MYV393233 NHV393233:NIR393233 NRR393233:NSN393233 OBN393233:OCJ393233 OLJ393233:OMF393233 OVF393233:OWB393233 PFB393233:PFX393233 POX393233:PPT393233 PYT393233:PZP393233 QIP393233:QJL393233 QSL393233:QTH393233 RCH393233:RDD393233 RMD393233:RMZ393233 RVZ393233:RWV393233 SFV393233:SGR393233 SPR393233:SQN393233 SZN393233:TAJ393233 TJJ393233:TKF393233 TTF393233:TUB393233 UDB393233:UDX393233 UMX393233:UNT393233 UWT393233:UXP393233 VGP393233:VHL393233 VQL393233:VRH393233 WAH393233:WBD393233 WKD393233:WKZ393233 WTZ393233:WUV393233 H458771:Z458771 HN458769:IJ458769 RJ458769:SF458769 ABF458769:ACB458769 ALB458769:ALX458769 AUX458769:AVT458769 BET458769:BFP458769 BOP458769:BPL458769 BYL458769:BZH458769 CIH458769:CJD458769 CSD458769:CSZ458769 DBZ458769:DCV458769 DLV458769:DMR458769 DVR458769:DWN458769 EFN458769:EGJ458769 EPJ458769:EQF458769 EZF458769:FAB458769 FJB458769:FJX458769 FSX458769:FTT458769 GCT458769:GDP458769 GMP458769:GNL458769 GWL458769:GXH458769 HGH458769:HHD458769 HQD458769:HQZ458769 HZZ458769:IAV458769 IJV458769:IKR458769 ITR458769:IUN458769 JDN458769:JEJ458769 JNJ458769:JOF458769 JXF458769:JYB458769 KHB458769:KHX458769 KQX458769:KRT458769 LAT458769:LBP458769 LKP458769:LLL458769 LUL458769:LVH458769 MEH458769:MFD458769 MOD458769:MOZ458769 MXZ458769:MYV458769 NHV458769:NIR458769 NRR458769:NSN458769 OBN458769:OCJ458769 OLJ458769:OMF458769 OVF458769:OWB458769 PFB458769:PFX458769 POX458769:PPT458769 PYT458769:PZP458769 QIP458769:QJL458769 QSL458769:QTH458769 RCH458769:RDD458769 RMD458769:RMZ458769 RVZ458769:RWV458769 SFV458769:SGR458769 SPR458769:SQN458769 SZN458769:TAJ458769 TJJ458769:TKF458769 TTF458769:TUB458769 UDB458769:UDX458769 UMX458769:UNT458769 UWT458769:UXP458769 VGP458769:VHL458769 VQL458769:VRH458769 WAH458769:WBD458769 WKD458769:WKZ458769 WTZ458769:WUV458769 H524307:Z524307 HN524305:IJ524305 RJ524305:SF524305 ABF524305:ACB524305 ALB524305:ALX524305 AUX524305:AVT524305 BET524305:BFP524305 BOP524305:BPL524305 BYL524305:BZH524305 CIH524305:CJD524305 CSD524305:CSZ524305 DBZ524305:DCV524305 DLV524305:DMR524305 DVR524305:DWN524305 EFN524305:EGJ524305 EPJ524305:EQF524305 EZF524305:FAB524305 FJB524305:FJX524305 FSX524305:FTT524305 GCT524305:GDP524305 GMP524305:GNL524305 GWL524305:GXH524305 HGH524305:HHD524305 HQD524305:HQZ524305 HZZ524305:IAV524305 IJV524305:IKR524305 ITR524305:IUN524305 JDN524305:JEJ524305 JNJ524305:JOF524305 JXF524305:JYB524305 KHB524305:KHX524305 KQX524305:KRT524305 LAT524305:LBP524305 LKP524305:LLL524305 LUL524305:LVH524305 MEH524305:MFD524305 MOD524305:MOZ524305 MXZ524305:MYV524305 NHV524305:NIR524305 NRR524305:NSN524305 OBN524305:OCJ524305 OLJ524305:OMF524305 OVF524305:OWB524305 PFB524305:PFX524305 POX524305:PPT524305 PYT524305:PZP524305 QIP524305:QJL524305 QSL524305:QTH524305 RCH524305:RDD524305 RMD524305:RMZ524305 RVZ524305:RWV524305 SFV524305:SGR524305 SPR524305:SQN524305 SZN524305:TAJ524305 TJJ524305:TKF524305 TTF524305:TUB524305 UDB524305:UDX524305 UMX524305:UNT524305 UWT524305:UXP524305 VGP524305:VHL524305 VQL524305:VRH524305 WAH524305:WBD524305 WKD524305:WKZ524305 WTZ524305:WUV524305 H589843:Z589843 HN589841:IJ589841 RJ589841:SF589841 ABF589841:ACB589841 ALB589841:ALX589841 AUX589841:AVT589841 BET589841:BFP589841 BOP589841:BPL589841 BYL589841:BZH589841 CIH589841:CJD589841 CSD589841:CSZ589841 DBZ589841:DCV589841 DLV589841:DMR589841 DVR589841:DWN589841 EFN589841:EGJ589841 EPJ589841:EQF589841 EZF589841:FAB589841 FJB589841:FJX589841 FSX589841:FTT589841 GCT589841:GDP589841 GMP589841:GNL589841 GWL589841:GXH589841 HGH589841:HHD589841 HQD589841:HQZ589841 HZZ589841:IAV589841 IJV589841:IKR589841 ITR589841:IUN589841 JDN589841:JEJ589841 JNJ589841:JOF589841 JXF589841:JYB589841 KHB589841:KHX589841 KQX589841:KRT589841 LAT589841:LBP589841 LKP589841:LLL589841 LUL589841:LVH589841 MEH589841:MFD589841 MOD589841:MOZ589841 MXZ589841:MYV589841 NHV589841:NIR589841 NRR589841:NSN589841 OBN589841:OCJ589841 OLJ589841:OMF589841 OVF589841:OWB589841 PFB589841:PFX589841 POX589841:PPT589841 PYT589841:PZP589841 QIP589841:QJL589841 QSL589841:QTH589841 RCH589841:RDD589841 RMD589841:RMZ589841 RVZ589841:RWV589841 SFV589841:SGR589841 SPR589841:SQN589841 SZN589841:TAJ589841 TJJ589841:TKF589841 TTF589841:TUB589841 UDB589841:UDX589841 UMX589841:UNT589841 UWT589841:UXP589841 VGP589841:VHL589841 VQL589841:VRH589841 WAH589841:WBD589841 WKD589841:WKZ589841 WTZ589841:WUV589841 H655379:Z655379 HN655377:IJ655377 RJ655377:SF655377 ABF655377:ACB655377 ALB655377:ALX655377 AUX655377:AVT655377 BET655377:BFP655377 BOP655377:BPL655377 BYL655377:BZH655377 CIH655377:CJD655377 CSD655377:CSZ655377 DBZ655377:DCV655377 DLV655377:DMR655377 DVR655377:DWN655377 EFN655377:EGJ655377 EPJ655377:EQF655377 EZF655377:FAB655377 FJB655377:FJX655377 FSX655377:FTT655377 GCT655377:GDP655377 GMP655377:GNL655377 GWL655377:GXH655377 HGH655377:HHD655377 HQD655377:HQZ655377 HZZ655377:IAV655377 IJV655377:IKR655377 ITR655377:IUN655377 JDN655377:JEJ655377 JNJ655377:JOF655377 JXF655377:JYB655377 KHB655377:KHX655377 KQX655377:KRT655377 LAT655377:LBP655377 LKP655377:LLL655377 LUL655377:LVH655377 MEH655377:MFD655377 MOD655377:MOZ655377 MXZ655377:MYV655377 NHV655377:NIR655377 NRR655377:NSN655377 OBN655377:OCJ655377 OLJ655377:OMF655377 OVF655377:OWB655377 PFB655377:PFX655377 POX655377:PPT655377 PYT655377:PZP655377 QIP655377:QJL655377 QSL655377:QTH655377 RCH655377:RDD655377 RMD655377:RMZ655377 RVZ655377:RWV655377 SFV655377:SGR655377 SPR655377:SQN655377 SZN655377:TAJ655377 TJJ655377:TKF655377 TTF655377:TUB655377 UDB655377:UDX655377 UMX655377:UNT655377 UWT655377:UXP655377 VGP655377:VHL655377 VQL655377:VRH655377 WAH655377:WBD655377 WKD655377:WKZ655377 WTZ655377:WUV655377 H720915:Z720915 HN720913:IJ720913 RJ720913:SF720913 ABF720913:ACB720913 ALB720913:ALX720913 AUX720913:AVT720913 BET720913:BFP720913 BOP720913:BPL720913 BYL720913:BZH720913 CIH720913:CJD720913 CSD720913:CSZ720913 DBZ720913:DCV720913 DLV720913:DMR720913 DVR720913:DWN720913 EFN720913:EGJ720913 EPJ720913:EQF720913 EZF720913:FAB720913 FJB720913:FJX720913 FSX720913:FTT720913 GCT720913:GDP720913 GMP720913:GNL720913 GWL720913:GXH720913 HGH720913:HHD720913 HQD720913:HQZ720913 HZZ720913:IAV720913 IJV720913:IKR720913 ITR720913:IUN720913 JDN720913:JEJ720913 JNJ720913:JOF720913 JXF720913:JYB720913 KHB720913:KHX720913 KQX720913:KRT720913 LAT720913:LBP720913 LKP720913:LLL720913 LUL720913:LVH720913 MEH720913:MFD720913 MOD720913:MOZ720913 MXZ720913:MYV720913 NHV720913:NIR720913 NRR720913:NSN720913 OBN720913:OCJ720913 OLJ720913:OMF720913 OVF720913:OWB720913 PFB720913:PFX720913 POX720913:PPT720913 PYT720913:PZP720913 QIP720913:QJL720913 QSL720913:QTH720913 RCH720913:RDD720913 RMD720913:RMZ720913 RVZ720913:RWV720913 SFV720913:SGR720913 SPR720913:SQN720913 SZN720913:TAJ720913 TJJ720913:TKF720913 TTF720913:TUB720913 UDB720913:UDX720913 UMX720913:UNT720913 UWT720913:UXP720913 VGP720913:VHL720913 VQL720913:VRH720913 WAH720913:WBD720913 WKD720913:WKZ720913 WTZ720913:WUV720913 H786451:Z786451 HN786449:IJ786449 RJ786449:SF786449 ABF786449:ACB786449 ALB786449:ALX786449 AUX786449:AVT786449 BET786449:BFP786449 BOP786449:BPL786449 BYL786449:BZH786449 CIH786449:CJD786449 CSD786449:CSZ786449 DBZ786449:DCV786449 DLV786449:DMR786449 DVR786449:DWN786449 EFN786449:EGJ786449 EPJ786449:EQF786449 EZF786449:FAB786449 FJB786449:FJX786449 FSX786449:FTT786449 GCT786449:GDP786449 GMP786449:GNL786449 GWL786449:GXH786449 HGH786449:HHD786449 HQD786449:HQZ786449 HZZ786449:IAV786449 IJV786449:IKR786449 ITR786449:IUN786449 JDN786449:JEJ786449 JNJ786449:JOF786449 JXF786449:JYB786449 KHB786449:KHX786449 KQX786449:KRT786449 LAT786449:LBP786449 LKP786449:LLL786449 LUL786449:LVH786449 MEH786449:MFD786449 MOD786449:MOZ786449 MXZ786449:MYV786449 NHV786449:NIR786449 NRR786449:NSN786449 OBN786449:OCJ786449 OLJ786449:OMF786449 OVF786449:OWB786449 PFB786449:PFX786449 POX786449:PPT786449 PYT786449:PZP786449 QIP786449:QJL786449 QSL786449:QTH786449 RCH786449:RDD786449 RMD786449:RMZ786449 RVZ786449:RWV786449 SFV786449:SGR786449 SPR786449:SQN786449 SZN786449:TAJ786449 TJJ786449:TKF786449 TTF786449:TUB786449 UDB786449:UDX786449 UMX786449:UNT786449 UWT786449:UXP786449 VGP786449:VHL786449 VQL786449:VRH786449 WAH786449:WBD786449 WKD786449:WKZ786449 WTZ786449:WUV786449 H851987:Z851987 HN851985:IJ851985 RJ851985:SF851985 ABF851985:ACB851985 ALB851985:ALX851985 AUX851985:AVT851985 BET851985:BFP851985 BOP851985:BPL851985 BYL851985:BZH851985 CIH851985:CJD851985 CSD851985:CSZ851985 DBZ851985:DCV851985 DLV851985:DMR851985 DVR851985:DWN851985 EFN851985:EGJ851985 EPJ851985:EQF851985 EZF851985:FAB851985 FJB851985:FJX851985 FSX851985:FTT851985 GCT851985:GDP851985 GMP851985:GNL851985 GWL851985:GXH851985 HGH851985:HHD851985 HQD851985:HQZ851985 HZZ851985:IAV851985 IJV851985:IKR851985 ITR851985:IUN851985 JDN851985:JEJ851985 JNJ851985:JOF851985 JXF851985:JYB851985 KHB851985:KHX851985 KQX851985:KRT851985 LAT851985:LBP851985 LKP851985:LLL851985 LUL851985:LVH851985 MEH851985:MFD851985 MOD851985:MOZ851985 MXZ851985:MYV851985 NHV851985:NIR851985 NRR851985:NSN851985 OBN851985:OCJ851985 OLJ851985:OMF851985 OVF851985:OWB851985 PFB851985:PFX851985 POX851985:PPT851985 PYT851985:PZP851985 QIP851985:QJL851985 QSL851985:QTH851985 RCH851985:RDD851985 RMD851985:RMZ851985 RVZ851985:RWV851985 SFV851985:SGR851985 SPR851985:SQN851985 SZN851985:TAJ851985 TJJ851985:TKF851985 TTF851985:TUB851985 UDB851985:UDX851985 UMX851985:UNT851985 UWT851985:UXP851985 VGP851985:VHL851985 VQL851985:VRH851985 WAH851985:WBD851985 WKD851985:WKZ851985 WTZ851985:WUV851985 H917523:Z917523 HN917521:IJ917521 RJ917521:SF917521 ABF917521:ACB917521 ALB917521:ALX917521 AUX917521:AVT917521 BET917521:BFP917521 BOP917521:BPL917521 BYL917521:BZH917521 CIH917521:CJD917521 CSD917521:CSZ917521 DBZ917521:DCV917521 DLV917521:DMR917521 DVR917521:DWN917521 EFN917521:EGJ917521 EPJ917521:EQF917521 EZF917521:FAB917521 FJB917521:FJX917521 FSX917521:FTT917521 GCT917521:GDP917521 GMP917521:GNL917521 GWL917521:GXH917521 HGH917521:HHD917521 HQD917521:HQZ917521 HZZ917521:IAV917521 IJV917521:IKR917521 ITR917521:IUN917521 JDN917521:JEJ917521 JNJ917521:JOF917521 JXF917521:JYB917521 KHB917521:KHX917521 KQX917521:KRT917521 LAT917521:LBP917521 LKP917521:LLL917521 LUL917521:LVH917521 MEH917521:MFD917521 MOD917521:MOZ917521 MXZ917521:MYV917521 NHV917521:NIR917521 NRR917521:NSN917521 OBN917521:OCJ917521 OLJ917521:OMF917521 OVF917521:OWB917521 PFB917521:PFX917521 POX917521:PPT917521 PYT917521:PZP917521 QIP917521:QJL917521 QSL917521:QTH917521 RCH917521:RDD917521 RMD917521:RMZ917521 RVZ917521:RWV917521 SFV917521:SGR917521 SPR917521:SQN917521 SZN917521:TAJ917521 TJJ917521:TKF917521 TTF917521:TUB917521 UDB917521:UDX917521 UMX917521:UNT917521 UWT917521:UXP917521 VGP917521:VHL917521 VQL917521:VRH917521 WAH917521:WBD917521 WKD917521:WKZ917521 WTZ917521:WUV917521 H983059:Z983059 HN983057:IJ983057 RJ983057:SF983057 ABF983057:ACB983057 ALB983057:ALX983057 AUX983057:AVT983057 BET983057:BFP983057 BOP983057:BPL983057 BYL983057:BZH983057 CIH983057:CJD983057 CSD983057:CSZ983057 DBZ983057:DCV983057 DLV983057:DMR983057 DVR983057:DWN983057 EFN983057:EGJ983057 EPJ983057:EQF983057 EZF983057:FAB983057 FJB983057:FJX983057 FSX983057:FTT983057 GCT983057:GDP983057 GMP983057:GNL983057 GWL983057:GXH983057 HGH983057:HHD983057 HQD983057:HQZ983057 HZZ983057:IAV983057 IJV983057:IKR983057 ITR983057:IUN983057 JDN983057:JEJ983057 JNJ983057:JOF983057 JXF983057:JYB983057 KHB983057:KHX983057 KQX983057:KRT983057 LAT983057:LBP983057 LKP983057:LLL983057 LUL983057:LVH983057 MEH983057:MFD983057 MOD983057:MOZ983057 MXZ983057:MYV983057 NHV983057:NIR983057 NRR983057:NSN983057 OBN983057:OCJ983057 OLJ983057:OMF983057 OVF983057:OWB983057 PFB983057:PFX983057 POX983057:PPT983057 PYT983057:PZP983057 QIP983057:QJL983057 QSL983057:QTH983057 RCH983057:RDD983057 RMD983057:RMZ983057 RVZ983057:RWV983057 SFV983057:SGR983057 SPR983057:SQN983057 SZN983057:TAJ983057 TJJ983057:TKF983057 TTF983057:TUB983057 UDB983057:UDX983057 UMX983057:UNT983057 UWT983057:UXP983057 VGP983057:VHL983057 VQL983057:VRH983057 WAH983057:WBD983057 WKD983057:WKZ983057 WTZ983057:WUV983057 L65550:Z65551 HR65548:IJ65549 RN65548:SF65549 ABJ65548:ACB65549 ALF65548:ALX65549 AVB65548:AVT65549 BEX65548:BFP65549 BOT65548:BPL65549 BYP65548:BZH65549 CIL65548:CJD65549 CSH65548:CSZ65549 DCD65548:DCV65549 DLZ65548:DMR65549 DVV65548:DWN65549 EFR65548:EGJ65549 EPN65548:EQF65549 EZJ65548:FAB65549 FJF65548:FJX65549 FTB65548:FTT65549 GCX65548:GDP65549 GMT65548:GNL65549 GWP65548:GXH65549 HGL65548:HHD65549 HQH65548:HQZ65549 IAD65548:IAV65549 IJZ65548:IKR65549 ITV65548:IUN65549 JDR65548:JEJ65549 JNN65548:JOF65549 JXJ65548:JYB65549 KHF65548:KHX65549 KRB65548:KRT65549 LAX65548:LBP65549 LKT65548:LLL65549 LUP65548:LVH65549 MEL65548:MFD65549 MOH65548:MOZ65549 MYD65548:MYV65549 NHZ65548:NIR65549 NRV65548:NSN65549 OBR65548:OCJ65549 OLN65548:OMF65549 OVJ65548:OWB65549 PFF65548:PFX65549 PPB65548:PPT65549 PYX65548:PZP65549 QIT65548:QJL65549 QSP65548:QTH65549 RCL65548:RDD65549 RMH65548:RMZ65549 RWD65548:RWV65549 SFZ65548:SGR65549 SPV65548:SQN65549 SZR65548:TAJ65549 TJN65548:TKF65549 TTJ65548:TUB65549 UDF65548:UDX65549 UNB65548:UNT65549 UWX65548:UXP65549 VGT65548:VHL65549 VQP65548:VRH65549 WAL65548:WBD65549 WKH65548:WKZ65549 WUD65548:WUV65549 L131086:Z131087 HR131084:IJ131085 RN131084:SF131085 ABJ131084:ACB131085 ALF131084:ALX131085 AVB131084:AVT131085 BEX131084:BFP131085 BOT131084:BPL131085 BYP131084:BZH131085 CIL131084:CJD131085 CSH131084:CSZ131085 DCD131084:DCV131085 DLZ131084:DMR131085 DVV131084:DWN131085 EFR131084:EGJ131085 EPN131084:EQF131085 EZJ131084:FAB131085 FJF131084:FJX131085 FTB131084:FTT131085 GCX131084:GDP131085 GMT131084:GNL131085 GWP131084:GXH131085 HGL131084:HHD131085 HQH131084:HQZ131085 IAD131084:IAV131085 IJZ131084:IKR131085 ITV131084:IUN131085 JDR131084:JEJ131085 JNN131084:JOF131085 JXJ131084:JYB131085 KHF131084:KHX131085 KRB131084:KRT131085 LAX131084:LBP131085 LKT131084:LLL131085 LUP131084:LVH131085 MEL131084:MFD131085 MOH131084:MOZ131085 MYD131084:MYV131085 NHZ131084:NIR131085 NRV131084:NSN131085 OBR131084:OCJ131085 OLN131084:OMF131085 OVJ131084:OWB131085 PFF131084:PFX131085 PPB131084:PPT131085 PYX131084:PZP131085 QIT131084:QJL131085 QSP131084:QTH131085 RCL131084:RDD131085 RMH131084:RMZ131085 RWD131084:RWV131085 SFZ131084:SGR131085 SPV131084:SQN131085 SZR131084:TAJ131085 TJN131084:TKF131085 TTJ131084:TUB131085 UDF131084:UDX131085 UNB131084:UNT131085 UWX131084:UXP131085 VGT131084:VHL131085 VQP131084:VRH131085 WAL131084:WBD131085 WKH131084:WKZ131085 WUD131084:WUV131085 L196622:Z196623 HR196620:IJ196621 RN196620:SF196621 ABJ196620:ACB196621 ALF196620:ALX196621 AVB196620:AVT196621 BEX196620:BFP196621 BOT196620:BPL196621 BYP196620:BZH196621 CIL196620:CJD196621 CSH196620:CSZ196621 DCD196620:DCV196621 DLZ196620:DMR196621 DVV196620:DWN196621 EFR196620:EGJ196621 EPN196620:EQF196621 EZJ196620:FAB196621 FJF196620:FJX196621 FTB196620:FTT196621 GCX196620:GDP196621 GMT196620:GNL196621 GWP196620:GXH196621 HGL196620:HHD196621 HQH196620:HQZ196621 IAD196620:IAV196621 IJZ196620:IKR196621 ITV196620:IUN196621 JDR196620:JEJ196621 JNN196620:JOF196621 JXJ196620:JYB196621 KHF196620:KHX196621 KRB196620:KRT196621 LAX196620:LBP196621 LKT196620:LLL196621 LUP196620:LVH196621 MEL196620:MFD196621 MOH196620:MOZ196621 MYD196620:MYV196621 NHZ196620:NIR196621 NRV196620:NSN196621 OBR196620:OCJ196621 OLN196620:OMF196621 OVJ196620:OWB196621 PFF196620:PFX196621 PPB196620:PPT196621 PYX196620:PZP196621 QIT196620:QJL196621 QSP196620:QTH196621 RCL196620:RDD196621 RMH196620:RMZ196621 RWD196620:RWV196621 SFZ196620:SGR196621 SPV196620:SQN196621 SZR196620:TAJ196621 TJN196620:TKF196621 TTJ196620:TUB196621 UDF196620:UDX196621 UNB196620:UNT196621 UWX196620:UXP196621 VGT196620:VHL196621 VQP196620:VRH196621 WAL196620:WBD196621 WKH196620:WKZ196621 WUD196620:WUV196621 L262158:Z262159 HR262156:IJ262157 RN262156:SF262157 ABJ262156:ACB262157 ALF262156:ALX262157 AVB262156:AVT262157 BEX262156:BFP262157 BOT262156:BPL262157 BYP262156:BZH262157 CIL262156:CJD262157 CSH262156:CSZ262157 DCD262156:DCV262157 DLZ262156:DMR262157 DVV262156:DWN262157 EFR262156:EGJ262157 EPN262156:EQF262157 EZJ262156:FAB262157 FJF262156:FJX262157 FTB262156:FTT262157 GCX262156:GDP262157 GMT262156:GNL262157 GWP262156:GXH262157 HGL262156:HHD262157 HQH262156:HQZ262157 IAD262156:IAV262157 IJZ262156:IKR262157 ITV262156:IUN262157 JDR262156:JEJ262157 JNN262156:JOF262157 JXJ262156:JYB262157 KHF262156:KHX262157 KRB262156:KRT262157 LAX262156:LBP262157 LKT262156:LLL262157 LUP262156:LVH262157 MEL262156:MFD262157 MOH262156:MOZ262157 MYD262156:MYV262157 NHZ262156:NIR262157 NRV262156:NSN262157 OBR262156:OCJ262157 OLN262156:OMF262157 OVJ262156:OWB262157 PFF262156:PFX262157 PPB262156:PPT262157 PYX262156:PZP262157 QIT262156:QJL262157 QSP262156:QTH262157 RCL262156:RDD262157 RMH262156:RMZ262157 RWD262156:RWV262157 SFZ262156:SGR262157 SPV262156:SQN262157 SZR262156:TAJ262157 TJN262156:TKF262157 TTJ262156:TUB262157 UDF262156:UDX262157 UNB262156:UNT262157 UWX262156:UXP262157 VGT262156:VHL262157 VQP262156:VRH262157 WAL262156:WBD262157 WKH262156:WKZ262157 WUD262156:WUV262157 L327694:Z327695 HR327692:IJ327693 RN327692:SF327693 ABJ327692:ACB327693 ALF327692:ALX327693 AVB327692:AVT327693 BEX327692:BFP327693 BOT327692:BPL327693 BYP327692:BZH327693 CIL327692:CJD327693 CSH327692:CSZ327693 DCD327692:DCV327693 DLZ327692:DMR327693 DVV327692:DWN327693 EFR327692:EGJ327693 EPN327692:EQF327693 EZJ327692:FAB327693 FJF327692:FJX327693 FTB327692:FTT327693 GCX327692:GDP327693 GMT327692:GNL327693 GWP327692:GXH327693 HGL327692:HHD327693 HQH327692:HQZ327693 IAD327692:IAV327693 IJZ327692:IKR327693 ITV327692:IUN327693 JDR327692:JEJ327693 JNN327692:JOF327693 JXJ327692:JYB327693 KHF327692:KHX327693 KRB327692:KRT327693 LAX327692:LBP327693 LKT327692:LLL327693 LUP327692:LVH327693 MEL327692:MFD327693 MOH327692:MOZ327693 MYD327692:MYV327693 NHZ327692:NIR327693 NRV327692:NSN327693 OBR327692:OCJ327693 OLN327692:OMF327693 OVJ327692:OWB327693 PFF327692:PFX327693 PPB327692:PPT327693 PYX327692:PZP327693 QIT327692:QJL327693 QSP327692:QTH327693 RCL327692:RDD327693 RMH327692:RMZ327693 RWD327692:RWV327693 SFZ327692:SGR327693 SPV327692:SQN327693 SZR327692:TAJ327693 TJN327692:TKF327693 TTJ327692:TUB327693 UDF327692:UDX327693 UNB327692:UNT327693 UWX327692:UXP327693 VGT327692:VHL327693 VQP327692:VRH327693 WAL327692:WBD327693 WKH327692:WKZ327693 WUD327692:WUV327693 L393230:Z393231 HR393228:IJ393229 RN393228:SF393229 ABJ393228:ACB393229 ALF393228:ALX393229 AVB393228:AVT393229 BEX393228:BFP393229 BOT393228:BPL393229 BYP393228:BZH393229 CIL393228:CJD393229 CSH393228:CSZ393229 DCD393228:DCV393229 DLZ393228:DMR393229 DVV393228:DWN393229 EFR393228:EGJ393229 EPN393228:EQF393229 EZJ393228:FAB393229 FJF393228:FJX393229 FTB393228:FTT393229 GCX393228:GDP393229 GMT393228:GNL393229 GWP393228:GXH393229 HGL393228:HHD393229 HQH393228:HQZ393229 IAD393228:IAV393229 IJZ393228:IKR393229 ITV393228:IUN393229 JDR393228:JEJ393229 JNN393228:JOF393229 JXJ393228:JYB393229 KHF393228:KHX393229 KRB393228:KRT393229 LAX393228:LBP393229 LKT393228:LLL393229 LUP393228:LVH393229 MEL393228:MFD393229 MOH393228:MOZ393229 MYD393228:MYV393229 NHZ393228:NIR393229 NRV393228:NSN393229 OBR393228:OCJ393229 OLN393228:OMF393229 OVJ393228:OWB393229 PFF393228:PFX393229 PPB393228:PPT393229 PYX393228:PZP393229 QIT393228:QJL393229 QSP393228:QTH393229 RCL393228:RDD393229 RMH393228:RMZ393229 RWD393228:RWV393229 SFZ393228:SGR393229 SPV393228:SQN393229 SZR393228:TAJ393229 TJN393228:TKF393229 TTJ393228:TUB393229 UDF393228:UDX393229 UNB393228:UNT393229 UWX393228:UXP393229 VGT393228:VHL393229 VQP393228:VRH393229 WAL393228:WBD393229 WKH393228:WKZ393229 WUD393228:WUV393229 L458766:Z458767 HR458764:IJ458765 RN458764:SF458765 ABJ458764:ACB458765 ALF458764:ALX458765 AVB458764:AVT458765 BEX458764:BFP458765 BOT458764:BPL458765 BYP458764:BZH458765 CIL458764:CJD458765 CSH458764:CSZ458765 DCD458764:DCV458765 DLZ458764:DMR458765 DVV458764:DWN458765 EFR458764:EGJ458765 EPN458764:EQF458765 EZJ458764:FAB458765 FJF458764:FJX458765 FTB458764:FTT458765 GCX458764:GDP458765 GMT458764:GNL458765 GWP458764:GXH458765 HGL458764:HHD458765 HQH458764:HQZ458765 IAD458764:IAV458765 IJZ458764:IKR458765 ITV458764:IUN458765 JDR458764:JEJ458765 JNN458764:JOF458765 JXJ458764:JYB458765 KHF458764:KHX458765 KRB458764:KRT458765 LAX458764:LBP458765 LKT458764:LLL458765 LUP458764:LVH458765 MEL458764:MFD458765 MOH458764:MOZ458765 MYD458764:MYV458765 NHZ458764:NIR458765 NRV458764:NSN458765 OBR458764:OCJ458765 OLN458764:OMF458765 OVJ458764:OWB458765 PFF458764:PFX458765 PPB458764:PPT458765 PYX458764:PZP458765 QIT458764:QJL458765 QSP458764:QTH458765 RCL458764:RDD458765 RMH458764:RMZ458765 RWD458764:RWV458765 SFZ458764:SGR458765 SPV458764:SQN458765 SZR458764:TAJ458765 TJN458764:TKF458765 TTJ458764:TUB458765 UDF458764:UDX458765 UNB458764:UNT458765 UWX458764:UXP458765 VGT458764:VHL458765 VQP458764:VRH458765 WAL458764:WBD458765 WKH458764:WKZ458765 WUD458764:WUV458765 L524302:Z524303 HR524300:IJ524301 RN524300:SF524301 ABJ524300:ACB524301 ALF524300:ALX524301 AVB524300:AVT524301 BEX524300:BFP524301 BOT524300:BPL524301 BYP524300:BZH524301 CIL524300:CJD524301 CSH524300:CSZ524301 DCD524300:DCV524301 DLZ524300:DMR524301 DVV524300:DWN524301 EFR524300:EGJ524301 EPN524300:EQF524301 EZJ524300:FAB524301 FJF524300:FJX524301 FTB524300:FTT524301 GCX524300:GDP524301 GMT524300:GNL524301 GWP524300:GXH524301 HGL524300:HHD524301 HQH524300:HQZ524301 IAD524300:IAV524301 IJZ524300:IKR524301 ITV524300:IUN524301 JDR524300:JEJ524301 JNN524300:JOF524301 JXJ524300:JYB524301 KHF524300:KHX524301 KRB524300:KRT524301 LAX524300:LBP524301 LKT524300:LLL524301 LUP524300:LVH524301 MEL524300:MFD524301 MOH524300:MOZ524301 MYD524300:MYV524301 NHZ524300:NIR524301 NRV524300:NSN524301 OBR524300:OCJ524301 OLN524300:OMF524301 OVJ524300:OWB524301 PFF524300:PFX524301 PPB524300:PPT524301 PYX524300:PZP524301 QIT524300:QJL524301 QSP524300:QTH524301 RCL524300:RDD524301 RMH524300:RMZ524301 RWD524300:RWV524301 SFZ524300:SGR524301 SPV524300:SQN524301 SZR524300:TAJ524301 TJN524300:TKF524301 TTJ524300:TUB524301 UDF524300:UDX524301 UNB524300:UNT524301 UWX524300:UXP524301 VGT524300:VHL524301 VQP524300:VRH524301 WAL524300:WBD524301 WKH524300:WKZ524301 WUD524300:WUV524301 L589838:Z589839 HR589836:IJ589837 RN589836:SF589837 ABJ589836:ACB589837 ALF589836:ALX589837 AVB589836:AVT589837 BEX589836:BFP589837 BOT589836:BPL589837 BYP589836:BZH589837 CIL589836:CJD589837 CSH589836:CSZ589837 DCD589836:DCV589837 DLZ589836:DMR589837 DVV589836:DWN589837 EFR589836:EGJ589837 EPN589836:EQF589837 EZJ589836:FAB589837 FJF589836:FJX589837 FTB589836:FTT589837 GCX589836:GDP589837 GMT589836:GNL589837 GWP589836:GXH589837 HGL589836:HHD589837 HQH589836:HQZ589837 IAD589836:IAV589837 IJZ589836:IKR589837 ITV589836:IUN589837 JDR589836:JEJ589837 JNN589836:JOF589837 JXJ589836:JYB589837 KHF589836:KHX589837 KRB589836:KRT589837 LAX589836:LBP589837 LKT589836:LLL589837 LUP589836:LVH589837 MEL589836:MFD589837 MOH589836:MOZ589837 MYD589836:MYV589837 NHZ589836:NIR589837 NRV589836:NSN589837 OBR589836:OCJ589837 OLN589836:OMF589837 OVJ589836:OWB589837 PFF589836:PFX589837 PPB589836:PPT589837 PYX589836:PZP589837 QIT589836:QJL589837 QSP589836:QTH589837 RCL589836:RDD589837 RMH589836:RMZ589837 RWD589836:RWV589837 SFZ589836:SGR589837 SPV589836:SQN589837 SZR589836:TAJ589837 TJN589836:TKF589837 TTJ589836:TUB589837 UDF589836:UDX589837 UNB589836:UNT589837 UWX589836:UXP589837 VGT589836:VHL589837 VQP589836:VRH589837 WAL589836:WBD589837 WKH589836:WKZ589837 WUD589836:WUV589837 L655374:Z655375 HR655372:IJ655373 RN655372:SF655373 ABJ655372:ACB655373 ALF655372:ALX655373 AVB655372:AVT655373 BEX655372:BFP655373 BOT655372:BPL655373 BYP655372:BZH655373 CIL655372:CJD655373 CSH655372:CSZ655373 DCD655372:DCV655373 DLZ655372:DMR655373 DVV655372:DWN655373 EFR655372:EGJ655373 EPN655372:EQF655373 EZJ655372:FAB655373 FJF655372:FJX655373 FTB655372:FTT655373 GCX655372:GDP655373 GMT655372:GNL655373 GWP655372:GXH655373 HGL655372:HHD655373 HQH655372:HQZ655373 IAD655372:IAV655373 IJZ655372:IKR655373 ITV655372:IUN655373 JDR655372:JEJ655373 JNN655372:JOF655373 JXJ655372:JYB655373 KHF655372:KHX655373 KRB655372:KRT655373 LAX655372:LBP655373 LKT655372:LLL655373 LUP655372:LVH655373 MEL655372:MFD655373 MOH655372:MOZ655373 MYD655372:MYV655373 NHZ655372:NIR655373 NRV655372:NSN655373 OBR655372:OCJ655373 OLN655372:OMF655373 OVJ655372:OWB655373 PFF655372:PFX655373 PPB655372:PPT655373 PYX655372:PZP655373 QIT655372:QJL655373 QSP655372:QTH655373 RCL655372:RDD655373 RMH655372:RMZ655373 RWD655372:RWV655373 SFZ655372:SGR655373 SPV655372:SQN655373 SZR655372:TAJ655373 TJN655372:TKF655373 TTJ655372:TUB655373 UDF655372:UDX655373 UNB655372:UNT655373 UWX655372:UXP655373 VGT655372:VHL655373 VQP655372:VRH655373 WAL655372:WBD655373 WKH655372:WKZ655373 WUD655372:WUV655373 L720910:Z720911 HR720908:IJ720909 RN720908:SF720909 ABJ720908:ACB720909 ALF720908:ALX720909 AVB720908:AVT720909 BEX720908:BFP720909 BOT720908:BPL720909 BYP720908:BZH720909 CIL720908:CJD720909 CSH720908:CSZ720909 DCD720908:DCV720909 DLZ720908:DMR720909 DVV720908:DWN720909 EFR720908:EGJ720909 EPN720908:EQF720909 EZJ720908:FAB720909 FJF720908:FJX720909 FTB720908:FTT720909 GCX720908:GDP720909 GMT720908:GNL720909 GWP720908:GXH720909 HGL720908:HHD720909 HQH720908:HQZ720909 IAD720908:IAV720909 IJZ720908:IKR720909 ITV720908:IUN720909 JDR720908:JEJ720909 JNN720908:JOF720909 JXJ720908:JYB720909 KHF720908:KHX720909 KRB720908:KRT720909 LAX720908:LBP720909 LKT720908:LLL720909 LUP720908:LVH720909 MEL720908:MFD720909 MOH720908:MOZ720909 MYD720908:MYV720909 NHZ720908:NIR720909 NRV720908:NSN720909 OBR720908:OCJ720909 OLN720908:OMF720909 OVJ720908:OWB720909 PFF720908:PFX720909 PPB720908:PPT720909 PYX720908:PZP720909 QIT720908:QJL720909 QSP720908:QTH720909 RCL720908:RDD720909 RMH720908:RMZ720909 RWD720908:RWV720909 SFZ720908:SGR720909 SPV720908:SQN720909 SZR720908:TAJ720909 TJN720908:TKF720909 TTJ720908:TUB720909 UDF720908:UDX720909 UNB720908:UNT720909 UWX720908:UXP720909 VGT720908:VHL720909 VQP720908:VRH720909 WAL720908:WBD720909 WKH720908:WKZ720909 WUD720908:WUV720909 L786446:Z786447 HR786444:IJ786445 RN786444:SF786445 ABJ786444:ACB786445 ALF786444:ALX786445 AVB786444:AVT786445 BEX786444:BFP786445 BOT786444:BPL786445 BYP786444:BZH786445 CIL786444:CJD786445 CSH786444:CSZ786445 DCD786444:DCV786445 DLZ786444:DMR786445 DVV786444:DWN786445 EFR786444:EGJ786445 EPN786444:EQF786445 EZJ786444:FAB786445 FJF786444:FJX786445 FTB786444:FTT786445 GCX786444:GDP786445 GMT786444:GNL786445 GWP786444:GXH786445 HGL786444:HHD786445 HQH786444:HQZ786445 IAD786444:IAV786445 IJZ786444:IKR786445 ITV786444:IUN786445 JDR786444:JEJ786445 JNN786444:JOF786445 JXJ786444:JYB786445 KHF786444:KHX786445 KRB786444:KRT786445 LAX786444:LBP786445 LKT786444:LLL786445 LUP786444:LVH786445 MEL786444:MFD786445 MOH786444:MOZ786445 MYD786444:MYV786445 NHZ786444:NIR786445 NRV786444:NSN786445 OBR786444:OCJ786445 OLN786444:OMF786445 OVJ786444:OWB786445 PFF786444:PFX786445 PPB786444:PPT786445 PYX786444:PZP786445 QIT786444:QJL786445 QSP786444:QTH786445 RCL786444:RDD786445 RMH786444:RMZ786445 RWD786444:RWV786445 SFZ786444:SGR786445 SPV786444:SQN786445 SZR786444:TAJ786445 TJN786444:TKF786445 TTJ786444:TUB786445 UDF786444:UDX786445 UNB786444:UNT786445 UWX786444:UXP786445 VGT786444:VHL786445 VQP786444:VRH786445 WAL786444:WBD786445 WKH786444:WKZ786445 WUD786444:WUV786445 L851982:Z851983 HR851980:IJ851981 RN851980:SF851981 ABJ851980:ACB851981 ALF851980:ALX851981 AVB851980:AVT851981 BEX851980:BFP851981 BOT851980:BPL851981 BYP851980:BZH851981 CIL851980:CJD851981 CSH851980:CSZ851981 DCD851980:DCV851981 DLZ851980:DMR851981 DVV851980:DWN851981 EFR851980:EGJ851981 EPN851980:EQF851981 EZJ851980:FAB851981 FJF851980:FJX851981 FTB851980:FTT851981 GCX851980:GDP851981 GMT851980:GNL851981 GWP851980:GXH851981 HGL851980:HHD851981 HQH851980:HQZ851981 IAD851980:IAV851981 IJZ851980:IKR851981 ITV851980:IUN851981 JDR851980:JEJ851981 JNN851980:JOF851981 JXJ851980:JYB851981 KHF851980:KHX851981 KRB851980:KRT851981 LAX851980:LBP851981 LKT851980:LLL851981 LUP851980:LVH851981 MEL851980:MFD851981 MOH851980:MOZ851981 MYD851980:MYV851981 NHZ851980:NIR851981 NRV851980:NSN851981 OBR851980:OCJ851981 OLN851980:OMF851981 OVJ851980:OWB851981 PFF851980:PFX851981 PPB851980:PPT851981 PYX851980:PZP851981 QIT851980:QJL851981 QSP851980:QTH851981 RCL851980:RDD851981 RMH851980:RMZ851981 RWD851980:RWV851981 SFZ851980:SGR851981 SPV851980:SQN851981 SZR851980:TAJ851981 TJN851980:TKF851981 TTJ851980:TUB851981 UDF851980:UDX851981 UNB851980:UNT851981 UWX851980:UXP851981 VGT851980:VHL851981 VQP851980:VRH851981 WAL851980:WBD851981 WKH851980:WKZ851981 WUD851980:WUV851981 L917518:Z917519 HR917516:IJ917517 RN917516:SF917517 ABJ917516:ACB917517 ALF917516:ALX917517 AVB917516:AVT917517 BEX917516:BFP917517 BOT917516:BPL917517 BYP917516:BZH917517 CIL917516:CJD917517 CSH917516:CSZ917517 DCD917516:DCV917517 DLZ917516:DMR917517 DVV917516:DWN917517 EFR917516:EGJ917517 EPN917516:EQF917517 EZJ917516:FAB917517 FJF917516:FJX917517 FTB917516:FTT917517 GCX917516:GDP917517 GMT917516:GNL917517 GWP917516:GXH917517 HGL917516:HHD917517 HQH917516:HQZ917517 IAD917516:IAV917517 IJZ917516:IKR917517 ITV917516:IUN917517 JDR917516:JEJ917517 JNN917516:JOF917517 JXJ917516:JYB917517 KHF917516:KHX917517 KRB917516:KRT917517 LAX917516:LBP917517 LKT917516:LLL917517 LUP917516:LVH917517 MEL917516:MFD917517 MOH917516:MOZ917517 MYD917516:MYV917517 NHZ917516:NIR917517 NRV917516:NSN917517 OBR917516:OCJ917517 OLN917516:OMF917517 OVJ917516:OWB917517 PFF917516:PFX917517 PPB917516:PPT917517 PYX917516:PZP917517 QIT917516:QJL917517 QSP917516:QTH917517 RCL917516:RDD917517 RMH917516:RMZ917517 RWD917516:RWV917517 SFZ917516:SGR917517 SPV917516:SQN917517 SZR917516:TAJ917517 TJN917516:TKF917517 TTJ917516:TUB917517 UDF917516:UDX917517 UNB917516:UNT917517 UWX917516:UXP917517 VGT917516:VHL917517 VQP917516:VRH917517 WAL917516:WBD917517 WKH917516:WKZ917517 WUD917516:WUV917517 L983054:Z983055 HR983052:IJ983053 RN983052:SF983053 ABJ983052:ACB983053 ALF983052:ALX983053 AVB983052:AVT983053 BEX983052:BFP983053 BOT983052:BPL983053 BYP983052:BZH983053 CIL983052:CJD983053 CSH983052:CSZ983053 DCD983052:DCV983053 DLZ983052:DMR983053 DVV983052:DWN983053 EFR983052:EGJ983053 EPN983052:EQF983053 EZJ983052:FAB983053 FJF983052:FJX983053 FTB983052:FTT983053 GCX983052:GDP983053 GMT983052:GNL983053 GWP983052:GXH983053 HGL983052:HHD983053 HQH983052:HQZ983053 IAD983052:IAV983053 IJZ983052:IKR983053 ITV983052:IUN983053 JDR983052:JEJ983053 JNN983052:JOF983053 JXJ983052:JYB983053 KHF983052:KHX983053 KRB983052:KRT983053 LAX983052:LBP983053 LKT983052:LLL983053 LUP983052:LVH983053 MEL983052:MFD983053 MOH983052:MOZ983053 MYD983052:MYV983053 NHZ983052:NIR983053 NRV983052:NSN983053 OBR983052:OCJ983053 OLN983052:OMF983053 OVJ983052:OWB983053 PFF983052:PFX983053 PPB983052:PPT983053 PYX983052:PZP983053 QIT983052:QJL983053 QSP983052:QTH983053 RCL983052:RDD983053 RMH983052:RMZ983053 RWD983052:RWV983053 SFZ983052:SGR983053 SPV983052:SQN983053 SZR983052:TAJ983053 TJN983052:TKF983053 TTJ983052:TUB983053 UDF983052:UDX983053 UNB983052:UNT983053 UWX983052:UXP983053 VGT983052:VHL983053 VQP983052:VRH983053 WAL983052:WBD983053 WKH983052:WKZ983053 WUD983052:WUV983053 O65545:O65548 HU65543:HU65546 RQ65543:RQ65546 ABM65543:ABM65546 ALI65543:ALI65546 AVE65543:AVE65546 BFA65543:BFA65546 BOW65543:BOW65546 BYS65543:BYS65546 CIO65543:CIO65546 CSK65543:CSK65546 DCG65543:DCG65546 DMC65543:DMC65546 DVY65543:DVY65546 EFU65543:EFU65546 EPQ65543:EPQ65546 EZM65543:EZM65546 FJI65543:FJI65546 FTE65543:FTE65546 GDA65543:GDA65546 GMW65543:GMW65546 GWS65543:GWS65546 HGO65543:HGO65546 HQK65543:HQK65546 IAG65543:IAG65546 IKC65543:IKC65546 ITY65543:ITY65546 JDU65543:JDU65546 JNQ65543:JNQ65546 JXM65543:JXM65546 KHI65543:KHI65546 KRE65543:KRE65546 LBA65543:LBA65546 LKW65543:LKW65546 LUS65543:LUS65546 MEO65543:MEO65546 MOK65543:MOK65546 MYG65543:MYG65546 NIC65543:NIC65546 NRY65543:NRY65546 OBU65543:OBU65546 OLQ65543:OLQ65546 OVM65543:OVM65546 PFI65543:PFI65546 PPE65543:PPE65546 PZA65543:PZA65546 QIW65543:QIW65546 QSS65543:QSS65546 RCO65543:RCO65546 RMK65543:RMK65546 RWG65543:RWG65546 SGC65543:SGC65546 SPY65543:SPY65546 SZU65543:SZU65546 TJQ65543:TJQ65546 TTM65543:TTM65546 UDI65543:UDI65546 UNE65543:UNE65546 UXA65543:UXA65546 VGW65543:VGW65546 VQS65543:VQS65546 WAO65543:WAO65546 WKK65543:WKK65546 WUG65543:WUG65546 O131081:O131084 HU131079:HU131082 RQ131079:RQ131082 ABM131079:ABM131082 ALI131079:ALI131082 AVE131079:AVE131082 BFA131079:BFA131082 BOW131079:BOW131082 BYS131079:BYS131082 CIO131079:CIO131082 CSK131079:CSK131082 DCG131079:DCG131082 DMC131079:DMC131082 DVY131079:DVY131082 EFU131079:EFU131082 EPQ131079:EPQ131082 EZM131079:EZM131082 FJI131079:FJI131082 FTE131079:FTE131082 GDA131079:GDA131082 GMW131079:GMW131082 GWS131079:GWS131082 HGO131079:HGO131082 HQK131079:HQK131082 IAG131079:IAG131082 IKC131079:IKC131082 ITY131079:ITY131082 JDU131079:JDU131082 JNQ131079:JNQ131082 JXM131079:JXM131082 KHI131079:KHI131082 KRE131079:KRE131082 LBA131079:LBA131082 LKW131079:LKW131082 LUS131079:LUS131082 MEO131079:MEO131082 MOK131079:MOK131082 MYG131079:MYG131082 NIC131079:NIC131082 NRY131079:NRY131082 OBU131079:OBU131082 OLQ131079:OLQ131082 OVM131079:OVM131082 PFI131079:PFI131082 PPE131079:PPE131082 PZA131079:PZA131082 QIW131079:QIW131082 QSS131079:QSS131082 RCO131079:RCO131082 RMK131079:RMK131082 RWG131079:RWG131082 SGC131079:SGC131082 SPY131079:SPY131082 SZU131079:SZU131082 TJQ131079:TJQ131082 TTM131079:TTM131082 UDI131079:UDI131082 UNE131079:UNE131082 UXA131079:UXA131082 VGW131079:VGW131082 VQS131079:VQS131082 WAO131079:WAO131082 WKK131079:WKK131082 WUG131079:WUG131082 O196617:O196620 HU196615:HU196618 RQ196615:RQ196618 ABM196615:ABM196618 ALI196615:ALI196618 AVE196615:AVE196618 BFA196615:BFA196618 BOW196615:BOW196618 BYS196615:BYS196618 CIO196615:CIO196618 CSK196615:CSK196618 DCG196615:DCG196618 DMC196615:DMC196618 DVY196615:DVY196618 EFU196615:EFU196618 EPQ196615:EPQ196618 EZM196615:EZM196618 FJI196615:FJI196618 FTE196615:FTE196618 GDA196615:GDA196618 GMW196615:GMW196618 GWS196615:GWS196618 HGO196615:HGO196618 HQK196615:HQK196618 IAG196615:IAG196618 IKC196615:IKC196618 ITY196615:ITY196618 JDU196615:JDU196618 JNQ196615:JNQ196618 JXM196615:JXM196618 KHI196615:KHI196618 KRE196615:KRE196618 LBA196615:LBA196618 LKW196615:LKW196618 LUS196615:LUS196618 MEO196615:MEO196618 MOK196615:MOK196618 MYG196615:MYG196618 NIC196615:NIC196618 NRY196615:NRY196618 OBU196615:OBU196618 OLQ196615:OLQ196618 OVM196615:OVM196618 PFI196615:PFI196618 PPE196615:PPE196618 PZA196615:PZA196618 QIW196615:QIW196618 QSS196615:QSS196618 RCO196615:RCO196618 RMK196615:RMK196618 RWG196615:RWG196618 SGC196615:SGC196618 SPY196615:SPY196618 SZU196615:SZU196618 TJQ196615:TJQ196618 TTM196615:TTM196618 UDI196615:UDI196618 UNE196615:UNE196618 UXA196615:UXA196618 VGW196615:VGW196618 VQS196615:VQS196618 WAO196615:WAO196618 WKK196615:WKK196618 WUG196615:WUG196618 O262153:O262156 HU262151:HU262154 RQ262151:RQ262154 ABM262151:ABM262154 ALI262151:ALI262154 AVE262151:AVE262154 BFA262151:BFA262154 BOW262151:BOW262154 BYS262151:BYS262154 CIO262151:CIO262154 CSK262151:CSK262154 DCG262151:DCG262154 DMC262151:DMC262154 DVY262151:DVY262154 EFU262151:EFU262154 EPQ262151:EPQ262154 EZM262151:EZM262154 FJI262151:FJI262154 FTE262151:FTE262154 GDA262151:GDA262154 GMW262151:GMW262154 GWS262151:GWS262154 HGO262151:HGO262154 HQK262151:HQK262154 IAG262151:IAG262154 IKC262151:IKC262154 ITY262151:ITY262154 JDU262151:JDU262154 JNQ262151:JNQ262154 JXM262151:JXM262154 KHI262151:KHI262154 KRE262151:KRE262154 LBA262151:LBA262154 LKW262151:LKW262154 LUS262151:LUS262154 MEO262151:MEO262154 MOK262151:MOK262154 MYG262151:MYG262154 NIC262151:NIC262154 NRY262151:NRY262154 OBU262151:OBU262154 OLQ262151:OLQ262154 OVM262151:OVM262154 PFI262151:PFI262154 PPE262151:PPE262154 PZA262151:PZA262154 QIW262151:QIW262154 QSS262151:QSS262154 RCO262151:RCO262154 RMK262151:RMK262154 RWG262151:RWG262154 SGC262151:SGC262154 SPY262151:SPY262154 SZU262151:SZU262154 TJQ262151:TJQ262154 TTM262151:TTM262154 UDI262151:UDI262154 UNE262151:UNE262154 UXA262151:UXA262154 VGW262151:VGW262154 VQS262151:VQS262154 WAO262151:WAO262154 WKK262151:WKK262154 WUG262151:WUG262154 O327689:O327692 HU327687:HU327690 RQ327687:RQ327690 ABM327687:ABM327690 ALI327687:ALI327690 AVE327687:AVE327690 BFA327687:BFA327690 BOW327687:BOW327690 BYS327687:BYS327690 CIO327687:CIO327690 CSK327687:CSK327690 DCG327687:DCG327690 DMC327687:DMC327690 DVY327687:DVY327690 EFU327687:EFU327690 EPQ327687:EPQ327690 EZM327687:EZM327690 FJI327687:FJI327690 FTE327687:FTE327690 GDA327687:GDA327690 GMW327687:GMW327690 GWS327687:GWS327690 HGO327687:HGO327690 HQK327687:HQK327690 IAG327687:IAG327690 IKC327687:IKC327690 ITY327687:ITY327690 JDU327687:JDU327690 JNQ327687:JNQ327690 JXM327687:JXM327690 KHI327687:KHI327690 KRE327687:KRE327690 LBA327687:LBA327690 LKW327687:LKW327690 LUS327687:LUS327690 MEO327687:MEO327690 MOK327687:MOK327690 MYG327687:MYG327690 NIC327687:NIC327690 NRY327687:NRY327690 OBU327687:OBU327690 OLQ327687:OLQ327690 OVM327687:OVM327690 PFI327687:PFI327690 PPE327687:PPE327690 PZA327687:PZA327690 QIW327687:QIW327690 QSS327687:QSS327690 RCO327687:RCO327690 RMK327687:RMK327690 RWG327687:RWG327690 SGC327687:SGC327690 SPY327687:SPY327690 SZU327687:SZU327690 TJQ327687:TJQ327690 TTM327687:TTM327690 UDI327687:UDI327690 UNE327687:UNE327690 UXA327687:UXA327690 VGW327687:VGW327690 VQS327687:VQS327690 WAO327687:WAO327690 WKK327687:WKK327690 WUG327687:WUG327690 O393225:O393228 HU393223:HU393226 RQ393223:RQ393226 ABM393223:ABM393226 ALI393223:ALI393226 AVE393223:AVE393226 BFA393223:BFA393226 BOW393223:BOW393226 BYS393223:BYS393226 CIO393223:CIO393226 CSK393223:CSK393226 DCG393223:DCG393226 DMC393223:DMC393226 DVY393223:DVY393226 EFU393223:EFU393226 EPQ393223:EPQ393226 EZM393223:EZM393226 FJI393223:FJI393226 FTE393223:FTE393226 GDA393223:GDA393226 GMW393223:GMW393226 GWS393223:GWS393226 HGO393223:HGO393226 HQK393223:HQK393226 IAG393223:IAG393226 IKC393223:IKC393226 ITY393223:ITY393226 JDU393223:JDU393226 JNQ393223:JNQ393226 JXM393223:JXM393226 KHI393223:KHI393226 KRE393223:KRE393226 LBA393223:LBA393226 LKW393223:LKW393226 LUS393223:LUS393226 MEO393223:MEO393226 MOK393223:MOK393226 MYG393223:MYG393226 NIC393223:NIC393226 NRY393223:NRY393226 OBU393223:OBU393226 OLQ393223:OLQ393226 OVM393223:OVM393226 PFI393223:PFI393226 PPE393223:PPE393226 PZA393223:PZA393226 QIW393223:QIW393226 QSS393223:QSS393226 RCO393223:RCO393226 RMK393223:RMK393226 RWG393223:RWG393226 SGC393223:SGC393226 SPY393223:SPY393226 SZU393223:SZU393226 TJQ393223:TJQ393226 TTM393223:TTM393226 UDI393223:UDI393226 UNE393223:UNE393226 UXA393223:UXA393226 VGW393223:VGW393226 VQS393223:VQS393226 WAO393223:WAO393226 WKK393223:WKK393226 WUG393223:WUG393226 O458761:O458764 HU458759:HU458762 RQ458759:RQ458762 ABM458759:ABM458762 ALI458759:ALI458762 AVE458759:AVE458762 BFA458759:BFA458762 BOW458759:BOW458762 BYS458759:BYS458762 CIO458759:CIO458762 CSK458759:CSK458762 DCG458759:DCG458762 DMC458759:DMC458762 DVY458759:DVY458762 EFU458759:EFU458762 EPQ458759:EPQ458762 EZM458759:EZM458762 FJI458759:FJI458762 FTE458759:FTE458762 GDA458759:GDA458762 GMW458759:GMW458762 GWS458759:GWS458762 HGO458759:HGO458762 HQK458759:HQK458762 IAG458759:IAG458762 IKC458759:IKC458762 ITY458759:ITY458762 JDU458759:JDU458762 JNQ458759:JNQ458762 JXM458759:JXM458762 KHI458759:KHI458762 KRE458759:KRE458762 LBA458759:LBA458762 LKW458759:LKW458762 LUS458759:LUS458762 MEO458759:MEO458762 MOK458759:MOK458762 MYG458759:MYG458762 NIC458759:NIC458762 NRY458759:NRY458762 OBU458759:OBU458762 OLQ458759:OLQ458762 OVM458759:OVM458762 PFI458759:PFI458762 PPE458759:PPE458762 PZA458759:PZA458762 QIW458759:QIW458762 QSS458759:QSS458762 RCO458759:RCO458762 RMK458759:RMK458762 RWG458759:RWG458762 SGC458759:SGC458762 SPY458759:SPY458762 SZU458759:SZU458762 TJQ458759:TJQ458762 TTM458759:TTM458762 UDI458759:UDI458762 UNE458759:UNE458762 UXA458759:UXA458762 VGW458759:VGW458762 VQS458759:VQS458762 WAO458759:WAO458762 WKK458759:WKK458762 WUG458759:WUG458762 O524297:O524300 HU524295:HU524298 RQ524295:RQ524298 ABM524295:ABM524298 ALI524295:ALI524298 AVE524295:AVE524298 BFA524295:BFA524298 BOW524295:BOW524298 BYS524295:BYS524298 CIO524295:CIO524298 CSK524295:CSK524298 DCG524295:DCG524298 DMC524295:DMC524298 DVY524295:DVY524298 EFU524295:EFU524298 EPQ524295:EPQ524298 EZM524295:EZM524298 FJI524295:FJI524298 FTE524295:FTE524298 GDA524295:GDA524298 GMW524295:GMW524298 GWS524295:GWS524298 HGO524295:HGO524298 HQK524295:HQK524298 IAG524295:IAG524298 IKC524295:IKC524298 ITY524295:ITY524298 JDU524295:JDU524298 JNQ524295:JNQ524298 JXM524295:JXM524298 KHI524295:KHI524298 KRE524295:KRE524298 LBA524295:LBA524298 LKW524295:LKW524298 LUS524295:LUS524298 MEO524295:MEO524298 MOK524295:MOK524298 MYG524295:MYG524298 NIC524295:NIC524298 NRY524295:NRY524298 OBU524295:OBU524298 OLQ524295:OLQ524298 OVM524295:OVM524298 PFI524295:PFI524298 PPE524295:PPE524298 PZA524295:PZA524298 QIW524295:QIW524298 QSS524295:QSS524298 RCO524295:RCO524298 RMK524295:RMK524298 RWG524295:RWG524298 SGC524295:SGC524298 SPY524295:SPY524298 SZU524295:SZU524298 TJQ524295:TJQ524298 TTM524295:TTM524298 UDI524295:UDI524298 UNE524295:UNE524298 UXA524295:UXA524298 VGW524295:VGW524298 VQS524295:VQS524298 WAO524295:WAO524298 WKK524295:WKK524298 WUG524295:WUG524298 O589833:O589836 HU589831:HU589834 RQ589831:RQ589834 ABM589831:ABM589834 ALI589831:ALI589834 AVE589831:AVE589834 BFA589831:BFA589834 BOW589831:BOW589834 BYS589831:BYS589834 CIO589831:CIO589834 CSK589831:CSK589834 DCG589831:DCG589834 DMC589831:DMC589834 DVY589831:DVY589834 EFU589831:EFU589834 EPQ589831:EPQ589834 EZM589831:EZM589834 FJI589831:FJI589834 FTE589831:FTE589834 GDA589831:GDA589834 GMW589831:GMW589834 GWS589831:GWS589834 HGO589831:HGO589834 HQK589831:HQK589834 IAG589831:IAG589834 IKC589831:IKC589834 ITY589831:ITY589834 JDU589831:JDU589834 JNQ589831:JNQ589834 JXM589831:JXM589834 KHI589831:KHI589834 KRE589831:KRE589834 LBA589831:LBA589834 LKW589831:LKW589834 LUS589831:LUS589834 MEO589831:MEO589834 MOK589831:MOK589834 MYG589831:MYG589834 NIC589831:NIC589834 NRY589831:NRY589834 OBU589831:OBU589834 OLQ589831:OLQ589834 OVM589831:OVM589834 PFI589831:PFI589834 PPE589831:PPE589834 PZA589831:PZA589834 QIW589831:QIW589834 QSS589831:QSS589834 RCO589831:RCO589834 RMK589831:RMK589834 RWG589831:RWG589834 SGC589831:SGC589834 SPY589831:SPY589834 SZU589831:SZU589834 TJQ589831:TJQ589834 TTM589831:TTM589834 UDI589831:UDI589834 UNE589831:UNE589834 UXA589831:UXA589834 VGW589831:VGW589834 VQS589831:VQS589834 WAO589831:WAO589834 WKK589831:WKK589834 WUG589831:WUG589834 O655369:O655372 HU655367:HU655370 RQ655367:RQ655370 ABM655367:ABM655370 ALI655367:ALI655370 AVE655367:AVE655370 BFA655367:BFA655370 BOW655367:BOW655370 BYS655367:BYS655370 CIO655367:CIO655370 CSK655367:CSK655370 DCG655367:DCG655370 DMC655367:DMC655370 DVY655367:DVY655370 EFU655367:EFU655370 EPQ655367:EPQ655370 EZM655367:EZM655370 FJI655367:FJI655370 FTE655367:FTE655370 GDA655367:GDA655370 GMW655367:GMW655370 GWS655367:GWS655370 HGO655367:HGO655370 HQK655367:HQK655370 IAG655367:IAG655370 IKC655367:IKC655370 ITY655367:ITY655370 JDU655367:JDU655370 JNQ655367:JNQ655370 JXM655367:JXM655370 KHI655367:KHI655370 KRE655367:KRE655370 LBA655367:LBA655370 LKW655367:LKW655370 LUS655367:LUS655370 MEO655367:MEO655370 MOK655367:MOK655370 MYG655367:MYG655370 NIC655367:NIC655370 NRY655367:NRY655370 OBU655367:OBU655370 OLQ655367:OLQ655370 OVM655367:OVM655370 PFI655367:PFI655370 PPE655367:PPE655370 PZA655367:PZA655370 QIW655367:QIW655370 QSS655367:QSS655370 RCO655367:RCO655370 RMK655367:RMK655370 RWG655367:RWG655370 SGC655367:SGC655370 SPY655367:SPY655370 SZU655367:SZU655370 TJQ655367:TJQ655370 TTM655367:TTM655370 UDI655367:UDI655370 UNE655367:UNE655370 UXA655367:UXA655370 VGW655367:VGW655370 VQS655367:VQS655370 WAO655367:WAO655370 WKK655367:WKK655370 WUG655367:WUG655370 O720905:O720908 HU720903:HU720906 RQ720903:RQ720906 ABM720903:ABM720906 ALI720903:ALI720906 AVE720903:AVE720906 BFA720903:BFA720906 BOW720903:BOW720906 BYS720903:BYS720906 CIO720903:CIO720906 CSK720903:CSK720906 DCG720903:DCG720906 DMC720903:DMC720906 DVY720903:DVY720906 EFU720903:EFU720906 EPQ720903:EPQ720906 EZM720903:EZM720906 FJI720903:FJI720906 FTE720903:FTE720906 GDA720903:GDA720906 GMW720903:GMW720906 GWS720903:GWS720906 HGO720903:HGO720906 HQK720903:HQK720906 IAG720903:IAG720906 IKC720903:IKC720906 ITY720903:ITY720906 JDU720903:JDU720906 JNQ720903:JNQ720906 JXM720903:JXM720906 KHI720903:KHI720906 KRE720903:KRE720906 LBA720903:LBA720906 LKW720903:LKW720906 LUS720903:LUS720906 MEO720903:MEO720906 MOK720903:MOK720906 MYG720903:MYG720906 NIC720903:NIC720906 NRY720903:NRY720906 OBU720903:OBU720906 OLQ720903:OLQ720906 OVM720903:OVM720906 PFI720903:PFI720906 PPE720903:PPE720906 PZA720903:PZA720906 QIW720903:QIW720906 QSS720903:QSS720906 RCO720903:RCO720906 RMK720903:RMK720906 RWG720903:RWG720906 SGC720903:SGC720906 SPY720903:SPY720906 SZU720903:SZU720906 TJQ720903:TJQ720906 TTM720903:TTM720906 UDI720903:UDI720906 UNE720903:UNE720906 UXA720903:UXA720906 VGW720903:VGW720906 VQS720903:VQS720906 WAO720903:WAO720906 WKK720903:WKK720906 WUG720903:WUG720906 O786441:O786444 HU786439:HU786442 RQ786439:RQ786442 ABM786439:ABM786442 ALI786439:ALI786442 AVE786439:AVE786442 BFA786439:BFA786442 BOW786439:BOW786442 BYS786439:BYS786442 CIO786439:CIO786442 CSK786439:CSK786442 DCG786439:DCG786442 DMC786439:DMC786442 DVY786439:DVY786442 EFU786439:EFU786442 EPQ786439:EPQ786442 EZM786439:EZM786442 FJI786439:FJI786442 FTE786439:FTE786442 GDA786439:GDA786442 GMW786439:GMW786442 GWS786439:GWS786442 HGO786439:HGO786442 HQK786439:HQK786442 IAG786439:IAG786442 IKC786439:IKC786442 ITY786439:ITY786442 JDU786439:JDU786442 JNQ786439:JNQ786442 JXM786439:JXM786442 KHI786439:KHI786442 KRE786439:KRE786442 LBA786439:LBA786442 LKW786439:LKW786442 LUS786439:LUS786442 MEO786439:MEO786442 MOK786439:MOK786442 MYG786439:MYG786442 NIC786439:NIC786442 NRY786439:NRY786442 OBU786439:OBU786442 OLQ786439:OLQ786442 OVM786439:OVM786442 PFI786439:PFI786442 PPE786439:PPE786442 PZA786439:PZA786442 QIW786439:QIW786442 QSS786439:QSS786442 RCO786439:RCO786442 RMK786439:RMK786442 RWG786439:RWG786442 SGC786439:SGC786442 SPY786439:SPY786442 SZU786439:SZU786442 TJQ786439:TJQ786442 TTM786439:TTM786442 UDI786439:UDI786442 UNE786439:UNE786442 UXA786439:UXA786442 VGW786439:VGW786442 VQS786439:VQS786442 WAO786439:WAO786442 WKK786439:WKK786442 WUG786439:WUG786442 O851977:O851980 HU851975:HU851978 RQ851975:RQ851978 ABM851975:ABM851978 ALI851975:ALI851978 AVE851975:AVE851978 BFA851975:BFA851978 BOW851975:BOW851978 BYS851975:BYS851978 CIO851975:CIO851978 CSK851975:CSK851978 DCG851975:DCG851978 DMC851975:DMC851978 DVY851975:DVY851978 EFU851975:EFU851978 EPQ851975:EPQ851978 EZM851975:EZM851978 FJI851975:FJI851978 FTE851975:FTE851978 GDA851975:GDA851978 GMW851975:GMW851978 GWS851975:GWS851978 HGO851975:HGO851978 HQK851975:HQK851978 IAG851975:IAG851978 IKC851975:IKC851978 ITY851975:ITY851978 JDU851975:JDU851978 JNQ851975:JNQ851978 JXM851975:JXM851978 KHI851975:KHI851978 KRE851975:KRE851978 LBA851975:LBA851978 LKW851975:LKW851978 LUS851975:LUS851978 MEO851975:MEO851978 MOK851975:MOK851978 MYG851975:MYG851978 NIC851975:NIC851978 NRY851975:NRY851978 OBU851975:OBU851978 OLQ851975:OLQ851978 OVM851975:OVM851978 PFI851975:PFI851978 PPE851975:PPE851978 PZA851975:PZA851978 QIW851975:QIW851978 QSS851975:QSS851978 RCO851975:RCO851978 RMK851975:RMK851978 RWG851975:RWG851978 SGC851975:SGC851978 SPY851975:SPY851978 SZU851975:SZU851978 TJQ851975:TJQ851978 TTM851975:TTM851978 UDI851975:UDI851978 UNE851975:UNE851978 UXA851975:UXA851978 VGW851975:VGW851978 VQS851975:VQS851978 WAO851975:WAO851978 WKK851975:WKK851978 WUG851975:WUG851978 O917513:O917516 HU917511:HU917514 RQ917511:RQ917514 ABM917511:ABM917514 ALI917511:ALI917514 AVE917511:AVE917514 BFA917511:BFA917514 BOW917511:BOW917514 BYS917511:BYS917514 CIO917511:CIO917514 CSK917511:CSK917514 DCG917511:DCG917514 DMC917511:DMC917514 DVY917511:DVY917514 EFU917511:EFU917514 EPQ917511:EPQ917514 EZM917511:EZM917514 FJI917511:FJI917514 FTE917511:FTE917514 GDA917511:GDA917514 GMW917511:GMW917514 GWS917511:GWS917514 HGO917511:HGO917514 HQK917511:HQK917514 IAG917511:IAG917514 IKC917511:IKC917514 ITY917511:ITY917514 JDU917511:JDU917514 JNQ917511:JNQ917514 JXM917511:JXM917514 KHI917511:KHI917514 KRE917511:KRE917514 LBA917511:LBA917514 LKW917511:LKW917514 LUS917511:LUS917514 MEO917511:MEO917514 MOK917511:MOK917514 MYG917511:MYG917514 NIC917511:NIC917514 NRY917511:NRY917514 OBU917511:OBU917514 OLQ917511:OLQ917514 OVM917511:OVM917514 PFI917511:PFI917514 PPE917511:PPE917514 PZA917511:PZA917514 QIW917511:QIW917514 QSS917511:QSS917514 RCO917511:RCO917514 RMK917511:RMK917514 RWG917511:RWG917514 SGC917511:SGC917514 SPY917511:SPY917514 SZU917511:SZU917514 TJQ917511:TJQ917514 TTM917511:TTM917514 UDI917511:UDI917514 UNE917511:UNE917514 UXA917511:UXA917514 VGW917511:VGW917514 VQS917511:VQS917514 WAO917511:WAO917514 WKK917511:WKK917514 WUG917511:WUG917514 O983049:O983052 HU983047:HU983050 RQ983047:RQ983050 ABM983047:ABM983050 ALI983047:ALI983050 AVE983047:AVE983050 BFA983047:BFA983050 BOW983047:BOW983050 BYS983047:BYS983050 CIO983047:CIO983050 CSK983047:CSK983050 DCG983047:DCG983050 DMC983047:DMC983050 DVY983047:DVY983050 EFU983047:EFU983050 EPQ983047:EPQ983050 EZM983047:EZM983050 FJI983047:FJI983050 FTE983047:FTE983050 GDA983047:GDA983050 GMW983047:GMW983050 GWS983047:GWS983050 HGO983047:HGO983050 HQK983047:HQK983050 IAG983047:IAG983050 IKC983047:IKC983050 ITY983047:ITY983050 JDU983047:JDU983050 JNQ983047:JNQ983050 JXM983047:JXM983050 KHI983047:KHI983050 KRE983047:KRE983050 LBA983047:LBA983050 LKW983047:LKW983050 LUS983047:LUS983050 MEO983047:MEO983050 MOK983047:MOK983050 MYG983047:MYG983050 NIC983047:NIC983050 NRY983047:NRY983050 OBU983047:OBU983050 OLQ983047:OLQ983050 OVM983047:OVM983050 PFI983047:PFI983050 PPE983047:PPE983050 PZA983047:PZA983050 QIW983047:QIW983050 QSS983047:QSS983050 RCO983047:RCO983050 RMK983047:RMK983050 RWG983047:RWG983050 SGC983047:SGC983050 SPY983047:SPY983050 SZU983047:SZU983050 TJQ983047:TJQ983050 TTM983047:TTM983050 UDI983047:UDI983050 UNE983047:UNE983050 UXA983047:UXA983050 VGW983047:VGW983050 VQS983047:VQS983050 WAO983047:WAO983050 WKK983047:WKK983050 WUG983047:WUG983050 H65559:Z65561 HN65557:IJ65559 RJ65557:SF65559 ABF65557:ACB65559 ALB65557:ALX65559 AUX65557:AVT65559 BET65557:BFP65559 BOP65557:BPL65559 BYL65557:BZH65559 CIH65557:CJD65559 CSD65557:CSZ65559 DBZ65557:DCV65559 DLV65557:DMR65559 DVR65557:DWN65559 EFN65557:EGJ65559 EPJ65557:EQF65559 EZF65557:FAB65559 FJB65557:FJX65559 FSX65557:FTT65559 GCT65557:GDP65559 GMP65557:GNL65559 GWL65557:GXH65559 HGH65557:HHD65559 HQD65557:HQZ65559 HZZ65557:IAV65559 IJV65557:IKR65559 ITR65557:IUN65559 JDN65557:JEJ65559 JNJ65557:JOF65559 JXF65557:JYB65559 KHB65557:KHX65559 KQX65557:KRT65559 LAT65557:LBP65559 LKP65557:LLL65559 LUL65557:LVH65559 MEH65557:MFD65559 MOD65557:MOZ65559 MXZ65557:MYV65559 NHV65557:NIR65559 NRR65557:NSN65559 OBN65557:OCJ65559 OLJ65557:OMF65559 OVF65557:OWB65559 PFB65557:PFX65559 POX65557:PPT65559 PYT65557:PZP65559 QIP65557:QJL65559 QSL65557:QTH65559 RCH65557:RDD65559 RMD65557:RMZ65559 RVZ65557:RWV65559 SFV65557:SGR65559 SPR65557:SQN65559 SZN65557:TAJ65559 TJJ65557:TKF65559 TTF65557:TUB65559 UDB65557:UDX65559 UMX65557:UNT65559 UWT65557:UXP65559 VGP65557:VHL65559 VQL65557:VRH65559 WAH65557:WBD65559 WKD65557:WKZ65559 WTZ65557:WUV65559 H131095:Z131097 HN131093:IJ131095 RJ131093:SF131095 ABF131093:ACB131095 ALB131093:ALX131095 AUX131093:AVT131095 BET131093:BFP131095 BOP131093:BPL131095 BYL131093:BZH131095 CIH131093:CJD131095 CSD131093:CSZ131095 DBZ131093:DCV131095 DLV131093:DMR131095 DVR131093:DWN131095 EFN131093:EGJ131095 EPJ131093:EQF131095 EZF131093:FAB131095 FJB131093:FJX131095 FSX131093:FTT131095 GCT131093:GDP131095 GMP131093:GNL131095 GWL131093:GXH131095 HGH131093:HHD131095 HQD131093:HQZ131095 HZZ131093:IAV131095 IJV131093:IKR131095 ITR131093:IUN131095 JDN131093:JEJ131095 JNJ131093:JOF131095 JXF131093:JYB131095 KHB131093:KHX131095 KQX131093:KRT131095 LAT131093:LBP131095 LKP131093:LLL131095 LUL131093:LVH131095 MEH131093:MFD131095 MOD131093:MOZ131095 MXZ131093:MYV131095 NHV131093:NIR131095 NRR131093:NSN131095 OBN131093:OCJ131095 OLJ131093:OMF131095 OVF131093:OWB131095 PFB131093:PFX131095 POX131093:PPT131095 PYT131093:PZP131095 QIP131093:QJL131095 QSL131093:QTH131095 RCH131093:RDD131095 RMD131093:RMZ131095 RVZ131093:RWV131095 SFV131093:SGR131095 SPR131093:SQN131095 SZN131093:TAJ131095 TJJ131093:TKF131095 TTF131093:TUB131095 UDB131093:UDX131095 UMX131093:UNT131095 UWT131093:UXP131095 VGP131093:VHL131095 VQL131093:VRH131095 WAH131093:WBD131095 WKD131093:WKZ131095 WTZ131093:WUV131095 H196631:Z196633 HN196629:IJ196631 RJ196629:SF196631 ABF196629:ACB196631 ALB196629:ALX196631 AUX196629:AVT196631 BET196629:BFP196631 BOP196629:BPL196631 BYL196629:BZH196631 CIH196629:CJD196631 CSD196629:CSZ196631 DBZ196629:DCV196631 DLV196629:DMR196631 DVR196629:DWN196631 EFN196629:EGJ196631 EPJ196629:EQF196631 EZF196629:FAB196631 FJB196629:FJX196631 FSX196629:FTT196631 GCT196629:GDP196631 GMP196629:GNL196631 GWL196629:GXH196631 HGH196629:HHD196631 HQD196629:HQZ196631 HZZ196629:IAV196631 IJV196629:IKR196631 ITR196629:IUN196631 JDN196629:JEJ196631 JNJ196629:JOF196631 JXF196629:JYB196631 KHB196629:KHX196631 KQX196629:KRT196631 LAT196629:LBP196631 LKP196629:LLL196631 LUL196629:LVH196631 MEH196629:MFD196631 MOD196629:MOZ196631 MXZ196629:MYV196631 NHV196629:NIR196631 NRR196629:NSN196631 OBN196629:OCJ196631 OLJ196629:OMF196631 OVF196629:OWB196631 PFB196629:PFX196631 POX196629:PPT196631 PYT196629:PZP196631 QIP196629:QJL196631 QSL196629:QTH196631 RCH196629:RDD196631 RMD196629:RMZ196631 RVZ196629:RWV196631 SFV196629:SGR196631 SPR196629:SQN196631 SZN196629:TAJ196631 TJJ196629:TKF196631 TTF196629:TUB196631 UDB196629:UDX196631 UMX196629:UNT196631 UWT196629:UXP196631 VGP196629:VHL196631 VQL196629:VRH196631 WAH196629:WBD196631 WKD196629:WKZ196631 WTZ196629:WUV196631 H262167:Z262169 HN262165:IJ262167 RJ262165:SF262167 ABF262165:ACB262167 ALB262165:ALX262167 AUX262165:AVT262167 BET262165:BFP262167 BOP262165:BPL262167 BYL262165:BZH262167 CIH262165:CJD262167 CSD262165:CSZ262167 DBZ262165:DCV262167 DLV262165:DMR262167 DVR262165:DWN262167 EFN262165:EGJ262167 EPJ262165:EQF262167 EZF262165:FAB262167 FJB262165:FJX262167 FSX262165:FTT262167 GCT262165:GDP262167 GMP262165:GNL262167 GWL262165:GXH262167 HGH262165:HHD262167 HQD262165:HQZ262167 HZZ262165:IAV262167 IJV262165:IKR262167 ITR262165:IUN262167 JDN262165:JEJ262167 JNJ262165:JOF262167 JXF262165:JYB262167 KHB262165:KHX262167 KQX262165:KRT262167 LAT262165:LBP262167 LKP262165:LLL262167 LUL262165:LVH262167 MEH262165:MFD262167 MOD262165:MOZ262167 MXZ262165:MYV262167 NHV262165:NIR262167 NRR262165:NSN262167 OBN262165:OCJ262167 OLJ262165:OMF262167 OVF262165:OWB262167 PFB262165:PFX262167 POX262165:PPT262167 PYT262165:PZP262167 QIP262165:QJL262167 QSL262165:QTH262167 RCH262165:RDD262167 RMD262165:RMZ262167 RVZ262165:RWV262167 SFV262165:SGR262167 SPR262165:SQN262167 SZN262165:TAJ262167 TJJ262165:TKF262167 TTF262165:TUB262167 UDB262165:UDX262167 UMX262165:UNT262167 UWT262165:UXP262167 VGP262165:VHL262167 VQL262165:VRH262167 WAH262165:WBD262167 WKD262165:WKZ262167 WTZ262165:WUV262167 H327703:Z327705 HN327701:IJ327703 RJ327701:SF327703 ABF327701:ACB327703 ALB327701:ALX327703 AUX327701:AVT327703 BET327701:BFP327703 BOP327701:BPL327703 BYL327701:BZH327703 CIH327701:CJD327703 CSD327701:CSZ327703 DBZ327701:DCV327703 DLV327701:DMR327703 DVR327701:DWN327703 EFN327701:EGJ327703 EPJ327701:EQF327703 EZF327701:FAB327703 FJB327701:FJX327703 FSX327701:FTT327703 GCT327701:GDP327703 GMP327701:GNL327703 GWL327701:GXH327703 HGH327701:HHD327703 HQD327701:HQZ327703 HZZ327701:IAV327703 IJV327701:IKR327703 ITR327701:IUN327703 JDN327701:JEJ327703 JNJ327701:JOF327703 JXF327701:JYB327703 KHB327701:KHX327703 KQX327701:KRT327703 LAT327701:LBP327703 LKP327701:LLL327703 LUL327701:LVH327703 MEH327701:MFD327703 MOD327701:MOZ327703 MXZ327701:MYV327703 NHV327701:NIR327703 NRR327701:NSN327703 OBN327701:OCJ327703 OLJ327701:OMF327703 OVF327701:OWB327703 PFB327701:PFX327703 POX327701:PPT327703 PYT327701:PZP327703 QIP327701:QJL327703 QSL327701:QTH327703 RCH327701:RDD327703 RMD327701:RMZ327703 RVZ327701:RWV327703 SFV327701:SGR327703 SPR327701:SQN327703 SZN327701:TAJ327703 TJJ327701:TKF327703 TTF327701:TUB327703 UDB327701:UDX327703 UMX327701:UNT327703 UWT327701:UXP327703 VGP327701:VHL327703 VQL327701:VRH327703 WAH327701:WBD327703 WKD327701:WKZ327703 WTZ327701:WUV327703 H393239:Z393241 HN393237:IJ393239 RJ393237:SF393239 ABF393237:ACB393239 ALB393237:ALX393239 AUX393237:AVT393239 BET393237:BFP393239 BOP393237:BPL393239 BYL393237:BZH393239 CIH393237:CJD393239 CSD393237:CSZ393239 DBZ393237:DCV393239 DLV393237:DMR393239 DVR393237:DWN393239 EFN393237:EGJ393239 EPJ393237:EQF393239 EZF393237:FAB393239 FJB393237:FJX393239 FSX393237:FTT393239 GCT393237:GDP393239 GMP393237:GNL393239 GWL393237:GXH393239 HGH393237:HHD393239 HQD393237:HQZ393239 HZZ393237:IAV393239 IJV393237:IKR393239 ITR393237:IUN393239 JDN393237:JEJ393239 JNJ393237:JOF393239 JXF393237:JYB393239 KHB393237:KHX393239 KQX393237:KRT393239 LAT393237:LBP393239 LKP393237:LLL393239 LUL393237:LVH393239 MEH393237:MFD393239 MOD393237:MOZ393239 MXZ393237:MYV393239 NHV393237:NIR393239 NRR393237:NSN393239 OBN393237:OCJ393239 OLJ393237:OMF393239 OVF393237:OWB393239 PFB393237:PFX393239 POX393237:PPT393239 PYT393237:PZP393239 QIP393237:QJL393239 QSL393237:QTH393239 RCH393237:RDD393239 RMD393237:RMZ393239 RVZ393237:RWV393239 SFV393237:SGR393239 SPR393237:SQN393239 SZN393237:TAJ393239 TJJ393237:TKF393239 TTF393237:TUB393239 UDB393237:UDX393239 UMX393237:UNT393239 UWT393237:UXP393239 VGP393237:VHL393239 VQL393237:VRH393239 WAH393237:WBD393239 WKD393237:WKZ393239 WTZ393237:WUV393239 H458775:Z458777 HN458773:IJ458775 RJ458773:SF458775 ABF458773:ACB458775 ALB458773:ALX458775 AUX458773:AVT458775 BET458773:BFP458775 BOP458773:BPL458775 BYL458773:BZH458775 CIH458773:CJD458775 CSD458773:CSZ458775 DBZ458773:DCV458775 DLV458773:DMR458775 DVR458773:DWN458775 EFN458773:EGJ458775 EPJ458773:EQF458775 EZF458773:FAB458775 FJB458773:FJX458775 FSX458773:FTT458775 GCT458773:GDP458775 GMP458773:GNL458775 GWL458773:GXH458775 HGH458773:HHD458775 HQD458773:HQZ458775 HZZ458773:IAV458775 IJV458773:IKR458775 ITR458773:IUN458775 JDN458773:JEJ458775 JNJ458773:JOF458775 JXF458773:JYB458775 KHB458773:KHX458775 KQX458773:KRT458775 LAT458773:LBP458775 LKP458773:LLL458775 LUL458773:LVH458775 MEH458773:MFD458775 MOD458773:MOZ458775 MXZ458773:MYV458775 NHV458773:NIR458775 NRR458773:NSN458775 OBN458773:OCJ458775 OLJ458773:OMF458775 OVF458773:OWB458775 PFB458773:PFX458775 POX458773:PPT458775 PYT458773:PZP458775 QIP458773:QJL458775 QSL458773:QTH458775 RCH458773:RDD458775 RMD458773:RMZ458775 RVZ458773:RWV458775 SFV458773:SGR458775 SPR458773:SQN458775 SZN458773:TAJ458775 TJJ458773:TKF458775 TTF458773:TUB458775 UDB458773:UDX458775 UMX458773:UNT458775 UWT458773:UXP458775 VGP458773:VHL458775 VQL458773:VRH458775 WAH458773:WBD458775 WKD458773:WKZ458775 WTZ458773:WUV458775 H524311:Z524313 HN524309:IJ524311 RJ524309:SF524311 ABF524309:ACB524311 ALB524309:ALX524311 AUX524309:AVT524311 BET524309:BFP524311 BOP524309:BPL524311 BYL524309:BZH524311 CIH524309:CJD524311 CSD524309:CSZ524311 DBZ524309:DCV524311 DLV524309:DMR524311 DVR524309:DWN524311 EFN524309:EGJ524311 EPJ524309:EQF524311 EZF524309:FAB524311 FJB524309:FJX524311 FSX524309:FTT524311 GCT524309:GDP524311 GMP524309:GNL524311 GWL524309:GXH524311 HGH524309:HHD524311 HQD524309:HQZ524311 HZZ524309:IAV524311 IJV524309:IKR524311 ITR524309:IUN524311 JDN524309:JEJ524311 JNJ524309:JOF524311 JXF524309:JYB524311 KHB524309:KHX524311 KQX524309:KRT524311 LAT524309:LBP524311 LKP524309:LLL524311 LUL524309:LVH524311 MEH524309:MFD524311 MOD524309:MOZ524311 MXZ524309:MYV524311 NHV524309:NIR524311 NRR524309:NSN524311 OBN524309:OCJ524311 OLJ524309:OMF524311 OVF524309:OWB524311 PFB524309:PFX524311 POX524309:PPT524311 PYT524309:PZP524311 QIP524309:QJL524311 QSL524309:QTH524311 RCH524309:RDD524311 RMD524309:RMZ524311 RVZ524309:RWV524311 SFV524309:SGR524311 SPR524309:SQN524311 SZN524309:TAJ524311 TJJ524309:TKF524311 TTF524309:TUB524311 UDB524309:UDX524311 UMX524309:UNT524311 UWT524309:UXP524311 VGP524309:VHL524311 VQL524309:VRH524311 WAH524309:WBD524311 WKD524309:WKZ524311 WTZ524309:WUV524311 H589847:Z589849 HN589845:IJ589847 RJ589845:SF589847 ABF589845:ACB589847 ALB589845:ALX589847 AUX589845:AVT589847 BET589845:BFP589847 BOP589845:BPL589847 BYL589845:BZH589847 CIH589845:CJD589847 CSD589845:CSZ589847 DBZ589845:DCV589847 DLV589845:DMR589847 DVR589845:DWN589847 EFN589845:EGJ589847 EPJ589845:EQF589847 EZF589845:FAB589847 FJB589845:FJX589847 FSX589845:FTT589847 GCT589845:GDP589847 GMP589845:GNL589847 GWL589845:GXH589847 HGH589845:HHD589847 HQD589845:HQZ589847 HZZ589845:IAV589847 IJV589845:IKR589847 ITR589845:IUN589847 JDN589845:JEJ589847 JNJ589845:JOF589847 JXF589845:JYB589847 KHB589845:KHX589847 KQX589845:KRT589847 LAT589845:LBP589847 LKP589845:LLL589847 LUL589845:LVH589847 MEH589845:MFD589847 MOD589845:MOZ589847 MXZ589845:MYV589847 NHV589845:NIR589847 NRR589845:NSN589847 OBN589845:OCJ589847 OLJ589845:OMF589847 OVF589845:OWB589847 PFB589845:PFX589847 POX589845:PPT589847 PYT589845:PZP589847 QIP589845:QJL589847 QSL589845:QTH589847 RCH589845:RDD589847 RMD589845:RMZ589847 RVZ589845:RWV589847 SFV589845:SGR589847 SPR589845:SQN589847 SZN589845:TAJ589847 TJJ589845:TKF589847 TTF589845:TUB589847 UDB589845:UDX589847 UMX589845:UNT589847 UWT589845:UXP589847 VGP589845:VHL589847 VQL589845:VRH589847 WAH589845:WBD589847 WKD589845:WKZ589847 WTZ589845:WUV589847 H655383:Z655385 HN655381:IJ655383 RJ655381:SF655383 ABF655381:ACB655383 ALB655381:ALX655383 AUX655381:AVT655383 BET655381:BFP655383 BOP655381:BPL655383 BYL655381:BZH655383 CIH655381:CJD655383 CSD655381:CSZ655383 DBZ655381:DCV655383 DLV655381:DMR655383 DVR655381:DWN655383 EFN655381:EGJ655383 EPJ655381:EQF655383 EZF655381:FAB655383 FJB655381:FJX655383 FSX655381:FTT655383 GCT655381:GDP655383 GMP655381:GNL655383 GWL655381:GXH655383 HGH655381:HHD655383 HQD655381:HQZ655383 HZZ655381:IAV655383 IJV655381:IKR655383 ITR655381:IUN655383 JDN655381:JEJ655383 JNJ655381:JOF655383 JXF655381:JYB655383 KHB655381:KHX655383 KQX655381:KRT655383 LAT655381:LBP655383 LKP655381:LLL655383 LUL655381:LVH655383 MEH655381:MFD655383 MOD655381:MOZ655383 MXZ655381:MYV655383 NHV655381:NIR655383 NRR655381:NSN655383 OBN655381:OCJ655383 OLJ655381:OMF655383 OVF655381:OWB655383 PFB655381:PFX655383 POX655381:PPT655383 PYT655381:PZP655383 QIP655381:QJL655383 QSL655381:QTH655383 RCH655381:RDD655383 RMD655381:RMZ655383 RVZ655381:RWV655383 SFV655381:SGR655383 SPR655381:SQN655383 SZN655381:TAJ655383 TJJ655381:TKF655383 TTF655381:TUB655383 UDB655381:UDX655383 UMX655381:UNT655383 UWT655381:UXP655383 VGP655381:VHL655383 VQL655381:VRH655383 WAH655381:WBD655383 WKD655381:WKZ655383 WTZ655381:WUV655383 H720919:Z720921 HN720917:IJ720919 RJ720917:SF720919 ABF720917:ACB720919 ALB720917:ALX720919 AUX720917:AVT720919 BET720917:BFP720919 BOP720917:BPL720919 BYL720917:BZH720919 CIH720917:CJD720919 CSD720917:CSZ720919 DBZ720917:DCV720919 DLV720917:DMR720919 DVR720917:DWN720919 EFN720917:EGJ720919 EPJ720917:EQF720919 EZF720917:FAB720919 FJB720917:FJX720919 FSX720917:FTT720919 GCT720917:GDP720919 GMP720917:GNL720919 GWL720917:GXH720919 HGH720917:HHD720919 HQD720917:HQZ720919 HZZ720917:IAV720919 IJV720917:IKR720919 ITR720917:IUN720919 JDN720917:JEJ720919 JNJ720917:JOF720919 JXF720917:JYB720919 KHB720917:KHX720919 KQX720917:KRT720919 LAT720917:LBP720919 LKP720917:LLL720919 LUL720917:LVH720919 MEH720917:MFD720919 MOD720917:MOZ720919 MXZ720917:MYV720919 NHV720917:NIR720919 NRR720917:NSN720919 OBN720917:OCJ720919 OLJ720917:OMF720919 OVF720917:OWB720919 PFB720917:PFX720919 POX720917:PPT720919 PYT720917:PZP720919 QIP720917:QJL720919 QSL720917:QTH720919 RCH720917:RDD720919 RMD720917:RMZ720919 RVZ720917:RWV720919 SFV720917:SGR720919 SPR720917:SQN720919 SZN720917:TAJ720919 TJJ720917:TKF720919 TTF720917:TUB720919 UDB720917:UDX720919 UMX720917:UNT720919 UWT720917:UXP720919 VGP720917:VHL720919 VQL720917:VRH720919 WAH720917:WBD720919 WKD720917:WKZ720919 WTZ720917:WUV720919 H786455:Z786457 HN786453:IJ786455 RJ786453:SF786455 ABF786453:ACB786455 ALB786453:ALX786455 AUX786453:AVT786455 BET786453:BFP786455 BOP786453:BPL786455 BYL786453:BZH786455 CIH786453:CJD786455 CSD786453:CSZ786455 DBZ786453:DCV786455 DLV786453:DMR786455 DVR786453:DWN786455 EFN786453:EGJ786455 EPJ786453:EQF786455 EZF786453:FAB786455 FJB786453:FJX786455 FSX786453:FTT786455 GCT786453:GDP786455 GMP786453:GNL786455 GWL786453:GXH786455 HGH786453:HHD786455 HQD786453:HQZ786455 HZZ786453:IAV786455 IJV786453:IKR786455 ITR786453:IUN786455 JDN786453:JEJ786455 JNJ786453:JOF786455 JXF786453:JYB786455 KHB786453:KHX786455 KQX786453:KRT786455 LAT786453:LBP786455 LKP786453:LLL786455 LUL786453:LVH786455 MEH786453:MFD786455 MOD786453:MOZ786455 MXZ786453:MYV786455 NHV786453:NIR786455 NRR786453:NSN786455 OBN786453:OCJ786455 OLJ786453:OMF786455 OVF786453:OWB786455 PFB786453:PFX786455 POX786453:PPT786455 PYT786453:PZP786455 QIP786453:QJL786455 QSL786453:QTH786455 RCH786453:RDD786455 RMD786453:RMZ786455 RVZ786453:RWV786455 SFV786453:SGR786455 SPR786453:SQN786455 SZN786453:TAJ786455 TJJ786453:TKF786455 TTF786453:TUB786455 UDB786453:UDX786455 UMX786453:UNT786455 UWT786453:UXP786455 VGP786453:VHL786455 VQL786453:VRH786455 WAH786453:WBD786455 WKD786453:WKZ786455 WTZ786453:WUV786455 H851991:Z851993 HN851989:IJ851991 RJ851989:SF851991 ABF851989:ACB851991 ALB851989:ALX851991 AUX851989:AVT851991 BET851989:BFP851991 BOP851989:BPL851991 BYL851989:BZH851991 CIH851989:CJD851991 CSD851989:CSZ851991 DBZ851989:DCV851991 DLV851989:DMR851991 DVR851989:DWN851991 EFN851989:EGJ851991 EPJ851989:EQF851991 EZF851989:FAB851991 FJB851989:FJX851991 FSX851989:FTT851991 GCT851989:GDP851991 GMP851989:GNL851991 GWL851989:GXH851991 HGH851989:HHD851991 HQD851989:HQZ851991 HZZ851989:IAV851991 IJV851989:IKR851991 ITR851989:IUN851991 JDN851989:JEJ851991 JNJ851989:JOF851991 JXF851989:JYB851991 KHB851989:KHX851991 KQX851989:KRT851991 LAT851989:LBP851991 LKP851989:LLL851991 LUL851989:LVH851991 MEH851989:MFD851991 MOD851989:MOZ851991 MXZ851989:MYV851991 NHV851989:NIR851991 NRR851989:NSN851991 OBN851989:OCJ851991 OLJ851989:OMF851991 OVF851989:OWB851991 PFB851989:PFX851991 POX851989:PPT851991 PYT851989:PZP851991 QIP851989:QJL851991 QSL851989:QTH851991 RCH851989:RDD851991 RMD851989:RMZ851991 RVZ851989:RWV851991 SFV851989:SGR851991 SPR851989:SQN851991 SZN851989:TAJ851991 TJJ851989:TKF851991 TTF851989:TUB851991 UDB851989:UDX851991 UMX851989:UNT851991 UWT851989:UXP851991 VGP851989:VHL851991 VQL851989:VRH851991 WAH851989:WBD851991 WKD851989:WKZ851991 WTZ851989:WUV851991 H917527:Z917529 HN917525:IJ917527 RJ917525:SF917527 ABF917525:ACB917527 ALB917525:ALX917527 AUX917525:AVT917527 BET917525:BFP917527 BOP917525:BPL917527 BYL917525:BZH917527 CIH917525:CJD917527 CSD917525:CSZ917527 DBZ917525:DCV917527 DLV917525:DMR917527 DVR917525:DWN917527 EFN917525:EGJ917527 EPJ917525:EQF917527 EZF917525:FAB917527 FJB917525:FJX917527 FSX917525:FTT917527 GCT917525:GDP917527 GMP917525:GNL917527 GWL917525:GXH917527 HGH917525:HHD917527 HQD917525:HQZ917527 HZZ917525:IAV917527 IJV917525:IKR917527 ITR917525:IUN917527 JDN917525:JEJ917527 JNJ917525:JOF917527 JXF917525:JYB917527 KHB917525:KHX917527 KQX917525:KRT917527 LAT917525:LBP917527 LKP917525:LLL917527 LUL917525:LVH917527 MEH917525:MFD917527 MOD917525:MOZ917527 MXZ917525:MYV917527 NHV917525:NIR917527 NRR917525:NSN917527 OBN917525:OCJ917527 OLJ917525:OMF917527 OVF917525:OWB917527 PFB917525:PFX917527 POX917525:PPT917527 PYT917525:PZP917527 QIP917525:QJL917527 QSL917525:QTH917527 RCH917525:RDD917527 RMD917525:RMZ917527 RVZ917525:RWV917527 SFV917525:SGR917527 SPR917525:SQN917527 SZN917525:TAJ917527 TJJ917525:TKF917527 TTF917525:TUB917527 UDB917525:UDX917527 UMX917525:UNT917527 UWT917525:UXP917527 VGP917525:VHL917527 VQL917525:VRH917527 WAH917525:WBD917527 WKD917525:WKZ917527 WTZ917525:WUV917527 H983063:Z983065 HN983061:IJ983063 RJ983061:SF983063 ABF983061:ACB983063 ALB983061:ALX983063 AUX983061:AVT983063 BET983061:BFP983063 BOP983061:BPL983063 BYL983061:BZH983063 CIH983061:CJD983063 CSD983061:CSZ983063 DBZ983061:DCV983063 DLV983061:DMR983063 DVR983061:DWN983063 EFN983061:EGJ983063 EPJ983061:EQF983063 EZF983061:FAB983063 FJB983061:FJX983063 FSX983061:FTT983063 GCT983061:GDP983063 GMP983061:GNL983063 GWL983061:GXH983063 HGH983061:HHD983063 HQD983061:HQZ983063 HZZ983061:IAV983063 IJV983061:IKR983063 ITR983061:IUN983063 JDN983061:JEJ983063 JNJ983061:JOF983063 JXF983061:JYB983063 KHB983061:KHX983063 KQX983061:KRT983063 LAT983061:LBP983063 LKP983061:LLL983063 LUL983061:LVH983063 MEH983061:MFD983063 MOD983061:MOZ983063 MXZ983061:MYV983063 NHV983061:NIR983063 NRR983061:NSN983063 OBN983061:OCJ983063 OLJ983061:OMF983063 OVF983061:OWB983063 PFB983061:PFX983063 POX983061:PPT983063 PYT983061:PZP983063 QIP983061:QJL983063 QSL983061:QTH983063 RCH983061:RDD983063 RMD983061:RMZ983063 RVZ983061:RWV983063 SFV983061:SGR983063 SPR983061:SQN983063 SZN983061:TAJ983063 TJJ983061:TKF983063 TTF983061:TUB983063 UDB983061:UDX983063 UMX983061:UNT983063 UWT983061:UXP983063 VGP983061:VHL983063 VQL983061:VRH983063 WAH983061:WBD983063 WKD983061:WKZ983063 WTZ983061:WUV983063 O65542:O65543 HU65540:HU65541 RQ65540:RQ65541 ABM65540:ABM65541 ALI65540:ALI65541 AVE65540:AVE65541 BFA65540:BFA65541 BOW65540:BOW65541 BYS65540:BYS65541 CIO65540:CIO65541 CSK65540:CSK65541 DCG65540:DCG65541 DMC65540:DMC65541 DVY65540:DVY65541 EFU65540:EFU65541 EPQ65540:EPQ65541 EZM65540:EZM65541 FJI65540:FJI65541 FTE65540:FTE65541 GDA65540:GDA65541 GMW65540:GMW65541 GWS65540:GWS65541 HGO65540:HGO65541 HQK65540:HQK65541 IAG65540:IAG65541 IKC65540:IKC65541 ITY65540:ITY65541 JDU65540:JDU65541 JNQ65540:JNQ65541 JXM65540:JXM65541 KHI65540:KHI65541 KRE65540:KRE65541 LBA65540:LBA65541 LKW65540:LKW65541 LUS65540:LUS65541 MEO65540:MEO65541 MOK65540:MOK65541 MYG65540:MYG65541 NIC65540:NIC65541 NRY65540:NRY65541 OBU65540:OBU65541 OLQ65540:OLQ65541 OVM65540:OVM65541 PFI65540:PFI65541 PPE65540:PPE65541 PZA65540:PZA65541 QIW65540:QIW65541 QSS65540:QSS65541 RCO65540:RCO65541 RMK65540:RMK65541 RWG65540:RWG65541 SGC65540:SGC65541 SPY65540:SPY65541 SZU65540:SZU65541 TJQ65540:TJQ65541 TTM65540:TTM65541 UDI65540:UDI65541 UNE65540:UNE65541 UXA65540:UXA65541 VGW65540:VGW65541 VQS65540:VQS65541 WAO65540:WAO65541 WKK65540:WKK65541 WUG65540:WUG65541 O131078:O131079 HU131076:HU131077 RQ131076:RQ131077 ABM131076:ABM131077 ALI131076:ALI131077 AVE131076:AVE131077 BFA131076:BFA131077 BOW131076:BOW131077 BYS131076:BYS131077 CIO131076:CIO131077 CSK131076:CSK131077 DCG131076:DCG131077 DMC131076:DMC131077 DVY131076:DVY131077 EFU131076:EFU131077 EPQ131076:EPQ131077 EZM131076:EZM131077 FJI131076:FJI131077 FTE131076:FTE131077 GDA131076:GDA131077 GMW131076:GMW131077 GWS131076:GWS131077 HGO131076:HGO131077 HQK131076:HQK131077 IAG131076:IAG131077 IKC131076:IKC131077 ITY131076:ITY131077 JDU131076:JDU131077 JNQ131076:JNQ131077 JXM131076:JXM131077 KHI131076:KHI131077 KRE131076:KRE131077 LBA131076:LBA131077 LKW131076:LKW131077 LUS131076:LUS131077 MEO131076:MEO131077 MOK131076:MOK131077 MYG131076:MYG131077 NIC131076:NIC131077 NRY131076:NRY131077 OBU131076:OBU131077 OLQ131076:OLQ131077 OVM131076:OVM131077 PFI131076:PFI131077 PPE131076:PPE131077 PZA131076:PZA131077 QIW131076:QIW131077 QSS131076:QSS131077 RCO131076:RCO131077 RMK131076:RMK131077 RWG131076:RWG131077 SGC131076:SGC131077 SPY131076:SPY131077 SZU131076:SZU131077 TJQ131076:TJQ131077 TTM131076:TTM131077 UDI131076:UDI131077 UNE131076:UNE131077 UXA131076:UXA131077 VGW131076:VGW131077 VQS131076:VQS131077 WAO131076:WAO131077 WKK131076:WKK131077 WUG131076:WUG131077 O196614:O196615 HU196612:HU196613 RQ196612:RQ196613 ABM196612:ABM196613 ALI196612:ALI196613 AVE196612:AVE196613 BFA196612:BFA196613 BOW196612:BOW196613 BYS196612:BYS196613 CIO196612:CIO196613 CSK196612:CSK196613 DCG196612:DCG196613 DMC196612:DMC196613 DVY196612:DVY196613 EFU196612:EFU196613 EPQ196612:EPQ196613 EZM196612:EZM196613 FJI196612:FJI196613 FTE196612:FTE196613 GDA196612:GDA196613 GMW196612:GMW196613 GWS196612:GWS196613 HGO196612:HGO196613 HQK196612:HQK196613 IAG196612:IAG196613 IKC196612:IKC196613 ITY196612:ITY196613 JDU196612:JDU196613 JNQ196612:JNQ196613 JXM196612:JXM196613 KHI196612:KHI196613 KRE196612:KRE196613 LBA196612:LBA196613 LKW196612:LKW196613 LUS196612:LUS196613 MEO196612:MEO196613 MOK196612:MOK196613 MYG196612:MYG196613 NIC196612:NIC196613 NRY196612:NRY196613 OBU196612:OBU196613 OLQ196612:OLQ196613 OVM196612:OVM196613 PFI196612:PFI196613 PPE196612:PPE196613 PZA196612:PZA196613 QIW196612:QIW196613 QSS196612:QSS196613 RCO196612:RCO196613 RMK196612:RMK196613 RWG196612:RWG196613 SGC196612:SGC196613 SPY196612:SPY196613 SZU196612:SZU196613 TJQ196612:TJQ196613 TTM196612:TTM196613 UDI196612:UDI196613 UNE196612:UNE196613 UXA196612:UXA196613 VGW196612:VGW196613 VQS196612:VQS196613 WAO196612:WAO196613 WKK196612:WKK196613 WUG196612:WUG196613 O262150:O262151 HU262148:HU262149 RQ262148:RQ262149 ABM262148:ABM262149 ALI262148:ALI262149 AVE262148:AVE262149 BFA262148:BFA262149 BOW262148:BOW262149 BYS262148:BYS262149 CIO262148:CIO262149 CSK262148:CSK262149 DCG262148:DCG262149 DMC262148:DMC262149 DVY262148:DVY262149 EFU262148:EFU262149 EPQ262148:EPQ262149 EZM262148:EZM262149 FJI262148:FJI262149 FTE262148:FTE262149 GDA262148:GDA262149 GMW262148:GMW262149 GWS262148:GWS262149 HGO262148:HGO262149 HQK262148:HQK262149 IAG262148:IAG262149 IKC262148:IKC262149 ITY262148:ITY262149 JDU262148:JDU262149 JNQ262148:JNQ262149 JXM262148:JXM262149 KHI262148:KHI262149 KRE262148:KRE262149 LBA262148:LBA262149 LKW262148:LKW262149 LUS262148:LUS262149 MEO262148:MEO262149 MOK262148:MOK262149 MYG262148:MYG262149 NIC262148:NIC262149 NRY262148:NRY262149 OBU262148:OBU262149 OLQ262148:OLQ262149 OVM262148:OVM262149 PFI262148:PFI262149 PPE262148:PPE262149 PZA262148:PZA262149 QIW262148:QIW262149 QSS262148:QSS262149 RCO262148:RCO262149 RMK262148:RMK262149 RWG262148:RWG262149 SGC262148:SGC262149 SPY262148:SPY262149 SZU262148:SZU262149 TJQ262148:TJQ262149 TTM262148:TTM262149 UDI262148:UDI262149 UNE262148:UNE262149 UXA262148:UXA262149 VGW262148:VGW262149 VQS262148:VQS262149 WAO262148:WAO262149 WKK262148:WKK262149 WUG262148:WUG262149 O327686:O327687 HU327684:HU327685 RQ327684:RQ327685 ABM327684:ABM327685 ALI327684:ALI327685 AVE327684:AVE327685 BFA327684:BFA327685 BOW327684:BOW327685 BYS327684:BYS327685 CIO327684:CIO327685 CSK327684:CSK327685 DCG327684:DCG327685 DMC327684:DMC327685 DVY327684:DVY327685 EFU327684:EFU327685 EPQ327684:EPQ327685 EZM327684:EZM327685 FJI327684:FJI327685 FTE327684:FTE327685 GDA327684:GDA327685 GMW327684:GMW327685 GWS327684:GWS327685 HGO327684:HGO327685 HQK327684:HQK327685 IAG327684:IAG327685 IKC327684:IKC327685 ITY327684:ITY327685 JDU327684:JDU327685 JNQ327684:JNQ327685 JXM327684:JXM327685 KHI327684:KHI327685 KRE327684:KRE327685 LBA327684:LBA327685 LKW327684:LKW327685 LUS327684:LUS327685 MEO327684:MEO327685 MOK327684:MOK327685 MYG327684:MYG327685 NIC327684:NIC327685 NRY327684:NRY327685 OBU327684:OBU327685 OLQ327684:OLQ327685 OVM327684:OVM327685 PFI327684:PFI327685 PPE327684:PPE327685 PZA327684:PZA327685 QIW327684:QIW327685 QSS327684:QSS327685 RCO327684:RCO327685 RMK327684:RMK327685 RWG327684:RWG327685 SGC327684:SGC327685 SPY327684:SPY327685 SZU327684:SZU327685 TJQ327684:TJQ327685 TTM327684:TTM327685 UDI327684:UDI327685 UNE327684:UNE327685 UXA327684:UXA327685 VGW327684:VGW327685 VQS327684:VQS327685 WAO327684:WAO327685 WKK327684:WKK327685 WUG327684:WUG327685 O393222:O393223 HU393220:HU393221 RQ393220:RQ393221 ABM393220:ABM393221 ALI393220:ALI393221 AVE393220:AVE393221 BFA393220:BFA393221 BOW393220:BOW393221 BYS393220:BYS393221 CIO393220:CIO393221 CSK393220:CSK393221 DCG393220:DCG393221 DMC393220:DMC393221 DVY393220:DVY393221 EFU393220:EFU393221 EPQ393220:EPQ393221 EZM393220:EZM393221 FJI393220:FJI393221 FTE393220:FTE393221 GDA393220:GDA393221 GMW393220:GMW393221 GWS393220:GWS393221 HGO393220:HGO393221 HQK393220:HQK393221 IAG393220:IAG393221 IKC393220:IKC393221 ITY393220:ITY393221 JDU393220:JDU393221 JNQ393220:JNQ393221 JXM393220:JXM393221 KHI393220:KHI393221 KRE393220:KRE393221 LBA393220:LBA393221 LKW393220:LKW393221 LUS393220:LUS393221 MEO393220:MEO393221 MOK393220:MOK393221 MYG393220:MYG393221 NIC393220:NIC393221 NRY393220:NRY393221 OBU393220:OBU393221 OLQ393220:OLQ393221 OVM393220:OVM393221 PFI393220:PFI393221 PPE393220:PPE393221 PZA393220:PZA393221 QIW393220:QIW393221 QSS393220:QSS393221 RCO393220:RCO393221 RMK393220:RMK393221 RWG393220:RWG393221 SGC393220:SGC393221 SPY393220:SPY393221 SZU393220:SZU393221 TJQ393220:TJQ393221 TTM393220:TTM393221 UDI393220:UDI393221 UNE393220:UNE393221 UXA393220:UXA393221 VGW393220:VGW393221 VQS393220:VQS393221 WAO393220:WAO393221 WKK393220:WKK393221 WUG393220:WUG393221 O458758:O458759 HU458756:HU458757 RQ458756:RQ458757 ABM458756:ABM458757 ALI458756:ALI458757 AVE458756:AVE458757 BFA458756:BFA458757 BOW458756:BOW458757 BYS458756:BYS458757 CIO458756:CIO458757 CSK458756:CSK458757 DCG458756:DCG458757 DMC458756:DMC458757 DVY458756:DVY458757 EFU458756:EFU458757 EPQ458756:EPQ458757 EZM458756:EZM458757 FJI458756:FJI458757 FTE458756:FTE458757 GDA458756:GDA458757 GMW458756:GMW458757 GWS458756:GWS458757 HGO458756:HGO458757 HQK458756:HQK458757 IAG458756:IAG458757 IKC458756:IKC458757 ITY458756:ITY458757 JDU458756:JDU458757 JNQ458756:JNQ458757 JXM458756:JXM458757 KHI458756:KHI458757 KRE458756:KRE458757 LBA458756:LBA458757 LKW458756:LKW458757 LUS458756:LUS458757 MEO458756:MEO458757 MOK458756:MOK458757 MYG458756:MYG458757 NIC458756:NIC458757 NRY458756:NRY458757 OBU458756:OBU458757 OLQ458756:OLQ458757 OVM458756:OVM458757 PFI458756:PFI458757 PPE458756:PPE458757 PZA458756:PZA458757 QIW458756:QIW458757 QSS458756:QSS458757 RCO458756:RCO458757 RMK458756:RMK458757 RWG458756:RWG458757 SGC458756:SGC458757 SPY458756:SPY458757 SZU458756:SZU458757 TJQ458756:TJQ458757 TTM458756:TTM458757 UDI458756:UDI458757 UNE458756:UNE458757 UXA458756:UXA458757 VGW458756:VGW458757 VQS458756:VQS458757 WAO458756:WAO458757 WKK458756:WKK458757 WUG458756:WUG458757 O524294:O524295 HU524292:HU524293 RQ524292:RQ524293 ABM524292:ABM524293 ALI524292:ALI524293 AVE524292:AVE524293 BFA524292:BFA524293 BOW524292:BOW524293 BYS524292:BYS524293 CIO524292:CIO524293 CSK524292:CSK524293 DCG524292:DCG524293 DMC524292:DMC524293 DVY524292:DVY524293 EFU524292:EFU524293 EPQ524292:EPQ524293 EZM524292:EZM524293 FJI524292:FJI524293 FTE524292:FTE524293 GDA524292:GDA524293 GMW524292:GMW524293 GWS524292:GWS524293 HGO524292:HGO524293 HQK524292:HQK524293 IAG524292:IAG524293 IKC524292:IKC524293 ITY524292:ITY524293 JDU524292:JDU524293 JNQ524292:JNQ524293 JXM524292:JXM524293 KHI524292:KHI524293 KRE524292:KRE524293 LBA524292:LBA524293 LKW524292:LKW524293 LUS524292:LUS524293 MEO524292:MEO524293 MOK524292:MOK524293 MYG524292:MYG524293 NIC524292:NIC524293 NRY524292:NRY524293 OBU524292:OBU524293 OLQ524292:OLQ524293 OVM524292:OVM524293 PFI524292:PFI524293 PPE524292:PPE524293 PZA524292:PZA524293 QIW524292:QIW524293 QSS524292:QSS524293 RCO524292:RCO524293 RMK524292:RMK524293 RWG524292:RWG524293 SGC524292:SGC524293 SPY524292:SPY524293 SZU524292:SZU524293 TJQ524292:TJQ524293 TTM524292:TTM524293 UDI524292:UDI524293 UNE524292:UNE524293 UXA524292:UXA524293 VGW524292:VGW524293 VQS524292:VQS524293 WAO524292:WAO524293 WKK524292:WKK524293 WUG524292:WUG524293 O589830:O589831 HU589828:HU589829 RQ589828:RQ589829 ABM589828:ABM589829 ALI589828:ALI589829 AVE589828:AVE589829 BFA589828:BFA589829 BOW589828:BOW589829 BYS589828:BYS589829 CIO589828:CIO589829 CSK589828:CSK589829 DCG589828:DCG589829 DMC589828:DMC589829 DVY589828:DVY589829 EFU589828:EFU589829 EPQ589828:EPQ589829 EZM589828:EZM589829 FJI589828:FJI589829 FTE589828:FTE589829 GDA589828:GDA589829 GMW589828:GMW589829 GWS589828:GWS589829 HGO589828:HGO589829 HQK589828:HQK589829 IAG589828:IAG589829 IKC589828:IKC589829 ITY589828:ITY589829 JDU589828:JDU589829 JNQ589828:JNQ589829 JXM589828:JXM589829 KHI589828:KHI589829 KRE589828:KRE589829 LBA589828:LBA589829 LKW589828:LKW589829 LUS589828:LUS589829 MEO589828:MEO589829 MOK589828:MOK589829 MYG589828:MYG589829 NIC589828:NIC589829 NRY589828:NRY589829 OBU589828:OBU589829 OLQ589828:OLQ589829 OVM589828:OVM589829 PFI589828:PFI589829 PPE589828:PPE589829 PZA589828:PZA589829 QIW589828:QIW589829 QSS589828:QSS589829 RCO589828:RCO589829 RMK589828:RMK589829 RWG589828:RWG589829 SGC589828:SGC589829 SPY589828:SPY589829 SZU589828:SZU589829 TJQ589828:TJQ589829 TTM589828:TTM589829 UDI589828:UDI589829 UNE589828:UNE589829 UXA589828:UXA589829 VGW589828:VGW589829 VQS589828:VQS589829 WAO589828:WAO589829 WKK589828:WKK589829 WUG589828:WUG589829 O655366:O655367 HU655364:HU655365 RQ655364:RQ655365 ABM655364:ABM655365 ALI655364:ALI655365 AVE655364:AVE655365 BFA655364:BFA655365 BOW655364:BOW655365 BYS655364:BYS655365 CIO655364:CIO655365 CSK655364:CSK655365 DCG655364:DCG655365 DMC655364:DMC655365 DVY655364:DVY655365 EFU655364:EFU655365 EPQ655364:EPQ655365 EZM655364:EZM655365 FJI655364:FJI655365 FTE655364:FTE655365 GDA655364:GDA655365 GMW655364:GMW655365 GWS655364:GWS655365 HGO655364:HGO655365 HQK655364:HQK655365 IAG655364:IAG655365 IKC655364:IKC655365 ITY655364:ITY655365 JDU655364:JDU655365 JNQ655364:JNQ655365 JXM655364:JXM655365 KHI655364:KHI655365 KRE655364:KRE655365 LBA655364:LBA655365 LKW655364:LKW655365 LUS655364:LUS655365 MEO655364:MEO655365 MOK655364:MOK655365 MYG655364:MYG655365 NIC655364:NIC655365 NRY655364:NRY655365 OBU655364:OBU655365 OLQ655364:OLQ655365 OVM655364:OVM655365 PFI655364:PFI655365 PPE655364:PPE655365 PZA655364:PZA655365 QIW655364:QIW655365 QSS655364:QSS655365 RCO655364:RCO655365 RMK655364:RMK655365 RWG655364:RWG655365 SGC655364:SGC655365 SPY655364:SPY655365 SZU655364:SZU655365 TJQ655364:TJQ655365 TTM655364:TTM655365 UDI655364:UDI655365 UNE655364:UNE655365 UXA655364:UXA655365 VGW655364:VGW655365 VQS655364:VQS655365 WAO655364:WAO655365 WKK655364:WKK655365 WUG655364:WUG655365 O720902:O720903 HU720900:HU720901 RQ720900:RQ720901 ABM720900:ABM720901 ALI720900:ALI720901 AVE720900:AVE720901 BFA720900:BFA720901 BOW720900:BOW720901 BYS720900:BYS720901 CIO720900:CIO720901 CSK720900:CSK720901 DCG720900:DCG720901 DMC720900:DMC720901 DVY720900:DVY720901 EFU720900:EFU720901 EPQ720900:EPQ720901 EZM720900:EZM720901 FJI720900:FJI720901 FTE720900:FTE720901 GDA720900:GDA720901 GMW720900:GMW720901 GWS720900:GWS720901 HGO720900:HGO720901 HQK720900:HQK720901 IAG720900:IAG720901 IKC720900:IKC720901 ITY720900:ITY720901 JDU720900:JDU720901 JNQ720900:JNQ720901 JXM720900:JXM720901 KHI720900:KHI720901 KRE720900:KRE720901 LBA720900:LBA720901 LKW720900:LKW720901 LUS720900:LUS720901 MEO720900:MEO720901 MOK720900:MOK720901 MYG720900:MYG720901 NIC720900:NIC720901 NRY720900:NRY720901 OBU720900:OBU720901 OLQ720900:OLQ720901 OVM720900:OVM720901 PFI720900:PFI720901 PPE720900:PPE720901 PZA720900:PZA720901 QIW720900:QIW720901 QSS720900:QSS720901 RCO720900:RCO720901 RMK720900:RMK720901 RWG720900:RWG720901 SGC720900:SGC720901 SPY720900:SPY720901 SZU720900:SZU720901 TJQ720900:TJQ720901 TTM720900:TTM720901 UDI720900:UDI720901 UNE720900:UNE720901 UXA720900:UXA720901 VGW720900:VGW720901 VQS720900:VQS720901 WAO720900:WAO720901 WKK720900:WKK720901 WUG720900:WUG720901 O786438:O786439 HU786436:HU786437 RQ786436:RQ786437 ABM786436:ABM786437 ALI786436:ALI786437 AVE786436:AVE786437 BFA786436:BFA786437 BOW786436:BOW786437 BYS786436:BYS786437 CIO786436:CIO786437 CSK786436:CSK786437 DCG786436:DCG786437 DMC786436:DMC786437 DVY786436:DVY786437 EFU786436:EFU786437 EPQ786436:EPQ786437 EZM786436:EZM786437 FJI786436:FJI786437 FTE786436:FTE786437 GDA786436:GDA786437 GMW786436:GMW786437 GWS786436:GWS786437 HGO786436:HGO786437 HQK786436:HQK786437 IAG786436:IAG786437 IKC786436:IKC786437 ITY786436:ITY786437 JDU786436:JDU786437 JNQ786436:JNQ786437 JXM786436:JXM786437 KHI786436:KHI786437 KRE786436:KRE786437 LBA786436:LBA786437 LKW786436:LKW786437 LUS786436:LUS786437 MEO786436:MEO786437 MOK786436:MOK786437 MYG786436:MYG786437 NIC786436:NIC786437 NRY786436:NRY786437 OBU786436:OBU786437 OLQ786436:OLQ786437 OVM786436:OVM786437 PFI786436:PFI786437 PPE786436:PPE786437 PZA786436:PZA786437 QIW786436:QIW786437 QSS786436:QSS786437 RCO786436:RCO786437 RMK786436:RMK786437 RWG786436:RWG786437 SGC786436:SGC786437 SPY786436:SPY786437 SZU786436:SZU786437 TJQ786436:TJQ786437 TTM786436:TTM786437 UDI786436:UDI786437 UNE786436:UNE786437 UXA786436:UXA786437 VGW786436:VGW786437 VQS786436:VQS786437 WAO786436:WAO786437 WKK786436:WKK786437 WUG786436:WUG786437 O851974:O851975 HU851972:HU851973 RQ851972:RQ851973 ABM851972:ABM851973 ALI851972:ALI851973 AVE851972:AVE851973 BFA851972:BFA851973 BOW851972:BOW851973 BYS851972:BYS851973 CIO851972:CIO851973 CSK851972:CSK851973 DCG851972:DCG851973 DMC851972:DMC851973 DVY851972:DVY851973 EFU851972:EFU851973 EPQ851972:EPQ851973 EZM851972:EZM851973 FJI851972:FJI851973 FTE851972:FTE851973 GDA851972:GDA851973 GMW851972:GMW851973 GWS851972:GWS851973 HGO851972:HGO851973 HQK851972:HQK851973 IAG851972:IAG851973 IKC851972:IKC851973 ITY851972:ITY851973 JDU851972:JDU851973 JNQ851972:JNQ851973 JXM851972:JXM851973 KHI851972:KHI851973 KRE851972:KRE851973 LBA851972:LBA851973 LKW851972:LKW851973 LUS851972:LUS851973 MEO851972:MEO851973 MOK851972:MOK851973 MYG851972:MYG851973 NIC851972:NIC851973 NRY851972:NRY851973 OBU851972:OBU851973 OLQ851972:OLQ851973 OVM851972:OVM851973 PFI851972:PFI851973 PPE851972:PPE851973 PZA851972:PZA851973 QIW851972:QIW851973 QSS851972:QSS851973 RCO851972:RCO851973 RMK851972:RMK851973 RWG851972:RWG851973 SGC851972:SGC851973 SPY851972:SPY851973 SZU851972:SZU851973 TJQ851972:TJQ851973 TTM851972:TTM851973 UDI851972:UDI851973 UNE851972:UNE851973 UXA851972:UXA851973 VGW851972:VGW851973 VQS851972:VQS851973 WAO851972:WAO851973 WKK851972:WKK851973 WUG851972:WUG851973 O917510:O917511 HU917508:HU917509 RQ917508:RQ917509 ABM917508:ABM917509 ALI917508:ALI917509 AVE917508:AVE917509 BFA917508:BFA917509 BOW917508:BOW917509 BYS917508:BYS917509 CIO917508:CIO917509 CSK917508:CSK917509 DCG917508:DCG917509 DMC917508:DMC917509 DVY917508:DVY917509 EFU917508:EFU917509 EPQ917508:EPQ917509 EZM917508:EZM917509 FJI917508:FJI917509 FTE917508:FTE917509 GDA917508:GDA917509 GMW917508:GMW917509 GWS917508:GWS917509 HGO917508:HGO917509 HQK917508:HQK917509 IAG917508:IAG917509 IKC917508:IKC917509 ITY917508:ITY917509 JDU917508:JDU917509 JNQ917508:JNQ917509 JXM917508:JXM917509 KHI917508:KHI917509 KRE917508:KRE917509 LBA917508:LBA917509 LKW917508:LKW917509 LUS917508:LUS917509 MEO917508:MEO917509 MOK917508:MOK917509 MYG917508:MYG917509 NIC917508:NIC917509 NRY917508:NRY917509 OBU917508:OBU917509 OLQ917508:OLQ917509 OVM917508:OVM917509 PFI917508:PFI917509 PPE917508:PPE917509 PZA917508:PZA917509 QIW917508:QIW917509 QSS917508:QSS917509 RCO917508:RCO917509 RMK917508:RMK917509 RWG917508:RWG917509 SGC917508:SGC917509 SPY917508:SPY917509 SZU917508:SZU917509 TJQ917508:TJQ917509 TTM917508:TTM917509 UDI917508:UDI917509 UNE917508:UNE917509 UXA917508:UXA917509 VGW917508:VGW917509 VQS917508:VQS917509 WAO917508:WAO917509 WKK917508:WKK917509 WUG917508:WUG917509 O983046:O983047 HU983044:HU983045 RQ983044:RQ983045 ABM983044:ABM983045 ALI983044:ALI983045 AVE983044:AVE983045 BFA983044:BFA983045 BOW983044:BOW983045 BYS983044:BYS983045 CIO983044:CIO983045 CSK983044:CSK983045 DCG983044:DCG983045 DMC983044:DMC983045 DVY983044:DVY983045 EFU983044:EFU983045 EPQ983044:EPQ983045 EZM983044:EZM983045 FJI983044:FJI983045 FTE983044:FTE983045 GDA983044:GDA983045 GMW983044:GMW983045 GWS983044:GWS983045 HGO983044:HGO983045 HQK983044:HQK983045 IAG983044:IAG983045 IKC983044:IKC983045 ITY983044:ITY983045 JDU983044:JDU983045 JNQ983044:JNQ983045 JXM983044:JXM983045 KHI983044:KHI983045 KRE983044:KRE983045 LBA983044:LBA983045 LKW983044:LKW983045 LUS983044:LUS983045 MEO983044:MEO983045 MOK983044:MOK983045 MYG983044:MYG983045 NIC983044:NIC983045 NRY983044:NRY983045 OBU983044:OBU983045 OLQ983044:OLQ983045 OVM983044:OVM983045 PFI983044:PFI983045 PPE983044:PPE983045 PZA983044:PZA983045 QIW983044:QIW983045 QSS983044:QSS983045 RCO983044:RCO983045 RMK983044:RMK983045 RWG983044:RWG983045 SGC983044:SGC983045 SPY983044:SPY983045 SZU983044:SZU983045 TJQ983044:TJQ983045 TTM983044:TTM983045 UDI983044:UDI983045 UNE983044:UNE983045 UXA983044:UXA983045 VGW983044:VGW983045 VQS983044:VQS983045 WAO983044:WAO983045 WKK983044:WKK983045 WUG983044:WUG983045 L65536:L65538 HR65534:HR65536 RN65534:RN65536 ABJ65534:ABJ65536 ALF65534:ALF65536 AVB65534:AVB65536 BEX65534:BEX65536 BOT65534:BOT65536 BYP65534:BYP65536 CIL65534:CIL65536 CSH65534:CSH65536 DCD65534:DCD65536 DLZ65534:DLZ65536 DVV65534:DVV65536 EFR65534:EFR65536 EPN65534:EPN65536 EZJ65534:EZJ65536 FJF65534:FJF65536 FTB65534:FTB65536 GCX65534:GCX65536 GMT65534:GMT65536 GWP65534:GWP65536 HGL65534:HGL65536 HQH65534:HQH65536 IAD65534:IAD65536 IJZ65534:IJZ65536 ITV65534:ITV65536 JDR65534:JDR65536 JNN65534:JNN65536 JXJ65534:JXJ65536 KHF65534:KHF65536 KRB65534:KRB65536 LAX65534:LAX65536 LKT65534:LKT65536 LUP65534:LUP65536 MEL65534:MEL65536 MOH65534:MOH65536 MYD65534:MYD65536 NHZ65534:NHZ65536 NRV65534:NRV65536 OBR65534:OBR65536 OLN65534:OLN65536 OVJ65534:OVJ65536 PFF65534:PFF65536 PPB65534:PPB65536 PYX65534:PYX65536 QIT65534:QIT65536 QSP65534:QSP65536 RCL65534:RCL65536 RMH65534:RMH65536 RWD65534:RWD65536 SFZ65534:SFZ65536 SPV65534:SPV65536 SZR65534:SZR65536 TJN65534:TJN65536 TTJ65534:TTJ65536 UDF65534:UDF65536 UNB65534:UNB65536 UWX65534:UWX65536 VGT65534:VGT65536 VQP65534:VQP65536 WAL65534:WAL65536 WKH65534:WKH65536 WUD65534:WUD65536 L131072:L131074 HR131070:HR131072 RN131070:RN131072 ABJ131070:ABJ131072 ALF131070:ALF131072 AVB131070:AVB131072 BEX131070:BEX131072 BOT131070:BOT131072 BYP131070:BYP131072 CIL131070:CIL131072 CSH131070:CSH131072 DCD131070:DCD131072 DLZ131070:DLZ131072 DVV131070:DVV131072 EFR131070:EFR131072 EPN131070:EPN131072 EZJ131070:EZJ131072 FJF131070:FJF131072 FTB131070:FTB131072 GCX131070:GCX131072 GMT131070:GMT131072 GWP131070:GWP131072 HGL131070:HGL131072 HQH131070:HQH131072 IAD131070:IAD131072 IJZ131070:IJZ131072 ITV131070:ITV131072 JDR131070:JDR131072 JNN131070:JNN131072 JXJ131070:JXJ131072 KHF131070:KHF131072 KRB131070:KRB131072 LAX131070:LAX131072 LKT131070:LKT131072 LUP131070:LUP131072 MEL131070:MEL131072 MOH131070:MOH131072 MYD131070:MYD131072 NHZ131070:NHZ131072 NRV131070:NRV131072 OBR131070:OBR131072 OLN131070:OLN131072 OVJ131070:OVJ131072 PFF131070:PFF131072 PPB131070:PPB131072 PYX131070:PYX131072 QIT131070:QIT131072 QSP131070:QSP131072 RCL131070:RCL131072 RMH131070:RMH131072 RWD131070:RWD131072 SFZ131070:SFZ131072 SPV131070:SPV131072 SZR131070:SZR131072 TJN131070:TJN131072 TTJ131070:TTJ131072 UDF131070:UDF131072 UNB131070:UNB131072 UWX131070:UWX131072 VGT131070:VGT131072 VQP131070:VQP131072 WAL131070:WAL131072 WKH131070:WKH131072 WUD131070:WUD131072 L196608:L196610 HR196606:HR196608 RN196606:RN196608 ABJ196606:ABJ196608 ALF196606:ALF196608 AVB196606:AVB196608 BEX196606:BEX196608 BOT196606:BOT196608 BYP196606:BYP196608 CIL196606:CIL196608 CSH196606:CSH196608 DCD196606:DCD196608 DLZ196606:DLZ196608 DVV196606:DVV196608 EFR196606:EFR196608 EPN196606:EPN196608 EZJ196606:EZJ196608 FJF196606:FJF196608 FTB196606:FTB196608 GCX196606:GCX196608 GMT196606:GMT196608 GWP196606:GWP196608 HGL196606:HGL196608 HQH196606:HQH196608 IAD196606:IAD196608 IJZ196606:IJZ196608 ITV196606:ITV196608 JDR196606:JDR196608 JNN196606:JNN196608 JXJ196606:JXJ196608 KHF196606:KHF196608 KRB196606:KRB196608 LAX196606:LAX196608 LKT196606:LKT196608 LUP196606:LUP196608 MEL196606:MEL196608 MOH196606:MOH196608 MYD196606:MYD196608 NHZ196606:NHZ196608 NRV196606:NRV196608 OBR196606:OBR196608 OLN196606:OLN196608 OVJ196606:OVJ196608 PFF196606:PFF196608 PPB196606:PPB196608 PYX196606:PYX196608 QIT196606:QIT196608 QSP196606:QSP196608 RCL196606:RCL196608 RMH196606:RMH196608 RWD196606:RWD196608 SFZ196606:SFZ196608 SPV196606:SPV196608 SZR196606:SZR196608 TJN196606:TJN196608 TTJ196606:TTJ196608 UDF196606:UDF196608 UNB196606:UNB196608 UWX196606:UWX196608 VGT196606:VGT196608 VQP196606:VQP196608 WAL196606:WAL196608 WKH196606:WKH196608 WUD196606:WUD196608 L262144:L262146 HR262142:HR262144 RN262142:RN262144 ABJ262142:ABJ262144 ALF262142:ALF262144 AVB262142:AVB262144 BEX262142:BEX262144 BOT262142:BOT262144 BYP262142:BYP262144 CIL262142:CIL262144 CSH262142:CSH262144 DCD262142:DCD262144 DLZ262142:DLZ262144 DVV262142:DVV262144 EFR262142:EFR262144 EPN262142:EPN262144 EZJ262142:EZJ262144 FJF262142:FJF262144 FTB262142:FTB262144 GCX262142:GCX262144 GMT262142:GMT262144 GWP262142:GWP262144 HGL262142:HGL262144 HQH262142:HQH262144 IAD262142:IAD262144 IJZ262142:IJZ262144 ITV262142:ITV262144 JDR262142:JDR262144 JNN262142:JNN262144 JXJ262142:JXJ262144 KHF262142:KHF262144 KRB262142:KRB262144 LAX262142:LAX262144 LKT262142:LKT262144 LUP262142:LUP262144 MEL262142:MEL262144 MOH262142:MOH262144 MYD262142:MYD262144 NHZ262142:NHZ262144 NRV262142:NRV262144 OBR262142:OBR262144 OLN262142:OLN262144 OVJ262142:OVJ262144 PFF262142:PFF262144 PPB262142:PPB262144 PYX262142:PYX262144 QIT262142:QIT262144 QSP262142:QSP262144 RCL262142:RCL262144 RMH262142:RMH262144 RWD262142:RWD262144 SFZ262142:SFZ262144 SPV262142:SPV262144 SZR262142:SZR262144 TJN262142:TJN262144 TTJ262142:TTJ262144 UDF262142:UDF262144 UNB262142:UNB262144 UWX262142:UWX262144 VGT262142:VGT262144 VQP262142:VQP262144 WAL262142:WAL262144 WKH262142:WKH262144 WUD262142:WUD262144 L327680:L327682 HR327678:HR327680 RN327678:RN327680 ABJ327678:ABJ327680 ALF327678:ALF327680 AVB327678:AVB327680 BEX327678:BEX327680 BOT327678:BOT327680 BYP327678:BYP327680 CIL327678:CIL327680 CSH327678:CSH327680 DCD327678:DCD327680 DLZ327678:DLZ327680 DVV327678:DVV327680 EFR327678:EFR327680 EPN327678:EPN327680 EZJ327678:EZJ327680 FJF327678:FJF327680 FTB327678:FTB327680 GCX327678:GCX327680 GMT327678:GMT327680 GWP327678:GWP327680 HGL327678:HGL327680 HQH327678:HQH327680 IAD327678:IAD327680 IJZ327678:IJZ327680 ITV327678:ITV327680 JDR327678:JDR327680 JNN327678:JNN327680 JXJ327678:JXJ327680 KHF327678:KHF327680 KRB327678:KRB327680 LAX327678:LAX327680 LKT327678:LKT327680 LUP327678:LUP327680 MEL327678:MEL327680 MOH327678:MOH327680 MYD327678:MYD327680 NHZ327678:NHZ327680 NRV327678:NRV327680 OBR327678:OBR327680 OLN327678:OLN327680 OVJ327678:OVJ327680 PFF327678:PFF327680 PPB327678:PPB327680 PYX327678:PYX327680 QIT327678:QIT327680 QSP327678:QSP327680 RCL327678:RCL327680 RMH327678:RMH327680 RWD327678:RWD327680 SFZ327678:SFZ327680 SPV327678:SPV327680 SZR327678:SZR327680 TJN327678:TJN327680 TTJ327678:TTJ327680 UDF327678:UDF327680 UNB327678:UNB327680 UWX327678:UWX327680 VGT327678:VGT327680 VQP327678:VQP327680 WAL327678:WAL327680 WKH327678:WKH327680 WUD327678:WUD327680 L393216:L393218 HR393214:HR393216 RN393214:RN393216 ABJ393214:ABJ393216 ALF393214:ALF393216 AVB393214:AVB393216 BEX393214:BEX393216 BOT393214:BOT393216 BYP393214:BYP393216 CIL393214:CIL393216 CSH393214:CSH393216 DCD393214:DCD393216 DLZ393214:DLZ393216 DVV393214:DVV393216 EFR393214:EFR393216 EPN393214:EPN393216 EZJ393214:EZJ393216 FJF393214:FJF393216 FTB393214:FTB393216 GCX393214:GCX393216 GMT393214:GMT393216 GWP393214:GWP393216 HGL393214:HGL393216 HQH393214:HQH393216 IAD393214:IAD393216 IJZ393214:IJZ393216 ITV393214:ITV393216 JDR393214:JDR393216 JNN393214:JNN393216 JXJ393214:JXJ393216 KHF393214:KHF393216 KRB393214:KRB393216 LAX393214:LAX393216 LKT393214:LKT393216 LUP393214:LUP393216 MEL393214:MEL393216 MOH393214:MOH393216 MYD393214:MYD393216 NHZ393214:NHZ393216 NRV393214:NRV393216 OBR393214:OBR393216 OLN393214:OLN393216 OVJ393214:OVJ393216 PFF393214:PFF393216 PPB393214:PPB393216 PYX393214:PYX393216 QIT393214:QIT393216 QSP393214:QSP393216 RCL393214:RCL393216 RMH393214:RMH393216 RWD393214:RWD393216 SFZ393214:SFZ393216 SPV393214:SPV393216 SZR393214:SZR393216 TJN393214:TJN393216 TTJ393214:TTJ393216 UDF393214:UDF393216 UNB393214:UNB393216 UWX393214:UWX393216 VGT393214:VGT393216 VQP393214:VQP393216 WAL393214:WAL393216 WKH393214:WKH393216 WUD393214:WUD393216 L458752:L458754 HR458750:HR458752 RN458750:RN458752 ABJ458750:ABJ458752 ALF458750:ALF458752 AVB458750:AVB458752 BEX458750:BEX458752 BOT458750:BOT458752 BYP458750:BYP458752 CIL458750:CIL458752 CSH458750:CSH458752 DCD458750:DCD458752 DLZ458750:DLZ458752 DVV458750:DVV458752 EFR458750:EFR458752 EPN458750:EPN458752 EZJ458750:EZJ458752 FJF458750:FJF458752 FTB458750:FTB458752 GCX458750:GCX458752 GMT458750:GMT458752 GWP458750:GWP458752 HGL458750:HGL458752 HQH458750:HQH458752 IAD458750:IAD458752 IJZ458750:IJZ458752 ITV458750:ITV458752 JDR458750:JDR458752 JNN458750:JNN458752 JXJ458750:JXJ458752 KHF458750:KHF458752 KRB458750:KRB458752 LAX458750:LAX458752 LKT458750:LKT458752 LUP458750:LUP458752 MEL458750:MEL458752 MOH458750:MOH458752 MYD458750:MYD458752 NHZ458750:NHZ458752 NRV458750:NRV458752 OBR458750:OBR458752 OLN458750:OLN458752 OVJ458750:OVJ458752 PFF458750:PFF458752 PPB458750:PPB458752 PYX458750:PYX458752 QIT458750:QIT458752 QSP458750:QSP458752 RCL458750:RCL458752 RMH458750:RMH458752 RWD458750:RWD458752 SFZ458750:SFZ458752 SPV458750:SPV458752 SZR458750:SZR458752 TJN458750:TJN458752 TTJ458750:TTJ458752 UDF458750:UDF458752 UNB458750:UNB458752 UWX458750:UWX458752 VGT458750:VGT458752 VQP458750:VQP458752 WAL458750:WAL458752 WKH458750:WKH458752 WUD458750:WUD458752 L524288:L524290 HR524286:HR524288 RN524286:RN524288 ABJ524286:ABJ524288 ALF524286:ALF524288 AVB524286:AVB524288 BEX524286:BEX524288 BOT524286:BOT524288 BYP524286:BYP524288 CIL524286:CIL524288 CSH524286:CSH524288 DCD524286:DCD524288 DLZ524286:DLZ524288 DVV524286:DVV524288 EFR524286:EFR524288 EPN524286:EPN524288 EZJ524286:EZJ524288 FJF524286:FJF524288 FTB524286:FTB524288 GCX524286:GCX524288 GMT524286:GMT524288 GWP524286:GWP524288 HGL524286:HGL524288 HQH524286:HQH524288 IAD524286:IAD524288 IJZ524286:IJZ524288 ITV524286:ITV524288 JDR524286:JDR524288 JNN524286:JNN524288 JXJ524286:JXJ524288 KHF524286:KHF524288 KRB524286:KRB524288 LAX524286:LAX524288 LKT524286:LKT524288 LUP524286:LUP524288 MEL524286:MEL524288 MOH524286:MOH524288 MYD524286:MYD524288 NHZ524286:NHZ524288 NRV524286:NRV524288 OBR524286:OBR524288 OLN524286:OLN524288 OVJ524286:OVJ524288 PFF524286:PFF524288 PPB524286:PPB524288 PYX524286:PYX524288 QIT524286:QIT524288 QSP524286:QSP524288 RCL524286:RCL524288 RMH524286:RMH524288 RWD524286:RWD524288 SFZ524286:SFZ524288 SPV524286:SPV524288 SZR524286:SZR524288 TJN524286:TJN524288 TTJ524286:TTJ524288 UDF524286:UDF524288 UNB524286:UNB524288 UWX524286:UWX524288 VGT524286:VGT524288 VQP524286:VQP524288 WAL524286:WAL524288 WKH524286:WKH524288 WUD524286:WUD524288 L589824:L589826 HR589822:HR589824 RN589822:RN589824 ABJ589822:ABJ589824 ALF589822:ALF589824 AVB589822:AVB589824 BEX589822:BEX589824 BOT589822:BOT589824 BYP589822:BYP589824 CIL589822:CIL589824 CSH589822:CSH589824 DCD589822:DCD589824 DLZ589822:DLZ589824 DVV589822:DVV589824 EFR589822:EFR589824 EPN589822:EPN589824 EZJ589822:EZJ589824 FJF589822:FJF589824 FTB589822:FTB589824 GCX589822:GCX589824 GMT589822:GMT589824 GWP589822:GWP589824 HGL589822:HGL589824 HQH589822:HQH589824 IAD589822:IAD589824 IJZ589822:IJZ589824 ITV589822:ITV589824 JDR589822:JDR589824 JNN589822:JNN589824 JXJ589822:JXJ589824 KHF589822:KHF589824 KRB589822:KRB589824 LAX589822:LAX589824 LKT589822:LKT589824 LUP589822:LUP589824 MEL589822:MEL589824 MOH589822:MOH589824 MYD589822:MYD589824 NHZ589822:NHZ589824 NRV589822:NRV589824 OBR589822:OBR589824 OLN589822:OLN589824 OVJ589822:OVJ589824 PFF589822:PFF589824 PPB589822:PPB589824 PYX589822:PYX589824 QIT589822:QIT589824 QSP589822:QSP589824 RCL589822:RCL589824 RMH589822:RMH589824 RWD589822:RWD589824 SFZ589822:SFZ589824 SPV589822:SPV589824 SZR589822:SZR589824 TJN589822:TJN589824 TTJ589822:TTJ589824 UDF589822:UDF589824 UNB589822:UNB589824 UWX589822:UWX589824 VGT589822:VGT589824 VQP589822:VQP589824 WAL589822:WAL589824 WKH589822:WKH589824 WUD589822:WUD589824 L655360:L655362 HR655358:HR655360 RN655358:RN655360 ABJ655358:ABJ655360 ALF655358:ALF655360 AVB655358:AVB655360 BEX655358:BEX655360 BOT655358:BOT655360 BYP655358:BYP655360 CIL655358:CIL655360 CSH655358:CSH655360 DCD655358:DCD655360 DLZ655358:DLZ655360 DVV655358:DVV655360 EFR655358:EFR655360 EPN655358:EPN655360 EZJ655358:EZJ655360 FJF655358:FJF655360 FTB655358:FTB655360 GCX655358:GCX655360 GMT655358:GMT655360 GWP655358:GWP655360 HGL655358:HGL655360 HQH655358:HQH655360 IAD655358:IAD655360 IJZ655358:IJZ655360 ITV655358:ITV655360 JDR655358:JDR655360 JNN655358:JNN655360 JXJ655358:JXJ655360 KHF655358:KHF655360 KRB655358:KRB655360 LAX655358:LAX655360 LKT655358:LKT655360 LUP655358:LUP655360 MEL655358:MEL655360 MOH655358:MOH655360 MYD655358:MYD655360 NHZ655358:NHZ655360 NRV655358:NRV655360 OBR655358:OBR655360 OLN655358:OLN655360 OVJ655358:OVJ655360 PFF655358:PFF655360 PPB655358:PPB655360 PYX655358:PYX655360 QIT655358:QIT655360 QSP655358:QSP655360 RCL655358:RCL655360 RMH655358:RMH655360 RWD655358:RWD655360 SFZ655358:SFZ655360 SPV655358:SPV655360 SZR655358:SZR655360 TJN655358:TJN655360 TTJ655358:TTJ655360 UDF655358:UDF655360 UNB655358:UNB655360 UWX655358:UWX655360 VGT655358:VGT655360 VQP655358:VQP655360 WAL655358:WAL655360 WKH655358:WKH655360 WUD655358:WUD655360 L720896:L720898 HR720894:HR720896 RN720894:RN720896 ABJ720894:ABJ720896 ALF720894:ALF720896 AVB720894:AVB720896 BEX720894:BEX720896 BOT720894:BOT720896 BYP720894:BYP720896 CIL720894:CIL720896 CSH720894:CSH720896 DCD720894:DCD720896 DLZ720894:DLZ720896 DVV720894:DVV720896 EFR720894:EFR720896 EPN720894:EPN720896 EZJ720894:EZJ720896 FJF720894:FJF720896 FTB720894:FTB720896 GCX720894:GCX720896 GMT720894:GMT720896 GWP720894:GWP720896 HGL720894:HGL720896 HQH720894:HQH720896 IAD720894:IAD720896 IJZ720894:IJZ720896 ITV720894:ITV720896 JDR720894:JDR720896 JNN720894:JNN720896 JXJ720894:JXJ720896 KHF720894:KHF720896 KRB720894:KRB720896 LAX720894:LAX720896 LKT720894:LKT720896 LUP720894:LUP720896 MEL720894:MEL720896 MOH720894:MOH720896 MYD720894:MYD720896 NHZ720894:NHZ720896 NRV720894:NRV720896 OBR720894:OBR720896 OLN720894:OLN720896 OVJ720894:OVJ720896 PFF720894:PFF720896 PPB720894:PPB720896 PYX720894:PYX720896 QIT720894:QIT720896 QSP720894:QSP720896 RCL720894:RCL720896 RMH720894:RMH720896 RWD720894:RWD720896 SFZ720894:SFZ720896 SPV720894:SPV720896 SZR720894:SZR720896 TJN720894:TJN720896 TTJ720894:TTJ720896 UDF720894:UDF720896 UNB720894:UNB720896 UWX720894:UWX720896 VGT720894:VGT720896 VQP720894:VQP720896 WAL720894:WAL720896 WKH720894:WKH720896 WUD720894:WUD720896 L786432:L786434 HR786430:HR786432 RN786430:RN786432 ABJ786430:ABJ786432 ALF786430:ALF786432 AVB786430:AVB786432 BEX786430:BEX786432 BOT786430:BOT786432 BYP786430:BYP786432 CIL786430:CIL786432 CSH786430:CSH786432 DCD786430:DCD786432 DLZ786430:DLZ786432 DVV786430:DVV786432 EFR786430:EFR786432 EPN786430:EPN786432 EZJ786430:EZJ786432 FJF786430:FJF786432 FTB786430:FTB786432 GCX786430:GCX786432 GMT786430:GMT786432 GWP786430:GWP786432 HGL786430:HGL786432 HQH786430:HQH786432 IAD786430:IAD786432 IJZ786430:IJZ786432 ITV786430:ITV786432 JDR786430:JDR786432 JNN786430:JNN786432 JXJ786430:JXJ786432 KHF786430:KHF786432 KRB786430:KRB786432 LAX786430:LAX786432 LKT786430:LKT786432 LUP786430:LUP786432 MEL786430:MEL786432 MOH786430:MOH786432 MYD786430:MYD786432 NHZ786430:NHZ786432 NRV786430:NRV786432 OBR786430:OBR786432 OLN786430:OLN786432 OVJ786430:OVJ786432 PFF786430:PFF786432 PPB786430:PPB786432 PYX786430:PYX786432 QIT786430:QIT786432 QSP786430:QSP786432 RCL786430:RCL786432 RMH786430:RMH786432 RWD786430:RWD786432 SFZ786430:SFZ786432 SPV786430:SPV786432 SZR786430:SZR786432 TJN786430:TJN786432 TTJ786430:TTJ786432 UDF786430:UDF786432 UNB786430:UNB786432 UWX786430:UWX786432 VGT786430:VGT786432 VQP786430:VQP786432 WAL786430:WAL786432 WKH786430:WKH786432 WUD786430:WUD786432 L851968:L851970 HR851966:HR851968 RN851966:RN851968 ABJ851966:ABJ851968 ALF851966:ALF851968 AVB851966:AVB851968 BEX851966:BEX851968 BOT851966:BOT851968 BYP851966:BYP851968 CIL851966:CIL851968 CSH851966:CSH851968 DCD851966:DCD851968 DLZ851966:DLZ851968 DVV851966:DVV851968 EFR851966:EFR851968 EPN851966:EPN851968 EZJ851966:EZJ851968 FJF851966:FJF851968 FTB851966:FTB851968 GCX851966:GCX851968 GMT851966:GMT851968 GWP851966:GWP851968 HGL851966:HGL851968 HQH851966:HQH851968 IAD851966:IAD851968 IJZ851966:IJZ851968 ITV851966:ITV851968 JDR851966:JDR851968 JNN851966:JNN851968 JXJ851966:JXJ851968 KHF851966:KHF851968 KRB851966:KRB851968 LAX851966:LAX851968 LKT851966:LKT851968 LUP851966:LUP851968 MEL851966:MEL851968 MOH851966:MOH851968 MYD851966:MYD851968 NHZ851966:NHZ851968 NRV851966:NRV851968 OBR851966:OBR851968 OLN851966:OLN851968 OVJ851966:OVJ851968 PFF851966:PFF851968 PPB851966:PPB851968 PYX851966:PYX851968 QIT851966:QIT851968 QSP851966:QSP851968 RCL851966:RCL851968 RMH851966:RMH851968 RWD851966:RWD851968 SFZ851966:SFZ851968 SPV851966:SPV851968 SZR851966:SZR851968 TJN851966:TJN851968 TTJ851966:TTJ851968 UDF851966:UDF851968 UNB851966:UNB851968 UWX851966:UWX851968 VGT851966:VGT851968 VQP851966:VQP851968 WAL851966:WAL851968 WKH851966:WKH851968 WUD851966:WUD851968 L917504:L917506 HR917502:HR917504 RN917502:RN917504 ABJ917502:ABJ917504 ALF917502:ALF917504 AVB917502:AVB917504 BEX917502:BEX917504 BOT917502:BOT917504 BYP917502:BYP917504 CIL917502:CIL917504 CSH917502:CSH917504 DCD917502:DCD917504 DLZ917502:DLZ917504 DVV917502:DVV917504 EFR917502:EFR917504 EPN917502:EPN917504 EZJ917502:EZJ917504 FJF917502:FJF917504 FTB917502:FTB917504 GCX917502:GCX917504 GMT917502:GMT917504 GWP917502:GWP917504 HGL917502:HGL917504 HQH917502:HQH917504 IAD917502:IAD917504 IJZ917502:IJZ917504 ITV917502:ITV917504 JDR917502:JDR917504 JNN917502:JNN917504 JXJ917502:JXJ917504 KHF917502:KHF917504 KRB917502:KRB917504 LAX917502:LAX917504 LKT917502:LKT917504 LUP917502:LUP917504 MEL917502:MEL917504 MOH917502:MOH917504 MYD917502:MYD917504 NHZ917502:NHZ917504 NRV917502:NRV917504 OBR917502:OBR917504 OLN917502:OLN917504 OVJ917502:OVJ917504 PFF917502:PFF917504 PPB917502:PPB917504 PYX917502:PYX917504 QIT917502:QIT917504 QSP917502:QSP917504 RCL917502:RCL917504 RMH917502:RMH917504 RWD917502:RWD917504 SFZ917502:SFZ917504 SPV917502:SPV917504 SZR917502:SZR917504 TJN917502:TJN917504 TTJ917502:TTJ917504 UDF917502:UDF917504 UNB917502:UNB917504 UWX917502:UWX917504 VGT917502:VGT917504 VQP917502:VQP917504 WAL917502:WAL917504 WKH917502:WKH917504 WUD917502:WUD917504 L983040:L983042 HR983038:HR983040 RN983038:RN983040 ABJ983038:ABJ983040 ALF983038:ALF983040 AVB983038:AVB983040 BEX983038:BEX983040 BOT983038:BOT983040 BYP983038:BYP983040 CIL983038:CIL983040 CSH983038:CSH983040 DCD983038:DCD983040 DLZ983038:DLZ983040 DVV983038:DVV983040 EFR983038:EFR983040 EPN983038:EPN983040 EZJ983038:EZJ983040 FJF983038:FJF983040 FTB983038:FTB983040 GCX983038:GCX983040 GMT983038:GMT983040 GWP983038:GWP983040 HGL983038:HGL983040 HQH983038:HQH983040 IAD983038:IAD983040 IJZ983038:IJZ983040 ITV983038:ITV983040 JDR983038:JDR983040 JNN983038:JNN983040 JXJ983038:JXJ983040 KHF983038:KHF983040 KRB983038:KRB983040 LAX983038:LAX983040 LKT983038:LKT983040 LUP983038:LUP983040 MEL983038:MEL983040 MOH983038:MOH983040 MYD983038:MYD983040 NHZ983038:NHZ983040 NRV983038:NRV983040 OBR983038:OBR983040 OLN983038:OLN983040 OVJ983038:OVJ983040 PFF983038:PFF983040 PPB983038:PPB983040 PYX983038:PYX983040 QIT983038:QIT983040 QSP983038:QSP983040 RCL983038:RCL983040 RMH983038:RMH983040 RWD983038:RWD983040 SFZ983038:SFZ983040 SPV983038:SPV983040 SZR983038:SZR983040 TJN983038:TJN983040 TTJ983038:TTJ983040 UDF983038:UDF983040 UNB983038:UNB983040 UWX983038:UWX983040 VGT983038:VGT983040 VQP983038:VQP983040 WAL983038:WAL983040 WKH983038:WKH983040 WUD983038:WUD983040 M65537:N65538 HS65535:HT65536 RO65535:RP65536 ABK65535:ABL65536 ALG65535:ALH65536 AVC65535:AVD65536 BEY65535:BEZ65536 BOU65535:BOV65536 BYQ65535:BYR65536 CIM65535:CIN65536 CSI65535:CSJ65536 DCE65535:DCF65536 DMA65535:DMB65536 DVW65535:DVX65536 EFS65535:EFT65536 EPO65535:EPP65536 EZK65535:EZL65536 FJG65535:FJH65536 FTC65535:FTD65536 GCY65535:GCZ65536 GMU65535:GMV65536 GWQ65535:GWR65536 HGM65535:HGN65536 HQI65535:HQJ65536 IAE65535:IAF65536 IKA65535:IKB65536 ITW65535:ITX65536 JDS65535:JDT65536 JNO65535:JNP65536 JXK65535:JXL65536 KHG65535:KHH65536 KRC65535:KRD65536 LAY65535:LAZ65536 LKU65535:LKV65536 LUQ65535:LUR65536 MEM65535:MEN65536 MOI65535:MOJ65536 MYE65535:MYF65536 NIA65535:NIB65536 NRW65535:NRX65536 OBS65535:OBT65536 OLO65535:OLP65536 OVK65535:OVL65536 PFG65535:PFH65536 PPC65535:PPD65536 PYY65535:PYZ65536 QIU65535:QIV65536 QSQ65535:QSR65536 RCM65535:RCN65536 RMI65535:RMJ65536 RWE65535:RWF65536 SGA65535:SGB65536 SPW65535:SPX65536 SZS65535:SZT65536 TJO65535:TJP65536 TTK65535:TTL65536 UDG65535:UDH65536 UNC65535:UND65536 UWY65535:UWZ65536 VGU65535:VGV65536 VQQ65535:VQR65536 WAM65535:WAN65536 WKI65535:WKJ65536 WUE65535:WUF65536 M131073:N131074 HS131071:HT131072 RO131071:RP131072 ABK131071:ABL131072 ALG131071:ALH131072 AVC131071:AVD131072 BEY131071:BEZ131072 BOU131071:BOV131072 BYQ131071:BYR131072 CIM131071:CIN131072 CSI131071:CSJ131072 DCE131071:DCF131072 DMA131071:DMB131072 DVW131071:DVX131072 EFS131071:EFT131072 EPO131071:EPP131072 EZK131071:EZL131072 FJG131071:FJH131072 FTC131071:FTD131072 GCY131071:GCZ131072 GMU131071:GMV131072 GWQ131071:GWR131072 HGM131071:HGN131072 HQI131071:HQJ131072 IAE131071:IAF131072 IKA131071:IKB131072 ITW131071:ITX131072 JDS131071:JDT131072 JNO131071:JNP131072 JXK131071:JXL131072 KHG131071:KHH131072 KRC131071:KRD131072 LAY131071:LAZ131072 LKU131071:LKV131072 LUQ131071:LUR131072 MEM131071:MEN131072 MOI131071:MOJ131072 MYE131071:MYF131072 NIA131071:NIB131072 NRW131071:NRX131072 OBS131071:OBT131072 OLO131071:OLP131072 OVK131071:OVL131072 PFG131071:PFH131072 PPC131071:PPD131072 PYY131071:PYZ131072 QIU131071:QIV131072 QSQ131071:QSR131072 RCM131071:RCN131072 RMI131071:RMJ131072 RWE131071:RWF131072 SGA131071:SGB131072 SPW131071:SPX131072 SZS131071:SZT131072 TJO131071:TJP131072 TTK131071:TTL131072 UDG131071:UDH131072 UNC131071:UND131072 UWY131071:UWZ131072 VGU131071:VGV131072 VQQ131071:VQR131072 WAM131071:WAN131072 WKI131071:WKJ131072 WUE131071:WUF131072 M196609:N196610 HS196607:HT196608 RO196607:RP196608 ABK196607:ABL196608 ALG196607:ALH196608 AVC196607:AVD196608 BEY196607:BEZ196608 BOU196607:BOV196608 BYQ196607:BYR196608 CIM196607:CIN196608 CSI196607:CSJ196608 DCE196607:DCF196608 DMA196607:DMB196608 DVW196607:DVX196608 EFS196607:EFT196608 EPO196607:EPP196608 EZK196607:EZL196608 FJG196607:FJH196608 FTC196607:FTD196608 GCY196607:GCZ196608 GMU196607:GMV196608 GWQ196607:GWR196608 HGM196607:HGN196608 HQI196607:HQJ196608 IAE196607:IAF196608 IKA196607:IKB196608 ITW196607:ITX196608 JDS196607:JDT196608 JNO196607:JNP196608 JXK196607:JXL196608 KHG196607:KHH196608 KRC196607:KRD196608 LAY196607:LAZ196608 LKU196607:LKV196608 LUQ196607:LUR196608 MEM196607:MEN196608 MOI196607:MOJ196608 MYE196607:MYF196608 NIA196607:NIB196608 NRW196607:NRX196608 OBS196607:OBT196608 OLO196607:OLP196608 OVK196607:OVL196608 PFG196607:PFH196608 PPC196607:PPD196608 PYY196607:PYZ196608 QIU196607:QIV196608 QSQ196607:QSR196608 RCM196607:RCN196608 RMI196607:RMJ196608 RWE196607:RWF196608 SGA196607:SGB196608 SPW196607:SPX196608 SZS196607:SZT196608 TJO196607:TJP196608 TTK196607:TTL196608 UDG196607:UDH196608 UNC196607:UND196608 UWY196607:UWZ196608 VGU196607:VGV196608 VQQ196607:VQR196608 WAM196607:WAN196608 WKI196607:WKJ196608 WUE196607:WUF196608 M262145:N262146 HS262143:HT262144 RO262143:RP262144 ABK262143:ABL262144 ALG262143:ALH262144 AVC262143:AVD262144 BEY262143:BEZ262144 BOU262143:BOV262144 BYQ262143:BYR262144 CIM262143:CIN262144 CSI262143:CSJ262144 DCE262143:DCF262144 DMA262143:DMB262144 DVW262143:DVX262144 EFS262143:EFT262144 EPO262143:EPP262144 EZK262143:EZL262144 FJG262143:FJH262144 FTC262143:FTD262144 GCY262143:GCZ262144 GMU262143:GMV262144 GWQ262143:GWR262144 HGM262143:HGN262144 HQI262143:HQJ262144 IAE262143:IAF262144 IKA262143:IKB262144 ITW262143:ITX262144 JDS262143:JDT262144 JNO262143:JNP262144 JXK262143:JXL262144 KHG262143:KHH262144 KRC262143:KRD262144 LAY262143:LAZ262144 LKU262143:LKV262144 LUQ262143:LUR262144 MEM262143:MEN262144 MOI262143:MOJ262144 MYE262143:MYF262144 NIA262143:NIB262144 NRW262143:NRX262144 OBS262143:OBT262144 OLO262143:OLP262144 OVK262143:OVL262144 PFG262143:PFH262144 PPC262143:PPD262144 PYY262143:PYZ262144 QIU262143:QIV262144 QSQ262143:QSR262144 RCM262143:RCN262144 RMI262143:RMJ262144 RWE262143:RWF262144 SGA262143:SGB262144 SPW262143:SPX262144 SZS262143:SZT262144 TJO262143:TJP262144 TTK262143:TTL262144 UDG262143:UDH262144 UNC262143:UND262144 UWY262143:UWZ262144 VGU262143:VGV262144 VQQ262143:VQR262144 WAM262143:WAN262144 WKI262143:WKJ262144 WUE262143:WUF262144 M327681:N327682 HS327679:HT327680 RO327679:RP327680 ABK327679:ABL327680 ALG327679:ALH327680 AVC327679:AVD327680 BEY327679:BEZ327680 BOU327679:BOV327680 BYQ327679:BYR327680 CIM327679:CIN327680 CSI327679:CSJ327680 DCE327679:DCF327680 DMA327679:DMB327680 DVW327679:DVX327680 EFS327679:EFT327680 EPO327679:EPP327680 EZK327679:EZL327680 FJG327679:FJH327680 FTC327679:FTD327680 GCY327679:GCZ327680 GMU327679:GMV327680 GWQ327679:GWR327680 HGM327679:HGN327680 HQI327679:HQJ327680 IAE327679:IAF327680 IKA327679:IKB327680 ITW327679:ITX327680 JDS327679:JDT327680 JNO327679:JNP327680 JXK327679:JXL327680 KHG327679:KHH327680 KRC327679:KRD327680 LAY327679:LAZ327680 LKU327679:LKV327680 LUQ327679:LUR327680 MEM327679:MEN327680 MOI327679:MOJ327680 MYE327679:MYF327680 NIA327679:NIB327680 NRW327679:NRX327680 OBS327679:OBT327680 OLO327679:OLP327680 OVK327679:OVL327680 PFG327679:PFH327680 PPC327679:PPD327680 PYY327679:PYZ327680 QIU327679:QIV327680 QSQ327679:QSR327680 RCM327679:RCN327680 RMI327679:RMJ327680 RWE327679:RWF327680 SGA327679:SGB327680 SPW327679:SPX327680 SZS327679:SZT327680 TJO327679:TJP327680 TTK327679:TTL327680 UDG327679:UDH327680 UNC327679:UND327680 UWY327679:UWZ327680 VGU327679:VGV327680 VQQ327679:VQR327680 WAM327679:WAN327680 WKI327679:WKJ327680 WUE327679:WUF327680 M393217:N393218 HS393215:HT393216 RO393215:RP393216 ABK393215:ABL393216 ALG393215:ALH393216 AVC393215:AVD393216 BEY393215:BEZ393216 BOU393215:BOV393216 BYQ393215:BYR393216 CIM393215:CIN393216 CSI393215:CSJ393216 DCE393215:DCF393216 DMA393215:DMB393216 DVW393215:DVX393216 EFS393215:EFT393216 EPO393215:EPP393216 EZK393215:EZL393216 FJG393215:FJH393216 FTC393215:FTD393216 GCY393215:GCZ393216 GMU393215:GMV393216 GWQ393215:GWR393216 HGM393215:HGN393216 HQI393215:HQJ393216 IAE393215:IAF393216 IKA393215:IKB393216 ITW393215:ITX393216 JDS393215:JDT393216 JNO393215:JNP393216 JXK393215:JXL393216 KHG393215:KHH393216 KRC393215:KRD393216 LAY393215:LAZ393216 LKU393215:LKV393216 LUQ393215:LUR393216 MEM393215:MEN393216 MOI393215:MOJ393216 MYE393215:MYF393216 NIA393215:NIB393216 NRW393215:NRX393216 OBS393215:OBT393216 OLO393215:OLP393216 OVK393215:OVL393216 PFG393215:PFH393216 PPC393215:PPD393216 PYY393215:PYZ393216 QIU393215:QIV393216 QSQ393215:QSR393216 RCM393215:RCN393216 RMI393215:RMJ393216 RWE393215:RWF393216 SGA393215:SGB393216 SPW393215:SPX393216 SZS393215:SZT393216 TJO393215:TJP393216 TTK393215:TTL393216 UDG393215:UDH393216 UNC393215:UND393216 UWY393215:UWZ393216 VGU393215:VGV393216 VQQ393215:VQR393216 WAM393215:WAN393216 WKI393215:WKJ393216 WUE393215:WUF393216 M458753:N458754 HS458751:HT458752 RO458751:RP458752 ABK458751:ABL458752 ALG458751:ALH458752 AVC458751:AVD458752 BEY458751:BEZ458752 BOU458751:BOV458752 BYQ458751:BYR458752 CIM458751:CIN458752 CSI458751:CSJ458752 DCE458751:DCF458752 DMA458751:DMB458752 DVW458751:DVX458752 EFS458751:EFT458752 EPO458751:EPP458752 EZK458751:EZL458752 FJG458751:FJH458752 FTC458751:FTD458752 GCY458751:GCZ458752 GMU458751:GMV458752 GWQ458751:GWR458752 HGM458751:HGN458752 HQI458751:HQJ458752 IAE458751:IAF458752 IKA458751:IKB458752 ITW458751:ITX458752 JDS458751:JDT458752 JNO458751:JNP458752 JXK458751:JXL458752 KHG458751:KHH458752 KRC458751:KRD458752 LAY458751:LAZ458752 LKU458751:LKV458752 LUQ458751:LUR458752 MEM458751:MEN458752 MOI458751:MOJ458752 MYE458751:MYF458752 NIA458751:NIB458752 NRW458751:NRX458752 OBS458751:OBT458752 OLO458751:OLP458752 OVK458751:OVL458752 PFG458751:PFH458752 PPC458751:PPD458752 PYY458751:PYZ458752 QIU458751:QIV458752 QSQ458751:QSR458752 RCM458751:RCN458752 RMI458751:RMJ458752 RWE458751:RWF458752 SGA458751:SGB458752 SPW458751:SPX458752 SZS458751:SZT458752 TJO458751:TJP458752 TTK458751:TTL458752 UDG458751:UDH458752 UNC458751:UND458752 UWY458751:UWZ458752 VGU458751:VGV458752 VQQ458751:VQR458752 WAM458751:WAN458752 WKI458751:WKJ458752 WUE458751:WUF458752 M524289:N524290 HS524287:HT524288 RO524287:RP524288 ABK524287:ABL524288 ALG524287:ALH524288 AVC524287:AVD524288 BEY524287:BEZ524288 BOU524287:BOV524288 BYQ524287:BYR524288 CIM524287:CIN524288 CSI524287:CSJ524288 DCE524287:DCF524288 DMA524287:DMB524288 DVW524287:DVX524288 EFS524287:EFT524288 EPO524287:EPP524288 EZK524287:EZL524288 FJG524287:FJH524288 FTC524287:FTD524288 GCY524287:GCZ524288 GMU524287:GMV524288 GWQ524287:GWR524288 HGM524287:HGN524288 HQI524287:HQJ524288 IAE524287:IAF524288 IKA524287:IKB524288 ITW524287:ITX524288 JDS524287:JDT524288 JNO524287:JNP524288 JXK524287:JXL524288 KHG524287:KHH524288 KRC524287:KRD524288 LAY524287:LAZ524288 LKU524287:LKV524288 LUQ524287:LUR524288 MEM524287:MEN524288 MOI524287:MOJ524288 MYE524287:MYF524288 NIA524287:NIB524288 NRW524287:NRX524288 OBS524287:OBT524288 OLO524287:OLP524288 OVK524287:OVL524288 PFG524287:PFH524288 PPC524287:PPD524288 PYY524287:PYZ524288 QIU524287:QIV524288 QSQ524287:QSR524288 RCM524287:RCN524288 RMI524287:RMJ524288 RWE524287:RWF524288 SGA524287:SGB524288 SPW524287:SPX524288 SZS524287:SZT524288 TJO524287:TJP524288 TTK524287:TTL524288 UDG524287:UDH524288 UNC524287:UND524288 UWY524287:UWZ524288 VGU524287:VGV524288 VQQ524287:VQR524288 WAM524287:WAN524288 WKI524287:WKJ524288 WUE524287:WUF524288 M589825:N589826 HS589823:HT589824 RO589823:RP589824 ABK589823:ABL589824 ALG589823:ALH589824 AVC589823:AVD589824 BEY589823:BEZ589824 BOU589823:BOV589824 BYQ589823:BYR589824 CIM589823:CIN589824 CSI589823:CSJ589824 DCE589823:DCF589824 DMA589823:DMB589824 DVW589823:DVX589824 EFS589823:EFT589824 EPO589823:EPP589824 EZK589823:EZL589824 FJG589823:FJH589824 FTC589823:FTD589824 GCY589823:GCZ589824 GMU589823:GMV589824 GWQ589823:GWR589824 HGM589823:HGN589824 HQI589823:HQJ589824 IAE589823:IAF589824 IKA589823:IKB589824 ITW589823:ITX589824 JDS589823:JDT589824 JNO589823:JNP589824 JXK589823:JXL589824 KHG589823:KHH589824 KRC589823:KRD589824 LAY589823:LAZ589824 LKU589823:LKV589824 LUQ589823:LUR589824 MEM589823:MEN589824 MOI589823:MOJ589824 MYE589823:MYF589824 NIA589823:NIB589824 NRW589823:NRX589824 OBS589823:OBT589824 OLO589823:OLP589824 OVK589823:OVL589824 PFG589823:PFH589824 PPC589823:PPD589824 PYY589823:PYZ589824 QIU589823:QIV589824 QSQ589823:QSR589824 RCM589823:RCN589824 RMI589823:RMJ589824 RWE589823:RWF589824 SGA589823:SGB589824 SPW589823:SPX589824 SZS589823:SZT589824 TJO589823:TJP589824 TTK589823:TTL589824 UDG589823:UDH589824 UNC589823:UND589824 UWY589823:UWZ589824 VGU589823:VGV589824 VQQ589823:VQR589824 WAM589823:WAN589824 WKI589823:WKJ589824 WUE589823:WUF589824 M655361:N655362 HS655359:HT655360 RO655359:RP655360 ABK655359:ABL655360 ALG655359:ALH655360 AVC655359:AVD655360 BEY655359:BEZ655360 BOU655359:BOV655360 BYQ655359:BYR655360 CIM655359:CIN655360 CSI655359:CSJ655360 DCE655359:DCF655360 DMA655359:DMB655360 DVW655359:DVX655360 EFS655359:EFT655360 EPO655359:EPP655360 EZK655359:EZL655360 FJG655359:FJH655360 FTC655359:FTD655360 GCY655359:GCZ655360 GMU655359:GMV655360 GWQ655359:GWR655360 HGM655359:HGN655360 HQI655359:HQJ655360 IAE655359:IAF655360 IKA655359:IKB655360 ITW655359:ITX655360 JDS655359:JDT655360 JNO655359:JNP655360 JXK655359:JXL655360 KHG655359:KHH655360 KRC655359:KRD655360 LAY655359:LAZ655360 LKU655359:LKV655360 LUQ655359:LUR655360 MEM655359:MEN655360 MOI655359:MOJ655360 MYE655359:MYF655360 NIA655359:NIB655360 NRW655359:NRX655360 OBS655359:OBT655360 OLO655359:OLP655360 OVK655359:OVL655360 PFG655359:PFH655360 PPC655359:PPD655360 PYY655359:PYZ655360 QIU655359:QIV655360 QSQ655359:QSR655360 RCM655359:RCN655360 RMI655359:RMJ655360 RWE655359:RWF655360 SGA655359:SGB655360 SPW655359:SPX655360 SZS655359:SZT655360 TJO655359:TJP655360 TTK655359:TTL655360 UDG655359:UDH655360 UNC655359:UND655360 UWY655359:UWZ655360 VGU655359:VGV655360 VQQ655359:VQR655360 WAM655359:WAN655360 WKI655359:WKJ655360 WUE655359:WUF655360 M720897:N720898 HS720895:HT720896 RO720895:RP720896 ABK720895:ABL720896 ALG720895:ALH720896 AVC720895:AVD720896 BEY720895:BEZ720896 BOU720895:BOV720896 BYQ720895:BYR720896 CIM720895:CIN720896 CSI720895:CSJ720896 DCE720895:DCF720896 DMA720895:DMB720896 DVW720895:DVX720896 EFS720895:EFT720896 EPO720895:EPP720896 EZK720895:EZL720896 FJG720895:FJH720896 FTC720895:FTD720896 GCY720895:GCZ720896 GMU720895:GMV720896 GWQ720895:GWR720896 HGM720895:HGN720896 HQI720895:HQJ720896 IAE720895:IAF720896 IKA720895:IKB720896 ITW720895:ITX720896 JDS720895:JDT720896 JNO720895:JNP720896 JXK720895:JXL720896 KHG720895:KHH720896 KRC720895:KRD720896 LAY720895:LAZ720896 LKU720895:LKV720896 LUQ720895:LUR720896 MEM720895:MEN720896 MOI720895:MOJ720896 MYE720895:MYF720896 NIA720895:NIB720896 NRW720895:NRX720896 OBS720895:OBT720896 OLO720895:OLP720896 OVK720895:OVL720896 PFG720895:PFH720896 PPC720895:PPD720896 PYY720895:PYZ720896 QIU720895:QIV720896 QSQ720895:QSR720896 RCM720895:RCN720896 RMI720895:RMJ720896 RWE720895:RWF720896 SGA720895:SGB720896 SPW720895:SPX720896 SZS720895:SZT720896 TJO720895:TJP720896 TTK720895:TTL720896 UDG720895:UDH720896 UNC720895:UND720896 UWY720895:UWZ720896 VGU720895:VGV720896 VQQ720895:VQR720896 WAM720895:WAN720896 WKI720895:WKJ720896 WUE720895:WUF720896 M786433:N786434 HS786431:HT786432 RO786431:RP786432 ABK786431:ABL786432 ALG786431:ALH786432 AVC786431:AVD786432 BEY786431:BEZ786432 BOU786431:BOV786432 BYQ786431:BYR786432 CIM786431:CIN786432 CSI786431:CSJ786432 DCE786431:DCF786432 DMA786431:DMB786432 DVW786431:DVX786432 EFS786431:EFT786432 EPO786431:EPP786432 EZK786431:EZL786432 FJG786431:FJH786432 FTC786431:FTD786432 GCY786431:GCZ786432 GMU786431:GMV786432 GWQ786431:GWR786432 HGM786431:HGN786432 HQI786431:HQJ786432 IAE786431:IAF786432 IKA786431:IKB786432 ITW786431:ITX786432 JDS786431:JDT786432 JNO786431:JNP786432 JXK786431:JXL786432 KHG786431:KHH786432 KRC786431:KRD786432 LAY786431:LAZ786432 LKU786431:LKV786432 LUQ786431:LUR786432 MEM786431:MEN786432 MOI786431:MOJ786432 MYE786431:MYF786432 NIA786431:NIB786432 NRW786431:NRX786432 OBS786431:OBT786432 OLO786431:OLP786432 OVK786431:OVL786432 PFG786431:PFH786432 PPC786431:PPD786432 PYY786431:PYZ786432 QIU786431:QIV786432 QSQ786431:QSR786432 RCM786431:RCN786432 RMI786431:RMJ786432 RWE786431:RWF786432 SGA786431:SGB786432 SPW786431:SPX786432 SZS786431:SZT786432 TJO786431:TJP786432 TTK786431:TTL786432 UDG786431:UDH786432 UNC786431:UND786432 UWY786431:UWZ786432 VGU786431:VGV786432 VQQ786431:VQR786432 WAM786431:WAN786432 WKI786431:WKJ786432 WUE786431:WUF786432 M851969:N851970 HS851967:HT851968 RO851967:RP851968 ABK851967:ABL851968 ALG851967:ALH851968 AVC851967:AVD851968 BEY851967:BEZ851968 BOU851967:BOV851968 BYQ851967:BYR851968 CIM851967:CIN851968 CSI851967:CSJ851968 DCE851967:DCF851968 DMA851967:DMB851968 DVW851967:DVX851968 EFS851967:EFT851968 EPO851967:EPP851968 EZK851967:EZL851968 FJG851967:FJH851968 FTC851967:FTD851968 GCY851967:GCZ851968 GMU851967:GMV851968 GWQ851967:GWR851968 HGM851967:HGN851968 HQI851967:HQJ851968 IAE851967:IAF851968 IKA851967:IKB851968 ITW851967:ITX851968 JDS851967:JDT851968 JNO851967:JNP851968 JXK851967:JXL851968 KHG851967:KHH851968 KRC851967:KRD851968 LAY851967:LAZ851968 LKU851967:LKV851968 LUQ851967:LUR851968 MEM851967:MEN851968 MOI851967:MOJ851968 MYE851967:MYF851968 NIA851967:NIB851968 NRW851967:NRX851968 OBS851967:OBT851968 OLO851967:OLP851968 OVK851967:OVL851968 PFG851967:PFH851968 PPC851967:PPD851968 PYY851967:PYZ851968 QIU851967:QIV851968 QSQ851967:QSR851968 RCM851967:RCN851968 RMI851967:RMJ851968 RWE851967:RWF851968 SGA851967:SGB851968 SPW851967:SPX851968 SZS851967:SZT851968 TJO851967:TJP851968 TTK851967:TTL851968 UDG851967:UDH851968 UNC851967:UND851968 UWY851967:UWZ851968 VGU851967:VGV851968 VQQ851967:VQR851968 WAM851967:WAN851968 WKI851967:WKJ851968 WUE851967:WUF851968 M917505:N917506 HS917503:HT917504 RO917503:RP917504 ABK917503:ABL917504 ALG917503:ALH917504 AVC917503:AVD917504 BEY917503:BEZ917504 BOU917503:BOV917504 BYQ917503:BYR917504 CIM917503:CIN917504 CSI917503:CSJ917504 DCE917503:DCF917504 DMA917503:DMB917504 DVW917503:DVX917504 EFS917503:EFT917504 EPO917503:EPP917504 EZK917503:EZL917504 FJG917503:FJH917504 FTC917503:FTD917504 GCY917503:GCZ917504 GMU917503:GMV917504 GWQ917503:GWR917504 HGM917503:HGN917504 HQI917503:HQJ917504 IAE917503:IAF917504 IKA917503:IKB917504 ITW917503:ITX917504 JDS917503:JDT917504 JNO917503:JNP917504 JXK917503:JXL917504 KHG917503:KHH917504 KRC917503:KRD917504 LAY917503:LAZ917504 LKU917503:LKV917504 LUQ917503:LUR917504 MEM917503:MEN917504 MOI917503:MOJ917504 MYE917503:MYF917504 NIA917503:NIB917504 NRW917503:NRX917504 OBS917503:OBT917504 OLO917503:OLP917504 OVK917503:OVL917504 PFG917503:PFH917504 PPC917503:PPD917504 PYY917503:PYZ917504 QIU917503:QIV917504 QSQ917503:QSR917504 RCM917503:RCN917504 RMI917503:RMJ917504 RWE917503:RWF917504 SGA917503:SGB917504 SPW917503:SPX917504 SZS917503:SZT917504 TJO917503:TJP917504 TTK917503:TTL917504 UDG917503:UDH917504 UNC917503:UND917504 UWY917503:UWZ917504 VGU917503:VGV917504 VQQ917503:VQR917504 WAM917503:WAN917504 WKI917503:WKJ917504 WUE917503:WUF917504 M983041:N983042 HS983039:HT983040 RO983039:RP983040 ABK983039:ABL983040 ALG983039:ALH983040 AVC983039:AVD983040 BEY983039:BEZ983040 BOU983039:BOV983040 BYQ983039:BYR983040 CIM983039:CIN983040 CSI983039:CSJ983040 DCE983039:DCF983040 DMA983039:DMB983040 DVW983039:DVX983040 EFS983039:EFT983040 EPO983039:EPP983040 EZK983039:EZL983040 FJG983039:FJH983040 FTC983039:FTD983040 GCY983039:GCZ983040 GMU983039:GMV983040 GWQ983039:GWR983040 HGM983039:HGN983040 HQI983039:HQJ983040 IAE983039:IAF983040 IKA983039:IKB983040 ITW983039:ITX983040 JDS983039:JDT983040 JNO983039:JNP983040 JXK983039:JXL983040 KHG983039:KHH983040 KRC983039:KRD983040 LAY983039:LAZ983040 LKU983039:LKV983040 LUQ983039:LUR983040 MEM983039:MEN983040 MOI983039:MOJ983040 MYE983039:MYF983040 NIA983039:NIB983040 NRW983039:NRX983040 OBS983039:OBT983040 OLO983039:OLP983040 OVK983039:OVL983040 PFG983039:PFH983040 PPC983039:PPD983040 PYY983039:PYZ983040 QIU983039:QIV983040 QSQ983039:QSR983040 RCM983039:RCN983040 RMI983039:RMJ983040 RWE983039:RWF983040 SGA983039:SGB983040 SPW983039:SPX983040 SZS983039:SZT983040 TJO983039:TJP983040 TTK983039:TTL983040 UDG983039:UDH983040 UNC983039:UND983040 UWY983039:UWZ983040 VGU983039:VGV983040 VQQ983039:VQR983040 WAM983039:WAN983040 WKI983039:WKJ983040 WUE983039:WUF983040 L65534 HR65532 RN65532 ABJ65532 ALF65532 AVB65532 BEX65532 BOT65532 BYP65532 CIL65532 CSH65532 DCD65532 DLZ65532 DVV65532 EFR65532 EPN65532 EZJ65532 FJF65532 FTB65532 GCX65532 GMT65532 GWP65532 HGL65532 HQH65532 IAD65532 IJZ65532 ITV65532 JDR65532 JNN65532 JXJ65532 KHF65532 KRB65532 LAX65532 LKT65532 LUP65532 MEL65532 MOH65532 MYD65532 NHZ65532 NRV65532 OBR65532 OLN65532 OVJ65532 PFF65532 PPB65532 PYX65532 QIT65532 QSP65532 RCL65532 RMH65532 RWD65532 SFZ65532 SPV65532 SZR65532 TJN65532 TTJ65532 UDF65532 UNB65532 UWX65532 VGT65532 VQP65532 WAL65532 WKH65532 WUD65532 L131070 HR131068 RN131068 ABJ131068 ALF131068 AVB131068 BEX131068 BOT131068 BYP131068 CIL131068 CSH131068 DCD131068 DLZ131068 DVV131068 EFR131068 EPN131068 EZJ131068 FJF131068 FTB131068 GCX131068 GMT131068 GWP131068 HGL131068 HQH131068 IAD131068 IJZ131068 ITV131068 JDR131068 JNN131068 JXJ131068 KHF131068 KRB131068 LAX131068 LKT131068 LUP131068 MEL131068 MOH131068 MYD131068 NHZ131068 NRV131068 OBR131068 OLN131068 OVJ131068 PFF131068 PPB131068 PYX131068 QIT131068 QSP131068 RCL131068 RMH131068 RWD131068 SFZ131068 SPV131068 SZR131068 TJN131068 TTJ131068 UDF131068 UNB131068 UWX131068 VGT131068 VQP131068 WAL131068 WKH131068 WUD131068 L196606 HR196604 RN196604 ABJ196604 ALF196604 AVB196604 BEX196604 BOT196604 BYP196604 CIL196604 CSH196604 DCD196604 DLZ196604 DVV196604 EFR196604 EPN196604 EZJ196604 FJF196604 FTB196604 GCX196604 GMT196604 GWP196604 HGL196604 HQH196604 IAD196604 IJZ196604 ITV196604 JDR196604 JNN196604 JXJ196604 KHF196604 KRB196604 LAX196604 LKT196604 LUP196604 MEL196604 MOH196604 MYD196604 NHZ196604 NRV196604 OBR196604 OLN196604 OVJ196604 PFF196604 PPB196604 PYX196604 QIT196604 QSP196604 RCL196604 RMH196604 RWD196604 SFZ196604 SPV196604 SZR196604 TJN196604 TTJ196604 UDF196604 UNB196604 UWX196604 VGT196604 VQP196604 WAL196604 WKH196604 WUD196604 L262142 HR262140 RN262140 ABJ262140 ALF262140 AVB262140 BEX262140 BOT262140 BYP262140 CIL262140 CSH262140 DCD262140 DLZ262140 DVV262140 EFR262140 EPN262140 EZJ262140 FJF262140 FTB262140 GCX262140 GMT262140 GWP262140 HGL262140 HQH262140 IAD262140 IJZ262140 ITV262140 JDR262140 JNN262140 JXJ262140 KHF262140 KRB262140 LAX262140 LKT262140 LUP262140 MEL262140 MOH262140 MYD262140 NHZ262140 NRV262140 OBR262140 OLN262140 OVJ262140 PFF262140 PPB262140 PYX262140 QIT262140 QSP262140 RCL262140 RMH262140 RWD262140 SFZ262140 SPV262140 SZR262140 TJN262140 TTJ262140 UDF262140 UNB262140 UWX262140 VGT262140 VQP262140 WAL262140 WKH262140 WUD262140 L327678 HR327676 RN327676 ABJ327676 ALF327676 AVB327676 BEX327676 BOT327676 BYP327676 CIL327676 CSH327676 DCD327676 DLZ327676 DVV327676 EFR327676 EPN327676 EZJ327676 FJF327676 FTB327676 GCX327676 GMT327676 GWP327676 HGL327676 HQH327676 IAD327676 IJZ327676 ITV327676 JDR327676 JNN327676 JXJ327676 KHF327676 KRB327676 LAX327676 LKT327676 LUP327676 MEL327676 MOH327676 MYD327676 NHZ327676 NRV327676 OBR327676 OLN327676 OVJ327676 PFF327676 PPB327676 PYX327676 QIT327676 QSP327676 RCL327676 RMH327676 RWD327676 SFZ327676 SPV327676 SZR327676 TJN327676 TTJ327676 UDF327676 UNB327676 UWX327676 VGT327676 VQP327676 WAL327676 WKH327676 WUD327676 L393214 HR393212 RN393212 ABJ393212 ALF393212 AVB393212 BEX393212 BOT393212 BYP393212 CIL393212 CSH393212 DCD393212 DLZ393212 DVV393212 EFR393212 EPN393212 EZJ393212 FJF393212 FTB393212 GCX393212 GMT393212 GWP393212 HGL393212 HQH393212 IAD393212 IJZ393212 ITV393212 JDR393212 JNN393212 JXJ393212 KHF393212 KRB393212 LAX393212 LKT393212 LUP393212 MEL393212 MOH393212 MYD393212 NHZ393212 NRV393212 OBR393212 OLN393212 OVJ393212 PFF393212 PPB393212 PYX393212 QIT393212 QSP393212 RCL393212 RMH393212 RWD393212 SFZ393212 SPV393212 SZR393212 TJN393212 TTJ393212 UDF393212 UNB393212 UWX393212 VGT393212 VQP393212 WAL393212 WKH393212 WUD393212 L458750 HR458748 RN458748 ABJ458748 ALF458748 AVB458748 BEX458748 BOT458748 BYP458748 CIL458748 CSH458748 DCD458748 DLZ458748 DVV458748 EFR458748 EPN458748 EZJ458748 FJF458748 FTB458748 GCX458748 GMT458748 GWP458748 HGL458748 HQH458748 IAD458748 IJZ458748 ITV458748 JDR458748 JNN458748 JXJ458748 KHF458748 KRB458748 LAX458748 LKT458748 LUP458748 MEL458748 MOH458748 MYD458748 NHZ458748 NRV458748 OBR458748 OLN458748 OVJ458748 PFF458748 PPB458748 PYX458748 QIT458748 QSP458748 RCL458748 RMH458748 RWD458748 SFZ458748 SPV458748 SZR458748 TJN458748 TTJ458748 UDF458748 UNB458748 UWX458748 VGT458748 VQP458748 WAL458748 WKH458748 WUD458748 L524286 HR524284 RN524284 ABJ524284 ALF524284 AVB524284 BEX524284 BOT524284 BYP524284 CIL524284 CSH524284 DCD524284 DLZ524284 DVV524284 EFR524284 EPN524284 EZJ524284 FJF524284 FTB524284 GCX524284 GMT524284 GWP524284 HGL524284 HQH524284 IAD524284 IJZ524284 ITV524284 JDR524284 JNN524284 JXJ524284 KHF524284 KRB524284 LAX524284 LKT524284 LUP524284 MEL524284 MOH524284 MYD524284 NHZ524284 NRV524284 OBR524284 OLN524284 OVJ524284 PFF524284 PPB524284 PYX524284 QIT524284 QSP524284 RCL524284 RMH524284 RWD524284 SFZ524284 SPV524284 SZR524284 TJN524284 TTJ524284 UDF524284 UNB524284 UWX524284 VGT524284 VQP524284 WAL524284 WKH524284 WUD524284 L589822 HR589820 RN589820 ABJ589820 ALF589820 AVB589820 BEX589820 BOT589820 BYP589820 CIL589820 CSH589820 DCD589820 DLZ589820 DVV589820 EFR589820 EPN589820 EZJ589820 FJF589820 FTB589820 GCX589820 GMT589820 GWP589820 HGL589820 HQH589820 IAD589820 IJZ589820 ITV589820 JDR589820 JNN589820 JXJ589820 KHF589820 KRB589820 LAX589820 LKT589820 LUP589820 MEL589820 MOH589820 MYD589820 NHZ589820 NRV589820 OBR589820 OLN589820 OVJ589820 PFF589820 PPB589820 PYX589820 QIT589820 QSP589820 RCL589820 RMH589820 RWD589820 SFZ589820 SPV589820 SZR589820 TJN589820 TTJ589820 UDF589820 UNB589820 UWX589820 VGT589820 VQP589820 WAL589820 WKH589820 WUD589820 L655358 HR655356 RN655356 ABJ655356 ALF655356 AVB655356 BEX655356 BOT655356 BYP655356 CIL655356 CSH655356 DCD655356 DLZ655356 DVV655356 EFR655356 EPN655356 EZJ655356 FJF655356 FTB655356 GCX655356 GMT655356 GWP655356 HGL655356 HQH655356 IAD655356 IJZ655356 ITV655356 JDR655356 JNN655356 JXJ655356 KHF655356 KRB655356 LAX655356 LKT655356 LUP655356 MEL655356 MOH655356 MYD655356 NHZ655356 NRV655356 OBR655356 OLN655356 OVJ655356 PFF655356 PPB655356 PYX655356 QIT655356 QSP655356 RCL655356 RMH655356 RWD655356 SFZ655356 SPV655356 SZR655356 TJN655356 TTJ655356 UDF655356 UNB655356 UWX655356 VGT655356 VQP655356 WAL655356 WKH655356 WUD655356 L720894 HR720892 RN720892 ABJ720892 ALF720892 AVB720892 BEX720892 BOT720892 BYP720892 CIL720892 CSH720892 DCD720892 DLZ720892 DVV720892 EFR720892 EPN720892 EZJ720892 FJF720892 FTB720892 GCX720892 GMT720892 GWP720892 HGL720892 HQH720892 IAD720892 IJZ720892 ITV720892 JDR720892 JNN720892 JXJ720892 KHF720892 KRB720892 LAX720892 LKT720892 LUP720892 MEL720892 MOH720892 MYD720892 NHZ720892 NRV720892 OBR720892 OLN720892 OVJ720892 PFF720892 PPB720892 PYX720892 QIT720892 QSP720892 RCL720892 RMH720892 RWD720892 SFZ720892 SPV720892 SZR720892 TJN720892 TTJ720892 UDF720892 UNB720892 UWX720892 VGT720892 VQP720892 WAL720892 WKH720892 WUD720892 L786430 HR786428 RN786428 ABJ786428 ALF786428 AVB786428 BEX786428 BOT786428 BYP786428 CIL786428 CSH786428 DCD786428 DLZ786428 DVV786428 EFR786428 EPN786428 EZJ786428 FJF786428 FTB786428 GCX786428 GMT786428 GWP786428 HGL786428 HQH786428 IAD786428 IJZ786428 ITV786428 JDR786428 JNN786428 JXJ786428 KHF786428 KRB786428 LAX786428 LKT786428 LUP786428 MEL786428 MOH786428 MYD786428 NHZ786428 NRV786428 OBR786428 OLN786428 OVJ786428 PFF786428 PPB786428 PYX786428 QIT786428 QSP786428 RCL786428 RMH786428 RWD786428 SFZ786428 SPV786428 SZR786428 TJN786428 TTJ786428 UDF786428 UNB786428 UWX786428 VGT786428 VQP786428 WAL786428 WKH786428 WUD786428 L851966 HR851964 RN851964 ABJ851964 ALF851964 AVB851964 BEX851964 BOT851964 BYP851964 CIL851964 CSH851964 DCD851964 DLZ851964 DVV851964 EFR851964 EPN851964 EZJ851964 FJF851964 FTB851964 GCX851964 GMT851964 GWP851964 HGL851964 HQH851964 IAD851964 IJZ851964 ITV851964 JDR851964 JNN851964 JXJ851964 KHF851964 KRB851964 LAX851964 LKT851964 LUP851964 MEL851964 MOH851964 MYD851964 NHZ851964 NRV851964 OBR851964 OLN851964 OVJ851964 PFF851964 PPB851964 PYX851964 QIT851964 QSP851964 RCL851964 RMH851964 RWD851964 SFZ851964 SPV851964 SZR851964 TJN851964 TTJ851964 UDF851964 UNB851964 UWX851964 VGT851964 VQP851964 WAL851964 WKH851964 WUD851964 L917502 HR917500 RN917500 ABJ917500 ALF917500 AVB917500 BEX917500 BOT917500 BYP917500 CIL917500 CSH917500 DCD917500 DLZ917500 DVV917500 EFR917500 EPN917500 EZJ917500 FJF917500 FTB917500 GCX917500 GMT917500 GWP917500 HGL917500 HQH917500 IAD917500 IJZ917500 ITV917500 JDR917500 JNN917500 JXJ917500 KHF917500 KRB917500 LAX917500 LKT917500 LUP917500 MEL917500 MOH917500 MYD917500 NHZ917500 NRV917500 OBR917500 OLN917500 OVJ917500 PFF917500 PPB917500 PYX917500 QIT917500 QSP917500 RCL917500 RMH917500 RWD917500 SFZ917500 SPV917500 SZR917500 TJN917500 TTJ917500 UDF917500 UNB917500 UWX917500 VGT917500 VQP917500 WAL917500 WKH917500 WUD917500 L983038 HR983036 RN983036 ABJ983036 ALF983036 AVB983036 BEX983036 BOT983036 BYP983036 CIL983036 CSH983036 DCD983036 DLZ983036 DVV983036 EFR983036 EPN983036 EZJ983036 FJF983036 FTB983036 GCX983036 GMT983036 GWP983036 HGL983036 HQH983036 IAD983036 IJZ983036 ITV983036 JDR983036 JNN983036 JXJ983036 KHF983036 KRB983036 LAX983036 LKT983036 LUP983036 MEL983036 MOH983036 MYD983036 NHZ983036 NRV983036 OBR983036 OLN983036 OVJ983036 PFF983036 PPB983036 PYX983036 QIT983036 QSP983036 RCL983036 RMH983036 RWD983036 SFZ983036 SPV983036 SZR983036 TJN983036 TTJ983036 UDF983036 UNB983036 UWX983036 VGT983036 VQP983036 WAL983036 WKH983036 WUD983036 O65534:O65538 HU65532:HU65536 RQ65532:RQ65536 ABM65532:ABM65536 ALI65532:ALI65536 AVE65532:AVE65536 BFA65532:BFA65536 BOW65532:BOW65536 BYS65532:BYS65536 CIO65532:CIO65536 CSK65532:CSK65536 DCG65532:DCG65536 DMC65532:DMC65536 DVY65532:DVY65536 EFU65532:EFU65536 EPQ65532:EPQ65536 EZM65532:EZM65536 FJI65532:FJI65536 FTE65532:FTE65536 GDA65532:GDA65536 GMW65532:GMW65536 GWS65532:GWS65536 HGO65532:HGO65536 HQK65532:HQK65536 IAG65532:IAG65536 IKC65532:IKC65536 ITY65532:ITY65536 JDU65532:JDU65536 JNQ65532:JNQ65536 JXM65532:JXM65536 KHI65532:KHI65536 KRE65532:KRE65536 LBA65532:LBA65536 LKW65532:LKW65536 LUS65532:LUS65536 MEO65532:MEO65536 MOK65532:MOK65536 MYG65532:MYG65536 NIC65532:NIC65536 NRY65532:NRY65536 OBU65532:OBU65536 OLQ65532:OLQ65536 OVM65532:OVM65536 PFI65532:PFI65536 PPE65532:PPE65536 PZA65532:PZA65536 QIW65532:QIW65536 QSS65532:QSS65536 RCO65532:RCO65536 RMK65532:RMK65536 RWG65532:RWG65536 SGC65532:SGC65536 SPY65532:SPY65536 SZU65532:SZU65536 TJQ65532:TJQ65536 TTM65532:TTM65536 UDI65532:UDI65536 UNE65532:UNE65536 UXA65532:UXA65536 VGW65532:VGW65536 VQS65532:VQS65536 WAO65532:WAO65536 WKK65532:WKK65536 WUG65532:WUG65536 O131070:O131074 HU131068:HU131072 RQ131068:RQ131072 ABM131068:ABM131072 ALI131068:ALI131072 AVE131068:AVE131072 BFA131068:BFA131072 BOW131068:BOW131072 BYS131068:BYS131072 CIO131068:CIO131072 CSK131068:CSK131072 DCG131068:DCG131072 DMC131068:DMC131072 DVY131068:DVY131072 EFU131068:EFU131072 EPQ131068:EPQ131072 EZM131068:EZM131072 FJI131068:FJI131072 FTE131068:FTE131072 GDA131068:GDA131072 GMW131068:GMW131072 GWS131068:GWS131072 HGO131068:HGO131072 HQK131068:HQK131072 IAG131068:IAG131072 IKC131068:IKC131072 ITY131068:ITY131072 JDU131068:JDU131072 JNQ131068:JNQ131072 JXM131068:JXM131072 KHI131068:KHI131072 KRE131068:KRE131072 LBA131068:LBA131072 LKW131068:LKW131072 LUS131068:LUS131072 MEO131068:MEO131072 MOK131068:MOK131072 MYG131068:MYG131072 NIC131068:NIC131072 NRY131068:NRY131072 OBU131068:OBU131072 OLQ131068:OLQ131072 OVM131068:OVM131072 PFI131068:PFI131072 PPE131068:PPE131072 PZA131068:PZA131072 QIW131068:QIW131072 QSS131068:QSS131072 RCO131068:RCO131072 RMK131068:RMK131072 RWG131068:RWG131072 SGC131068:SGC131072 SPY131068:SPY131072 SZU131068:SZU131072 TJQ131068:TJQ131072 TTM131068:TTM131072 UDI131068:UDI131072 UNE131068:UNE131072 UXA131068:UXA131072 VGW131068:VGW131072 VQS131068:VQS131072 WAO131068:WAO131072 WKK131068:WKK131072 WUG131068:WUG131072 O196606:O196610 HU196604:HU196608 RQ196604:RQ196608 ABM196604:ABM196608 ALI196604:ALI196608 AVE196604:AVE196608 BFA196604:BFA196608 BOW196604:BOW196608 BYS196604:BYS196608 CIO196604:CIO196608 CSK196604:CSK196608 DCG196604:DCG196608 DMC196604:DMC196608 DVY196604:DVY196608 EFU196604:EFU196608 EPQ196604:EPQ196608 EZM196604:EZM196608 FJI196604:FJI196608 FTE196604:FTE196608 GDA196604:GDA196608 GMW196604:GMW196608 GWS196604:GWS196608 HGO196604:HGO196608 HQK196604:HQK196608 IAG196604:IAG196608 IKC196604:IKC196608 ITY196604:ITY196608 JDU196604:JDU196608 JNQ196604:JNQ196608 JXM196604:JXM196608 KHI196604:KHI196608 KRE196604:KRE196608 LBA196604:LBA196608 LKW196604:LKW196608 LUS196604:LUS196608 MEO196604:MEO196608 MOK196604:MOK196608 MYG196604:MYG196608 NIC196604:NIC196608 NRY196604:NRY196608 OBU196604:OBU196608 OLQ196604:OLQ196608 OVM196604:OVM196608 PFI196604:PFI196608 PPE196604:PPE196608 PZA196604:PZA196608 QIW196604:QIW196608 QSS196604:QSS196608 RCO196604:RCO196608 RMK196604:RMK196608 RWG196604:RWG196608 SGC196604:SGC196608 SPY196604:SPY196608 SZU196604:SZU196608 TJQ196604:TJQ196608 TTM196604:TTM196608 UDI196604:UDI196608 UNE196604:UNE196608 UXA196604:UXA196608 VGW196604:VGW196608 VQS196604:VQS196608 WAO196604:WAO196608 WKK196604:WKK196608 WUG196604:WUG196608 O262142:O262146 HU262140:HU262144 RQ262140:RQ262144 ABM262140:ABM262144 ALI262140:ALI262144 AVE262140:AVE262144 BFA262140:BFA262144 BOW262140:BOW262144 BYS262140:BYS262144 CIO262140:CIO262144 CSK262140:CSK262144 DCG262140:DCG262144 DMC262140:DMC262144 DVY262140:DVY262144 EFU262140:EFU262144 EPQ262140:EPQ262144 EZM262140:EZM262144 FJI262140:FJI262144 FTE262140:FTE262144 GDA262140:GDA262144 GMW262140:GMW262144 GWS262140:GWS262144 HGO262140:HGO262144 HQK262140:HQK262144 IAG262140:IAG262144 IKC262140:IKC262144 ITY262140:ITY262144 JDU262140:JDU262144 JNQ262140:JNQ262144 JXM262140:JXM262144 KHI262140:KHI262144 KRE262140:KRE262144 LBA262140:LBA262144 LKW262140:LKW262144 LUS262140:LUS262144 MEO262140:MEO262144 MOK262140:MOK262144 MYG262140:MYG262144 NIC262140:NIC262144 NRY262140:NRY262144 OBU262140:OBU262144 OLQ262140:OLQ262144 OVM262140:OVM262144 PFI262140:PFI262144 PPE262140:PPE262144 PZA262140:PZA262144 QIW262140:QIW262144 QSS262140:QSS262144 RCO262140:RCO262144 RMK262140:RMK262144 RWG262140:RWG262144 SGC262140:SGC262144 SPY262140:SPY262144 SZU262140:SZU262144 TJQ262140:TJQ262144 TTM262140:TTM262144 UDI262140:UDI262144 UNE262140:UNE262144 UXA262140:UXA262144 VGW262140:VGW262144 VQS262140:VQS262144 WAO262140:WAO262144 WKK262140:WKK262144 WUG262140:WUG262144 O327678:O327682 HU327676:HU327680 RQ327676:RQ327680 ABM327676:ABM327680 ALI327676:ALI327680 AVE327676:AVE327680 BFA327676:BFA327680 BOW327676:BOW327680 BYS327676:BYS327680 CIO327676:CIO327680 CSK327676:CSK327680 DCG327676:DCG327680 DMC327676:DMC327680 DVY327676:DVY327680 EFU327676:EFU327680 EPQ327676:EPQ327680 EZM327676:EZM327680 FJI327676:FJI327680 FTE327676:FTE327680 GDA327676:GDA327680 GMW327676:GMW327680 GWS327676:GWS327680 HGO327676:HGO327680 HQK327676:HQK327680 IAG327676:IAG327680 IKC327676:IKC327680 ITY327676:ITY327680 JDU327676:JDU327680 JNQ327676:JNQ327680 JXM327676:JXM327680 KHI327676:KHI327680 KRE327676:KRE327680 LBA327676:LBA327680 LKW327676:LKW327680 LUS327676:LUS327680 MEO327676:MEO327680 MOK327676:MOK327680 MYG327676:MYG327680 NIC327676:NIC327680 NRY327676:NRY327680 OBU327676:OBU327680 OLQ327676:OLQ327680 OVM327676:OVM327680 PFI327676:PFI327680 PPE327676:PPE327680 PZA327676:PZA327680 QIW327676:QIW327680 QSS327676:QSS327680 RCO327676:RCO327680 RMK327676:RMK327680 RWG327676:RWG327680 SGC327676:SGC327680 SPY327676:SPY327680 SZU327676:SZU327680 TJQ327676:TJQ327680 TTM327676:TTM327680 UDI327676:UDI327680 UNE327676:UNE327680 UXA327676:UXA327680 VGW327676:VGW327680 VQS327676:VQS327680 WAO327676:WAO327680 WKK327676:WKK327680 WUG327676:WUG327680 O393214:O393218 HU393212:HU393216 RQ393212:RQ393216 ABM393212:ABM393216 ALI393212:ALI393216 AVE393212:AVE393216 BFA393212:BFA393216 BOW393212:BOW393216 BYS393212:BYS393216 CIO393212:CIO393216 CSK393212:CSK393216 DCG393212:DCG393216 DMC393212:DMC393216 DVY393212:DVY393216 EFU393212:EFU393216 EPQ393212:EPQ393216 EZM393212:EZM393216 FJI393212:FJI393216 FTE393212:FTE393216 GDA393212:GDA393216 GMW393212:GMW393216 GWS393212:GWS393216 HGO393212:HGO393216 HQK393212:HQK393216 IAG393212:IAG393216 IKC393212:IKC393216 ITY393212:ITY393216 JDU393212:JDU393216 JNQ393212:JNQ393216 JXM393212:JXM393216 KHI393212:KHI393216 KRE393212:KRE393216 LBA393212:LBA393216 LKW393212:LKW393216 LUS393212:LUS393216 MEO393212:MEO393216 MOK393212:MOK393216 MYG393212:MYG393216 NIC393212:NIC393216 NRY393212:NRY393216 OBU393212:OBU393216 OLQ393212:OLQ393216 OVM393212:OVM393216 PFI393212:PFI393216 PPE393212:PPE393216 PZA393212:PZA393216 QIW393212:QIW393216 QSS393212:QSS393216 RCO393212:RCO393216 RMK393212:RMK393216 RWG393212:RWG393216 SGC393212:SGC393216 SPY393212:SPY393216 SZU393212:SZU393216 TJQ393212:TJQ393216 TTM393212:TTM393216 UDI393212:UDI393216 UNE393212:UNE393216 UXA393212:UXA393216 VGW393212:VGW393216 VQS393212:VQS393216 WAO393212:WAO393216 WKK393212:WKK393216 WUG393212:WUG393216 O458750:O458754 HU458748:HU458752 RQ458748:RQ458752 ABM458748:ABM458752 ALI458748:ALI458752 AVE458748:AVE458752 BFA458748:BFA458752 BOW458748:BOW458752 BYS458748:BYS458752 CIO458748:CIO458752 CSK458748:CSK458752 DCG458748:DCG458752 DMC458748:DMC458752 DVY458748:DVY458752 EFU458748:EFU458752 EPQ458748:EPQ458752 EZM458748:EZM458752 FJI458748:FJI458752 FTE458748:FTE458752 GDA458748:GDA458752 GMW458748:GMW458752 GWS458748:GWS458752 HGO458748:HGO458752 HQK458748:HQK458752 IAG458748:IAG458752 IKC458748:IKC458752 ITY458748:ITY458752 JDU458748:JDU458752 JNQ458748:JNQ458752 JXM458748:JXM458752 KHI458748:KHI458752 KRE458748:KRE458752 LBA458748:LBA458752 LKW458748:LKW458752 LUS458748:LUS458752 MEO458748:MEO458752 MOK458748:MOK458752 MYG458748:MYG458752 NIC458748:NIC458752 NRY458748:NRY458752 OBU458748:OBU458752 OLQ458748:OLQ458752 OVM458748:OVM458752 PFI458748:PFI458752 PPE458748:PPE458752 PZA458748:PZA458752 QIW458748:QIW458752 QSS458748:QSS458752 RCO458748:RCO458752 RMK458748:RMK458752 RWG458748:RWG458752 SGC458748:SGC458752 SPY458748:SPY458752 SZU458748:SZU458752 TJQ458748:TJQ458752 TTM458748:TTM458752 UDI458748:UDI458752 UNE458748:UNE458752 UXA458748:UXA458752 VGW458748:VGW458752 VQS458748:VQS458752 WAO458748:WAO458752 WKK458748:WKK458752 WUG458748:WUG458752 O524286:O524290 HU524284:HU524288 RQ524284:RQ524288 ABM524284:ABM524288 ALI524284:ALI524288 AVE524284:AVE524288 BFA524284:BFA524288 BOW524284:BOW524288 BYS524284:BYS524288 CIO524284:CIO524288 CSK524284:CSK524288 DCG524284:DCG524288 DMC524284:DMC524288 DVY524284:DVY524288 EFU524284:EFU524288 EPQ524284:EPQ524288 EZM524284:EZM524288 FJI524284:FJI524288 FTE524284:FTE524288 GDA524284:GDA524288 GMW524284:GMW524288 GWS524284:GWS524288 HGO524284:HGO524288 HQK524284:HQK524288 IAG524284:IAG524288 IKC524284:IKC524288 ITY524284:ITY524288 JDU524284:JDU524288 JNQ524284:JNQ524288 JXM524284:JXM524288 KHI524284:KHI524288 KRE524284:KRE524288 LBA524284:LBA524288 LKW524284:LKW524288 LUS524284:LUS524288 MEO524284:MEO524288 MOK524284:MOK524288 MYG524284:MYG524288 NIC524284:NIC524288 NRY524284:NRY524288 OBU524284:OBU524288 OLQ524284:OLQ524288 OVM524284:OVM524288 PFI524284:PFI524288 PPE524284:PPE524288 PZA524284:PZA524288 QIW524284:QIW524288 QSS524284:QSS524288 RCO524284:RCO524288 RMK524284:RMK524288 RWG524284:RWG524288 SGC524284:SGC524288 SPY524284:SPY524288 SZU524284:SZU524288 TJQ524284:TJQ524288 TTM524284:TTM524288 UDI524284:UDI524288 UNE524284:UNE524288 UXA524284:UXA524288 VGW524284:VGW524288 VQS524284:VQS524288 WAO524284:WAO524288 WKK524284:WKK524288 WUG524284:WUG524288 O589822:O589826 HU589820:HU589824 RQ589820:RQ589824 ABM589820:ABM589824 ALI589820:ALI589824 AVE589820:AVE589824 BFA589820:BFA589824 BOW589820:BOW589824 BYS589820:BYS589824 CIO589820:CIO589824 CSK589820:CSK589824 DCG589820:DCG589824 DMC589820:DMC589824 DVY589820:DVY589824 EFU589820:EFU589824 EPQ589820:EPQ589824 EZM589820:EZM589824 FJI589820:FJI589824 FTE589820:FTE589824 GDA589820:GDA589824 GMW589820:GMW589824 GWS589820:GWS589824 HGO589820:HGO589824 HQK589820:HQK589824 IAG589820:IAG589824 IKC589820:IKC589824 ITY589820:ITY589824 JDU589820:JDU589824 JNQ589820:JNQ589824 JXM589820:JXM589824 KHI589820:KHI589824 KRE589820:KRE589824 LBA589820:LBA589824 LKW589820:LKW589824 LUS589820:LUS589824 MEO589820:MEO589824 MOK589820:MOK589824 MYG589820:MYG589824 NIC589820:NIC589824 NRY589820:NRY589824 OBU589820:OBU589824 OLQ589820:OLQ589824 OVM589820:OVM589824 PFI589820:PFI589824 PPE589820:PPE589824 PZA589820:PZA589824 QIW589820:QIW589824 QSS589820:QSS589824 RCO589820:RCO589824 RMK589820:RMK589824 RWG589820:RWG589824 SGC589820:SGC589824 SPY589820:SPY589824 SZU589820:SZU589824 TJQ589820:TJQ589824 TTM589820:TTM589824 UDI589820:UDI589824 UNE589820:UNE589824 UXA589820:UXA589824 VGW589820:VGW589824 VQS589820:VQS589824 WAO589820:WAO589824 WKK589820:WKK589824 WUG589820:WUG589824 O655358:O655362 HU655356:HU655360 RQ655356:RQ655360 ABM655356:ABM655360 ALI655356:ALI655360 AVE655356:AVE655360 BFA655356:BFA655360 BOW655356:BOW655360 BYS655356:BYS655360 CIO655356:CIO655360 CSK655356:CSK655360 DCG655356:DCG655360 DMC655356:DMC655360 DVY655356:DVY655360 EFU655356:EFU655360 EPQ655356:EPQ655360 EZM655356:EZM655360 FJI655356:FJI655360 FTE655356:FTE655360 GDA655356:GDA655360 GMW655356:GMW655360 GWS655356:GWS655360 HGO655356:HGO655360 HQK655356:HQK655360 IAG655356:IAG655360 IKC655356:IKC655360 ITY655356:ITY655360 JDU655356:JDU655360 JNQ655356:JNQ655360 JXM655356:JXM655360 KHI655356:KHI655360 KRE655356:KRE655360 LBA655356:LBA655360 LKW655356:LKW655360 LUS655356:LUS655360 MEO655356:MEO655360 MOK655356:MOK655360 MYG655356:MYG655360 NIC655356:NIC655360 NRY655356:NRY655360 OBU655356:OBU655360 OLQ655356:OLQ655360 OVM655356:OVM655360 PFI655356:PFI655360 PPE655356:PPE655360 PZA655356:PZA655360 QIW655356:QIW655360 QSS655356:QSS655360 RCO655356:RCO655360 RMK655356:RMK655360 RWG655356:RWG655360 SGC655356:SGC655360 SPY655356:SPY655360 SZU655356:SZU655360 TJQ655356:TJQ655360 TTM655356:TTM655360 UDI655356:UDI655360 UNE655356:UNE655360 UXA655356:UXA655360 VGW655356:VGW655360 VQS655356:VQS655360 WAO655356:WAO655360 WKK655356:WKK655360 WUG655356:WUG655360 O720894:O720898 HU720892:HU720896 RQ720892:RQ720896 ABM720892:ABM720896 ALI720892:ALI720896 AVE720892:AVE720896 BFA720892:BFA720896 BOW720892:BOW720896 BYS720892:BYS720896 CIO720892:CIO720896 CSK720892:CSK720896 DCG720892:DCG720896 DMC720892:DMC720896 DVY720892:DVY720896 EFU720892:EFU720896 EPQ720892:EPQ720896 EZM720892:EZM720896 FJI720892:FJI720896 FTE720892:FTE720896 GDA720892:GDA720896 GMW720892:GMW720896 GWS720892:GWS720896 HGO720892:HGO720896 HQK720892:HQK720896 IAG720892:IAG720896 IKC720892:IKC720896 ITY720892:ITY720896 JDU720892:JDU720896 JNQ720892:JNQ720896 JXM720892:JXM720896 KHI720892:KHI720896 KRE720892:KRE720896 LBA720892:LBA720896 LKW720892:LKW720896 LUS720892:LUS720896 MEO720892:MEO720896 MOK720892:MOK720896 MYG720892:MYG720896 NIC720892:NIC720896 NRY720892:NRY720896 OBU720892:OBU720896 OLQ720892:OLQ720896 OVM720892:OVM720896 PFI720892:PFI720896 PPE720892:PPE720896 PZA720892:PZA720896 QIW720892:QIW720896 QSS720892:QSS720896 RCO720892:RCO720896 RMK720892:RMK720896 RWG720892:RWG720896 SGC720892:SGC720896 SPY720892:SPY720896 SZU720892:SZU720896 TJQ720892:TJQ720896 TTM720892:TTM720896 UDI720892:UDI720896 UNE720892:UNE720896 UXA720892:UXA720896 VGW720892:VGW720896 VQS720892:VQS720896 WAO720892:WAO720896 WKK720892:WKK720896 WUG720892:WUG720896 O786430:O786434 HU786428:HU786432 RQ786428:RQ786432 ABM786428:ABM786432 ALI786428:ALI786432 AVE786428:AVE786432 BFA786428:BFA786432 BOW786428:BOW786432 BYS786428:BYS786432 CIO786428:CIO786432 CSK786428:CSK786432 DCG786428:DCG786432 DMC786428:DMC786432 DVY786428:DVY786432 EFU786428:EFU786432 EPQ786428:EPQ786432 EZM786428:EZM786432 FJI786428:FJI786432 FTE786428:FTE786432 GDA786428:GDA786432 GMW786428:GMW786432 GWS786428:GWS786432 HGO786428:HGO786432 HQK786428:HQK786432 IAG786428:IAG786432 IKC786428:IKC786432 ITY786428:ITY786432 JDU786428:JDU786432 JNQ786428:JNQ786432 JXM786428:JXM786432 KHI786428:KHI786432 KRE786428:KRE786432 LBA786428:LBA786432 LKW786428:LKW786432 LUS786428:LUS786432 MEO786428:MEO786432 MOK786428:MOK786432 MYG786428:MYG786432 NIC786428:NIC786432 NRY786428:NRY786432 OBU786428:OBU786432 OLQ786428:OLQ786432 OVM786428:OVM786432 PFI786428:PFI786432 PPE786428:PPE786432 PZA786428:PZA786432 QIW786428:QIW786432 QSS786428:QSS786432 RCO786428:RCO786432 RMK786428:RMK786432 RWG786428:RWG786432 SGC786428:SGC786432 SPY786428:SPY786432 SZU786428:SZU786432 TJQ786428:TJQ786432 TTM786428:TTM786432 UDI786428:UDI786432 UNE786428:UNE786432 UXA786428:UXA786432 VGW786428:VGW786432 VQS786428:VQS786432 WAO786428:WAO786432 WKK786428:WKK786432 WUG786428:WUG786432 O851966:O851970 HU851964:HU851968 RQ851964:RQ851968 ABM851964:ABM851968 ALI851964:ALI851968 AVE851964:AVE851968 BFA851964:BFA851968 BOW851964:BOW851968 BYS851964:BYS851968 CIO851964:CIO851968 CSK851964:CSK851968 DCG851964:DCG851968 DMC851964:DMC851968 DVY851964:DVY851968 EFU851964:EFU851968 EPQ851964:EPQ851968 EZM851964:EZM851968 FJI851964:FJI851968 FTE851964:FTE851968 GDA851964:GDA851968 GMW851964:GMW851968 GWS851964:GWS851968 HGO851964:HGO851968 HQK851964:HQK851968 IAG851964:IAG851968 IKC851964:IKC851968 ITY851964:ITY851968 JDU851964:JDU851968 JNQ851964:JNQ851968 JXM851964:JXM851968 KHI851964:KHI851968 KRE851964:KRE851968 LBA851964:LBA851968 LKW851964:LKW851968 LUS851964:LUS851968 MEO851964:MEO851968 MOK851964:MOK851968 MYG851964:MYG851968 NIC851964:NIC851968 NRY851964:NRY851968 OBU851964:OBU851968 OLQ851964:OLQ851968 OVM851964:OVM851968 PFI851964:PFI851968 PPE851964:PPE851968 PZA851964:PZA851968 QIW851964:QIW851968 QSS851964:QSS851968 RCO851964:RCO851968 RMK851964:RMK851968 RWG851964:RWG851968 SGC851964:SGC851968 SPY851964:SPY851968 SZU851964:SZU851968 TJQ851964:TJQ851968 TTM851964:TTM851968 UDI851964:UDI851968 UNE851964:UNE851968 UXA851964:UXA851968 VGW851964:VGW851968 VQS851964:VQS851968 WAO851964:WAO851968 WKK851964:WKK851968 WUG851964:WUG851968 O917502:O917506 HU917500:HU917504 RQ917500:RQ917504 ABM917500:ABM917504 ALI917500:ALI917504 AVE917500:AVE917504 BFA917500:BFA917504 BOW917500:BOW917504 BYS917500:BYS917504 CIO917500:CIO917504 CSK917500:CSK917504 DCG917500:DCG917504 DMC917500:DMC917504 DVY917500:DVY917504 EFU917500:EFU917504 EPQ917500:EPQ917504 EZM917500:EZM917504 FJI917500:FJI917504 FTE917500:FTE917504 GDA917500:GDA917504 GMW917500:GMW917504 GWS917500:GWS917504 HGO917500:HGO917504 HQK917500:HQK917504 IAG917500:IAG917504 IKC917500:IKC917504 ITY917500:ITY917504 JDU917500:JDU917504 JNQ917500:JNQ917504 JXM917500:JXM917504 KHI917500:KHI917504 KRE917500:KRE917504 LBA917500:LBA917504 LKW917500:LKW917504 LUS917500:LUS917504 MEO917500:MEO917504 MOK917500:MOK917504 MYG917500:MYG917504 NIC917500:NIC917504 NRY917500:NRY917504 OBU917500:OBU917504 OLQ917500:OLQ917504 OVM917500:OVM917504 PFI917500:PFI917504 PPE917500:PPE917504 PZA917500:PZA917504 QIW917500:QIW917504 QSS917500:QSS917504 RCO917500:RCO917504 RMK917500:RMK917504 RWG917500:RWG917504 SGC917500:SGC917504 SPY917500:SPY917504 SZU917500:SZU917504 TJQ917500:TJQ917504 TTM917500:TTM917504 UDI917500:UDI917504 UNE917500:UNE917504 UXA917500:UXA917504 VGW917500:VGW917504 VQS917500:VQS917504 WAO917500:WAO917504 WKK917500:WKK917504 WUG917500:WUG917504 O983038:O983042 HU983036:HU983040 RQ983036:RQ983040 ABM983036:ABM983040 ALI983036:ALI983040 AVE983036:AVE983040 BFA983036:BFA983040 BOW983036:BOW983040 BYS983036:BYS983040 CIO983036:CIO983040 CSK983036:CSK983040 DCG983036:DCG983040 DMC983036:DMC983040 DVY983036:DVY983040 EFU983036:EFU983040 EPQ983036:EPQ983040 EZM983036:EZM983040 FJI983036:FJI983040 FTE983036:FTE983040 GDA983036:GDA983040 GMW983036:GMW983040 GWS983036:GWS983040 HGO983036:HGO983040 HQK983036:HQK983040 IAG983036:IAG983040 IKC983036:IKC983040 ITY983036:ITY983040 JDU983036:JDU983040 JNQ983036:JNQ983040 JXM983036:JXM983040 KHI983036:KHI983040 KRE983036:KRE983040 LBA983036:LBA983040 LKW983036:LKW983040 LUS983036:LUS983040 MEO983036:MEO983040 MOK983036:MOK983040 MYG983036:MYG983040 NIC983036:NIC983040 NRY983036:NRY983040 OBU983036:OBU983040 OLQ983036:OLQ983040 OVM983036:OVM983040 PFI983036:PFI983040 PPE983036:PPE983040 PZA983036:PZA983040 QIW983036:QIW983040 QSS983036:QSS983040 RCO983036:RCO983040 RMK983036:RMK983040 RWG983036:RWG983040 SGC983036:SGC983040 SPY983036:SPY983040 SZU983036:SZU983040 TJQ983036:TJQ983040 TTM983036:TTM983040 UDI983036:UDI983040 UNE983036:UNE983040 UXA983036:UXA983040 VGW983036:VGW983040 VQS983036:VQS983040 WAO983036:WAO983040 WKK983036:WKK983040 WUG983036:WUG983040 P65537:Z65538 HV65535:IJ65536 RR65535:SF65536 ABN65535:ACB65536 ALJ65535:ALX65536 AVF65535:AVT65536 BFB65535:BFP65536 BOX65535:BPL65536 BYT65535:BZH65536 CIP65535:CJD65536 CSL65535:CSZ65536 DCH65535:DCV65536 DMD65535:DMR65536 DVZ65535:DWN65536 EFV65535:EGJ65536 EPR65535:EQF65536 EZN65535:FAB65536 FJJ65535:FJX65536 FTF65535:FTT65536 GDB65535:GDP65536 GMX65535:GNL65536 GWT65535:GXH65536 HGP65535:HHD65536 HQL65535:HQZ65536 IAH65535:IAV65536 IKD65535:IKR65536 ITZ65535:IUN65536 JDV65535:JEJ65536 JNR65535:JOF65536 JXN65535:JYB65536 KHJ65535:KHX65536 KRF65535:KRT65536 LBB65535:LBP65536 LKX65535:LLL65536 LUT65535:LVH65536 MEP65535:MFD65536 MOL65535:MOZ65536 MYH65535:MYV65536 NID65535:NIR65536 NRZ65535:NSN65536 OBV65535:OCJ65536 OLR65535:OMF65536 OVN65535:OWB65536 PFJ65535:PFX65536 PPF65535:PPT65536 PZB65535:PZP65536 QIX65535:QJL65536 QST65535:QTH65536 RCP65535:RDD65536 RML65535:RMZ65536 RWH65535:RWV65536 SGD65535:SGR65536 SPZ65535:SQN65536 SZV65535:TAJ65536 TJR65535:TKF65536 TTN65535:TUB65536 UDJ65535:UDX65536 UNF65535:UNT65536 UXB65535:UXP65536 VGX65535:VHL65536 VQT65535:VRH65536 WAP65535:WBD65536 WKL65535:WKZ65536 WUH65535:WUV65536 P131073:Z131074 HV131071:IJ131072 RR131071:SF131072 ABN131071:ACB131072 ALJ131071:ALX131072 AVF131071:AVT131072 BFB131071:BFP131072 BOX131071:BPL131072 BYT131071:BZH131072 CIP131071:CJD131072 CSL131071:CSZ131072 DCH131071:DCV131072 DMD131071:DMR131072 DVZ131071:DWN131072 EFV131071:EGJ131072 EPR131071:EQF131072 EZN131071:FAB131072 FJJ131071:FJX131072 FTF131071:FTT131072 GDB131071:GDP131072 GMX131071:GNL131072 GWT131071:GXH131072 HGP131071:HHD131072 HQL131071:HQZ131072 IAH131071:IAV131072 IKD131071:IKR131072 ITZ131071:IUN131072 JDV131071:JEJ131072 JNR131071:JOF131072 JXN131071:JYB131072 KHJ131071:KHX131072 KRF131071:KRT131072 LBB131071:LBP131072 LKX131071:LLL131072 LUT131071:LVH131072 MEP131071:MFD131072 MOL131071:MOZ131072 MYH131071:MYV131072 NID131071:NIR131072 NRZ131071:NSN131072 OBV131071:OCJ131072 OLR131071:OMF131072 OVN131071:OWB131072 PFJ131071:PFX131072 PPF131071:PPT131072 PZB131071:PZP131072 QIX131071:QJL131072 QST131071:QTH131072 RCP131071:RDD131072 RML131071:RMZ131072 RWH131071:RWV131072 SGD131071:SGR131072 SPZ131071:SQN131072 SZV131071:TAJ131072 TJR131071:TKF131072 TTN131071:TUB131072 UDJ131071:UDX131072 UNF131071:UNT131072 UXB131071:UXP131072 VGX131071:VHL131072 VQT131071:VRH131072 WAP131071:WBD131072 WKL131071:WKZ131072 WUH131071:WUV131072 P196609:Z196610 HV196607:IJ196608 RR196607:SF196608 ABN196607:ACB196608 ALJ196607:ALX196608 AVF196607:AVT196608 BFB196607:BFP196608 BOX196607:BPL196608 BYT196607:BZH196608 CIP196607:CJD196608 CSL196607:CSZ196608 DCH196607:DCV196608 DMD196607:DMR196608 DVZ196607:DWN196608 EFV196607:EGJ196608 EPR196607:EQF196608 EZN196607:FAB196608 FJJ196607:FJX196608 FTF196607:FTT196608 GDB196607:GDP196608 GMX196607:GNL196608 GWT196607:GXH196608 HGP196607:HHD196608 HQL196607:HQZ196608 IAH196607:IAV196608 IKD196607:IKR196608 ITZ196607:IUN196608 JDV196607:JEJ196608 JNR196607:JOF196608 JXN196607:JYB196608 KHJ196607:KHX196608 KRF196607:KRT196608 LBB196607:LBP196608 LKX196607:LLL196608 LUT196607:LVH196608 MEP196607:MFD196608 MOL196607:MOZ196608 MYH196607:MYV196608 NID196607:NIR196608 NRZ196607:NSN196608 OBV196607:OCJ196608 OLR196607:OMF196608 OVN196607:OWB196608 PFJ196607:PFX196608 PPF196607:PPT196608 PZB196607:PZP196608 QIX196607:QJL196608 QST196607:QTH196608 RCP196607:RDD196608 RML196607:RMZ196608 RWH196607:RWV196608 SGD196607:SGR196608 SPZ196607:SQN196608 SZV196607:TAJ196608 TJR196607:TKF196608 TTN196607:TUB196608 UDJ196607:UDX196608 UNF196607:UNT196608 UXB196607:UXP196608 VGX196607:VHL196608 VQT196607:VRH196608 WAP196607:WBD196608 WKL196607:WKZ196608 WUH196607:WUV196608 P262145:Z262146 HV262143:IJ262144 RR262143:SF262144 ABN262143:ACB262144 ALJ262143:ALX262144 AVF262143:AVT262144 BFB262143:BFP262144 BOX262143:BPL262144 BYT262143:BZH262144 CIP262143:CJD262144 CSL262143:CSZ262144 DCH262143:DCV262144 DMD262143:DMR262144 DVZ262143:DWN262144 EFV262143:EGJ262144 EPR262143:EQF262144 EZN262143:FAB262144 FJJ262143:FJX262144 FTF262143:FTT262144 GDB262143:GDP262144 GMX262143:GNL262144 GWT262143:GXH262144 HGP262143:HHD262144 HQL262143:HQZ262144 IAH262143:IAV262144 IKD262143:IKR262144 ITZ262143:IUN262144 JDV262143:JEJ262144 JNR262143:JOF262144 JXN262143:JYB262144 KHJ262143:KHX262144 KRF262143:KRT262144 LBB262143:LBP262144 LKX262143:LLL262144 LUT262143:LVH262144 MEP262143:MFD262144 MOL262143:MOZ262144 MYH262143:MYV262144 NID262143:NIR262144 NRZ262143:NSN262144 OBV262143:OCJ262144 OLR262143:OMF262144 OVN262143:OWB262144 PFJ262143:PFX262144 PPF262143:PPT262144 PZB262143:PZP262144 QIX262143:QJL262144 QST262143:QTH262144 RCP262143:RDD262144 RML262143:RMZ262144 RWH262143:RWV262144 SGD262143:SGR262144 SPZ262143:SQN262144 SZV262143:TAJ262144 TJR262143:TKF262144 TTN262143:TUB262144 UDJ262143:UDX262144 UNF262143:UNT262144 UXB262143:UXP262144 VGX262143:VHL262144 VQT262143:VRH262144 WAP262143:WBD262144 WKL262143:WKZ262144 WUH262143:WUV262144 P327681:Z327682 HV327679:IJ327680 RR327679:SF327680 ABN327679:ACB327680 ALJ327679:ALX327680 AVF327679:AVT327680 BFB327679:BFP327680 BOX327679:BPL327680 BYT327679:BZH327680 CIP327679:CJD327680 CSL327679:CSZ327680 DCH327679:DCV327680 DMD327679:DMR327680 DVZ327679:DWN327680 EFV327679:EGJ327680 EPR327679:EQF327680 EZN327679:FAB327680 FJJ327679:FJX327680 FTF327679:FTT327680 GDB327679:GDP327680 GMX327679:GNL327680 GWT327679:GXH327680 HGP327679:HHD327680 HQL327679:HQZ327680 IAH327679:IAV327680 IKD327679:IKR327680 ITZ327679:IUN327680 JDV327679:JEJ327680 JNR327679:JOF327680 JXN327679:JYB327680 KHJ327679:KHX327680 KRF327679:KRT327680 LBB327679:LBP327680 LKX327679:LLL327680 LUT327679:LVH327680 MEP327679:MFD327680 MOL327679:MOZ327680 MYH327679:MYV327680 NID327679:NIR327680 NRZ327679:NSN327680 OBV327679:OCJ327680 OLR327679:OMF327680 OVN327679:OWB327680 PFJ327679:PFX327680 PPF327679:PPT327680 PZB327679:PZP327680 QIX327679:QJL327680 QST327679:QTH327680 RCP327679:RDD327680 RML327679:RMZ327680 RWH327679:RWV327680 SGD327679:SGR327680 SPZ327679:SQN327680 SZV327679:TAJ327680 TJR327679:TKF327680 TTN327679:TUB327680 UDJ327679:UDX327680 UNF327679:UNT327680 UXB327679:UXP327680 VGX327679:VHL327680 VQT327679:VRH327680 WAP327679:WBD327680 WKL327679:WKZ327680 WUH327679:WUV327680 P393217:Z393218 HV393215:IJ393216 RR393215:SF393216 ABN393215:ACB393216 ALJ393215:ALX393216 AVF393215:AVT393216 BFB393215:BFP393216 BOX393215:BPL393216 BYT393215:BZH393216 CIP393215:CJD393216 CSL393215:CSZ393216 DCH393215:DCV393216 DMD393215:DMR393216 DVZ393215:DWN393216 EFV393215:EGJ393216 EPR393215:EQF393216 EZN393215:FAB393216 FJJ393215:FJX393216 FTF393215:FTT393216 GDB393215:GDP393216 GMX393215:GNL393216 GWT393215:GXH393216 HGP393215:HHD393216 HQL393215:HQZ393216 IAH393215:IAV393216 IKD393215:IKR393216 ITZ393215:IUN393216 JDV393215:JEJ393216 JNR393215:JOF393216 JXN393215:JYB393216 KHJ393215:KHX393216 KRF393215:KRT393216 LBB393215:LBP393216 LKX393215:LLL393216 LUT393215:LVH393216 MEP393215:MFD393216 MOL393215:MOZ393216 MYH393215:MYV393216 NID393215:NIR393216 NRZ393215:NSN393216 OBV393215:OCJ393216 OLR393215:OMF393216 OVN393215:OWB393216 PFJ393215:PFX393216 PPF393215:PPT393216 PZB393215:PZP393216 QIX393215:QJL393216 QST393215:QTH393216 RCP393215:RDD393216 RML393215:RMZ393216 RWH393215:RWV393216 SGD393215:SGR393216 SPZ393215:SQN393216 SZV393215:TAJ393216 TJR393215:TKF393216 TTN393215:TUB393216 UDJ393215:UDX393216 UNF393215:UNT393216 UXB393215:UXP393216 VGX393215:VHL393216 VQT393215:VRH393216 WAP393215:WBD393216 WKL393215:WKZ393216 WUH393215:WUV393216 P458753:Z458754 HV458751:IJ458752 RR458751:SF458752 ABN458751:ACB458752 ALJ458751:ALX458752 AVF458751:AVT458752 BFB458751:BFP458752 BOX458751:BPL458752 BYT458751:BZH458752 CIP458751:CJD458752 CSL458751:CSZ458752 DCH458751:DCV458752 DMD458751:DMR458752 DVZ458751:DWN458752 EFV458751:EGJ458752 EPR458751:EQF458752 EZN458751:FAB458752 FJJ458751:FJX458752 FTF458751:FTT458752 GDB458751:GDP458752 GMX458751:GNL458752 GWT458751:GXH458752 HGP458751:HHD458752 HQL458751:HQZ458752 IAH458751:IAV458752 IKD458751:IKR458752 ITZ458751:IUN458752 JDV458751:JEJ458752 JNR458751:JOF458752 JXN458751:JYB458752 KHJ458751:KHX458752 KRF458751:KRT458752 LBB458751:LBP458752 LKX458751:LLL458752 LUT458751:LVH458752 MEP458751:MFD458752 MOL458751:MOZ458752 MYH458751:MYV458752 NID458751:NIR458752 NRZ458751:NSN458752 OBV458751:OCJ458752 OLR458751:OMF458752 OVN458751:OWB458752 PFJ458751:PFX458752 PPF458751:PPT458752 PZB458751:PZP458752 QIX458751:QJL458752 QST458751:QTH458752 RCP458751:RDD458752 RML458751:RMZ458752 RWH458751:RWV458752 SGD458751:SGR458752 SPZ458751:SQN458752 SZV458751:TAJ458752 TJR458751:TKF458752 TTN458751:TUB458752 UDJ458751:UDX458752 UNF458751:UNT458752 UXB458751:UXP458752 VGX458751:VHL458752 VQT458751:VRH458752 WAP458751:WBD458752 WKL458751:WKZ458752 WUH458751:WUV458752 P524289:Z524290 HV524287:IJ524288 RR524287:SF524288 ABN524287:ACB524288 ALJ524287:ALX524288 AVF524287:AVT524288 BFB524287:BFP524288 BOX524287:BPL524288 BYT524287:BZH524288 CIP524287:CJD524288 CSL524287:CSZ524288 DCH524287:DCV524288 DMD524287:DMR524288 DVZ524287:DWN524288 EFV524287:EGJ524288 EPR524287:EQF524288 EZN524287:FAB524288 FJJ524287:FJX524288 FTF524287:FTT524288 GDB524287:GDP524288 GMX524287:GNL524288 GWT524287:GXH524288 HGP524287:HHD524288 HQL524287:HQZ524288 IAH524287:IAV524288 IKD524287:IKR524288 ITZ524287:IUN524288 JDV524287:JEJ524288 JNR524287:JOF524288 JXN524287:JYB524288 KHJ524287:KHX524288 KRF524287:KRT524288 LBB524287:LBP524288 LKX524287:LLL524288 LUT524287:LVH524288 MEP524287:MFD524288 MOL524287:MOZ524288 MYH524287:MYV524288 NID524287:NIR524288 NRZ524287:NSN524288 OBV524287:OCJ524288 OLR524287:OMF524288 OVN524287:OWB524288 PFJ524287:PFX524288 PPF524287:PPT524288 PZB524287:PZP524288 QIX524287:QJL524288 QST524287:QTH524288 RCP524287:RDD524288 RML524287:RMZ524288 RWH524287:RWV524288 SGD524287:SGR524288 SPZ524287:SQN524288 SZV524287:TAJ524288 TJR524287:TKF524288 TTN524287:TUB524288 UDJ524287:UDX524288 UNF524287:UNT524288 UXB524287:UXP524288 VGX524287:VHL524288 VQT524287:VRH524288 WAP524287:WBD524288 WKL524287:WKZ524288 WUH524287:WUV524288 P589825:Z589826 HV589823:IJ589824 RR589823:SF589824 ABN589823:ACB589824 ALJ589823:ALX589824 AVF589823:AVT589824 BFB589823:BFP589824 BOX589823:BPL589824 BYT589823:BZH589824 CIP589823:CJD589824 CSL589823:CSZ589824 DCH589823:DCV589824 DMD589823:DMR589824 DVZ589823:DWN589824 EFV589823:EGJ589824 EPR589823:EQF589824 EZN589823:FAB589824 FJJ589823:FJX589824 FTF589823:FTT589824 GDB589823:GDP589824 GMX589823:GNL589824 GWT589823:GXH589824 HGP589823:HHD589824 HQL589823:HQZ589824 IAH589823:IAV589824 IKD589823:IKR589824 ITZ589823:IUN589824 JDV589823:JEJ589824 JNR589823:JOF589824 JXN589823:JYB589824 KHJ589823:KHX589824 KRF589823:KRT589824 LBB589823:LBP589824 LKX589823:LLL589824 LUT589823:LVH589824 MEP589823:MFD589824 MOL589823:MOZ589824 MYH589823:MYV589824 NID589823:NIR589824 NRZ589823:NSN589824 OBV589823:OCJ589824 OLR589823:OMF589824 OVN589823:OWB589824 PFJ589823:PFX589824 PPF589823:PPT589824 PZB589823:PZP589824 QIX589823:QJL589824 QST589823:QTH589824 RCP589823:RDD589824 RML589823:RMZ589824 RWH589823:RWV589824 SGD589823:SGR589824 SPZ589823:SQN589824 SZV589823:TAJ589824 TJR589823:TKF589824 TTN589823:TUB589824 UDJ589823:UDX589824 UNF589823:UNT589824 UXB589823:UXP589824 VGX589823:VHL589824 VQT589823:VRH589824 WAP589823:WBD589824 WKL589823:WKZ589824 WUH589823:WUV589824 P655361:Z655362 HV655359:IJ655360 RR655359:SF655360 ABN655359:ACB655360 ALJ655359:ALX655360 AVF655359:AVT655360 BFB655359:BFP655360 BOX655359:BPL655360 BYT655359:BZH655360 CIP655359:CJD655360 CSL655359:CSZ655360 DCH655359:DCV655360 DMD655359:DMR655360 DVZ655359:DWN655360 EFV655359:EGJ655360 EPR655359:EQF655360 EZN655359:FAB655360 FJJ655359:FJX655360 FTF655359:FTT655360 GDB655359:GDP655360 GMX655359:GNL655360 GWT655359:GXH655360 HGP655359:HHD655360 HQL655359:HQZ655360 IAH655359:IAV655360 IKD655359:IKR655360 ITZ655359:IUN655360 JDV655359:JEJ655360 JNR655359:JOF655360 JXN655359:JYB655360 KHJ655359:KHX655360 KRF655359:KRT655360 LBB655359:LBP655360 LKX655359:LLL655360 LUT655359:LVH655360 MEP655359:MFD655360 MOL655359:MOZ655360 MYH655359:MYV655360 NID655359:NIR655360 NRZ655359:NSN655360 OBV655359:OCJ655360 OLR655359:OMF655360 OVN655359:OWB655360 PFJ655359:PFX655360 PPF655359:PPT655360 PZB655359:PZP655360 QIX655359:QJL655360 QST655359:QTH655360 RCP655359:RDD655360 RML655359:RMZ655360 RWH655359:RWV655360 SGD655359:SGR655360 SPZ655359:SQN655360 SZV655359:TAJ655360 TJR655359:TKF655360 TTN655359:TUB655360 UDJ655359:UDX655360 UNF655359:UNT655360 UXB655359:UXP655360 VGX655359:VHL655360 VQT655359:VRH655360 WAP655359:WBD655360 WKL655359:WKZ655360 WUH655359:WUV655360 P720897:Z720898 HV720895:IJ720896 RR720895:SF720896 ABN720895:ACB720896 ALJ720895:ALX720896 AVF720895:AVT720896 BFB720895:BFP720896 BOX720895:BPL720896 BYT720895:BZH720896 CIP720895:CJD720896 CSL720895:CSZ720896 DCH720895:DCV720896 DMD720895:DMR720896 DVZ720895:DWN720896 EFV720895:EGJ720896 EPR720895:EQF720896 EZN720895:FAB720896 FJJ720895:FJX720896 FTF720895:FTT720896 GDB720895:GDP720896 GMX720895:GNL720896 GWT720895:GXH720896 HGP720895:HHD720896 HQL720895:HQZ720896 IAH720895:IAV720896 IKD720895:IKR720896 ITZ720895:IUN720896 JDV720895:JEJ720896 JNR720895:JOF720896 JXN720895:JYB720896 KHJ720895:KHX720896 KRF720895:KRT720896 LBB720895:LBP720896 LKX720895:LLL720896 LUT720895:LVH720896 MEP720895:MFD720896 MOL720895:MOZ720896 MYH720895:MYV720896 NID720895:NIR720896 NRZ720895:NSN720896 OBV720895:OCJ720896 OLR720895:OMF720896 OVN720895:OWB720896 PFJ720895:PFX720896 PPF720895:PPT720896 PZB720895:PZP720896 QIX720895:QJL720896 QST720895:QTH720896 RCP720895:RDD720896 RML720895:RMZ720896 RWH720895:RWV720896 SGD720895:SGR720896 SPZ720895:SQN720896 SZV720895:TAJ720896 TJR720895:TKF720896 TTN720895:TUB720896 UDJ720895:UDX720896 UNF720895:UNT720896 UXB720895:UXP720896 VGX720895:VHL720896 VQT720895:VRH720896 WAP720895:WBD720896 WKL720895:WKZ720896 WUH720895:WUV720896 P786433:Z786434 HV786431:IJ786432 RR786431:SF786432 ABN786431:ACB786432 ALJ786431:ALX786432 AVF786431:AVT786432 BFB786431:BFP786432 BOX786431:BPL786432 BYT786431:BZH786432 CIP786431:CJD786432 CSL786431:CSZ786432 DCH786431:DCV786432 DMD786431:DMR786432 DVZ786431:DWN786432 EFV786431:EGJ786432 EPR786431:EQF786432 EZN786431:FAB786432 FJJ786431:FJX786432 FTF786431:FTT786432 GDB786431:GDP786432 GMX786431:GNL786432 GWT786431:GXH786432 HGP786431:HHD786432 HQL786431:HQZ786432 IAH786431:IAV786432 IKD786431:IKR786432 ITZ786431:IUN786432 JDV786431:JEJ786432 JNR786431:JOF786432 JXN786431:JYB786432 KHJ786431:KHX786432 KRF786431:KRT786432 LBB786431:LBP786432 LKX786431:LLL786432 LUT786431:LVH786432 MEP786431:MFD786432 MOL786431:MOZ786432 MYH786431:MYV786432 NID786431:NIR786432 NRZ786431:NSN786432 OBV786431:OCJ786432 OLR786431:OMF786432 OVN786431:OWB786432 PFJ786431:PFX786432 PPF786431:PPT786432 PZB786431:PZP786432 QIX786431:QJL786432 QST786431:QTH786432 RCP786431:RDD786432 RML786431:RMZ786432 RWH786431:RWV786432 SGD786431:SGR786432 SPZ786431:SQN786432 SZV786431:TAJ786432 TJR786431:TKF786432 TTN786431:TUB786432 UDJ786431:UDX786432 UNF786431:UNT786432 UXB786431:UXP786432 VGX786431:VHL786432 VQT786431:VRH786432 WAP786431:WBD786432 WKL786431:WKZ786432 WUH786431:WUV786432 P851969:Z851970 HV851967:IJ851968 RR851967:SF851968 ABN851967:ACB851968 ALJ851967:ALX851968 AVF851967:AVT851968 BFB851967:BFP851968 BOX851967:BPL851968 BYT851967:BZH851968 CIP851967:CJD851968 CSL851967:CSZ851968 DCH851967:DCV851968 DMD851967:DMR851968 DVZ851967:DWN851968 EFV851967:EGJ851968 EPR851967:EQF851968 EZN851967:FAB851968 FJJ851967:FJX851968 FTF851967:FTT851968 GDB851967:GDP851968 GMX851967:GNL851968 GWT851967:GXH851968 HGP851967:HHD851968 HQL851967:HQZ851968 IAH851967:IAV851968 IKD851967:IKR851968 ITZ851967:IUN851968 JDV851967:JEJ851968 JNR851967:JOF851968 JXN851967:JYB851968 KHJ851967:KHX851968 KRF851967:KRT851968 LBB851967:LBP851968 LKX851967:LLL851968 LUT851967:LVH851968 MEP851967:MFD851968 MOL851967:MOZ851968 MYH851967:MYV851968 NID851967:NIR851968 NRZ851967:NSN851968 OBV851967:OCJ851968 OLR851967:OMF851968 OVN851967:OWB851968 PFJ851967:PFX851968 PPF851967:PPT851968 PZB851967:PZP851968 QIX851967:QJL851968 QST851967:QTH851968 RCP851967:RDD851968 RML851967:RMZ851968 RWH851967:RWV851968 SGD851967:SGR851968 SPZ851967:SQN851968 SZV851967:TAJ851968 TJR851967:TKF851968 TTN851967:TUB851968 UDJ851967:UDX851968 UNF851967:UNT851968 UXB851967:UXP851968 VGX851967:VHL851968 VQT851967:VRH851968 WAP851967:WBD851968 WKL851967:WKZ851968 WUH851967:WUV851968 P917505:Z917506 HV917503:IJ917504 RR917503:SF917504 ABN917503:ACB917504 ALJ917503:ALX917504 AVF917503:AVT917504 BFB917503:BFP917504 BOX917503:BPL917504 BYT917503:BZH917504 CIP917503:CJD917504 CSL917503:CSZ917504 DCH917503:DCV917504 DMD917503:DMR917504 DVZ917503:DWN917504 EFV917503:EGJ917504 EPR917503:EQF917504 EZN917503:FAB917504 FJJ917503:FJX917504 FTF917503:FTT917504 GDB917503:GDP917504 GMX917503:GNL917504 GWT917503:GXH917504 HGP917503:HHD917504 HQL917503:HQZ917504 IAH917503:IAV917504 IKD917503:IKR917504 ITZ917503:IUN917504 JDV917503:JEJ917504 JNR917503:JOF917504 JXN917503:JYB917504 KHJ917503:KHX917504 KRF917503:KRT917504 LBB917503:LBP917504 LKX917503:LLL917504 LUT917503:LVH917504 MEP917503:MFD917504 MOL917503:MOZ917504 MYH917503:MYV917504 NID917503:NIR917504 NRZ917503:NSN917504 OBV917503:OCJ917504 OLR917503:OMF917504 OVN917503:OWB917504 PFJ917503:PFX917504 PPF917503:PPT917504 PZB917503:PZP917504 QIX917503:QJL917504 QST917503:QTH917504 RCP917503:RDD917504 RML917503:RMZ917504 RWH917503:RWV917504 SGD917503:SGR917504 SPZ917503:SQN917504 SZV917503:TAJ917504 TJR917503:TKF917504 TTN917503:TUB917504 UDJ917503:UDX917504 UNF917503:UNT917504 UXB917503:UXP917504 VGX917503:VHL917504 VQT917503:VRH917504 WAP917503:WBD917504 WKL917503:WKZ917504 WUH917503:WUV917504 P983041:Z983042 HV983039:IJ983040 RR983039:SF983040 ABN983039:ACB983040 ALJ983039:ALX983040 AVF983039:AVT983040 BFB983039:BFP983040 BOX983039:BPL983040 BYT983039:BZH983040 CIP983039:CJD983040 CSL983039:CSZ983040 DCH983039:DCV983040 DMD983039:DMR983040 DVZ983039:DWN983040 EFV983039:EGJ983040 EPR983039:EQF983040 EZN983039:FAB983040 FJJ983039:FJX983040 FTF983039:FTT983040 GDB983039:GDP983040 GMX983039:GNL983040 GWT983039:GXH983040 HGP983039:HHD983040 HQL983039:HQZ983040 IAH983039:IAV983040 IKD983039:IKR983040 ITZ983039:IUN983040 JDV983039:JEJ983040 JNR983039:JOF983040 JXN983039:JYB983040 KHJ983039:KHX983040 KRF983039:KRT983040 LBB983039:LBP983040 LKX983039:LLL983040 LUT983039:LVH983040 MEP983039:MFD983040 MOL983039:MOZ983040 MYH983039:MYV983040 NID983039:NIR983040 NRZ983039:NSN983040 OBV983039:OCJ983040 OLR983039:OMF983040 OVN983039:OWB983040 PFJ983039:PFX983040 PPF983039:PPT983040 PZB983039:PZP983040 QIX983039:QJL983040 QST983039:QTH983040 RCP983039:RDD983040 RML983039:RMZ983040 RWH983039:RWV983040 SGD983039:SGR983040 SPZ983039:SQN983040 SZV983039:TAJ983040 TJR983039:TKF983040 TTN983039:TUB983040 UDJ983039:UDX983040 UNF983039:UNT983040 UXB983039:UXP983040 VGX983039:VHL983040 VQT983039:VRH983040 WAP983039:WBD983040 WKL983039:WKZ983040 WUH983039:WUV983040 O65529:Z65532 HU65527:IJ65530 RQ65527:SF65530 ABM65527:ACB65530 ALI65527:ALX65530 AVE65527:AVT65530 BFA65527:BFP65530 BOW65527:BPL65530 BYS65527:BZH65530 CIO65527:CJD65530 CSK65527:CSZ65530 DCG65527:DCV65530 DMC65527:DMR65530 DVY65527:DWN65530 EFU65527:EGJ65530 EPQ65527:EQF65530 EZM65527:FAB65530 FJI65527:FJX65530 FTE65527:FTT65530 GDA65527:GDP65530 GMW65527:GNL65530 GWS65527:GXH65530 HGO65527:HHD65530 HQK65527:HQZ65530 IAG65527:IAV65530 IKC65527:IKR65530 ITY65527:IUN65530 JDU65527:JEJ65530 JNQ65527:JOF65530 JXM65527:JYB65530 KHI65527:KHX65530 KRE65527:KRT65530 LBA65527:LBP65530 LKW65527:LLL65530 LUS65527:LVH65530 MEO65527:MFD65530 MOK65527:MOZ65530 MYG65527:MYV65530 NIC65527:NIR65530 NRY65527:NSN65530 OBU65527:OCJ65530 OLQ65527:OMF65530 OVM65527:OWB65530 PFI65527:PFX65530 PPE65527:PPT65530 PZA65527:PZP65530 QIW65527:QJL65530 QSS65527:QTH65530 RCO65527:RDD65530 RMK65527:RMZ65530 RWG65527:RWV65530 SGC65527:SGR65530 SPY65527:SQN65530 SZU65527:TAJ65530 TJQ65527:TKF65530 TTM65527:TUB65530 UDI65527:UDX65530 UNE65527:UNT65530 UXA65527:UXP65530 VGW65527:VHL65530 VQS65527:VRH65530 WAO65527:WBD65530 WKK65527:WKZ65530 WUG65527:WUV65530 O131065:Z131068 HU131063:IJ131066 RQ131063:SF131066 ABM131063:ACB131066 ALI131063:ALX131066 AVE131063:AVT131066 BFA131063:BFP131066 BOW131063:BPL131066 BYS131063:BZH131066 CIO131063:CJD131066 CSK131063:CSZ131066 DCG131063:DCV131066 DMC131063:DMR131066 DVY131063:DWN131066 EFU131063:EGJ131066 EPQ131063:EQF131066 EZM131063:FAB131066 FJI131063:FJX131066 FTE131063:FTT131066 GDA131063:GDP131066 GMW131063:GNL131066 GWS131063:GXH131066 HGO131063:HHD131066 HQK131063:HQZ131066 IAG131063:IAV131066 IKC131063:IKR131066 ITY131063:IUN131066 JDU131063:JEJ131066 JNQ131063:JOF131066 JXM131063:JYB131066 KHI131063:KHX131066 KRE131063:KRT131066 LBA131063:LBP131066 LKW131063:LLL131066 LUS131063:LVH131066 MEO131063:MFD131066 MOK131063:MOZ131066 MYG131063:MYV131066 NIC131063:NIR131066 NRY131063:NSN131066 OBU131063:OCJ131066 OLQ131063:OMF131066 OVM131063:OWB131066 PFI131063:PFX131066 PPE131063:PPT131066 PZA131063:PZP131066 QIW131063:QJL131066 QSS131063:QTH131066 RCO131063:RDD131066 RMK131063:RMZ131066 RWG131063:RWV131066 SGC131063:SGR131066 SPY131063:SQN131066 SZU131063:TAJ131066 TJQ131063:TKF131066 TTM131063:TUB131066 UDI131063:UDX131066 UNE131063:UNT131066 UXA131063:UXP131066 VGW131063:VHL131066 VQS131063:VRH131066 WAO131063:WBD131066 WKK131063:WKZ131066 WUG131063:WUV131066 O196601:Z196604 HU196599:IJ196602 RQ196599:SF196602 ABM196599:ACB196602 ALI196599:ALX196602 AVE196599:AVT196602 BFA196599:BFP196602 BOW196599:BPL196602 BYS196599:BZH196602 CIO196599:CJD196602 CSK196599:CSZ196602 DCG196599:DCV196602 DMC196599:DMR196602 DVY196599:DWN196602 EFU196599:EGJ196602 EPQ196599:EQF196602 EZM196599:FAB196602 FJI196599:FJX196602 FTE196599:FTT196602 GDA196599:GDP196602 GMW196599:GNL196602 GWS196599:GXH196602 HGO196599:HHD196602 HQK196599:HQZ196602 IAG196599:IAV196602 IKC196599:IKR196602 ITY196599:IUN196602 JDU196599:JEJ196602 JNQ196599:JOF196602 JXM196599:JYB196602 KHI196599:KHX196602 KRE196599:KRT196602 LBA196599:LBP196602 LKW196599:LLL196602 LUS196599:LVH196602 MEO196599:MFD196602 MOK196599:MOZ196602 MYG196599:MYV196602 NIC196599:NIR196602 NRY196599:NSN196602 OBU196599:OCJ196602 OLQ196599:OMF196602 OVM196599:OWB196602 PFI196599:PFX196602 PPE196599:PPT196602 PZA196599:PZP196602 QIW196599:QJL196602 QSS196599:QTH196602 RCO196599:RDD196602 RMK196599:RMZ196602 RWG196599:RWV196602 SGC196599:SGR196602 SPY196599:SQN196602 SZU196599:TAJ196602 TJQ196599:TKF196602 TTM196599:TUB196602 UDI196599:UDX196602 UNE196599:UNT196602 UXA196599:UXP196602 VGW196599:VHL196602 VQS196599:VRH196602 WAO196599:WBD196602 WKK196599:WKZ196602 WUG196599:WUV196602 O262137:Z262140 HU262135:IJ262138 RQ262135:SF262138 ABM262135:ACB262138 ALI262135:ALX262138 AVE262135:AVT262138 BFA262135:BFP262138 BOW262135:BPL262138 BYS262135:BZH262138 CIO262135:CJD262138 CSK262135:CSZ262138 DCG262135:DCV262138 DMC262135:DMR262138 DVY262135:DWN262138 EFU262135:EGJ262138 EPQ262135:EQF262138 EZM262135:FAB262138 FJI262135:FJX262138 FTE262135:FTT262138 GDA262135:GDP262138 GMW262135:GNL262138 GWS262135:GXH262138 HGO262135:HHD262138 HQK262135:HQZ262138 IAG262135:IAV262138 IKC262135:IKR262138 ITY262135:IUN262138 JDU262135:JEJ262138 JNQ262135:JOF262138 JXM262135:JYB262138 KHI262135:KHX262138 KRE262135:KRT262138 LBA262135:LBP262138 LKW262135:LLL262138 LUS262135:LVH262138 MEO262135:MFD262138 MOK262135:MOZ262138 MYG262135:MYV262138 NIC262135:NIR262138 NRY262135:NSN262138 OBU262135:OCJ262138 OLQ262135:OMF262138 OVM262135:OWB262138 PFI262135:PFX262138 PPE262135:PPT262138 PZA262135:PZP262138 QIW262135:QJL262138 QSS262135:QTH262138 RCO262135:RDD262138 RMK262135:RMZ262138 RWG262135:RWV262138 SGC262135:SGR262138 SPY262135:SQN262138 SZU262135:TAJ262138 TJQ262135:TKF262138 TTM262135:TUB262138 UDI262135:UDX262138 UNE262135:UNT262138 UXA262135:UXP262138 VGW262135:VHL262138 VQS262135:VRH262138 WAO262135:WBD262138 WKK262135:WKZ262138 WUG262135:WUV262138 O327673:Z327676 HU327671:IJ327674 RQ327671:SF327674 ABM327671:ACB327674 ALI327671:ALX327674 AVE327671:AVT327674 BFA327671:BFP327674 BOW327671:BPL327674 BYS327671:BZH327674 CIO327671:CJD327674 CSK327671:CSZ327674 DCG327671:DCV327674 DMC327671:DMR327674 DVY327671:DWN327674 EFU327671:EGJ327674 EPQ327671:EQF327674 EZM327671:FAB327674 FJI327671:FJX327674 FTE327671:FTT327674 GDA327671:GDP327674 GMW327671:GNL327674 GWS327671:GXH327674 HGO327671:HHD327674 HQK327671:HQZ327674 IAG327671:IAV327674 IKC327671:IKR327674 ITY327671:IUN327674 JDU327671:JEJ327674 JNQ327671:JOF327674 JXM327671:JYB327674 KHI327671:KHX327674 KRE327671:KRT327674 LBA327671:LBP327674 LKW327671:LLL327674 LUS327671:LVH327674 MEO327671:MFD327674 MOK327671:MOZ327674 MYG327671:MYV327674 NIC327671:NIR327674 NRY327671:NSN327674 OBU327671:OCJ327674 OLQ327671:OMF327674 OVM327671:OWB327674 PFI327671:PFX327674 PPE327671:PPT327674 PZA327671:PZP327674 QIW327671:QJL327674 QSS327671:QTH327674 RCO327671:RDD327674 RMK327671:RMZ327674 RWG327671:RWV327674 SGC327671:SGR327674 SPY327671:SQN327674 SZU327671:TAJ327674 TJQ327671:TKF327674 TTM327671:TUB327674 UDI327671:UDX327674 UNE327671:UNT327674 UXA327671:UXP327674 VGW327671:VHL327674 VQS327671:VRH327674 WAO327671:WBD327674 WKK327671:WKZ327674 WUG327671:WUV327674 O393209:Z393212 HU393207:IJ393210 RQ393207:SF393210 ABM393207:ACB393210 ALI393207:ALX393210 AVE393207:AVT393210 BFA393207:BFP393210 BOW393207:BPL393210 BYS393207:BZH393210 CIO393207:CJD393210 CSK393207:CSZ393210 DCG393207:DCV393210 DMC393207:DMR393210 DVY393207:DWN393210 EFU393207:EGJ393210 EPQ393207:EQF393210 EZM393207:FAB393210 FJI393207:FJX393210 FTE393207:FTT393210 GDA393207:GDP393210 GMW393207:GNL393210 GWS393207:GXH393210 HGO393207:HHD393210 HQK393207:HQZ393210 IAG393207:IAV393210 IKC393207:IKR393210 ITY393207:IUN393210 JDU393207:JEJ393210 JNQ393207:JOF393210 JXM393207:JYB393210 KHI393207:KHX393210 KRE393207:KRT393210 LBA393207:LBP393210 LKW393207:LLL393210 LUS393207:LVH393210 MEO393207:MFD393210 MOK393207:MOZ393210 MYG393207:MYV393210 NIC393207:NIR393210 NRY393207:NSN393210 OBU393207:OCJ393210 OLQ393207:OMF393210 OVM393207:OWB393210 PFI393207:PFX393210 PPE393207:PPT393210 PZA393207:PZP393210 QIW393207:QJL393210 QSS393207:QTH393210 RCO393207:RDD393210 RMK393207:RMZ393210 RWG393207:RWV393210 SGC393207:SGR393210 SPY393207:SQN393210 SZU393207:TAJ393210 TJQ393207:TKF393210 TTM393207:TUB393210 UDI393207:UDX393210 UNE393207:UNT393210 UXA393207:UXP393210 VGW393207:VHL393210 VQS393207:VRH393210 WAO393207:WBD393210 WKK393207:WKZ393210 WUG393207:WUV393210 O458745:Z458748 HU458743:IJ458746 RQ458743:SF458746 ABM458743:ACB458746 ALI458743:ALX458746 AVE458743:AVT458746 BFA458743:BFP458746 BOW458743:BPL458746 BYS458743:BZH458746 CIO458743:CJD458746 CSK458743:CSZ458746 DCG458743:DCV458746 DMC458743:DMR458746 DVY458743:DWN458746 EFU458743:EGJ458746 EPQ458743:EQF458746 EZM458743:FAB458746 FJI458743:FJX458746 FTE458743:FTT458746 GDA458743:GDP458746 GMW458743:GNL458746 GWS458743:GXH458746 HGO458743:HHD458746 HQK458743:HQZ458746 IAG458743:IAV458746 IKC458743:IKR458746 ITY458743:IUN458746 JDU458743:JEJ458746 JNQ458743:JOF458746 JXM458743:JYB458746 KHI458743:KHX458746 KRE458743:KRT458746 LBA458743:LBP458746 LKW458743:LLL458746 LUS458743:LVH458746 MEO458743:MFD458746 MOK458743:MOZ458746 MYG458743:MYV458746 NIC458743:NIR458746 NRY458743:NSN458746 OBU458743:OCJ458746 OLQ458743:OMF458746 OVM458743:OWB458746 PFI458743:PFX458746 PPE458743:PPT458746 PZA458743:PZP458746 QIW458743:QJL458746 QSS458743:QTH458746 RCO458743:RDD458746 RMK458743:RMZ458746 RWG458743:RWV458746 SGC458743:SGR458746 SPY458743:SQN458746 SZU458743:TAJ458746 TJQ458743:TKF458746 TTM458743:TUB458746 UDI458743:UDX458746 UNE458743:UNT458746 UXA458743:UXP458746 VGW458743:VHL458746 VQS458743:VRH458746 WAO458743:WBD458746 WKK458743:WKZ458746 WUG458743:WUV458746 O524281:Z524284 HU524279:IJ524282 RQ524279:SF524282 ABM524279:ACB524282 ALI524279:ALX524282 AVE524279:AVT524282 BFA524279:BFP524282 BOW524279:BPL524282 BYS524279:BZH524282 CIO524279:CJD524282 CSK524279:CSZ524282 DCG524279:DCV524282 DMC524279:DMR524282 DVY524279:DWN524282 EFU524279:EGJ524282 EPQ524279:EQF524282 EZM524279:FAB524282 FJI524279:FJX524282 FTE524279:FTT524282 GDA524279:GDP524282 GMW524279:GNL524282 GWS524279:GXH524282 HGO524279:HHD524282 HQK524279:HQZ524282 IAG524279:IAV524282 IKC524279:IKR524282 ITY524279:IUN524282 JDU524279:JEJ524282 JNQ524279:JOF524282 JXM524279:JYB524282 KHI524279:KHX524282 KRE524279:KRT524282 LBA524279:LBP524282 LKW524279:LLL524282 LUS524279:LVH524282 MEO524279:MFD524282 MOK524279:MOZ524282 MYG524279:MYV524282 NIC524279:NIR524282 NRY524279:NSN524282 OBU524279:OCJ524282 OLQ524279:OMF524282 OVM524279:OWB524282 PFI524279:PFX524282 PPE524279:PPT524282 PZA524279:PZP524282 QIW524279:QJL524282 QSS524279:QTH524282 RCO524279:RDD524282 RMK524279:RMZ524282 RWG524279:RWV524282 SGC524279:SGR524282 SPY524279:SQN524282 SZU524279:TAJ524282 TJQ524279:TKF524282 TTM524279:TUB524282 UDI524279:UDX524282 UNE524279:UNT524282 UXA524279:UXP524282 VGW524279:VHL524282 VQS524279:VRH524282 WAO524279:WBD524282 WKK524279:WKZ524282 WUG524279:WUV524282 O589817:Z589820 HU589815:IJ589818 RQ589815:SF589818 ABM589815:ACB589818 ALI589815:ALX589818 AVE589815:AVT589818 BFA589815:BFP589818 BOW589815:BPL589818 BYS589815:BZH589818 CIO589815:CJD589818 CSK589815:CSZ589818 DCG589815:DCV589818 DMC589815:DMR589818 DVY589815:DWN589818 EFU589815:EGJ589818 EPQ589815:EQF589818 EZM589815:FAB589818 FJI589815:FJX589818 FTE589815:FTT589818 GDA589815:GDP589818 GMW589815:GNL589818 GWS589815:GXH589818 HGO589815:HHD589818 HQK589815:HQZ589818 IAG589815:IAV589818 IKC589815:IKR589818 ITY589815:IUN589818 JDU589815:JEJ589818 JNQ589815:JOF589818 JXM589815:JYB589818 KHI589815:KHX589818 KRE589815:KRT589818 LBA589815:LBP589818 LKW589815:LLL589818 LUS589815:LVH589818 MEO589815:MFD589818 MOK589815:MOZ589818 MYG589815:MYV589818 NIC589815:NIR589818 NRY589815:NSN589818 OBU589815:OCJ589818 OLQ589815:OMF589818 OVM589815:OWB589818 PFI589815:PFX589818 PPE589815:PPT589818 PZA589815:PZP589818 QIW589815:QJL589818 QSS589815:QTH589818 RCO589815:RDD589818 RMK589815:RMZ589818 RWG589815:RWV589818 SGC589815:SGR589818 SPY589815:SQN589818 SZU589815:TAJ589818 TJQ589815:TKF589818 TTM589815:TUB589818 UDI589815:UDX589818 UNE589815:UNT589818 UXA589815:UXP589818 VGW589815:VHL589818 VQS589815:VRH589818 WAO589815:WBD589818 WKK589815:WKZ589818 WUG589815:WUV589818 O655353:Z655356 HU655351:IJ655354 RQ655351:SF655354 ABM655351:ACB655354 ALI655351:ALX655354 AVE655351:AVT655354 BFA655351:BFP655354 BOW655351:BPL655354 BYS655351:BZH655354 CIO655351:CJD655354 CSK655351:CSZ655354 DCG655351:DCV655354 DMC655351:DMR655354 DVY655351:DWN655354 EFU655351:EGJ655354 EPQ655351:EQF655354 EZM655351:FAB655354 FJI655351:FJX655354 FTE655351:FTT655354 GDA655351:GDP655354 GMW655351:GNL655354 GWS655351:GXH655354 HGO655351:HHD655354 HQK655351:HQZ655354 IAG655351:IAV655354 IKC655351:IKR655354 ITY655351:IUN655354 JDU655351:JEJ655354 JNQ655351:JOF655354 JXM655351:JYB655354 KHI655351:KHX655354 KRE655351:KRT655354 LBA655351:LBP655354 LKW655351:LLL655354 LUS655351:LVH655354 MEO655351:MFD655354 MOK655351:MOZ655354 MYG655351:MYV655354 NIC655351:NIR655354 NRY655351:NSN655354 OBU655351:OCJ655354 OLQ655351:OMF655354 OVM655351:OWB655354 PFI655351:PFX655354 PPE655351:PPT655354 PZA655351:PZP655354 QIW655351:QJL655354 QSS655351:QTH655354 RCO655351:RDD655354 RMK655351:RMZ655354 RWG655351:RWV655354 SGC655351:SGR655354 SPY655351:SQN655354 SZU655351:TAJ655354 TJQ655351:TKF655354 TTM655351:TUB655354 UDI655351:UDX655354 UNE655351:UNT655354 UXA655351:UXP655354 VGW655351:VHL655354 VQS655351:VRH655354 WAO655351:WBD655354 WKK655351:WKZ655354 WUG655351:WUV655354 O720889:Z720892 HU720887:IJ720890 RQ720887:SF720890 ABM720887:ACB720890 ALI720887:ALX720890 AVE720887:AVT720890 BFA720887:BFP720890 BOW720887:BPL720890 BYS720887:BZH720890 CIO720887:CJD720890 CSK720887:CSZ720890 DCG720887:DCV720890 DMC720887:DMR720890 DVY720887:DWN720890 EFU720887:EGJ720890 EPQ720887:EQF720890 EZM720887:FAB720890 FJI720887:FJX720890 FTE720887:FTT720890 GDA720887:GDP720890 GMW720887:GNL720890 GWS720887:GXH720890 HGO720887:HHD720890 HQK720887:HQZ720890 IAG720887:IAV720890 IKC720887:IKR720890 ITY720887:IUN720890 JDU720887:JEJ720890 JNQ720887:JOF720890 JXM720887:JYB720890 KHI720887:KHX720890 KRE720887:KRT720890 LBA720887:LBP720890 LKW720887:LLL720890 LUS720887:LVH720890 MEO720887:MFD720890 MOK720887:MOZ720890 MYG720887:MYV720890 NIC720887:NIR720890 NRY720887:NSN720890 OBU720887:OCJ720890 OLQ720887:OMF720890 OVM720887:OWB720890 PFI720887:PFX720890 PPE720887:PPT720890 PZA720887:PZP720890 QIW720887:QJL720890 QSS720887:QTH720890 RCO720887:RDD720890 RMK720887:RMZ720890 RWG720887:RWV720890 SGC720887:SGR720890 SPY720887:SQN720890 SZU720887:TAJ720890 TJQ720887:TKF720890 TTM720887:TUB720890 UDI720887:UDX720890 UNE720887:UNT720890 UXA720887:UXP720890 VGW720887:VHL720890 VQS720887:VRH720890 WAO720887:WBD720890 WKK720887:WKZ720890 WUG720887:WUV720890 O786425:Z786428 HU786423:IJ786426 RQ786423:SF786426 ABM786423:ACB786426 ALI786423:ALX786426 AVE786423:AVT786426 BFA786423:BFP786426 BOW786423:BPL786426 BYS786423:BZH786426 CIO786423:CJD786426 CSK786423:CSZ786426 DCG786423:DCV786426 DMC786423:DMR786426 DVY786423:DWN786426 EFU786423:EGJ786426 EPQ786423:EQF786426 EZM786423:FAB786426 FJI786423:FJX786426 FTE786423:FTT786426 GDA786423:GDP786426 GMW786423:GNL786426 GWS786423:GXH786426 HGO786423:HHD786426 HQK786423:HQZ786426 IAG786423:IAV786426 IKC786423:IKR786426 ITY786423:IUN786426 JDU786423:JEJ786426 JNQ786423:JOF786426 JXM786423:JYB786426 KHI786423:KHX786426 KRE786423:KRT786426 LBA786423:LBP786426 LKW786423:LLL786426 LUS786423:LVH786426 MEO786423:MFD786426 MOK786423:MOZ786426 MYG786423:MYV786426 NIC786423:NIR786426 NRY786423:NSN786426 OBU786423:OCJ786426 OLQ786423:OMF786426 OVM786423:OWB786426 PFI786423:PFX786426 PPE786423:PPT786426 PZA786423:PZP786426 QIW786423:QJL786426 QSS786423:QTH786426 RCO786423:RDD786426 RMK786423:RMZ786426 RWG786423:RWV786426 SGC786423:SGR786426 SPY786423:SQN786426 SZU786423:TAJ786426 TJQ786423:TKF786426 TTM786423:TUB786426 UDI786423:UDX786426 UNE786423:UNT786426 UXA786423:UXP786426 VGW786423:VHL786426 VQS786423:VRH786426 WAO786423:WBD786426 WKK786423:WKZ786426 WUG786423:WUV786426 O851961:Z851964 HU851959:IJ851962 RQ851959:SF851962 ABM851959:ACB851962 ALI851959:ALX851962 AVE851959:AVT851962 BFA851959:BFP851962 BOW851959:BPL851962 BYS851959:BZH851962 CIO851959:CJD851962 CSK851959:CSZ851962 DCG851959:DCV851962 DMC851959:DMR851962 DVY851959:DWN851962 EFU851959:EGJ851962 EPQ851959:EQF851962 EZM851959:FAB851962 FJI851959:FJX851962 FTE851959:FTT851962 GDA851959:GDP851962 GMW851959:GNL851962 GWS851959:GXH851962 HGO851959:HHD851962 HQK851959:HQZ851962 IAG851959:IAV851962 IKC851959:IKR851962 ITY851959:IUN851962 JDU851959:JEJ851962 JNQ851959:JOF851962 JXM851959:JYB851962 KHI851959:KHX851962 KRE851959:KRT851962 LBA851959:LBP851962 LKW851959:LLL851962 LUS851959:LVH851962 MEO851959:MFD851962 MOK851959:MOZ851962 MYG851959:MYV851962 NIC851959:NIR851962 NRY851959:NSN851962 OBU851959:OCJ851962 OLQ851959:OMF851962 OVM851959:OWB851962 PFI851959:PFX851962 PPE851959:PPT851962 PZA851959:PZP851962 QIW851959:QJL851962 QSS851959:QTH851962 RCO851959:RDD851962 RMK851959:RMZ851962 RWG851959:RWV851962 SGC851959:SGR851962 SPY851959:SQN851962 SZU851959:TAJ851962 TJQ851959:TKF851962 TTM851959:TUB851962 UDI851959:UDX851962 UNE851959:UNT851962 UXA851959:UXP851962 VGW851959:VHL851962 VQS851959:VRH851962 WAO851959:WBD851962 WKK851959:WKZ851962 WUG851959:WUV851962 O917497:Z917500 HU917495:IJ917498 RQ917495:SF917498 ABM917495:ACB917498 ALI917495:ALX917498 AVE917495:AVT917498 BFA917495:BFP917498 BOW917495:BPL917498 BYS917495:BZH917498 CIO917495:CJD917498 CSK917495:CSZ917498 DCG917495:DCV917498 DMC917495:DMR917498 DVY917495:DWN917498 EFU917495:EGJ917498 EPQ917495:EQF917498 EZM917495:FAB917498 FJI917495:FJX917498 FTE917495:FTT917498 GDA917495:GDP917498 GMW917495:GNL917498 GWS917495:GXH917498 HGO917495:HHD917498 HQK917495:HQZ917498 IAG917495:IAV917498 IKC917495:IKR917498 ITY917495:IUN917498 JDU917495:JEJ917498 JNQ917495:JOF917498 JXM917495:JYB917498 KHI917495:KHX917498 KRE917495:KRT917498 LBA917495:LBP917498 LKW917495:LLL917498 LUS917495:LVH917498 MEO917495:MFD917498 MOK917495:MOZ917498 MYG917495:MYV917498 NIC917495:NIR917498 NRY917495:NSN917498 OBU917495:OCJ917498 OLQ917495:OMF917498 OVM917495:OWB917498 PFI917495:PFX917498 PPE917495:PPT917498 PZA917495:PZP917498 QIW917495:QJL917498 QSS917495:QTH917498 RCO917495:RDD917498 RMK917495:RMZ917498 RWG917495:RWV917498 SGC917495:SGR917498 SPY917495:SQN917498 SZU917495:TAJ917498 TJQ917495:TKF917498 TTM917495:TUB917498 UDI917495:UDX917498 UNE917495:UNT917498 UXA917495:UXP917498 VGW917495:VHL917498 VQS917495:VRH917498 WAO917495:WBD917498 WKK917495:WKZ917498 WUG917495:WUV917498 O983033:Z983036 HU983031:IJ983034 RQ983031:SF983034 ABM983031:ACB983034 ALI983031:ALX983034 AVE983031:AVT983034 BFA983031:BFP983034 BOW983031:BPL983034 BYS983031:BZH983034 CIO983031:CJD983034 CSK983031:CSZ983034 DCG983031:DCV983034 DMC983031:DMR983034 DVY983031:DWN983034 EFU983031:EGJ983034 EPQ983031:EQF983034 EZM983031:FAB983034 FJI983031:FJX983034 FTE983031:FTT983034 GDA983031:GDP983034 GMW983031:GNL983034 GWS983031:GXH983034 HGO983031:HHD983034 HQK983031:HQZ983034 IAG983031:IAV983034 IKC983031:IKR983034 ITY983031:IUN983034 JDU983031:JEJ983034 JNQ983031:JOF983034 JXM983031:JYB983034 KHI983031:KHX983034 KRE983031:KRT983034 LBA983031:LBP983034 LKW983031:LLL983034 LUS983031:LVH983034 MEO983031:MFD983034 MOK983031:MOZ983034 MYG983031:MYV983034 NIC983031:NIR983034 NRY983031:NSN983034 OBU983031:OCJ983034 OLQ983031:OMF983034 OVM983031:OWB983034 PFI983031:PFX983034 PPE983031:PPT983034 PZA983031:PZP983034 QIW983031:QJL983034 QSS983031:QTH983034 RCO983031:RDD983034 RMK983031:RMZ983034 RWG983031:RWV983034 SGC983031:SGR983034 SPY983031:SQN983034 SZU983031:TAJ983034 TJQ983031:TKF983034 TTM983031:TUB983034 UDI983031:UDX983034 UNE983031:UNT983034 UXA983031:UXP983034 VGW983031:VHL983034 VQS983031:VRH983034 WAO983031:WBD983034 WKK983031:WKZ983034 WUG983031:WUV983034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125" style="452" customWidth="1"/>
    <col min="2" max="2" width="1.5" style="452" customWidth="1"/>
    <col min="3" max="3" width="2.5" style="452" customWidth="1"/>
    <col min="4" max="22" width="3.875" style="452" customWidth="1"/>
    <col min="23" max="23" width="1.625" style="452" customWidth="1"/>
    <col min="24" max="24" width="3.125" style="452" customWidth="1"/>
    <col min="25" max="27" width="9" style="452" customWidth="1"/>
    <col min="28" max="29" width="9" style="33" customWidth="1"/>
    <col min="30" max="30" width="9" style="452" customWidth="1"/>
    <col min="31" max="42" width="9" style="452"/>
    <col min="43" max="43" width="16.875" style="452" bestFit="1" customWidth="1"/>
    <col min="44" max="44" width="13.375" style="452" customWidth="1"/>
    <col min="45" max="216" width="9" style="452"/>
    <col min="217" max="240" width="3.75" style="452" customWidth="1"/>
    <col min="241" max="249" width="9" style="452" customWidth="1"/>
    <col min="250" max="250" width="2" style="452" customWidth="1"/>
    <col min="251" max="472" width="9" style="452"/>
    <col min="473" max="496" width="3.75" style="452" customWidth="1"/>
    <col min="497" max="505" width="9" style="452" customWidth="1"/>
    <col min="506" max="506" width="2" style="452" customWidth="1"/>
    <col min="507" max="728" width="9" style="452"/>
    <col min="729" max="752" width="3.75" style="452" customWidth="1"/>
    <col min="753" max="761" width="9" style="452" customWidth="1"/>
    <col min="762" max="762" width="2" style="452" customWidth="1"/>
    <col min="763" max="984" width="9" style="452"/>
    <col min="985" max="1008" width="3.75" style="452" customWidth="1"/>
    <col min="1009" max="1017" width="9" style="452" customWidth="1"/>
    <col min="1018" max="1018" width="2" style="452" customWidth="1"/>
    <col min="1019" max="1240" width="9" style="452"/>
    <col min="1241" max="1264" width="3.75" style="452" customWidth="1"/>
    <col min="1265" max="1273" width="9" style="452" customWidth="1"/>
    <col min="1274" max="1274" width="2" style="452" customWidth="1"/>
    <col min="1275" max="1496" width="9" style="452"/>
    <col min="1497" max="1520" width="3.75" style="452" customWidth="1"/>
    <col min="1521" max="1529" width="9" style="452" customWidth="1"/>
    <col min="1530" max="1530" width="2" style="452" customWidth="1"/>
    <col min="1531" max="1752" width="9" style="452"/>
    <col min="1753" max="1776" width="3.75" style="452" customWidth="1"/>
    <col min="1777" max="1785" width="9" style="452" customWidth="1"/>
    <col min="1786" max="1786" width="2" style="452" customWidth="1"/>
    <col min="1787" max="2008" width="9" style="452"/>
    <col min="2009" max="2032" width="3.75" style="452" customWidth="1"/>
    <col min="2033" max="2041" width="9" style="452" customWidth="1"/>
    <col min="2042" max="2042" width="2" style="452" customWidth="1"/>
    <col min="2043" max="2264" width="9" style="452"/>
    <col min="2265" max="2288" width="3.75" style="452" customWidth="1"/>
    <col min="2289" max="2297" width="9" style="452" customWidth="1"/>
    <col min="2298" max="2298" width="2" style="452" customWidth="1"/>
    <col min="2299" max="2520" width="9" style="452"/>
    <col min="2521" max="2544" width="3.75" style="452" customWidth="1"/>
    <col min="2545" max="2553" width="9" style="452" customWidth="1"/>
    <col min="2554" max="2554" width="2" style="452" customWidth="1"/>
    <col min="2555" max="2776" width="9" style="452"/>
    <col min="2777" max="2800" width="3.75" style="452" customWidth="1"/>
    <col min="2801" max="2809" width="9" style="452" customWidth="1"/>
    <col min="2810" max="2810" width="2" style="452" customWidth="1"/>
    <col min="2811" max="3032" width="9" style="452"/>
    <col min="3033" max="3056" width="3.75" style="452" customWidth="1"/>
    <col min="3057" max="3065" width="9" style="452" customWidth="1"/>
    <col min="3066" max="3066" width="2" style="452" customWidth="1"/>
    <col min="3067" max="3288" width="9" style="452"/>
    <col min="3289" max="3312" width="3.75" style="452" customWidth="1"/>
    <col min="3313" max="3321" width="9" style="452" customWidth="1"/>
    <col min="3322" max="3322" width="2" style="452" customWidth="1"/>
    <col min="3323" max="3544" width="9" style="452"/>
    <col min="3545" max="3568" width="3.75" style="452" customWidth="1"/>
    <col min="3569" max="3577" width="9" style="452" customWidth="1"/>
    <col min="3578" max="3578" width="2" style="452" customWidth="1"/>
    <col min="3579" max="3800" width="9" style="452"/>
    <col min="3801" max="3824" width="3.75" style="452" customWidth="1"/>
    <col min="3825" max="3833" width="9" style="452" customWidth="1"/>
    <col min="3834" max="3834" width="2" style="452" customWidth="1"/>
    <col min="3835" max="4056" width="9" style="452"/>
    <col min="4057" max="4080" width="3.75" style="452" customWidth="1"/>
    <col min="4081" max="4089" width="9" style="452" customWidth="1"/>
    <col min="4090" max="4090" width="2" style="452" customWidth="1"/>
    <col min="4091" max="4312" width="9" style="452"/>
    <col min="4313" max="4336" width="3.75" style="452" customWidth="1"/>
    <col min="4337" max="4345" width="9" style="452" customWidth="1"/>
    <col min="4346" max="4346" width="2" style="452" customWidth="1"/>
    <col min="4347" max="4568" width="9" style="452"/>
    <col min="4569" max="4592" width="3.75" style="452" customWidth="1"/>
    <col min="4593" max="4601" width="9" style="452" customWidth="1"/>
    <col min="4602" max="4602" width="2" style="452" customWidth="1"/>
    <col min="4603" max="4824" width="9" style="452"/>
    <col min="4825" max="4848" width="3.75" style="452" customWidth="1"/>
    <col min="4849" max="4857" width="9" style="452" customWidth="1"/>
    <col min="4858" max="4858" width="2" style="452" customWidth="1"/>
    <col min="4859" max="5080" width="9" style="452"/>
    <col min="5081" max="5104" width="3.75" style="452" customWidth="1"/>
    <col min="5105" max="5113" width="9" style="452" customWidth="1"/>
    <col min="5114" max="5114" width="2" style="452" customWidth="1"/>
    <col min="5115" max="5336" width="9" style="452"/>
    <col min="5337" max="5360" width="3.75" style="452" customWidth="1"/>
    <col min="5361" max="5369" width="9" style="452" customWidth="1"/>
    <col min="5370" max="5370" width="2" style="452" customWidth="1"/>
    <col min="5371" max="5592" width="9" style="452"/>
    <col min="5593" max="5616" width="3.75" style="452" customWidth="1"/>
    <col min="5617" max="5625" width="9" style="452" customWidth="1"/>
    <col min="5626" max="5626" width="2" style="452" customWidth="1"/>
    <col min="5627" max="5848" width="9" style="452"/>
    <col min="5849" max="5872" width="3.75" style="452" customWidth="1"/>
    <col min="5873" max="5881" width="9" style="452" customWidth="1"/>
    <col min="5882" max="5882" width="2" style="452" customWidth="1"/>
    <col min="5883" max="6104" width="9" style="452"/>
    <col min="6105" max="6128" width="3.75" style="452" customWidth="1"/>
    <col min="6129" max="6137" width="9" style="452" customWidth="1"/>
    <col min="6138" max="6138" width="2" style="452" customWidth="1"/>
    <col min="6139" max="6360" width="9" style="452"/>
    <col min="6361" max="6384" width="3.75" style="452" customWidth="1"/>
    <col min="6385" max="6393" width="9" style="452" customWidth="1"/>
    <col min="6394" max="6394" width="2" style="452" customWidth="1"/>
    <col min="6395" max="6616" width="9" style="452"/>
    <col min="6617" max="6640" width="3.75" style="452" customWidth="1"/>
    <col min="6641" max="6649" width="9" style="452" customWidth="1"/>
    <col min="6650" max="6650" width="2" style="452" customWidth="1"/>
    <col min="6651" max="6872" width="9" style="452"/>
    <col min="6873" max="6896" width="3.75" style="452" customWidth="1"/>
    <col min="6897" max="6905" width="9" style="452" customWidth="1"/>
    <col min="6906" max="6906" width="2" style="452" customWidth="1"/>
    <col min="6907" max="7128" width="9" style="452"/>
    <col min="7129" max="7152" width="3.75" style="452" customWidth="1"/>
    <col min="7153" max="7161" width="9" style="452" customWidth="1"/>
    <col min="7162" max="7162" width="2" style="452" customWidth="1"/>
    <col min="7163" max="7384" width="9" style="452"/>
    <col min="7385" max="7408" width="3.75" style="452" customWidth="1"/>
    <col min="7409" max="7417" width="9" style="452" customWidth="1"/>
    <col min="7418" max="7418" width="2" style="452" customWidth="1"/>
    <col min="7419" max="7640" width="9" style="452"/>
    <col min="7641" max="7664" width="3.75" style="452" customWidth="1"/>
    <col min="7665" max="7673" width="9" style="452" customWidth="1"/>
    <col min="7674" max="7674" width="2" style="452" customWidth="1"/>
    <col min="7675" max="7896" width="9" style="452"/>
    <col min="7897" max="7920" width="3.75" style="452" customWidth="1"/>
    <col min="7921" max="7929" width="9" style="452" customWidth="1"/>
    <col min="7930" max="7930" width="2" style="452" customWidth="1"/>
    <col min="7931" max="8152" width="9" style="452"/>
    <col min="8153" max="8176" width="3.75" style="452" customWidth="1"/>
    <col min="8177" max="8185" width="9" style="452" customWidth="1"/>
    <col min="8186" max="8186" width="2" style="452" customWidth="1"/>
    <col min="8187" max="8408" width="9" style="452"/>
    <col min="8409" max="8432" width="3.75" style="452" customWidth="1"/>
    <col min="8433" max="8441" width="9" style="452" customWidth="1"/>
    <col min="8442" max="8442" width="2" style="452" customWidth="1"/>
    <col min="8443" max="8664" width="9" style="452"/>
    <col min="8665" max="8688" width="3.75" style="452" customWidth="1"/>
    <col min="8689" max="8697" width="9" style="452" customWidth="1"/>
    <col min="8698" max="8698" width="2" style="452" customWidth="1"/>
    <col min="8699" max="8920" width="9" style="452"/>
    <col min="8921" max="8944" width="3.75" style="452" customWidth="1"/>
    <col min="8945" max="8953" width="9" style="452" customWidth="1"/>
    <col min="8954" max="8954" width="2" style="452" customWidth="1"/>
    <col min="8955" max="9176" width="9" style="452"/>
    <col min="9177" max="9200" width="3.75" style="452" customWidth="1"/>
    <col min="9201" max="9209" width="9" style="452" customWidth="1"/>
    <col min="9210" max="9210" width="2" style="452" customWidth="1"/>
    <col min="9211" max="9432" width="9" style="452"/>
    <col min="9433" max="9456" width="3.75" style="452" customWidth="1"/>
    <col min="9457" max="9465" width="9" style="452" customWidth="1"/>
    <col min="9466" max="9466" width="2" style="452" customWidth="1"/>
    <col min="9467" max="9688" width="9" style="452"/>
    <col min="9689" max="9712" width="3.75" style="452" customWidth="1"/>
    <col min="9713" max="9721" width="9" style="452" customWidth="1"/>
    <col min="9722" max="9722" width="2" style="452" customWidth="1"/>
    <col min="9723" max="9944" width="9" style="452"/>
    <col min="9945" max="9968" width="3.75" style="452" customWidth="1"/>
    <col min="9969" max="9977" width="9" style="452" customWidth="1"/>
    <col min="9978" max="9978" width="2" style="452" customWidth="1"/>
    <col min="9979" max="10200" width="9" style="452"/>
    <col min="10201" max="10224" width="3.75" style="452" customWidth="1"/>
    <col min="10225" max="10233" width="9" style="452" customWidth="1"/>
    <col min="10234" max="10234" width="2" style="452" customWidth="1"/>
    <col min="10235" max="10456" width="9" style="452"/>
    <col min="10457" max="10480" width="3.75" style="452" customWidth="1"/>
    <col min="10481" max="10489" width="9" style="452" customWidth="1"/>
    <col min="10490" max="10490" width="2" style="452" customWidth="1"/>
    <col min="10491" max="10712" width="9" style="452"/>
    <col min="10713" max="10736" width="3.75" style="452" customWidth="1"/>
    <col min="10737" max="10745" width="9" style="452" customWidth="1"/>
    <col min="10746" max="10746" width="2" style="452" customWidth="1"/>
    <col min="10747" max="10968" width="9" style="452"/>
    <col min="10969" max="10992" width="3.75" style="452" customWidth="1"/>
    <col min="10993" max="11001" width="9" style="452" customWidth="1"/>
    <col min="11002" max="11002" width="2" style="452" customWidth="1"/>
    <col min="11003" max="11224" width="9" style="452"/>
    <col min="11225" max="11248" width="3.75" style="452" customWidth="1"/>
    <col min="11249" max="11257" width="9" style="452" customWidth="1"/>
    <col min="11258" max="11258" width="2" style="452" customWidth="1"/>
    <col min="11259" max="11480" width="9" style="452"/>
    <col min="11481" max="11504" width="3.75" style="452" customWidth="1"/>
    <col min="11505" max="11513" width="9" style="452" customWidth="1"/>
    <col min="11514" max="11514" width="2" style="452" customWidth="1"/>
    <col min="11515" max="11736" width="9" style="452"/>
    <col min="11737" max="11760" width="3.75" style="452" customWidth="1"/>
    <col min="11761" max="11769" width="9" style="452" customWidth="1"/>
    <col min="11770" max="11770" width="2" style="452" customWidth="1"/>
    <col min="11771" max="11992" width="9" style="452"/>
    <col min="11993" max="12016" width="3.75" style="452" customWidth="1"/>
    <col min="12017" max="12025" width="9" style="452" customWidth="1"/>
    <col min="12026" max="12026" width="2" style="452" customWidth="1"/>
    <col min="12027" max="12248" width="9" style="452"/>
    <col min="12249" max="12272" width="3.75" style="452" customWidth="1"/>
    <col min="12273" max="12281" width="9" style="452" customWidth="1"/>
    <col min="12282" max="12282" width="2" style="452" customWidth="1"/>
    <col min="12283" max="12504" width="9" style="452"/>
    <col min="12505" max="12528" width="3.75" style="452" customWidth="1"/>
    <col min="12529" max="12537" width="9" style="452" customWidth="1"/>
    <col min="12538" max="12538" width="2" style="452" customWidth="1"/>
    <col min="12539" max="12760" width="9" style="452"/>
    <col min="12761" max="12784" width="3.75" style="452" customWidth="1"/>
    <col min="12785" max="12793" width="9" style="452" customWidth="1"/>
    <col min="12794" max="12794" width="2" style="452" customWidth="1"/>
    <col min="12795" max="13016" width="9" style="452"/>
    <col min="13017" max="13040" width="3.75" style="452" customWidth="1"/>
    <col min="13041" max="13049" width="9" style="452" customWidth="1"/>
    <col min="13050" max="13050" width="2" style="452" customWidth="1"/>
    <col min="13051" max="13272" width="9" style="452"/>
    <col min="13273" max="13296" width="3.75" style="452" customWidth="1"/>
    <col min="13297" max="13305" width="9" style="452" customWidth="1"/>
    <col min="13306" max="13306" width="2" style="452" customWidth="1"/>
    <col min="13307" max="13528" width="9" style="452"/>
    <col min="13529" max="13552" width="3.75" style="452" customWidth="1"/>
    <col min="13553" max="13561" width="9" style="452" customWidth="1"/>
    <col min="13562" max="13562" width="2" style="452" customWidth="1"/>
    <col min="13563" max="13784" width="9" style="452"/>
    <col min="13785" max="13808" width="3.75" style="452" customWidth="1"/>
    <col min="13809" max="13817" width="9" style="452" customWidth="1"/>
    <col min="13818" max="13818" width="2" style="452" customWidth="1"/>
    <col min="13819" max="14040" width="9" style="452"/>
    <col min="14041" max="14064" width="3.75" style="452" customWidth="1"/>
    <col min="14065" max="14073" width="9" style="452" customWidth="1"/>
    <col min="14074" max="14074" width="2" style="452" customWidth="1"/>
    <col min="14075" max="14296" width="9" style="452"/>
    <col min="14297" max="14320" width="3.75" style="452" customWidth="1"/>
    <col min="14321" max="14329" width="9" style="452" customWidth="1"/>
    <col min="14330" max="14330" width="2" style="452" customWidth="1"/>
    <col min="14331" max="14552" width="9" style="452"/>
    <col min="14553" max="14576" width="3.75" style="452" customWidth="1"/>
    <col min="14577" max="14585" width="9" style="452" customWidth="1"/>
    <col min="14586" max="14586" width="2" style="452" customWidth="1"/>
    <col min="14587" max="14808" width="9" style="452"/>
    <col min="14809" max="14832" width="3.75" style="452" customWidth="1"/>
    <col min="14833" max="14841" width="9" style="452" customWidth="1"/>
    <col min="14842" max="14842" width="2" style="452" customWidth="1"/>
    <col min="14843" max="15064" width="9" style="452"/>
    <col min="15065" max="15088" width="3.75" style="452" customWidth="1"/>
    <col min="15089" max="15097" width="9" style="452" customWidth="1"/>
    <col min="15098" max="15098" width="2" style="452" customWidth="1"/>
    <col min="15099" max="15320" width="9" style="452"/>
    <col min="15321" max="15344" width="3.75" style="452" customWidth="1"/>
    <col min="15345" max="15353" width="9" style="452" customWidth="1"/>
    <col min="15354" max="15354" width="2" style="452" customWidth="1"/>
    <col min="15355" max="15576" width="9" style="452"/>
    <col min="15577" max="15600" width="3.75" style="452" customWidth="1"/>
    <col min="15601" max="15609" width="9" style="452" customWidth="1"/>
    <col min="15610" max="15610" width="2" style="452" customWidth="1"/>
    <col min="15611" max="15832" width="9" style="452"/>
    <col min="15833" max="15856" width="3.75" style="452" customWidth="1"/>
    <col min="15857" max="15865" width="9" style="452" customWidth="1"/>
    <col min="15866" max="15866" width="2" style="452" customWidth="1"/>
    <col min="15867" max="16088" width="9" style="452"/>
    <col min="16089" max="16112" width="3.75" style="452" customWidth="1"/>
    <col min="16113" max="16121" width="9" style="452" customWidth="1"/>
    <col min="16122" max="16122" width="2" style="452" customWidth="1"/>
    <col min="16123" max="16384" width="9" style="452"/>
  </cols>
  <sheetData>
    <row r="1" spans="2:44" ht="20.100000000000001" customHeight="1">
      <c r="B1" s="505" t="s">
        <v>504</v>
      </c>
    </row>
    <row r="2" spans="2:44" ht="20.100000000000001" customHeight="1">
      <c r="B2" s="505" t="s">
        <v>851</v>
      </c>
    </row>
    <row r="3" spans="2:44" ht="7.5" customHeight="1">
      <c r="B3" s="629"/>
      <c r="C3" s="629"/>
      <c r="D3" s="629"/>
      <c r="E3" s="629"/>
      <c r="F3" s="629"/>
      <c r="G3" s="629"/>
      <c r="H3" s="629"/>
      <c r="I3" s="629"/>
      <c r="J3" s="629"/>
      <c r="K3" s="629"/>
      <c r="L3" s="629"/>
      <c r="M3" s="629"/>
      <c r="N3" s="629"/>
      <c r="O3" s="629"/>
      <c r="P3" s="629"/>
      <c r="Q3" s="630"/>
      <c r="R3" s="629"/>
      <c r="S3" s="629"/>
      <c r="T3" s="629"/>
      <c r="U3" s="629"/>
      <c r="V3" s="629"/>
      <c r="W3" s="629"/>
      <c r="X3" s="629"/>
      <c r="Y3" s="630"/>
      <c r="Z3" s="631"/>
    </row>
    <row r="4" spans="2:44" ht="19.5" customHeight="1">
      <c r="B4" s="632" t="s">
        <v>754</v>
      </c>
      <c r="C4" s="629"/>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B5" s="629"/>
      <c r="C5" s="635"/>
      <c r="D5" s="636"/>
      <c r="E5" s="636"/>
      <c r="F5" s="636"/>
      <c r="G5" s="636"/>
      <c r="H5" s="636"/>
      <c r="I5" s="633"/>
      <c r="J5" s="633"/>
      <c r="K5" s="633"/>
      <c r="L5" s="633"/>
      <c r="M5" s="633"/>
      <c r="N5" s="633"/>
      <c r="O5" s="633"/>
      <c r="P5" s="633"/>
      <c r="Q5" s="633"/>
      <c r="R5" s="633"/>
      <c r="S5" s="633"/>
      <c r="T5" s="633"/>
      <c r="U5" s="633"/>
      <c r="V5" s="633"/>
      <c r="W5" s="633"/>
      <c r="X5" s="633"/>
      <c r="Y5" s="633"/>
      <c r="Z5" s="629"/>
    </row>
    <row r="6" spans="2:44" s="453" customFormat="1" ht="15" customHeight="1">
      <c r="B6" s="637"/>
      <c r="C6" s="478" t="s">
        <v>625</v>
      </c>
      <c r="D6" s="638"/>
      <c r="E6" s="639"/>
      <c r="F6" s="639"/>
      <c r="G6" s="639"/>
      <c r="H6" s="639"/>
      <c r="I6" s="639"/>
      <c r="J6" s="639"/>
      <c r="K6" s="639"/>
      <c r="L6" s="639"/>
      <c r="M6" s="639"/>
      <c r="N6" s="639"/>
      <c r="O6" s="639"/>
      <c r="P6" s="639"/>
      <c r="Q6" s="639"/>
      <c r="R6" s="639"/>
      <c r="S6" s="639"/>
      <c r="T6" s="639"/>
      <c r="U6" s="640"/>
      <c r="V6" s="639"/>
      <c r="W6" s="639"/>
      <c r="X6" s="639"/>
      <c r="Y6" s="639"/>
      <c r="Z6" s="637"/>
      <c r="AB6" s="33"/>
      <c r="AC6" s="33"/>
      <c r="AQ6" s="33"/>
      <c r="AR6" s="561"/>
    </row>
    <row r="7" spans="2:44" s="417" customFormat="1" ht="21.75" customHeight="1">
      <c r="B7" s="642"/>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Z7" s="642"/>
      <c r="AB7" s="33"/>
      <c r="AC7" s="33"/>
    </row>
    <row r="8" spans="2:44" s="417" customFormat="1" ht="18" customHeight="1">
      <c r="B8" s="642"/>
      <c r="C8" s="635"/>
      <c r="D8" s="1852" t="s">
        <v>596</v>
      </c>
      <c r="E8" s="1853"/>
      <c r="F8" s="1853"/>
      <c r="G8" s="1853"/>
      <c r="H8" s="1853"/>
      <c r="I8" s="1854"/>
      <c r="J8" s="1864"/>
      <c r="K8" s="1865"/>
      <c r="L8" s="1865"/>
      <c r="M8" s="1865"/>
      <c r="N8" s="1865"/>
      <c r="O8" s="1865"/>
      <c r="P8" s="1865"/>
      <c r="Q8" s="1865"/>
      <c r="R8" s="1865"/>
      <c r="S8" s="1865"/>
      <c r="T8" s="1865"/>
      <c r="U8" s="1865"/>
      <c r="V8" s="1866"/>
      <c r="W8" s="481"/>
      <c r="X8" s="481"/>
      <c r="Y8" s="481"/>
      <c r="Z8" s="642"/>
      <c r="AB8" s="33"/>
      <c r="AC8" s="33"/>
    </row>
    <row r="9" spans="2:44" s="417" customFormat="1" ht="15" customHeight="1">
      <c r="B9" s="642"/>
      <c r="C9" s="635"/>
      <c r="D9" s="643"/>
      <c r="E9" s="643"/>
      <c r="F9" s="643"/>
      <c r="G9" s="643"/>
      <c r="H9" s="643"/>
      <c r="I9" s="643"/>
      <c r="J9" s="643"/>
      <c r="K9" s="643"/>
      <c r="L9" s="643"/>
      <c r="M9" s="643"/>
      <c r="N9" s="643"/>
      <c r="O9" s="643"/>
      <c r="P9" s="643"/>
      <c r="Q9" s="643"/>
      <c r="R9" s="643"/>
      <c r="S9" s="643"/>
      <c r="T9" s="643"/>
      <c r="U9" s="643"/>
      <c r="V9" s="643"/>
      <c r="W9" s="481"/>
      <c r="X9" s="481"/>
      <c r="Y9" s="481"/>
      <c r="Z9" s="642"/>
      <c r="AB9" s="33"/>
      <c r="AC9" s="33"/>
    </row>
    <row r="10" spans="2:44" s="453" customFormat="1" ht="15">
      <c r="B10" s="637"/>
      <c r="C10" s="478" t="s">
        <v>634</v>
      </c>
      <c r="D10" s="638"/>
      <c r="E10" s="639"/>
      <c r="F10" s="639"/>
      <c r="G10" s="639"/>
      <c r="H10" s="639"/>
      <c r="I10" s="639"/>
      <c r="J10" s="639"/>
      <c r="K10" s="639"/>
      <c r="L10" s="639"/>
      <c r="M10" s="639"/>
      <c r="N10" s="639"/>
      <c r="O10" s="639"/>
      <c r="P10" s="639"/>
      <c r="Q10" s="639"/>
      <c r="R10" s="639"/>
      <c r="S10" s="639"/>
      <c r="T10" s="639"/>
      <c r="U10" s="640"/>
      <c r="V10" s="639"/>
      <c r="W10" s="639"/>
      <c r="X10" s="639"/>
      <c r="Y10" s="639"/>
      <c r="Z10" s="637"/>
      <c r="AB10" s="33"/>
      <c r="AC10" s="33"/>
    </row>
    <row r="11" spans="2:44" s="453" customFormat="1" ht="15">
      <c r="B11" s="637"/>
      <c r="C11" s="478"/>
      <c r="D11" s="479" t="s">
        <v>652</v>
      </c>
      <c r="E11" s="639"/>
      <c r="F11" s="639"/>
      <c r="G11" s="639"/>
      <c r="H11" s="639"/>
      <c r="I11" s="639"/>
      <c r="J11" s="639"/>
      <c r="K11" s="639"/>
      <c r="L11" s="639"/>
      <c r="M11" s="639"/>
      <c r="N11" s="639"/>
      <c r="O11" s="639"/>
      <c r="P11" s="639"/>
      <c r="Q11" s="639"/>
      <c r="R11" s="639"/>
      <c r="S11" s="639"/>
      <c r="T11" s="639"/>
      <c r="U11" s="640"/>
      <c r="V11" s="639"/>
      <c r="W11" s="639"/>
      <c r="X11" s="639"/>
      <c r="Y11" s="639"/>
      <c r="Z11" s="637"/>
      <c r="AB11" s="33"/>
      <c r="AC11" s="33"/>
    </row>
    <row r="12" spans="2:44" s="453" customFormat="1" ht="18" customHeight="1">
      <c r="B12" s="637"/>
      <c r="C12" s="478"/>
      <c r="D12" s="1852" t="s">
        <v>660</v>
      </c>
      <c r="E12" s="1853"/>
      <c r="F12" s="1853"/>
      <c r="G12" s="1853"/>
      <c r="H12" s="1853"/>
      <c r="I12" s="1854"/>
      <c r="J12" s="689" t="s">
        <v>50</v>
      </c>
      <c r="K12" s="1888" t="s">
        <v>638</v>
      </c>
      <c r="L12" s="1888"/>
      <c r="M12" s="1888"/>
      <c r="N12" s="692"/>
      <c r="O12" s="692"/>
      <c r="P12" s="690" t="s">
        <v>50</v>
      </c>
      <c r="Q12" s="1889" t="s">
        <v>639</v>
      </c>
      <c r="R12" s="1889"/>
      <c r="S12" s="1889"/>
      <c r="T12" s="1889"/>
      <c r="U12" s="691"/>
      <c r="V12" s="670"/>
      <c r="W12" s="639"/>
      <c r="X12" s="639"/>
      <c r="Y12" s="639"/>
      <c r="Z12" s="637"/>
      <c r="AB12" s="33"/>
      <c r="AC12" s="33"/>
    </row>
    <row r="13" spans="2:44" s="453" customFormat="1" ht="11.25" customHeight="1">
      <c r="B13" s="637"/>
      <c r="C13" s="478"/>
      <c r="D13" s="479"/>
      <c r="E13" s="639"/>
      <c r="F13" s="639"/>
      <c r="G13" s="639"/>
      <c r="H13" s="639"/>
      <c r="I13" s="639"/>
      <c r="J13" s="639"/>
      <c r="K13" s="639"/>
      <c r="L13" s="639"/>
      <c r="M13" s="639"/>
      <c r="N13" s="639"/>
      <c r="O13" s="639"/>
      <c r="P13" s="639"/>
      <c r="Q13" s="639"/>
      <c r="R13" s="639"/>
      <c r="S13" s="639"/>
      <c r="T13" s="639"/>
      <c r="U13" s="640"/>
      <c r="V13" s="639"/>
      <c r="W13" s="639"/>
      <c r="X13" s="639"/>
      <c r="Y13" s="639"/>
      <c r="Z13" s="637"/>
      <c r="AB13" s="33"/>
      <c r="AC13" s="33"/>
    </row>
    <row r="14" spans="2:44" s="417" customFormat="1" ht="18" customHeight="1">
      <c r="B14" s="642"/>
      <c r="C14" s="635"/>
      <c r="D14" s="1852" t="s">
        <v>635</v>
      </c>
      <c r="E14" s="1853"/>
      <c r="F14" s="1853"/>
      <c r="G14" s="1853"/>
      <c r="H14" s="1853"/>
      <c r="I14" s="1854"/>
      <c r="J14" s="694" t="s">
        <v>50</v>
      </c>
      <c r="K14" s="1888" t="s">
        <v>636</v>
      </c>
      <c r="L14" s="1888"/>
      <c r="M14" s="1888"/>
      <c r="N14" s="693" t="s">
        <v>50</v>
      </c>
      <c r="O14" s="1890" t="s">
        <v>637</v>
      </c>
      <c r="P14" s="1890"/>
      <c r="Q14" s="1890"/>
      <c r="R14" s="591"/>
      <c r="S14" s="669"/>
      <c r="T14" s="669"/>
      <c r="U14" s="669"/>
      <c r="V14" s="670"/>
      <c r="W14" s="481"/>
      <c r="X14" s="481"/>
      <c r="Y14" s="481"/>
      <c r="Z14" s="642"/>
      <c r="AB14" s="562"/>
      <c r="AC14" s="33"/>
    </row>
    <row r="15" spans="2:44" s="417" customFormat="1" ht="18" customHeight="1">
      <c r="B15" s="642"/>
      <c r="C15" s="635"/>
      <c r="D15" s="1852" t="s">
        <v>640</v>
      </c>
      <c r="E15" s="1853"/>
      <c r="F15" s="1853"/>
      <c r="G15" s="1853"/>
      <c r="H15" s="1853"/>
      <c r="I15" s="1854"/>
      <c r="J15" s="1864"/>
      <c r="K15" s="1865"/>
      <c r="L15" s="1865"/>
      <c r="M15" s="1865"/>
      <c r="N15" s="1865"/>
      <c r="O15" s="1865"/>
      <c r="P15" s="1865"/>
      <c r="Q15" s="1865"/>
      <c r="R15" s="1865"/>
      <c r="S15" s="1865"/>
      <c r="T15" s="1865"/>
      <c r="U15" s="1865"/>
      <c r="V15" s="1866"/>
      <c r="W15" s="646"/>
      <c r="X15" s="481"/>
      <c r="Y15" s="481"/>
      <c r="Z15" s="642"/>
      <c r="AB15" s="33"/>
      <c r="AC15" s="33"/>
    </row>
    <row r="16" spans="2:44" s="417" customFormat="1" ht="18" customHeight="1">
      <c r="B16" s="642"/>
      <c r="C16" s="635"/>
      <c r="D16" s="1852" t="s">
        <v>644</v>
      </c>
      <c r="E16" s="1853"/>
      <c r="F16" s="1853"/>
      <c r="G16" s="1853"/>
      <c r="H16" s="1853"/>
      <c r="I16" s="1854"/>
      <c r="J16" s="1893"/>
      <c r="K16" s="1894"/>
      <c r="L16" s="1894"/>
      <c r="M16" s="1894"/>
      <c r="N16" s="1894"/>
      <c r="O16" s="1894"/>
      <c r="P16" s="688" t="s">
        <v>650</v>
      </c>
      <c r="Q16" s="683"/>
      <c r="R16" s="684"/>
      <c r="S16" s="684"/>
      <c r="T16" s="684"/>
      <c r="U16" s="684"/>
      <c r="V16" s="684"/>
      <c r="W16" s="685"/>
      <c r="X16" s="481"/>
      <c r="Y16" s="481"/>
      <c r="Z16" s="642"/>
      <c r="AB16" s="33"/>
      <c r="AC16" s="33"/>
    </row>
    <row r="17" spans="2:44" s="417" customFormat="1" ht="18" customHeight="1">
      <c r="B17" s="642"/>
      <c r="C17" s="635"/>
      <c r="D17" s="1895" t="s">
        <v>646</v>
      </c>
      <c r="E17" s="1853"/>
      <c r="F17" s="1853"/>
      <c r="G17" s="1853"/>
      <c r="H17" s="1853"/>
      <c r="I17" s="1854"/>
      <c r="J17" s="1893"/>
      <c r="K17" s="1894"/>
      <c r="L17" s="1894"/>
      <c r="M17" s="1894"/>
      <c r="N17" s="1894"/>
      <c r="O17" s="1894"/>
      <c r="P17" s="688" t="s">
        <v>650</v>
      </c>
      <c r="Q17" s="683"/>
      <c r="R17" s="684"/>
      <c r="S17" s="684"/>
      <c r="T17" s="684"/>
      <c r="U17" s="684"/>
      <c r="V17" s="684"/>
      <c r="W17" s="685"/>
      <c r="X17" s="481"/>
      <c r="Y17" s="481"/>
      <c r="Z17" s="642"/>
      <c r="AB17" s="33"/>
      <c r="AC17" s="33"/>
    </row>
    <row r="18" spans="2:44" s="417" customFormat="1" ht="18" customHeight="1">
      <c r="B18" s="642"/>
      <c r="C18" s="635"/>
      <c r="D18" s="1895" t="s">
        <v>682</v>
      </c>
      <c r="E18" s="1853"/>
      <c r="F18" s="1853"/>
      <c r="G18" s="1853"/>
      <c r="H18" s="1853"/>
      <c r="I18" s="1854"/>
      <c r="J18" s="1893"/>
      <c r="K18" s="1894"/>
      <c r="L18" s="1894"/>
      <c r="M18" s="1894"/>
      <c r="N18" s="1894"/>
      <c r="O18" s="1894"/>
      <c r="P18" s="688" t="s">
        <v>650</v>
      </c>
      <c r="Q18" s="683"/>
      <c r="R18" s="684"/>
      <c r="S18" s="684"/>
      <c r="T18" s="684"/>
      <c r="U18" s="684"/>
      <c r="V18" s="684"/>
      <c r="W18" s="685"/>
      <c r="X18" s="481"/>
      <c r="Y18" s="481"/>
      <c r="Z18" s="642"/>
      <c r="AB18" s="33"/>
      <c r="AC18" s="33"/>
    </row>
    <row r="19" spans="2:44" s="417" customFormat="1" ht="18" customHeight="1">
      <c r="B19" s="642"/>
      <c r="C19" s="635"/>
      <c r="D19" s="1852" t="s">
        <v>647</v>
      </c>
      <c r="E19" s="1853"/>
      <c r="F19" s="1853"/>
      <c r="G19" s="1853"/>
      <c r="H19" s="1853"/>
      <c r="I19" s="1854"/>
      <c r="J19" s="1893"/>
      <c r="K19" s="1894"/>
      <c r="L19" s="1894"/>
      <c r="M19" s="1894"/>
      <c r="N19" s="1894"/>
      <c r="O19" s="1894"/>
      <c r="P19" s="688" t="s">
        <v>32</v>
      </c>
      <c r="Q19" s="683"/>
      <c r="R19" s="684"/>
      <c r="S19" s="684"/>
      <c r="T19" s="684"/>
      <c r="U19" s="684"/>
      <c r="V19" s="684"/>
      <c r="W19" s="685"/>
      <c r="X19" s="481"/>
      <c r="Y19" s="481"/>
      <c r="Z19" s="642"/>
      <c r="AB19" s="33"/>
      <c r="AC19" s="33"/>
    </row>
    <row r="20" spans="2:44" s="417" customFormat="1" ht="7.5" customHeight="1">
      <c r="B20" s="642"/>
      <c r="C20" s="635"/>
      <c r="D20" s="643"/>
      <c r="E20" s="643"/>
      <c r="F20" s="643"/>
      <c r="G20" s="643"/>
      <c r="H20" s="643"/>
      <c r="I20" s="643"/>
      <c r="J20" s="643"/>
      <c r="K20" s="643"/>
      <c r="L20" s="643"/>
      <c r="M20" s="643"/>
      <c r="N20" s="643"/>
      <c r="O20" s="643"/>
      <c r="P20" s="643"/>
      <c r="Q20" s="643"/>
      <c r="R20" s="643"/>
      <c r="S20" s="643"/>
      <c r="T20" s="643"/>
      <c r="U20" s="643"/>
      <c r="V20" s="643"/>
      <c r="W20" s="481"/>
      <c r="X20" s="481"/>
      <c r="Y20" s="481"/>
      <c r="Z20" s="642"/>
      <c r="AB20" s="33"/>
      <c r="AC20" s="33"/>
    </row>
    <row r="21" spans="2:44" s="417" customFormat="1" ht="18" customHeight="1">
      <c r="B21" s="642"/>
      <c r="C21" s="635"/>
      <c r="D21" s="1852" t="s">
        <v>649</v>
      </c>
      <c r="E21" s="1853"/>
      <c r="F21" s="1853"/>
      <c r="G21" s="1853"/>
      <c r="H21" s="1853"/>
      <c r="I21" s="1854"/>
      <c r="J21" s="694" t="s">
        <v>50</v>
      </c>
      <c r="K21" s="1888" t="s">
        <v>641</v>
      </c>
      <c r="L21" s="1888"/>
      <c r="M21" s="1888"/>
      <c r="N21" s="693" t="s">
        <v>50</v>
      </c>
      <c r="O21" s="1890" t="s">
        <v>642</v>
      </c>
      <c r="P21" s="1890"/>
      <c r="Q21" s="1890"/>
      <c r="R21" s="693" t="s">
        <v>50</v>
      </c>
      <c r="S21" s="1890" t="s">
        <v>643</v>
      </c>
      <c r="T21" s="1890"/>
      <c r="U21" s="1890"/>
      <c r="V21" s="670"/>
      <c r="W21" s="481"/>
      <c r="X21" s="481"/>
      <c r="Y21" s="481"/>
      <c r="Z21" s="642"/>
      <c r="AB21" s="562"/>
      <c r="AC21" s="33"/>
    </row>
    <row r="22" spans="2:44" s="417" customFormat="1" ht="18" customHeight="1">
      <c r="B22" s="642"/>
      <c r="C22" s="635"/>
      <c r="D22" s="1852" t="s">
        <v>640</v>
      </c>
      <c r="E22" s="1853"/>
      <c r="F22" s="1853"/>
      <c r="G22" s="1853"/>
      <c r="H22" s="1853"/>
      <c r="I22" s="1854"/>
      <c r="J22" s="1864"/>
      <c r="K22" s="1865"/>
      <c r="L22" s="1865"/>
      <c r="M22" s="1865"/>
      <c r="N22" s="1865"/>
      <c r="O22" s="1865"/>
      <c r="P22" s="1865"/>
      <c r="Q22" s="1865"/>
      <c r="R22" s="1865"/>
      <c r="S22" s="1865"/>
      <c r="T22" s="1865"/>
      <c r="U22" s="1865"/>
      <c r="V22" s="1866"/>
      <c r="W22" s="646"/>
      <c r="X22" s="481"/>
      <c r="Y22" s="481"/>
      <c r="Z22" s="642"/>
      <c r="AB22" s="33"/>
      <c r="AC22" s="33"/>
    </row>
    <row r="23" spans="2:44" s="417" customFormat="1" ht="18" customHeight="1">
      <c r="B23" s="642"/>
      <c r="C23" s="635"/>
      <c r="D23" s="1852" t="s">
        <v>645</v>
      </c>
      <c r="E23" s="1853"/>
      <c r="F23" s="1853"/>
      <c r="G23" s="1853"/>
      <c r="H23" s="1853"/>
      <c r="I23" s="1854"/>
      <c r="J23" s="1893"/>
      <c r="K23" s="1894"/>
      <c r="L23" s="1894"/>
      <c r="M23" s="1894"/>
      <c r="N23" s="1894"/>
      <c r="O23" s="1894"/>
      <c r="P23" s="688" t="s">
        <v>650</v>
      </c>
      <c r="Q23" s="683"/>
      <c r="R23" s="684"/>
      <c r="S23" s="684"/>
      <c r="T23" s="684"/>
      <c r="U23" s="684"/>
      <c r="V23" s="684"/>
      <c r="W23" s="685"/>
      <c r="X23" s="481"/>
      <c r="Y23" s="481"/>
      <c r="Z23" s="642"/>
      <c r="AB23" s="33"/>
      <c r="AC23" s="33"/>
    </row>
    <row r="24" spans="2:44" s="417" customFormat="1" ht="18" customHeight="1">
      <c r="B24" s="642"/>
      <c r="C24" s="635"/>
      <c r="D24" s="1852" t="s">
        <v>648</v>
      </c>
      <c r="E24" s="1853"/>
      <c r="F24" s="1853"/>
      <c r="G24" s="1853"/>
      <c r="H24" s="1853"/>
      <c r="I24" s="1854"/>
      <c r="J24" s="1893"/>
      <c r="K24" s="1894"/>
      <c r="L24" s="1894"/>
      <c r="M24" s="1894"/>
      <c r="N24" s="1894"/>
      <c r="O24" s="1894"/>
      <c r="P24" s="688" t="s">
        <v>650</v>
      </c>
      <c r="Q24" s="683"/>
      <c r="R24" s="684"/>
      <c r="S24" s="684"/>
      <c r="T24" s="684"/>
      <c r="U24" s="684"/>
      <c r="V24" s="684"/>
      <c r="W24" s="685"/>
      <c r="X24" s="481"/>
      <c r="Y24" s="481"/>
      <c r="Z24" s="642"/>
      <c r="AB24" s="33"/>
      <c r="AC24" s="33"/>
    </row>
    <row r="25" spans="2:44" s="417" customFormat="1" ht="6.75" customHeight="1">
      <c r="B25" s="642"/>
      <c r="C25" s="635"/>
      <c r="D25" s="686"/>
      <c r="E25" s="686"/>
      <c r="F25" s="686"/>
      <c r="G25" s="686"/>
      <c r="H25" s="686"/>
      <c r="I25" s="686"/>
      <c r="J25" s="683"/>
      <c r="K25" s="683"/>
      <c r="L25" s="683"/>
      <c r="M25" s="683"/>
      <c r="N25" s="683"/>
      <c r="O25" s="683"/>
      <c r="P25" s="683"/>
      <c r="Q25" s="683"/>
      <c r="R25" s="684"/>
      <c r="S25" s="684"/>
      <c r="T25" s="684"/>
      <c r="U25" s="684"/>
      <c r="V25" s="684"/>
      <c r="W25" s="685"/>
      <c r="X25" s="481"/>
      <c r="Y25" s="481"/>
      <c r="Z25" s="642"/>
      <c r="AB25" s="33"/>
      <c r="AC25" s="33"/>
    </row>
    <row r="26" spans="2:44" s="417" customFormat="1" ht="15" customHeight="1">
      <c r="B26" s="642"/>
      <c r="C26" s="635"/>
      <c r="D26" s="479" t="s">
        <v>651</v>
      </c>
      <c r="E26" s="687"/>
      <c r="F26" s="687"/>
      <c r="G26" s="687"/>
      <c r="H26" s="687"/>
      <c r="I26" s="687"/>
      <c r="J26" s="687"/>
      <c r="K26" s="687"/>
      <c r="L26" s="643"/>
      <c r="M26" s="643"/>
      <c r="N26" s="643"/>
      <c r="O26" s="643"/>
      <c r="P26" s="643"/>
      <c r="Q26" s="643"/>
      <c r="R26" s="643"/>
      <c r="S26" s="643"/>
      <c r="T26" s="643"/>
      <c r="U26" s="643"/>
      <c r="V26" s="643"/>
      <c r="W26" s="481"/>
      <c r="X26" s="481"/>
      <c r="Y26" s="481"/>
      <c r="Z26" s="642"/>
      <c r="AB26" s="33"/>
      <c r="AC26" s="33"/>
    </row>
    <row r="27" spans="2:44" s="417" customFormat="1" ht="18" customHeight="1">
      <c r="B27" s="642"/>
      <c r="C27" s="635"/>
      <c r="D27" s="1852" t="s">
        <v>580</v>
      </c>
      <c r="E27" s="1853"/>
      <c r="F27" s="1853"/>
      <c r="G27" s="1853"/>
      <c r="H27" s="1853"/>
      <c r="I27" s="1854"/>
      <c r="J27" s="1893"/>
      <c r="K27" s="1894"/>
      <c r="L27" s="1894"/>
      <c r="M27" s="1894"/>
      <c r="N27" s="1894"/>
      <c r="O27" s="1894"/>
      <c r="P27" s="688" t="s">
        <v>659</v>
      </c>
      <c r="Q27" s="684"/>
      <c r="R27" s="684"/>
      <c r="S27" s="684"/>
      <c r="T27" s="684"/>
      <c r="U27" s="684"/>
      <c r="V27" s="684"/>
      <c r="W27" s="685"/>
      <c r="X27" s="481"/>
      <c r="Y27" s="481"/>
      <c r="Z27" s="642"/>
      <c r="AB27" s="33"/>
      <c r="AC27" s="33"/>
    </row>
    <row r="28" spans="2:44" s="417" customFormat="1" ht="18" customHeight="1">
      <c r="B28" s="642"/>
      <c r="C28" s="635"/>
      <c r="D28" s="1895" t="s">
        <v>653</v>
      </c>
      <c r="E28" s="1853"/>
      <c r="F28" s="1853"/>
      <c r="G28" s="1853"/>
      <c r="H28" s="1853"/>
      <c r="I28" s="1854"/>
      <c r="J28" s="1893"/>
      <c r="K28" s="1894"/>
      <c r="L28" s="1894"/>
      <c r="M28" s="1894"/>
      <c r="N28" s="1894"/>
      <c r="O28" s="1894"/>
      <c r="P28" s="688" t="s">
        <v>655</v>
      </c>
      <c r="Q28" s="684"/>
      <c r="R28" s="684"/>
      <c r="S28" s="684"/>
      <c r="T28" s="684"/>
      <c r="U28" s="684"/>
      <c r="V28" s="684"/>
      <c r="W28" s="685"/>
      <c r="X28" s="481"/>
      <c r="Y28" s="481"/>
      <c r="Z28" s="642"/>
      <c r="AB28" s="33"/>
      <c r="AC28" s="33"/>
    </row>
    <row r="29" spans="2:44" s="417" customFormat="1" ht="18" customHeight="1">
      <c r="B29" s="642"/>
      <c r="C29" s="635"/>
      <c r="D29" s="1852" t="s">
        <v>654</v>
      </c>
      <c r="E29" s="1853"/>
      <c r="F29" s="1853"/>
      <c r="G29" s="1853"/>
      <c r="H29" s="1853"/>
      <c r="I29" s="1854"/>
      <c r="J29" s="1893"/>
      <c r="K29" s="1894"/>
      <c r="L29" s="1894"/>
      <c r="M29" s="1894"/>
      <c r="N29" s="1894"/>
      <c r="O29" s="1894"/>
      <c r="P29" s="670"/>
      <c r="Q29" s="684"/>
      <c r="R29" s="684"/>
      <c r="S29" s="684"/>
      <c r="T29" s="684"/>
      <c r="U29" s="684"/>
      <c r="V29" s="684"/>
      <c r="W29" s="685"/>
      <c r="X29" s="481"/>
      <c r="Y29" s="481"/>
      <c r="Z29" s="642"/>
      <c r="AB29" s="33"/>
      <c r="AC29" s="33"/>
    </row>
    <row r="30" spans="2:44" s="417" customFormat="1" ht="15" customHeight="1">
      <c r="B30" s="642"/>
      <c r="C30" s="635"/>
      <c r="D30" s="647"/>
      <c r="E30" s="647"/>
      <c r="F30" s="648"/>
      <c r="G30" s="649"/>
      <c r="H30" s="649"/>
      <c r="I30" s="649"/>
      <c r="J30" s="649"/>
      <c r="K30" s="649"/>
      <c r="L30" s="578"/>
      <c r="M30" s="578"/>
      <c r="N30" s="578"/>
      <c r="O30" s="578"/>
      <c r="P30" s="578"/>
      <c r="Q30" s="578"/>
      <c r="R30" s="578"/>
      <c r="S30" s="578"/>
      <c r="T30" s="578"/>
      <c r="U30" s="578"/>
      <c r="V30" s="578"/>
      <c r="W30" s="578"/>
      <c r="X30" s="578"/>
      <c r="Y30" s="578"/>
      <c r="Z30" s="642"/>
      <c r="AB30" s="33"/>
      <c r="AC30" s="33"/>
    </row>
    <row r="31" spans="2:44" s="596" customFormat="1" ht="15" customHeight="1">
      <c r="B31" s="607"/>
      <c r="C31" s="627" t="s">
        <v>632</v>
      </c>
      <c r="D31" s="614"/>
      <c r="E31" s="614"/>
      <c r="F31" s="614"/>
      <c r="G31" s="614"/>
      <c r="H31" s="613"/>
      <c r="I31" s="602"/>
      <c r="J31" s="605"/>
      <c r="K31" s="613"/>
      <c r="L31" s="602"/>
      <c r="M31" s="613"/>
      <c r="N31" s="613"/>
      <c r="O31" s="603"/>
      <c r="P31" s="605"/>
      <c r="Q31" s="612"/>
      <c r="R31" s="611"/>
      <c r="S31" s="611"/>
      <c r="T31" s="611"/>
      <c r="U31" s="610"/>
      <c r="V31" s="610"/>
      <c r="W31" s="610"/>
      <c r="X31" s="610"/>
      <c r="Y31" s="610"/>
      <c r="Z31" s="610"/>
      <c r="AA31" s="610"/>
      <c r="AB31" s="610"/>
      <c r="AC31" s="610"/>
      <c r="AD31" s="610"/>
      <c r="AE31" s="600"/>
      <c r="AF31" s="609"/>
      <c r="AG31" s="609"/>
      <c r="AH31" s="609"/>
      <c r="AI31" s="608"/>
      <c r="AJ31" s="608"/>
      <c r="AK31" s="608"/>
      <c r="AL31" s="608"/>
      <c r="AM31" s="608"/>
      <c r="AN31" s="608"/>
      <c r="AO31" s="608"/>
      <c r="AP31" s="601"/>
      <c r="AQ31" s="601"/>
      <c r="AR31" s="597"/>
    </row>
    <row r="32" spans="2:44" s="417" customFormat="1" ht="31.5" customHeight="1">
      <c r="B32" s="642"/>
      <c r="C32" s="635"/>
      <c r="D32" s="1852" t="s">
        <v>657</v>
      </c>
      <c r="E32" s="1853"/>
      <c r="F32" s="1853"/>
      <c r="G32" s="1853"/>
      <c r="H32" s="1853"/>
      <c r="I32" s="1854"/>
      <c r="J32" s="1891" t="str">
        <f>IF(AND(J8&lt;&gt;"",OR(J12="■",P12="■")),900000,"")</f>
        <v/>
      </c>
      <c r="K32" s="1892"/>
      <c r="L32" s="1892"/>
      <c r="M32" s="1892"/>
      <c r="N32" s="1892"/>
      <c r="O32" s="1892"/>
      <c r="P32" s="688" t="s">
        <v>658</v>
      </c>
      <c r="Q32" s="683"/>
      <c r="R32" s="684"/>
      <c r="S32" s="684"/>
      <c r="T32" s="684"/>
      <c r="U32" s="684"/>
      <c r="V32" s="684"/>
      <c r="W32" s="685"/>
      <c r="X32" s="481"/>
      <c r="Y32" s="481"/>
      <c r="Z32" s="642"/>
      <c r="AB32" s="33"/>
      <c r="AC32" s="33"/>
    </row>
    <row r="33" spans="2:29" s="453" customFormat="1" ht="15">
      <c r="B33" s="637"/>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B33" s="33"/>
      <c r="AC33" s="33"/>
    </row>
    <row r="34" spans="2:29" s="453" customFormat="1" ht="15">
      <c r="B34" s="637"/>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B34" s="33"/>
      <c r="AC34" s="33"/>
    </row>
    <row r="35" spans="2:29" s="453" customFormat="1" ht="15">
      <c r="B35" s="637"/>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Z35" s="637"/>
      <c r="AB35" s="33"/>
      <c r="AC35" s="33"/>
    </row>
    <row r="36" spans="2:29" s="453" customFormat="1" ht="15">
      <c r="B36" s="637"/>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Z36" s="637"/>
      <c r="AB36" s="33"/>
      <c r="AC36" s="33"/>
    </row>
    <row r="37" spans="2:29" s="453" customFormat="1" ht="15">
      <c r="B37" s="573"/>
      <c r="C37" s="574"/>
      <c r="D37" s="575"/>
      <c r="E37" s="576"/>
      <c r="F37" s="576"/>
      <c r="G37" s="576"/>
      <c r="H37" s="576"/>
      <c r="I37" s="576"/>
      <c r="J37" s="576"/>
      <c r="K37" s="576"/>
      <c r="L37" s="576"/>
      <c r="M37" s="576"/>
      <c r="N37" s="576"/>
      <c r="O37" s="576"/>
      <c r="P37" s="576"/>
      <c r="Q37" s="576"/>
      <c r="R37" s="576"/>
      <c r="S37" s="576"/>
      <c r="T37" s="576"/>
      <c r="U37" s="577"/>
      <c r="V37" s="576"/>
      <c r="W37" s="576"/>
      <c r="X37" s="576"/>
      <c r="Y37" s="576"/>
      <c r="Z37" s="573"/>
      <c r="AB37" s="33"/>
      <c r="AC37" s="33"/>
    </row>
    <row r="38" spans="2:29" s="453" customFormat="1" ht="15">
      <c r="B38" s="573"/>
      <c r="C38" s="574"/>
      <c r="D38" s="575"/>
      <c r="E38" s="576"/>
      <c r="F38" s="576"/>
      <c r="G38" s="576"/>
      <c r="H38" s="576"/>
      <c r="I38" s="576"/>
      <c r="J38" s="576"/>
      <c r="K38" s="576"/>
      <c r="L38" s="576"/>
      <c r="M38" s="576"/>
      <c r="N38" s="576"/>
      <c r="O38" s="576"/>
      <c r="P38" s="576"/>
      <c r="Q38" s="576"/>
      <c r="R38" s="576"/>
      <c r="S38" s="576"/>
      <c r="T38" s="576"/>
      <c r="U38" s="577"/>
      <c r="V38" s="576"/>
      <c r="W38" s="576"/>
      <c r="X38" s="576"/>
      <c r="Y38" s="576"/>
      <c r="Z38" s="573"/>
      <c r="AB38" s="33"/>
      <c r="AC38" s="33"/>
    </row>
    <row r="39" spans="2:29" s="453" customFormat="1" ht="15">
      <c r="B39" s="573"/>
      <c r="C39" s="574"/>
      <c r="D39" s="575"/>
      <c r="E39" s="576"/>
      <c r="F39" s="576"/>
      <c r="G39" s="576"/>
      <c r="H39" s="576"/>
      <c r="I39" s="576"/>
      <c r="J39" s="576"/>
      <c r="K39" s="576"/>
      <c r="L39" s="576"/>
      <c r="M39" s="576"/>
      <c r="N39" s="576"/>
      <c r="O39" s="576"/>
      <c r="P39" s="576"/>
      <c r="Q39" s="576"/>
      <c r="R39" s="576"/>
      <c r="S39" s="576"/>
      <c r="T39" s="576"/>
      <c r="U39" s="577"/>
      <c r="V39" s="576"/>
      <c r="W39" s="576"/>
      <c r="X39" s="576"/>
      <c r="Y39" s="576"/>
      <c r="Z39" s="573"/>
      <c r="AB39" s="38"/>
      <c r="AC39" s="38"/>
    </row>
    <row r="40" spans="2:29" s="453" customFormat="1" ht="15">
      <c r="B40" s="573"/>
      <c r="C40" s="574"/>
      <c r="D40" s="575"/>
      <c r="E40" s="576"/>
      <c r="F40" s="576"/>
      <c r="G40" s="576"/>
      <c r="H40" s="576"/>
      <c r="I40" s="576"/>
      <c r="J40" s="576"/>
      <c r="K40" s="576"/>
      <c r="L40" s="576"/>
      <c r="M40" s="576"/>
      <c r="N40" s="576"/>
      <c r="O40" s="576"/>
      <c r="P40" s="576"/>
      <c r="Q40" s="576"/>
      <c r="R40" s="576"/>
      <c r="S40" s="576"/>
      <c r="T40" s="576"/>
      <c r="U40" s="577"/>
      <c r="V40" s="576"/>
      <c r="W40" s="576"/>
      <c r="X40" s="576"/>
      <c r="Y40" s="576"/>
      <c r="Z40" s="573"/>
      <c r="AB40" s="38"/>
      <c r="AC40" s="38"/>
    </row>
    <row r="41" spans="2:29" s="453" customFormat="1" ht="15">
      <c r="B41" s="573"/>
      <c r="C41" s="574"/>
      <c r="D41" s="575"/>
      <c r="E41" s="576"/>
      <c r="F41" s="576"/>
      <c r="G41" s="576"/>
      <c r="H41" s="576"/>
      <c r="I41" s="576"/>
      <c r="J41" s="576"/>
      <c r="K41" s="576"/>
      <c r="L41" s="576"/>
      <c r="M41" s="576"/>
      <c r="N41" s="576"/>
      <c r="O41" s="576"/>
      <c r="P41" s="576"/>
      <c r="Q41" s="576"/>
      <c r="R41" s="576"/>
      <c r="S41" s="576"/>
      <c r="T41" s="576"/>
      <c r="U41" s="577"/>
      <c r="V41" s="576"/>
      <c r="W41" s="576"/>
      <c r="X41" s="576"/>
      <c r="Y41" s="576"/>
      <c r="Z41" s="573"/>
      <c r="AB41" s="38"/>
      <c r="AC41" s="38"/>
    </row>
    <row r="42" spans="2:29" s="453" customFormat="1" ht="15">
      <c r="B42" s="573"/>
      <c r="C42" s="574"/>
      <c r="D42" s="575"/>
      <c r="E42" s="576"/>
      <c r="F42" s="576"/>
      <c r="G42" s="576"/>
      <c r="H42" s="576"/>
      <c r="I42" s="576"/>
      <c r="J42" s="576"/>
      <c r="K42" s="576"/>
      <c r="L42" s="576"/>
      <c r="M42" s="576"/>
      <c r="N42" s="576"/>
      <c r="O42" s="576"/>
      <c r="P42" s="576"/>
      <c r="Q42" s="576"/>
      <c r="R42" s="576"/>
      <c r="S42" s="576"/>
      <c r="T42" s="576"/>
      <c r="U42" s="577"/>
      <c r="V42" s="576"/>
      <c r="W42" s="576"/>
      <c r="X42" s="576"/>
      <c r="Y42" s="576"/>
      <c r="Z42" s="573"/>
      <c r="AB42" s="38"/>
      <c r="AC42" s="38"/>
    </row>
    <row r="43" spans="2:29" s="453" customFormat="1" ht="15">
      <c r="B43" s="573"/>
      <c r="C43" s="574"/>
      <c r="D43" s="575"/>
      <c r="E43" s="576"/>
      <c r="F43" s="576"/>
      <c r="G43" s="576"/>
      <c r="H43" s="576"/>
      <c r="I43" s="576"/>
      <c r="J43" s="576"/>
      <c r="K43" s="576"/>
      <c r="L43" s="576"/>
      <c r="M43" s="576"/>
      <c r="N43" s="576"/>
      <c r="O43" s="576"/>
      <c r="P43" s="576"/>
      <c r="Q43" s="576"/>
      <c r="R43" s="576"/>
      <c r="S43" s="576"/>
      <c r="T43" s="576"/>
      <c r="U43" s="577"/>
      <c r="V43" s="576"/>
      <c r="W43" s="576"/>
      <c r="X43" s="576"/>
      <c r="Y43" s="576"/>
      <c r="Z43" s="573"/>
      <c r="AB43" s="38"/>
      <c r="AC43" s="38"/>
    </row>
    <row r="44" spans="2:29" s="453" customFormat="1" ht="15">
      <c r="B44" s="573"/>
      <c r="C44" s="574"/>
      <c r="D44" s="575"/>
      <c r="E44" s="576"/>
      <c r="F44" s="576"/>
      <c r="G44" s="576"/>
      <c r="H44" s="576"/>
      <c r="I44" s="576"/>
      <c r="J44" s="576"/>
      <c r="K44" s="576"/>
      <c r="L44" s="576"/>
      <c r="M44" s="576"/>
      <c r="N44" s="576"/>
      <c r="O44" s="576"/>
      <c r="P44" s="576"/>
      <c r="Q44" s="576"/>
      <c r="R44" s="576"/>
      <c r="S44" s="576"/>
      <c r="T44" s="576"/>
      <c r="U44" s="577"/>
      <c r="V44" s="576"/>
      <c r="W44" s="576"/>
      <c r="X44" s="576"/>
      <c r="Y44" s="576"/>
      <c r="Z44" s="573"/>
      <c r="AB44" s="38"/>
      <c r="AC44" s="38"/>
    </row>
    <row r="45" spans="2:29" s="453" customFormat="1" ht="15">
      <c r="B45" s="573"/>
      <c r="C45" s="574"/>
      <c r="D45" s="575"/>
      <c r="E45" s="576"/>
      <c r="F45" s="576"/>
      <c r="G45" s="576"/>
      <c r="H45" s="576"/>
      <c r="I45" s="576"/>
      <c r="J45" s="576"/>
      <c r="K45" s="576"/>
      <c r="L45" s="576"/>
      <c r="M45" s="576"/>
      <c r="N45" s="576"/>
      <c r="O45" s="576"/>
      <c r="P45" s="576"/>
      <c r="Q45" s="576"/>
      <c r="R45" s="576"/>
      <c r="S45" s="576"/>
      <c r="T45" s="576"/>
      <c r="U45" s="577"/>
      <c r="V45" s="576"/>
      <c r="W45" s="576"/>
      <c r="X45" s="576"/>
      <c r="Y45" s="576"/>
      <c r="Z45" s="573"/>
      <c r="AB45" s="38"/>
      <c r="AC45" s="38"/>
    </row>
    <row r="46" spans="2:29" s="453" customFormat="1" ht="15">
      <c r="B46" s="573"/>
      <c r="C46" s="574"/>
      <c r="D46" s="575"/>
      <c r="E46" s="576"/>
      <c r="F46" s="576"/>
      <c r="G46" s="576"/>
      <c r="H46" s="576"/>
      <c r="I46" s="576"/>
      <c r="J46" s="576"/>
      <c r="K46" s="576"/>
      <c r="L46" s="576"/>
      <c r="M46" s="576"/>
      <c r="N46" s="576"/>
      <c r="O46" s="576"/>
      <c r="P46" s="576"/>
      <c r="Q46" s="576"/>
      <c r="R46" s="576"/>
      <c r="S46" s="576"/>
      <c r="T46" s="576"/>
      <c r="U46" s="577"/>
      <c r="V46" s="576"/>
      <c r="W46" s="576"/>
      <c r="X46" s="576"/>
      <c r="Y46" s="576"/>
      <c r="Z46" s="573"/>
      <c r="AB46" s="38"/>
      <c r="AC46" s="38"/>
    </row>
    <row r="47" spans="2:29" ht="12.75" customHeight="1">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B47" s="38"/>
      <c r="AC47" s="38"/>
    </row>
    <row r="48" spans="2:29" ht="20.100000000000001" customHeight="1">
      <c r="AB48" s="38"/>
      <c r="AC48" s="38"/>
    </row>
    <row r="49" spans="28:30" ht="20.100000000000001" customHeight="1">
      <c r="AB49" s="38"/>
      <c r="AC49" s="38"/>
    </row>
    <row r="50" spans="28:30" ht="20.100000000000001" customHeight="1">
      <c r="AB50" s="38"/>
      <c r="AC50" s="38"/>
    </row>
    <row r="51" spans="28:30" ht="20.100000000000001" customHeight="1">
      <c r="AB51" s="38"/>
      <c r="AC51" s="38"/>
    </row>
    <row r="52" spans="28:30" ht="20.100000000000001" customHeight="1">
      <c r="AB52" s="38"/>
      <c r="AC52" s="38"/>
      <c r="AD52" s="563"/>
    </row>
    <row r="53" spans="28:30" ht="20.100000000000001" customHeight="1">
      <c r="AB53" s="38"/>
      <c r="AC53" s="38"/>
    </row>
    <row r="54" spans="28:30" ht="20.100000000000001" customHeight="1">
      <c r="AB54" s="38"/>
      <c r="AC54" s="38"/>
    </row>
    <row r="55" spans="28:30" ht="20.100000000000001" customHeight="1">
      <c r="AB55" s="38"/>
      <c r="AC55" s="38"/>
    </row>
    <row r="56" spans="28:30" ht="20.100000000000001" customHeight="1">
      <c r="AB56" s="38"/>
      <c r="AC56" s="38"/>
    </row>
    <row r="57" spans="28:30" ht="20.100000000000001" customHeight="1">
      <c r="AB57" s="38"/>
      <c r="AC57" s="38"/>
    </row>
    <row r="58" spans="28:30" ht="20.100000000000001" customHeight="1">
      <c r="AB58" s="38"/>
      <c r="AC58" s="38"/>
    </row>
    <row r="59" spans="28:30" ht="20.100000000000001" customHeight="1">
      <c r="AB59" s="38"/>
      <c r="AC59" s="38"/>
    </row>
    <row r="60" spans="28:30" ht="20.100000000000001" customHeight="1">
      <c r="AB60" s="38"/>
      <c r="AC60" s="38"/>
    </row>
    <row r="61" spans="28:30" ht="20.100000000000001" customHeight="1">
      <c r="AB61" s="38"/>
      <c r="AC61" s="38"/>
    </row>
    <row r="62" spans="28:30" ht="20.100000000000001" customHeight="1">
      <c r="AB62" s="38"/>
      <c r="AC62" s="38"/>
    </row>
    <row r="63" spans="28:30" ht="20.100000000000001" customHeight="1">
      <c r="AB63" s="38"/>
      <c r="AC63" s="38"/>
    </row>
    <row r="64" spans="28:30" ht="20.100000000000001" customHeight="1">
      <c r="AB64" s="37"/>
      <c r="AC64" s="37"/>
    </row>
    <row r="65" spans="28:29" ht="20.100000000000001" customHeight="1">
      <c r="AB65" s="38"/>
      <c r="AC65" s="38"/>
    </row>
    <row r="66" spans="28:29" ht="20.100000000000001" customHeight="1">
      <c r="AB66" s="38"/>
      <c r="AC66" s="38"/>
    </row>
    <row r="67" spans="28:29" ht="20.100000000000001" customHeight="1">
      <c r="AB67" s="38"/>
      <c r="AC67" s="38"/>
    </row>
    <row r="68" spans="28:29" ht="20.100000000000001" customHeight="1">
      <c r="AB68" s="38"/>
      <c r="AC68" s="38"/>
    </row>
    <row r="69" spans="28:29" ht="20.100000000000001" customHeight="1">
      <c r="AB69" s="38"/>
      <c r="AC69" s="38"/>
    </row>
    <row r="70" spans="28:29" ht="20.100000000000001" customHeight="1">
      <c r="AB70" s="38"/>
      <c r="AC70" s="38"/>
    </row>
    <row r="71" spans="28:29" ht="20.100000000000001" customHeight="1">
      <c r="AB71" s="38"/>
      <c r="AC71" s="38"/>
    </row>
    <row r="72" spans="28:29" ht="20.100000000000001" customHeight="1">
      <c r="AB72" s="38"/>
      <c r="AC72" s="38"/>
    </row>
    <row r="73" spans="28:29" ht="20.100000000000001" customHeight="1">
      <c r="AB73" s="38"/>
      <c r="AC73" s="38"/>
    </row>
    <row r="81" spans="29:29" ht="20.100000000000001" customHeight="1">
      <c r="AC81" s="564"/>
    </row>
    <row r="82" spans="29:29" ht="20.100000000000001" customHeight="1">
      <c r="AC82" s="565"/>
    </row>
    <row r="146" spans="28:29" ht="20.100000000000001" customHeight="1">
      <c r="AB146" s="566"/>
      <c r="AC146" s="567"/>
    </row>
    <row r="147" spans="28:29" ht="20.100000000000001" customHeight="1">
      <c r="AB147" s="566"/>
      <c r="AC147" s="567"/>
    </row>
    <row r="148" spans="28:29" ht="20.100000000000001" customHeight="1">
      <c r="AB148" s="566"/>
      <c r="AC148" s="567"/>
    </row>
    <row r="149" spans="28:29" ht="20.100000000000001" customHeight="1">
      <c r="AB149" s="566"/>
      <c r="AC149" s="567"/>
    </row>
    <row r="150" spans="28:29" ht="20.100000000000001" customHeight="1">
      <c r="AB150" s="566"/>
      <c r="AC150" s="567"/>
    </row>
    <row r="151" spans="28:29" ht="20.100000000000001" customHeight="1">
      <c r="AB151" s="566"/>
      <c r="AC151" s="567"/>
    </row>
    <row r="152" spans="28:29" ht="20.100000000000001" customHeight="1">
      <c r="AB152" s="566"/>
      <c r="AC152" s="567"/>
    </row>
    <row r="153" spans="28:29" ht="20.100000000000001" customHeight="1">
      <c r="AB153" s="566"/>
      <c r="AC153" s="567"/>
    </row>
    <row r="154" spans="28:29" ht="20.100000000000001" customHeight="1">
      <c r="AB154" s="566"/>
      <c r="AC154" s="567"/>
    </row>
    <row r="155" spans="28:29" ht="20.100000000000001" customHeight="1">
      <c r="AB155" s="566"/>
      <c r="AC155" s="567"/>
    </row>
    <row r="156" spans="28:29" ht="20.100000000000001" customHeight="1">
      <c r="AB156" s="566"/>
      <c r="AC156" s="567"/>
    </row>
    <row r="157" spans="28:29" ht="20.100000000000001" customHeight="1">
      <c r="AB157" s="566"/>
      <c r="AC157" s="567"/>
    </row>
    <row r="158" spans="28:29" ht="20.100000000000001" customHeight="1">
      <c r="AB158" s="566"/>
      <c r="AC158" s="567"/>
    </row>
    <row r="159" spans="28:29" ht="20.100000000000001" customHeight="1">
      <c r="AB159" s="566"/>
      <c r="AC159" s="567"/>
    </row>
    <row r="160" spans="28:29" ht="20.100000000000001" customHeight="1">
      <c r="AB160" s="566"/>
      <c r="AC160" s="567"/>
    </row>
    <row r="161" spans="28:29" ht="20.100000000000001" customHeight="1">
      <c r="AB161" s="566"/>
      <c r="AC161" s="567"/>
    </row>
    <row r="162" spans="28:29" ht="20.100000000000001" customHeight="1">
      <c r="AB162" s="566"/>
      <c r="AC162" s="567"/>
    </row>
    <row r="163" spans="28:29" ht="20.100000000000001" customHeight="1">
      <c r="AB163" s="566"/>
      <c r="AC163" s="567"/>
    </row>
    <row r="164" spans="28:29" ht="20.100000000000001" customHeight="1">
      <c r="AB164" s="566"/>
      <c r="AC164" s="567"/>
    </row>
    <row r="165" spans="28:29" ht="20.100000000000001" customHeight="1">
      <c r="AB165" s="566"/>
      <c r="AC165" s="567"/>
    </row>
    <row r="166" spans="28:29" ht="20.100000000000001" customHeight="1">
      <c r="AB166" s="566"/>
      <c r="AC166" s="567"/>
    </row>
    <row r="167" spans="28:29" ht="20.100000000000001" customHeight="1">
      <c r="AB167" s="566"/>
      <c r="AC167" s="567"/>
    </row>
    <row r="168" spans="28:29" ht="20.100000000000001" customHeight="1">
      <c r="AB168" s="566"/>
      <c r="AC168" s="567"/>
    </row>
    <row r="169" spans="28:29" ht="20.100000000000001" customHeight="1">
      <c r="AB169" s="566"/>
      <c r="AC169" s="567"/>
    </row>
    <row r="170" spans="28:29" ht="20.100000000000001" customHeight="1">
      <c r="AB170" s="566"/>
      <c r="AC170" s="567"/>
    </row>
    <row r="171" spans="28:29" ht="20.100000000000001" customHeight="1">
      <c r="AB171" s="566"/>
      <c r="AC171" s="567"/>
    </row>
    <row r="172" spans="28:29" ht="20.100000000000001" customHeight="1">
      <c r="AB172" s="566"/>
      <c r="AC172" s="567"/>
    </row>
    <row r="173" spans="28:29" ht="20.100000000000001" customHeight="1">
      <c r="AB173" s="566"/>
      <c r="AC173" s="567"/>
    </row>
    <row r="174" spans="28:29" ht="20.100000000000001" customHeight="1">
      <c r="AB174" s="566"/>
      <c r="AC174" s="567"/>
    </row>
    <row r="175" spans="28:29" ht="20.100000000000001" customHeight="1">
      <c r="AB175" s="566"/>
      <c r="AC175" s="567"/>
    </row>
    <row r="176" spans="28:29" ht="20.100000000000001" customHeight="1">
      <c r="AB176" s="566"/>
      <c r="AC176" s="567"/>
    </row>
    <row r="177" spans="28:29" ht="20.100000000000001" customHeight="1">
      <c r="AB177" s="566"/>
      <c r="AC177" s="567"/>
    </row>
    <row r="178" spans="28:29" ht="20.100000000000001" customHeight="1">
      <c r="AB178" s="566"/>
      <c r="AC178" s="567"/>
    </row>
    <row r="179" spans="28:29" ht="20.100000000000001" customHeight="1">
      <c r="AB179" s="566"/>
      <c r="AC179" s="567"/>
    </row>
    <row r="180" spans="28:29" ht="20.100000000000001" customHeight="1">
      <c r="AB180" s="566"/>
      <c r="AC180" s="567"/>
    </row>
    <row r="181" spans="28:29" ht="20.100000000000001" customHeight="1">
      <c r="AB181" s="566"/>
      <c r="AC181" s="567"/>
    </row>
    <row r="182" spans="28:29" ht="20.100000000000001" customHeight="1">
      <c r="AB182" s="566"/>
      <c r="AC182" s="567"/>
    </row>
    <row r="183" spans="28:29" ht="20.100000000000001" customHeight="1">
      <c r="AB183" s="566"/>
      <c r="AC183" s="567"/>
    </row>
    <row r="184" spans="28:29" ht="20.100000000000001" customHeight="1">
      <c r="AB184" s="566"/>
      <c r="AC184" s="567"/>
    </row>
    <row r="185" spans="28:29" ht="20.100000000000001" customHeight="1">
      <c r="AB185" s="566"/>
      <c r="AC185" s="567"/>
    </row>
    <row r="186" spans="28:29" ht="20.100000000000001" customHeight="1">
      <c r="AB186" s="566"/>
      <c r="AC186" s="567"/>
    </row>
    <row r="187" spans="28:29" ht="20.100000000000001" customHeight="1">
      <c r="AB187" s="568"/>
      <c r="AC187" s="569"/>
    </row>
    <row r="188" spans="28:29" ht="20.100000000000001" customHeight="1">
      <c r="AB188" s="568"/>
      <c r="AC188" s="569"/>
    </row>
    <row r="189" spans="28:29" ht="20.100000000000001" customHeight="1">
      <c r="AB189" s="570"/>
      <c r="AC189" s="571"/>
    </row>
    <row r="190" spans="28:29" ht="20.100000000000001" customHeight="1">
      <c r="AB190" s="570"/>
      <c r="AC190" s="571"/>
    </row>
    <row r="191" spans="28:29" ht="20.100000000000001" customHeight="1">
      <c r="AB191" s="570"/>
      <c r="AC191" s="571"/>
    </row>
    <row r="192" spans="28:29" ht="20.100000000000001" customHeight="1">
      <c r="AB192" s="570"/>
      <c r="AC192" s="571"/>
    </row>
  </sheetData>
  <sheetProtection sheet="1" selectLockedCells="1"/>
  <mergeCells count="38">
    <mergeCell ref="S21:U21"/>
    <mergeCell ref="D22:I22"/>
    <mergeCell ref="J22:V22"/>
    <mergeCell ref="J19:O19"/>
    <mergeCell ref="D19:I19"/>
    <mergeCell ref="J17:O17"/>
    <mergeCell ref="D17:I17"/>
    <mergeCell ref="D16:I16"/>
    <mergeCell ref="D23:I23"/>
    <mergeCell ref="D21:I21"/>
    <mergeCell ref="D18:I18"/>
    <mergeCell ref="J18:O18"/>
    <mergeCell ref="D15:I15"/>
    <mergeCell ref="J15:V15"/>
    <mergeCell ref="D32:I32"/>
    <mergeCell ref="J32:O32"/>
    <mergeCell ref="K21:M21"/>
    <mergeCell ref="O21:Q21"/>
    <mergeCell ref="D29:I29"/>
    <mergeCell ref="J23:O23"/>
    <mergeCell ref="J24:O24"/>
    <mergeCell ref="D24:I24"/>
    <mergeCell ref="D27:I27"/>
    <mergeCell ref="D28:I28"/>
    <mergeCell ref="J27:O27"/>
    <mergeCell ref="J28:O28"/>
    <mergeCell ref="J29:O29"/>
    <mergeCell ref="J16:O16"/>
    <mergeCell ref="D7:I7"/>
    <mergeCell ref="J7:V7"/>
    <mergeCell ref="D8:I8"/>
    <mergeCell ref="J8:V8"/>
    <mergeCell ref="D14:I14"/>
    <mergeCell ref="D12:I12"/>
    <mergeCell ref="K12:M12"/>
    <mergeCell ref="Q12:T12"/>
    <mergeCell ref="K14:M14"/>
    <mergeCell ref="O14:Q14"/>
  </mergeCells>
  <phoneticPr fontId="3"/>
  <conditionalFormatting sqref="AC81:AC82 AB146:AC192">
    <cfRule type="expression" priority="106">
      <formula>CELL("protect",AB81)=0</formula>
    </cfRule>
  </conditionalFormatting>
  <conditionalFormatting sqref="B1:B2">
    <cfRule type="expression" dxfId="94" priority="105">
      <formula>_xlfn.ISFORMULA(B1)=TRUE</formula>
    </cfRule>
  </conditionalFormatting>
  <conditionalFormatting sqref="J8:V8">
    <cfRule type="containsBlanks" dxfId="93" priority="93">
      <formula>LEN(TRIM(J8))=0</formula>
    </cfRule>
    <cfRule type="expression" dxfId="92" priority="107">
      <formula>#REF!="■"</formula>
    </cfRule>
    <cfRule type="expression" dxfId="91" priority="108">
      <formula>#REF!="■"</formula>
    </cfRule>
  </conditionalFormatting>
  <conditionalFormatting sqref="V17">
    <cfRule type="expression" dxfId="90" priority="72">
      <formula>#REF!="■"</formula>
    </cfRule>
    <cfRule type="expression" dxfId="89" priority="73">
      <formula>#REF!="■"</formula>
    </cfRule>
  </conditionalFormatting>
  <conditionalFormatting sqref="V19">
    <cfRule type="expression" dxfId="88" priority="70">
      <formula>#REF!="■"</formula>
    </cfRule>
    <cfRule type="expression" dxfId="87" priority="71">
      <formula>#REF!="■"</formula>
    </cfRule>
  </conditionalFormatting>
  <conditionalFormatting sqref="V23">
    <cfRule type="expression" dxfId="86" priority="68">
      <formula>#REF!="■"</formula>
    </cfRule>
    <cfRule type="expression" dxfId="85" priority="69">
      <formula>#REF!="■"</formula>
    </cfRule>
  </conditionalFormatting>
  <conditionalFormatting sqref="V24:V25">
    <cfRule type="expression" dxfId="84" priority="64">
      <formula>#REF!="■"</formula>
    </cfRule>
    <cfRule type="expression" dxfId="83" priority="65">
      <formula>#REF!="■"</formula>
    </cfRule>
  </conditionalFormatting>
  <conditionalFormatting sqref="V27">
    <cfRule type="expression" dxfId="82" priority="62">
      <formula>#REF!="■"</formula>
    </cfRule>
    <cfRule type="expression" dxfId="81" priority="63">
      <formula>#REF!="■"</formula>
    </cfRule>
  </conditionalFormatting>
  <conditionalFormatting sqref="V28">
    <cfRule type="expression" dxfId="80" priority="60">
      <formula>#REF!="■"</formula>
    </cfRule>
    <cfRule type="expression" dxfId="79" priority="61">
      <formula>#REF!="■"</formula>
    </cfRule>
  </conditionalFormatting>
  <conditionalFormatting sqref="V29">
    <cfRule type="expression" dxfId="78" priority="58">
      <formula>#REF!="■"</formula>
    </cfRule>
    <cfRule type="expression" dxfId="77" priority="59">
      <formula>#REF!="■"</formula>
    </cfRule>
  </conditionalFormatting>
  <conditionalFormatting sqref="J17">
    <cfRule type="expression" dxfId="76" priority="56">
      <formula>#REF!="■"</formula>
    </cfRule>
    <cfRule type="expression" dxfId="75" priority="57">
      <formula>#REF!="■"</formula>
    </cfRule>
  </conditionalFormatting>
  <conditionalFormatting sqref="V32">
    <cfRule type="expression" dxfId="74" priority="50">
      <formula>#REF!="■"</formula>
    </cfRule>
    <cfRule type="expression" dxfId="73" priority="51">
      <formula>#REF!="■"</formula>
    </cfRule>
  </conditionalFormatting>
  <conditionalFormatting sqref="J23">
    <cfRule type="expression" dxfId="72" priority="46">
      <formula>#REF!="■"</formula>
    </cfRule>
    <cfRule type="expression" dxfId="71" priority="47">
      <formula>#REF!="■"</formula>
    </cfRule>
  </conditionalFormatting>
  <conditionalFormatting sqref="J19">
    <cfRule type="expression" dxfId="70" priority="44">
      <formula>#REF!="■"</formula>
    </cfRule>
    <cfRule type="expression" dxfId="69" priority="45">
      <formula>#REF!="■"</formula>
    </cfRule>
  </conditionalFormatting>
  <conditionalFormatting sqref="N21 R21 J21:J22">
    <cfRule type="expression" dxfId="68" priority="26">
      <formula>$P$12="■"</formula>
    </cfRule>
  </conditionalFormatting>
  <conditionalFormatting sqref="J12 P12">
    <cfRule type="expression" dxfId="67" priority="24">
      <formula>$P$12="■"</formula>
    </cfRule>
    <cfRule type="expression" dxfId="66" priority="25">
      <formula>$J$12="■"</formula>
    </cfRule>
  </conditionalFormatting>
  <conditionalFormatting sqref="J14 N14">
    <cfRule type="expression" dxfId="65" priority="22">
      <formula>$N$14="■"</formula>
    </cfRule>
    <cfRule type="expression" dxfId="64" priority="23">
      <formula>$J$14="■"</formula>
    </cfRule>
  </conditionalFormatting>
  <conditionalFormatting sqref="J14 N14 J15:V15">
    <cfRule type="expression" dxfId="63" priority="27">
      <formula>$J$12="■"</formula>
    </cfRule>
  </conditionalFormatting>
  <conditionalFormatting sqref="J16:O17">
    <cfRule type="expression" dxfId="62" priority="21">
      <formula>$J$14="■"</formula>
    </cfRule>
  </conditionalFormatting>
  <conditionalFormatting sqref="J16:O16">
    <cfRule type="expression" dxfId="61" priority="20">
      <formula>$J$12="■"</formula>
    </cfRule>
  </conditionalFormatting>
  <conditionalFormatting sqref="V18">
    <cfRule type="expression" dxfId="60" priority="18">
      <formula>#REF!="■"</formula>
    </cfRule>
    <cfRule type="expression" dxfId="59" priority="19">
      <formula>#REF!="■"</formula>
    </cfRule>
  </conditionalFormatting>
  <conditionalFormatting sqref="J18:O19">
    <cfRule type="expression" dxfId="58" priority="14">
      <formula>$N$14="■"</formula>
    </cfRule>
  </conditionalFormatting>
  <conditionalFormatting sqref="J19:O19">
    <cfRule type="expression" dxfId="57" priority="13">
      <formula>$J$18&lt;&gt;""</formula>
    </cfRule>
  </conditionalFormatting>
  <conditionalFormatting sqref="J18:O18">
    <cfRule type="expression" dxfId="56" priority="12">
      <formula>$J$19&lt;&gt;""</formula>
    </cfRule>
  </conditionalFormatting>
  <conditionalFormatting sqref="J15:V15 J16:O19">
    <cfRule type="notContainsBlanks" dxfId="55" priority="11">
      <formula>LEN(TRIM(J15))&gt;0</formula>
    </cfRule>
  </conditionalFormatting>
  <conditionalFormatting sqref="J23:O23">
    <cfRule type="expression" dxfId="54" priority="10">
      <formula>$P$12="■"</formula>
    </cfRule>
  </conditionalFormatting>
  <conditionalFormatting sqref="J24:O24">
    <cfRule type="expression" dxfId="53" priority="9">
      <formula>$N$21="■"</formula>
    </cfRule>
  </conditionalFormatting>
  <conditionalFormatting sqref="J22:V22 J23:O24">
    <cfRule type="notContainsBlanks" dxfId="52" priority="8">
      <formula>LEN(TRIM(J22))&gt;0</formula>
    </cfRule>
  </conditionalFormatting>
  <conditionalFormatting sqref="J21 N21 R21">
    <cfRule type="expression" dxfId="51" priority="5">
      <formula>$R$21="■"</formula>
    </cfRule>
    <cfRule type="expression" dxfId="50" priority="6">
      <formula>$N$21="■"</formula>
    </cfRule>
    <cfRule type="expression" dxfId="49" priority="7">
      <formula>$J$21="■"</formula>
    </cfRule>
  </conditionalFormatting>
  <conditionalFormatting sqref="J27:O28 J29 P29">
    <cfRule type="expression" dxfId="48" priority="4">
      <formula>$J$12="■"</formula>
    </cfRule>
  </conditionalFormatting>
  <conditionalFormatting sqref="J27:O28 J29 P29">
    <cfRule type="expression" dxfId="47" priority="3">
      <formula>$P$12="■"</formula>
    </cfRule>
  </conditionalFormatting>
  <conditionalFormatting sqref="J27:O28 J29 P29">
    <cfRule type="notContainsBlanks" dxfId="46" priority="2">
      <formula>LEN(TRIM(J27))&gt;0</formula>
    </cfRule>
  </conditionalFormatting>
  <conditionalFormatting sqref="P29">
    <cfRule type="expression" dxfId="45" priority="1">
      <formula>$J$29&lt;&gt;""</formula>
    </cfRule>
  </conditionalFormatting>
  <dataValidations count="7">
    <dataValidation imeMode="on" allowBlank="1" showInputMessage="1" showErrorMessage="1" sqref="U31" xr:uid="{1148A594-3506-4FDE-9AB8-7DF3676C6304}"/>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s>
  <printOptions horizontalCentered="1"/>
  <pageMargins left="0.9055118110236221" right="0.47244094488188981"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sheetPr>
    <pageSetUpPr fitToPage="1"/>
  </sheetPr>
  <dimension ref="B1:AR191"/>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629" customWidth="1"/>
    <col min="2" max="2" width="1.5" style="629" customWidth="1"/>
    <col min="3" max="3" width="2.5" style="629" customWidth="1"/>
    <col min="4" max="22" width="3.875" style="629" customWidth="1"/>
    <col min="23" max="23" width="1.5" style="629" customWidth="1"/>
    <col min="24" max="24" width="3.125" style="629" customWidth="1"/>
    <col min="25" max="26" width="9" style="629" customWidth="1"/>
    <col min="27" max="27" width="9" style="572" customWidth="1"/>
    <col min="28" max="28" width="9" style="707" customWidth="1"/>
    <col min="29" max="29" width="9" style="708" customWidth="1"/>
    <col min="30" max="30" width="9" style="629" customWidth="1"/>
    <col min="31" max="42" width="9" style="629"/>
    <col min="43" max="43" width="16.875" style="629" bestFit="1" customWidth="1"/>
    <col min="44" max="44" width="13.375" style="629" customWidth="1"/>
    <col min="45" max="216" width="9" style="629"/>
    <col min="217" max="240" width="3.75" style="629" customWidth="1"/>
    <col min="241" max="249" width="9" style="629" customWidth="1"/>
    <col min="250" max="250" width="2" style="629" customWidth="1"/>
    <col min="251" max="472" width="9" style="629"/>
    <col min="473" max="496" width="3.75" style="629" customWidth="1"/>
    <col min="497" max="505" width="9" style="629" customWidth="1"/>
    <col min="506" max="506" width="2" style="629" customWidth="1"/>
    <col min="507" max="728" width="9" style="629"/>
    <col min="729" max="752" width="3.75" style="629" customWidth="1"/>
    <col min="753" max="761" width="9" style="629" customWidth="1"/>
    <col min="762" max="762" width="2" style="629" customWidth="1"/>
    <col min="763" max="984" width="9" style="629"/>
    <col min="985" max="1008" width="3.75" style="629" customWidth="1"/>
    <col min="1009" max="1017" width="9" style="629" customWidth="1"/>
    <col min="1018" max="1018" width="2" style="629" customWidth="1"/>
    <col min="1019" max="1240" width="9" style="629"/>
    <col min="1241" max="1264" width="3.75" style="629" customWidth="1"/>
    <col min="1265" max="1273" width="9" style="629" customWidth="1"/>
    <col min="1274" max="1274" width="2" style="629" customWidth="1"/>
    <col min="1275" max="1496" width="9" style="629"/>
    <col min="1497" max="1520" width="3.75" style="629" customWidth="1"/>
    <col min="1521" max="1529" width="9" style="629" customWidth="1"/>
    <col min="1530" max="1530" width="2" style="629" customWidth="1"/>
    <col min="1531" max="1752" width="9" style="629"/>
    <col min="1753" max="1776" width="3.75" style="629" customWidth="1"/>
    <col min="1777" max="1785" width="9" style="629" customWidth="1"/>
    <col min="1786" max="1786" width="2" style="629" customWidth="1"/>
    <col min="1787" max="2008" width="9" style="629"/>
    <col min="2009" max="2032" width="3.75" style="629" customWidth="1"/>
    <col min="2033" max="2041" width="9" style="629" customWidth="1"/>
    <col min="2042" max="2042" width="2" style="629" customWidth="1"/>
    <col min="2043" max="2264" width="9" style="629"/>
    <col min="2265" max="2288" width="3.75" style="629" customWidth="1"/>
    <col min="2289" max="2297" width="9" style="629" customWidth="1"/>
    <col min="2298" max="2298" width="2" style="629" customWidth="1"/>
    <col min="2299" max="2520" width="9" style="629"/>
    <col min="2521" max="2544" width="3.75" style="629" customWidth="1"/>
    <col min="2545" max="2553" width="9" style="629" customWidth="1"/>
    <col min="2554" max="2554" width="2" style="629" customWidth="1"/>
    <col min="2555" max="2776" width="9" style="629"/>
    <col min="2777" max="2800" width="3.75" style="629" customWidth="1"/>
    <col min="2801" max="2809" width="9" style="629" customWidth="1"/>
    <col min="2810" max="2810" width="2" style="629" customWidth="1"/>
    <col min="2811" max="3032" width="9" style="629"/>
    <col min="3033" max="3056" width="3.75" style="629" customWidth="1"/>
    <col min="3057" max="3065" width="9" style="629" customWidth="1"/>
    <col min="3066" max="3066" width="2" style="629" customWidth="1"/>
    <col min="3067" max="3288" width="9" style="629"/>
    <col min="3289" max="3312" width="3.75" style="629" customWidth="1"/>
    <col min="3313" max="3321" width="9" style="629" customWidth="1"/>
    <col min="3322" max="3322" width="2" style="629" customWidth="1"/>
    <col min="3323" max="3544" width="9" style="629"/>
    <col min="3545" max="3568" width="3.75" style="629" customWidth="1"/>
    <col min="3569" max="3577" width="9" style="629" customWidth="1"/>
    <col min="3578" max="3578" width="2" style="629" customWidth="1"/>
    <col min="3579" max="3800" width="9" style="629"/>
    <col min="3801" max="3824" width="3.75" style="629" customWidth="1"/>
    <col min="3825" max="3833" width="9" style="629" customWidth="1"/>
    <col min="3834" max="3834" width="2" style="629" customWidth="1"/>
    <col min="3835" max="4056" width="9" style="629"/>
    <col min="4057" max="4080" width="3.75" style="629" customWidth="1"/>
    <col min="4081" max="4089" width="9" style="629" customWidth="1"/>
    <col min="4090" max="4090" width="2" style="629" customWidth="1"/>
    <col min="4091" max="4312" width="9" style="629"/>
    <col min="4313" max="4336" width="3.75" style="629" customWidth="1"/>
    <col min="4337" max="4345" width="9" style="629" customWidth="1"/>
    <col min="4346" max="4346" width="2" style="629" customWidth="1"/>
    <col min="4347" max="4568" width="9" style="629"/>
    <col min="4569" max="4592" width="3.75" style="629" customWidth="1"/>
    <col min="4593" max="4601" width="9" style="629" customWidth="1"/>
    <col min="4602" max="4602" width="2" style="629" customWidth="1"/>
    <col min="4603" max="4824" width="9" style="629"/>
    <col min="4825" max="4848" width="3.75" style="629" customWidth="1"/>
    <col min="4849" max="4857" width="9" style="629" customWidth="1"/>
    <col min="4858" max="4858" width="2" style="629" customWidth="1"/>
    <col min="4859" max="5080" width="9" style="629"/>
    <col min="5081" max="5104" width="3.75" style="629" customWidth="1"/>
    <col min="5105" max="5113" width="9" style="629" customWidth="1"/>
    <col min="5114" max="5114" width="2" style="629" customWidth="1"/>
    <col min="5115" max="5336" width="9" style="629"/>
    <col min="5337" max="5360" width="3.75" style="629" customWidth="1"/>
    <col min="5361" max="5369" width="9" style="629" customWidth="1"/>
    <col min="5370" max="5370" width="2" style="629" customWidth="1"/>
    <col min="5371" max="5592" width="9" style="629"/>
    <col min="5593" max="5616" width="3.75" style="629" customWidth="1"/>
    <col min="5617" max="5625" width="9" style="629" customWidth="1"/>
    <col min="5626" max="5626" width="2" style="629" customWidth="1"/>
    <col min="5627" max="5848" width="9" style="629"/>
    <col min="5849" max="5872" width="3.75" style="629" customWidth="1"/>
    <col min="5873" max="5881" width="9" style="629" customWidth="1"/>
    <col min="5882" max="5882" width="2" style="629" customWidth="1"/>
    <col min="5883" max="6104" width="9" style="629"/>
    <col min="6105" max="6128" width="3.75" style="629" customWidth="1"/>
    <col min="6129" max="6137" width="9" style="629" customWidth="1"/>
    <col min="6138" max="6138" width="2" style="629" customWidth="1"/>
    <col min="6139" max="6360" width="9" style="629"/>
    <col min="6361" max="6384" width="3.75" style="629" customWidth="1"/>
    <col min="6385" max="6393" width="9" style="629" customWidth="1"/>
    <col min="6394" max="6394" width="2" style="629" customWidth="1"/>
    <col min="6395" max="6616" width="9" style="629"/>
    <col min="6617" max="6640" width="3.75" style="629" customWidth="1"/>
    <col min="6641" max="6649" width="9" style="629" customWidth="1"/>
    <col min="6650" max="6650" width="2" style="629" customWidth="1"/>
    <col min="6651" max="6872" width="9" style="629"/>
    <col min="6873" max="6896" width="3.75" style="629" customWidth="1"/>
    <col min="6897" max="6905" width="9" style="629" customWidth="1"/>
    <col min="6906" max="6906" width="2" style="629" customWidth="1"/>
    <col min="6907" max="7128" width="9" style="629"/>
    <col min="7129" max="7152" width="3.75" style="629" customWidth="1"/>
    <col min="7153" max="7161" width="9" style="629" customWidth="1"/>
    <col min="7162" max="7162" width="2" style="629" customWidth="1"/>
    <col min="7163" max="7384" width="9" style="629"/>
    <col min="7385" max="7408" width="3.75" style="629" customWidth="1"/>
    <col min="7409" max="7417" width="9" style="629" customWidth="1"/>
    <col min="7418" max="7418" width="2" style="629" customWidth="1"/>
    <col min="7419" max="7640" width="9" style="629"/>
    <col min="7641" max="7664" width="3.75" style="629" customWidth="1"/>
    <col min="7665" max="7673" width="9" style="629" customWidth="1"/>
    <col min="7674" max="7674" width="2" style="629" customWidth="1"/>
    <col min="7675" max="7896" width="9" style="629"/>
    <col min="7897" max="7920" width="3.75" style="629" customWidth="1"/>
    <col min="7921" max="7929" width="9" style="629" customWidth="1"/>
    <col min="7930" max="7930" width="2" style="629" customWidth="1"/>
    <col min="7931" max="8152" width="9" style="629"/>
    <col min="8153" max="8176" width="3.75" style="629" customWidth="1"/>
    <col min="8177" max="8185" width="9" style="629" customWidth="1"/>
    <col min="8186" max="8186" width="2" style="629" customWidth="1"/>
    <col min="8187" max="8408" width="9" style="629"/>
    <col min="8409" max="8432" width="3.75" style="629" customWidth="1"/>
    <col min="8433" max="8441" width="9" style="629" customWidth="1"/>
    <col min="8442" max="8442" width="2" style="629" customWidth="1"/>
    <col min="8443" max="8664" width="9" style="629"/>
    <col min="8665" max="8688" width="3.75" style="629" customWidth="1"/>
    <col min="8689" max="8697" width="9" style="629" customWidth="1"/>
    <col min="8698" max="8698" width="2" style="629" customWidth="1"/>
    <col min="8699" max="8920" width="9" style="629"/>
    <col min="8921" max="8944" width="3.75" style="629" customWidth="1"/>
    <col min="8945" max="8953" width="9" style="629" customWidth="1"/>
    <col min="8954" max="8954" width="2" style="629" customWidth="1"/>
    <col min="8955" max="9176" width="9" style="629"/>
    <col min="9177" max="9200" width="3.75" style="629" customWidth="1"/>
    <col min="9201" max="9209" width="9" style="629" customWidth="1"/>
    <col min="9210" max="9210" width="2" style="629" customWidth="1"/>
    <col min="9211" max="9432" width="9" style="629"/>
    <col min="9433" max="9456" width="3.75" style="629" customWidth="1"/>
    <col min="9457" max="9465" width="9" style="629" customWidth="1"/>
    <col min="9466" max="9466" width="2" style="629" customWidth="1"/>
    <col min="9467" max="9688" width="9" style="629"/>
    <col min="9689" max="9712" width="3.75" style="629" customWidth="1"/>
    <col min="9713" max="9721" width="9" style="629" customWidth="1"/>
    <col min="9722" max="9722" width="2" style="629" customWidth="1"/>
    <col min="9723" max="9944" width="9" style="629"/>
    <col min="9945" max="9968" width="3.75" style="629" customWidth="1"/>
    <col min="9969" max="9977" width="9" style="629" customWidth="1"/>
    <col min="9978" max="9978" width="2" style="629" customWidth="1"/>
    <col min="9979" max="10200" width="9" style="629"/>
    <col min="10201" max="10224" width="3.75" style="629" customWidth="1"/>
    <col min="10225" max="10233" width="9" style="629" customWidth="1"/>
    <col min="10234" max="10234" width="2" style="629" customWidth="1"/>
    <col min="10235" max="10456" width="9" style="629"/>
    <col min="10457" max="10480" width="3.75" style="629" customWidth="1"/>
    <col min="10481" max="10489" width="9" style="629" customWidth="1"/>
    <col min="10490" max="10490" width="2" style="629" customWidth="1"/>
    <col min="10491" max="10712" width="9" style="629"/>
    <col min="10713" max="10736" width="3.75" style="629" customWidth="1"/>
    <col min="10737" max="10745" width="9" style="629" customWidth="1"/>
    <col min="10746" max="10746" width="2" style="629" customWidth="1"/>
    <col min="10747" max="10968" width="9" style="629"/>
    <col min="10969" max="10992" width="3.75" style="629" customWidth="1"/>
    <col min="10993" max="11001" width="9" style="629" customWidth="1"/>
    <col min="11002" max="11002" width="2" style="629" customWidth="1"/>
    <col min="11003" max="11224" width="9" style="629"/>
    <col min="11225" max="11248" width="3.75" style="629" customWidth="1"/>
    <col min="11249" max="11257" width="9" style="629" customWidth="1"/>
    <col min="11258" max="11258" width="2" style="629" customWidth="1"/>
    <col min="11259" max="11480" width="9" style="629"/>
    <col min="11481" max="11504" width="3.75" style="629" customWidth="1"/>
    <col min="11505" max="11513" width="9" style="629" customWidth="1"/>
    <col min="11514" max="11514" width="2" style="629" customWidth="1"/>
    <col min="11515" max="11736" width="9" style="629"/>
    <col min="11737" max="11760" width="3.75" style="629" customWidth="1"/>
    <col min="11761" max="11769" width="9" style="629" customWidth="1"/>
    <col min="11770" max="11770" width="2" style="629" customWidth="1"/>
    <col min="11771" max="11992" width="9" style="629"/>
    <col min="11993" max="12016" width="3.75" style="629" customWidth="1"/>
    <col min="12017" max="12025" width="9" style="629" customWidth="1"/>
    <col min="12026" max="12026" width="2" style="629" customWidth="1"/>
    <col min="12027" max="12248" width="9" style="629"/>
    <col min="12249" max="12272" width="3.75" style="629" customWidth="1"/>
    <col min="12273" max="12281" width="9" style="629" customWidth="1"/>
    <col min="12282" max="12282" width="2" style="629" customWidth="1"/>
    <col min="12283" max="12504" width="9" style="629"/>
    <col min="12505" max="12528" width="3.75" style="629" customWidth="1"/>
    <col min="12529" max="12537" width="9" style="629" customWidth="1"/>
    <col min="12538" max="12538" width="2" style="629" customWidth="1"/>
    <col min="12539" max="12760" width="9" style="629"/>
    <col min="12761" max="12784" width="3.75" style="629" customWidth="1"/>
    <col min="12785" max="12793" width="9" style="629" customWidth="1"/>
    <col min="12794" max="12794" width="2" style="629" customWidth="1"/>
    <col min="12795" max="13016" width="9" style="629"/>
    <col min="13017" max="13040" width="3.75" style="629" customWidth="1"/>
    <col min="13041" max="13049" width="9" style="629" customWidth="1"/>
    <col min="13050" max="13050" width="2" style="629" customWidth="1"/>
    <col min="13051" max="13272" width="9" style="629"/>
    <col min="13273" max="13296" width="3.75" style="629" customWidth="1"/>
    <col min="13297" max="13305" width="9" style="629" customWidth="1"/>
    <col min="13306" max="13306" width="2" style="629" customWidth="1"/>
    <col min="13307" max="13528" width="9" style="629"/>
    <col min="13529" max="13552" width="3.75" style="629" customWidth="1"/>
    <col min="13553" max="13561" width="9" style="629" customWidth="1"/>
    <col min="13562" max="13562" width="2" style="629" customWidth="1"/>
    <col min="13563" max="13784" width="9" style="629"/>
    <col min="13785" max="13808" width="3.75" style="629" customWidth="1"/>
    <col min="13809" max="13817" width="9" style="629" customWidth="1"/>
    <col min="13818" max="13818" width="2" style="629" customWidth="1"/>
    <col min="13819" max="14040" width="9" style="629"/>
    <col min="14041" max="14064" width="3.75" style="629" customWidth="1"/>
    <col min="14065" max="14073" width="9" style="629" customWidth="1"/>
    <col min="14074" max="14074" width="2" style="629" customWidth="1"/>
    <col min="14075" max="14296" width="9" style="629"/>
    <col min="14297" max="14320" width="3.75" style="629" customWidth="1"/>
    <col min="14321" max="14329" width="9" style="629" customWidth="1"/>
    <col min="14330" max="14330" width="2" style="629" customWidth="1"/>
    <col min="14331" max="14552" width="9" style="629"/>
    <col min="14553" max="14576" width="3.75" style="629" customWidth="1"/>
    <col min="14577" max="14585" width="9" style="629" customWidth="1"/>
    <col min="14586" max="14586" width="2" style="629" customWidth="1"/>
    <col min="14587" max="14808" width="9" style="629"/>
    <col min="14809" max="14832" width="3.75" style="629" customWidth="1"/>
    <col min="14833" max="14841" width="9" style="629" customWidth="1"/>
    <col min="14842" max="14842" width="2" style="629" customWidth="1"/>
    <col min="14843" max="15064" width="9" style="629"/>
    <col min="15065" max="15088" width="3.75" style="629" customWidth="1"/>
    <col min="15089" max="15097" width="9" style="629" customWidth="1"/>
    <col min="15098" max="15098" width="2" style="629" customWidth="1"/>
    <col min="15099" max="15320" width="9" style="629"/>
    <col min="15321" max="15344" width="3.75" style="629" customWidth="1"/>
    <col min="15345" max="15353" width="9" style="629" customWidth="1"/>
    <col min="15354" max="15354" width="2" style="629" customWidth="1"/>
    <col min="15355" max="15576" width="9" style="629"/>
    <col min="15577" max="15600" width="3.75" style="629" customWidth="1"/>
    <col min="15601" max="15609" width="9" style="629" customWidth="1"/>
    <col min="15610" max="15610" width="2" style="629" customWidth="1"/>
    <col min="15611" max="15832" width="9" style="629"/>
    <col min="15833" max="15856" width="3.75" style="629" customWidth="1"/>
    <col min="15857" max="15865" width="9" style="629" customWidth="1"/>
    <col min="15866" max="15866" width="2" style="629" customWidth="1"/>
    <col min="15867" max="16088" width="9" style="629"/>
    <col min="16089" max="16112" width="3.75" style="629" customWidth="1"/>
    <col min="16113" max="16121" width="9" style="629" customWidth="1"/>
    <col min="16122" max="16122" width="2" style="629" customWidth="1"/>
    <col min="16123" max="16384" width="9" style="629"/>
  </cols>
  <sheetData>
    <row r="1" spans="2:44" ht="20.100000000000001" customHeight="1">
      <c r="B1" s="505" t="s">
        <v>504</v>
      </c>
    </row>
    <row r="2" spans="2:44" ht="20.100000000000001" customHeight="1">
      <c r="B2" s="505" t="s">
        <v>851</v>
      </c>
    </row>
    <row r="3" spans="2:44" ht="7.5" customHeight="1">
      <c r="Q3" s="630"/>
      <c r="Y3" s="630"/>
      <c r="Z3" s="631"/>
    </row>
    <row r="4" spans="2:44" ht="19.5" customHeight="1">
      <c r="B4" s="632" t="s">
        <v>755</v>
      </c>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C5" s="635"/>
      <c r="D5" s="636"/>
      <c r="E5" s="636"/>
      <c r="F5" s="636"/>
      <c r="G5" s="636"/>
      <c r="H5" s="636"/>
      <c r="I5" s="633"/>
      <c r="J5" s="633"/>
      <c r="K5" s="633"/>
      <c r="L5" s="633"/>
      <c r="M5" s="633"/>
      <c r="N5" s="633"/>
      <c r="O5" s="633"/>
      <c r="P5" s="633"/>
      <c r="Q5" s="633"/>
      <c r="R5" s="633"/>
      <c r="S5" s="633"/>
      <c r="T5" s="633"/>
      <c r="U5" s="633"/>
      <c r="V5" s="633"/>
      <c r="W5" s="633"/>
      <c r="X5" s="633"/>
      <c r="Y5" s="633"/>
    </row>
    <row r="6" spans="2:44" s="637" customFormat="1" ht="15" customHeight="1">
      <c r="C6" s="478" t="s">
        <v>625</v>
      </c>
      <c r="D6" s="638"/>
      <c r="E6" s="639"/>
      <c r="F6" s="639"/>
      <c r="G6" s="639"/>
      <c r="H6" s="639"/>
      <c r="I6" s="639"/>
      <c r="J6" s="639"/>
      <c r="K6" s="639"/>
      <c r="L6" s="639"/>
      <c r="M6" s="639"/>
      <c r="N6" s="639"/>
      <c r="O6" s="639"/>
      <c r="P6" s="639"/>
      <c r="Q6" s="639"/>
      <c r="R6" s="639"/>
      <c r="S6" s="639"/>
      <c r="T6" s="639"/>
      <c r="U6" s="640"/>
      <c r="V6" s="639"/>
      <c r="W6" s="639"/>
      <c r="X6" s="639"/>
      <c r="Y6" s="639"/>
      <c r="AA6" s="573"/>
      <c r="AB6" s="707"/>
      <c r="AC6" s="708"/>
      <c r="AQ6" s="708"/>
      <c r="AR6" s="709"/>
    </row>
    <row r="7" spans="2:44" s="642" customFormat="1" ht="21.75" customHeight="1">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AA7" s="710"/>
      <c r="AB7" s="707"/>
      <c r="AC7" s="708"/>
    </row>
    <row r="8" spans="2:44" s="642" customFormat="1" ht="15" customHeight="1">
      <c r="C8" s="635"/>
      <c r="D8" s="643"/>
      <c r="E8" s="643"/>
      <c r="F8" s="643"/>
      <c r="G8" s="643"/>
      <c r="H8" s="643"/>
      <c r="I8" s="643"/>
      <c r="J8" s="643"/>
      <c r="K8" s="643"/>
      <c r="L8" s="643"/>
      <c r="M8" s="643"/>
      <c r="N8" s="643"/>
      <c r="O8" s="643"/>
      <c r="P8" s="643"/>
      <c r="Q8" s="643"/>
      <c r="R8" s="643"/>
      <c r="S8" s="643"/>
      <c r="T8" s="643"/>
      <c r="U8" s="643"/>
      <c r="V8" s="643"/>
      <c r="W8" s="481"/>
      <c r="X8" s="481"/>
      <c r="Y8" s="481"/>
      <c r="AA8" s="710"/>
      <c r="AB8" s="707"/>
      <c r="AC8" s="708"/>
    </row>
    <row r="9" spans="2:44" s="637" customFormat="1" ht="15">
      <c r="C9" s="478" t="s">
        <v>634</v>
      </c>
      <c r="D9" s="638"/>
      <c r="E9" s="639"/>
      <c r="F9" s="639"/>
      <c r="G9" s="639"/>
      <c r="H9" s="639"/>
      <c r="I9" s="639"/>
      <c r="J9" s="639"/>
      <c r="K9" s="639"/>
      <c r="L9" s="639"/>
      <c r="M9" s="639"/>
      <c r="N9" s="639"/>
      <c r="O9" s="639"/>
      <c r="P9" s="639"/>
      <c r="Q9" s="639"/>
      <c r="R9" s="639"/>
      <c r="S9" s="639"/>
      <c r="T9" s="639"/>
      <c r="U9" s="640"/>
      <c r="V9" s="639"/>
      <c r="W9" s="639"/>
      <c r="X9" s="639"/>
      <c r="Y9" s="639"/>
      <c r="AA9" s="573"/>
      <c r="AB9" s="707"/>
      <c r="AC9" s="708"/>
    </row>
    <row r="10" spans="2:44" s="642" customFormat="1" ht="18" customHeight="1">
      <c r="C10" s="635"/>
      <c r="D10" s="1852" t="s">
        <v>265</v>
      </c>
      <c r="E10" s="1853"/>
      <c r="F10" s="1853"/>
      <c r="G10" s="1853"/>
      <c r="H10" s="1853"/>
      <c r="I10" s="1854"/>
      <c r="J10" s="1896"/>
      <c r="K10" s="1897"/>
      <c r="L10" s="1897"/>
      <c r="M10" s="1897"/>
      <c r="N10" s="1897"/>
      <c r="O10" s="1897"/>
      <c r="P10" s="1897"/>
      <c r="Q10" s="1897"/>
      <c r="R10" s="1897"/>
      <c r="S10" s="1897"/>
      <c r="T10" s="1897"/>
      <c r="U10" s="1897"/>
      <c r="V10" s="1898"/>
      <c r="W10" s="646"/>
      <c r="X10" s="481"/>
      <c r="Y10" s="481"/>
      <c r="AA10" s="710"/>
      <c r="AB10" s="707"/>
      <c r="AC10" s="708"/>
    </row>
    <row r="11" spans="2:44" s="642" customFormat="1" ht="24.75" customHeight="1">
      <c r="C11" s="635"/>
      <c r="D11" s="1895" t="s">
        <v>661</v>
      </c>
      <c r="E11" s="1853"/>
      <c r="F11" s="1853"/>
      <c r="G11" s="1853"/>
      <c r="H11" s="1853"/>
      <c r="I11" s="1854"/>
      <c r="J11" s="1896"/>
      <c r="K11" s="1897"/>
      <c r="L11" s="1897"/>
      <c r="M11" s="1897"/>
      <c r="N11" s="1897"/>
      <c r="O11" s="1897"/>
      <c r="P11" s="1897"/>
      <c r="Q11" s="1897"/>
      <c r="R11" s="1897"/>
      <c r="S11" s="1897"/>
      <c r="T11" s="1897"/>
      <c r="U11" s="1897"/>
      <c r="V11" s="1898"/>
      <c r="W11" s="646"/>
      <c r="X11" s="481"/>
      <c r="Y11" s="481"/>
      <c r="AA11" s="710"/>
      <c r="AB11" s="707"/>
      <c r="AC11" s="708"/>
    </row>
    <row r="12" spans="2:44" s="642" customFormat="1" ht="18" customHeight="1">
      <c r="C12" s="635"/>
      <c r="D12" s="1852" t="s">
        <v>568</v>
      </c>
      <c r="E12" s="1853"/>
      <c r="F12" s="1853"/>
      <c r="G12" s="1853"/>
      <c r="H12" s="1853"/>
      <c r="I12" s="1854"/>
      <c r="J12" s="594" t="s">
        <v>50</v>
      </c>
      <c r="K12" s="711" t="s">
        <v>662</v>
      </c>
      <c r="L12" s="712"/>
      <c r="M12" s="669"/>
      <c r="N12" s="669"/>
      <c r="O12" s="595" t="s">
        <v>50</v>
      </c>
      <c r="P12" s="711" t="s">
        <v>663</v>
      </c>
      <c r="Q12" s="669"/>
      <c r="R12" s="669"/>
      <c r="S12" s="669"/>
      <c r="T12" s="669"/>
      <c r="U12" s="669"/>
      <c r="V12" s="670"/>
      <c r="W12" s="481"/>
      <c r="X12" s="481"/>
      <c r="Y12" s="481"/>
      <c r="AA12" s="710"/>
      <c r="AB12" s="713"/>
      <c r="AC12" s="708"/>
    </row>
    <row r="13" spans="2:44" s="642" customFormat="1" ht="6" customHeight="1">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AA13" s="710"/>
      <c r="AB13" s="707"/>
      <c r="AC13" s="708"/>
    </row>
    <row r="14" spans="2:44" s="642" customFormat="1" ht="18" customHeight="1">
      <c r="C14" s="635"/>
      <c r="D14" s="1852" t="s">
        <v>667</v>
      </c>
      <c r="E14" s="1853"/>
      <c r="F14" s="1853"/>
      <c r="G14" s="1853"/>
      <c r="H14" s="1853"/>
      <c r="I14" s="1854"/>
      <c r="J14" s="1852" t="s">
        <v>664</v>
      </c>
      <c r="K14" s="1854"/>
      <c r="L14" s="1897"/>
      <c r="M14" s="1897"/>
      <c r="N14" s="1897"/>
      <c r="O14" s="1897"/>
      <c r="P14" s="1897"/>
      <c r="Q14" s="1897"/>
      <c r="R14" s="1852" t="s">
        <v>665</v>
      </c>
      <c r="S14" s="1854"/>
      <c r="T14" s="1894"/>
      <c r="U14" s="1894"/>
      <c r="V14" s="705" t="s">
        <v>666</v>
      </c>
      <c r="W14" s="646"/>
      <c r="X14" s="481"/>
      <c r="Y14" s="481"/>
      <c r="AA14" s="710"/>
      <c r="AB14" s="707"/>
      <c r="AC14" s="708"/>
    </row>
    <row r="15" spans="2:44" s="642" customFormat="1" ht="18" customHeight="1">
      <c r="C15" s="635"/>
      <c r="D15" s="1852" t="s">
        <v>668</v>
      </c>
      <c r="E15" s="1853"/>
      <c r="F15" s="1853"/>
      <c r="G15" s="1853"/>
      <c r="H15" s="1853"/>
      <c r="I15" s="1854"/>
      <c r="J15" s="1852" t="s">
        <v>664</v>
      </c>
      <c r="K15" s="1854"/>
      <c r="L15" s="1897"/>
      <c r="M15" s="1897"/>
      <c r="N15" s="1897"/>
      <c r="O15" s="1897"/>
      <c r="P15" s="1897"/>
      <c r="Q15" s="1897"/>
      <c r="R15" s="1852" t="s">
        <v>665</v>
      </c>
      <c r="S15" s="1854"/>
      <c r="T15" s="1894"/>
      <c r="U15" s="1894"/>
      <c r="V15" s="705" t="s">
        <v>666</v>
      </c>
      <c r="W15" s="646"/>
      <c r="X15" s="481"/>
      <c r="Y15" s="481"/>
      <c r="AA15" s="710"/>
      <c r="AB15" s="707"/>
      <c r="AC15" s="708"/>
    </row>
    <row r="16" spans="2:44" s="642" customFormat="1" ht="18" customHeight="1">
      <c r="C16" s="635"/>
      <c r="D16" s="1852" t="s">
        <v>669</v>
      </c>
      <c r="E16" s="1853"/>
      <c r="F16" s="1853"/>
      <c r="G16" s="1853"/>
      <c r="H16" s="1853"/>
      <c r="I16" s="1854"/>
      <c r="J16" s="1852" t="s">
        <v>664</v>
      </c>
      <c r="K16" s="1854"/>
      <c r="L16" s="1897"/>
      <c r="M16" s="1897"/>
      <c r="N16" s="1897"/>
      <c r="O16" s="1897"/>
      <c r="P16" s="1897"/>
      <c r="Q16" s="1897"/>
      <c r="R16" s="1852" t="s">
        <v>665</v>
      </c>
      <c r="S16" s="1854"/>
      <c r="T16" s="1894"/>
      <c r="U16" s="1894"/>
      <c r="V16" s="705" t="s">
        <v>666</v>
      </c>
      <c r="W16" s="646"/>
      <c r="X16" s="481"/>
      <c r="Y16" s="481"/>
      <c r="AA16" s="710"/>
      <c r="AB16" s="707"/>
      <c r="AC16" s="708"/>
    </row>
    <row r="17" spans="2:44" s="642" customFormat="1" ht="18" customHeight="1">
      <c r="C17" s="635"/>
      <c r="D17" s="1895" t="s">
        <v>670</v>
      </c>
      <c r="E17" s="1853"/>
      <c r="F17" s="1853"/>
      <c r="G17" s="1853"/>
      <c r="H17" s="1853"/>
      <c r="I17" s="1854"/>
      <c r="J17" s="1872" t="str">
        <f>IF(J26=0,"",J26)</f>
        <v/>
      </c>
      <c r="K17" s="1873"/>
      <c r="L17" s="1873"/>
      <c r="M17" s="1873"/>
      <c r="N17" s="1873"/>
      <c r="O17" s="1873"/>
      <c r="P17" s="1873"/>
      <c r="Q17" s="1873"/>
      <c r="R17" s="1873"/>
      <c r="S17" s="1873"/>
      <c r="T17" s="1873"/>
      <c r="U17" s="1873"/>
      <c r="V17" s="645" t="s">
        <v>35</v>
      </c>
      <c r="W17" s="646"/>
      <c r="X17" s="481"/>
      <c r="Y17" s="481"/>
      <c r="AA17" s="710"/>
      <c r="AB17" s="707"/>
      <c r="AC17" s="708"/>
    </row>
    <row r="18" spans="2:44" s="642" customFormat="1" ht="6" customHeight="1">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AA18" s="710"/>
      <c r="AB18" s="707"/>
      <c r="AC18" s="708"/>
    </row>
    <row r="19" spans="2:44" s="642" customFormat="1" ht="18" customHeight="1">
      <c r="C19" s="635"/>
      <c r="D19" s="1895" t="s">
        <v>581</v>
      </c>
      <c r="E19" s="1853"/>
      <c r="F19" s="1853"/>
      <c r="G19" s="1853"/>
      <c r="H19" s="1853"/>
      <c r="I19" s="1854"/>
      <c r="J19" s="1896"/>
      <c r="K19" s="1897"/>
      <c r="L19" s="1897"/>
      <c r="M19" s="1897"/>
      <c r="N19" s="1897"/>
      <c r="O19" s="1897"/>
      <c r="P19" s="1897"/>
      <c r="Q19" s="1897"/>
      <c r="R19" s="1897"/>
      <c r="S19" s="1897"/>
      <c r="T19" s="1897"/>
      <c r="U19" s="1897"/>
      <c r="V19" s="1898"/>
      <c r="W19" s="646"/>
      <c r="X19" s="481"/>
      <c r="Y19" s="481"/>
      <c r="AA19" s="710"/>
      <c r="AB19" s="707"/>
      <c r="AC19" s="708"/>
    </row>
    <row r="20" spans="2:44" s="642" customFormat="1" ht="15" customHeight="1">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AA20" s="710"/>
      <c r="AB20" s="707"/>
      <c r="AC20" s="708"/>
    </row>
    <row r="21" spans="2:44" s="730" customFormat="1" ht="15" customHeight="1">
      <c r="B21" s="714"/>
      <c r="C21" s="715" t="s">
        <v>632</v>
      </c>
      <c r="D21" s="716"/>
      <c r="E21" s="716"/>
      <c r="F21" s="716"/>
      <c r="G21" s="716"/>
      <c r="H21" s="717"/>
      <c r="I21" s="718"/>
      <c r="J21" s="719"/>
      <c r="K21" s="717"/>
      <c r="L21" s="718"/>
      <c r="M21" s="717"/>
      <c r="N21" s="719"/>
      <c r="O21" s="720"/>
      <c r="P21" s="719"/>
      <c r="Q21" s="721"/>
      <c r="R21" s="722"/>
      <c r="S21" s="722"/>
      <c r="T21" s="722"/>
      <c r="U21" s="723"/>
      <c r="V21" s="723"/>
      <c r="W21" s="723"/>
      <c r="X21" s="723"/>
      <c r="Y21" s="723"/>
      <c r="Z21" s="723"/>
      <c r="AA21" s="724"/>
      <c r="AB21" s="724"/>
      <c r="AC21" s="723"/>
      <c r="AD21" s="723"/>
      <c r="AE21" s="725"/>
      <c r="AF21" s="726"/>
      <c r="AG21" s="726"/>
      <c r="AH21" s="726"/>
      <c r="AI21" s="727"/>
      <c r="AJ21" s="727"/>
      <c r="AK21" s="727"/>
      <c r="AL21" s="727"/>
      <c r="AM21" s="727"/>
      <c r="AN21" s="727"/>
      <c r="AO21" s="727"/>
      <c r="AP21" s="728"/>
      <c r="AQ21" s="728"/>
      <c r="AR21" s="729"/>
    </row>
    <row r="22" spans="2:44" s="730" customFormat="1" ht="18" customHeight="1">
      <c r="B22" s="714"/>
      <c r="C22" s="731"/>
      <c r="D22" s="1899" t="s">
        <v>573</v>
      </c>
      <c r="E22" s="1900"/>
      <c r="F22" s="1900"/>
      <c r="G22" s="1900"/>
      <c r="H22" s="1900"/>
      <c r="I22" s="1901"/>
      <c r="J22" s="1902" t="s">
        <v>582</v>
      </c>
      <c r="K22" s="1903"/>
      <c r="L22" s="1903"/>
      <c r="M22" s="1903"/>
      <c r="N22" s="1904"/>
      <c r="O22" s="1905" t="s">
        <v>574</v>
      </c>
      <c r="P22" s="1906"/>
      <c r="Q22" s="1906"/>
      <c r="R22" s="1906"/>
      <c r="S22" s="1907"/>
      <c r="T22" s="1908"/>
      <c r="U22" s="1908"/>
      <c r="V22" s="1908"/>
      <c r="W22" s="1908"/>
      <c r="X22" s="1908"/>
      <c r="Y22" s="732"/>
      <c r="Z22" s="732"/>
      <c r="AA22" s="733"/>
      <c r="AB22" s="733"/>
      <c r="AC22" s="732"/>
      <c r="AD22" s="727"/>
      <c r="AE22" s="728"/>
      <c r="AF22" s="728"/>
      <c r="AG22" s="729"/>
    </row>
    <row r="23" spans="2:44" s="730" customFormat="1" ht="18" customHeight="1">
      <c r="B23" s="714"/>
      <c r="C23" s="731"/>
      <c r="D23" s="1899" t="s">
        <v>575</v>
      </c>
      <c r="E23" s="1900"/>
      <c r="F23" s="1900"/>
      <c r="G23" s="1900"/>
      <c r="H23" s="1900"/>
      <c r="I23" s="1901"/>
      <c r="J23" s="1860"/>
      <c r="K23" s="1861"/>
      <c r="L23" s="1861"/>
      <c r="M23" s="1861"/>
      <c r="N23" s="734" t="s">
        <v>32</v>
      </c>
      <c r="O23" s="1862">
        <f>IF(AND(J12="■",J23&gt;=22),900000,IF(AND(O12="■",J23&gt;=5,J23&lt;=7),650000,IF(AND(O12="■",J23&gt;=8),800000,0)))</f>
        <v>0</v>
      </c>
      <c r="P23" s="1863"/>
      <c r="Q23" s="1863"/>
      <c r="R23" s="1863"/>
      <c r="S23" s="735" t="s">
        <v>576</v>
      </c>
      <c r="T23" s="1909"/>
      <c r="U23" s="1909"/>
      <c r="V23" s="1909"/>
      <c r="W23" s="1909"/>
      <c r="X23" s="736"/>
      <c r="Y23" s="622"/>
      <c r="Z23" s="622"/>
      <c r="AA23" s="680"/>
      <c r="AB23" s="737"/>
      <c r="AC23" s="736"/>
      <c r="AD23" s="727"/>
      <c r="AE23" s="728"/>
      <c r="AF23" s="728"/>
      <c r="AG23" s="729"/>
    </row>
    <row r="24" spans="2:44" s="730" customFormat="1" ht="18" customHeight="1">
      <c r="B24" s="714"/>
      <c r="C24" s="731"/>
      <c r="D24" s="1899" t="s">
        <v>577</v>
      </c>
      <c r="E24" s="1900"/>
      <c r="F24" s="1900"/>
      <c r="G24" s="1900"/>
      <c r="H24" s="1900"/>
      <c r="I24" s="1901"/>
      <c r="J24" s="1860"/>
      <c r="K24" s="1861"/>
      <c r="L24" s="1861"/>
      <c r="M24" s="1861"/>
      <c r="N24" s="734" t="s">
        <v>32</v>
      </c>
      <c r="O24" s="1862">
        <f>IF(AND(J12="■",J24&gt;=22),900000,IF(AND(O12="■",J24&gt;=5,J24&lt;=7),650000,IF(AND(O12="■",J24&gt;=8),800000,0)))</f>
        <v>0</v>
      </c>
      <c r="P24" s="1863"/>
      <c r="Q24" s="1863"/>
      <c r="R24" s="1863"/>
      <c r="S24" s="735" t="s">
        <v>576</v>
      </c>
      <c r="T24" s="1909"/>
      <c r="U24" s="1909"/>
      <c r="V24" s="1909"/>
      <c r="W24" s="1909"/>
      <c r="X24" s="736"/>
      <c r="Y24" s="622"/>
      <c r="Z24" s="622"/>
      <c r="AA24" s="680"/>
      <c r="AB24" s="737"/>
      <c r="AC24" s="736"/>
      <c r="AD24" s="727"/>
      <c r="AE24" s="728"/>
      <c r="AF24" s="728"/>
      <c r="AG24" s="729"/>
    </row>
    <row r="25" spans="2:44" s="730" customFormat="1" ht="18" customHeight="1" thickBot="1">
      <c r="B25" s="714"/>
      <c r="C25" s="731"/>
      <c r="D25" s="1910" t="s">
        <v>578</v>
      </c>
      <c r="E25" s="1911"/>
      <c r="F25" s="1911"/>
      <c r="G25" s="1911"/>
      <c r="H25" s="1911"/>
      <c r="I25" s="1912"/>
      <c r="J25" s="1913"/>
      <c r="K25" s="1914"/>
      <c r="L25" s="1914"/>
      <c r="M25" s="1914"/>
      <c r="N25" s="738" t="s">
        <v>32</v>
      </c>
      <c r="O25" s="1876">
        <f>IF(AND(J12="■",J25&gt;=22),900000,IF(AND(O12="■",J25&gt;=5,J25&lt;=7),650000,IF(AND(O12="■",J25&gt;=8),800000,0)))</f>
        <v>0</v>
      </c>
      <c r="P25" s="1877"/>
      <c r="Q25" s="1877"/>
      <c r="R25" s="1877"/>
      <c r="S25" s="739" t="s">
        <v>576</v>
      </c>
      <c r="T25" s="1909"/>
      <c r="U25" s="1909"/>
      <c r="V25" s="1909"/>
      <c r="W25" s="1909"/>
      <c r="X25" s="736"/>
      <c r="Y25" s="622"/>
      <c r="Z25" s="622"/>
      <c r="AA25" s="680"/>
      <c r="AB25" s="737"/>
      <c r="AC25" s="736"/>
      <c r="AD25" s="727"/>
      <c r="AE25" s="728"/>
      <c r="AF25" s="728"/>
      <c r="AG25" s="729"/>
    </row>
    <row r="26" spans="2:44" s="730" customFormat="1" ht="18" customHeight="1" thickTop="1">
      <c r="B26" s="714"/>
      <c r="C26" s="731"/>
      <c r="D26" s="1915" t="s">
        <v>579</v>
      </c>
      <c r="E26" s="1916"/>
      <c r="F26" s="1916"/>
      <c r="G26" s="1916"/>
      <c r="H26" s="1916"/>
      <c r="I26" s="1917"/>
      <c r="J26" s="1918">
        <f>SUM(J23:M25)</f>
        <v>0</v>
      </c>
      <c r="K26" s="1919"/>
      <c r="L26" s="1919"/>
      <c r="M26" s="1919"/>
      <c r="N26" s="740" t="s">
        <v>32</v>
      </c>
      <c r="O26" s="1874">
        <f>SUM(O23:R25)</f>
        <v>0</v>
      </c>
      <c r="P26" s="1875"/>
      <c r="Q26" s="1875"/>
      <c r="R26" s="1875"/>
      <c r="S26" s="741" t="s">
        <v>576</v>
      </c>
      <c r="T26" s="1909"/>
      <c r="U26" s="1909"/>
      <c r="V26" s="1909"/>
      <c r="W26" s="1909"/>
      <c r="X26" s="736"/>
      <c r="Y26" s="622"/>
      <c r="Z26" s="622"/>
      <c r="AA26" s="680"/>
      <c r="AB26" s="737"/>
      <c r="AC26" s="736"/>
      <c r="AD26" s="727"/>
      <c r="AE26" s="728"/>
      <c r="AF26" s="728"/>
      <c r="AG26" s="729"/>
    </row>
    <row r="27" spans="2:44" s="730" customFormat="1" ht="15" customHeight="1">
      <c r="B27" s="714"/>
      <c r="D27" s="742"/>
      <c r="E27" s="743"/>
      <c r="F27" s="743"/>
      <c r="G27" s="743"/>
      <c r="H27" s="744"/>
      <c r="I27" s="744"/>
      <c r="J27" s="718"/>
      <c r="K27" s="719"/>
      <c r="L27" s="744"/>
      <c r="M27" s="744"/>
      <c r="N27" s="718"/>
      <c r="O27" s="718"/>
      <c r="P27" s="744"/>
      <c r="Q27" s="744"/>
      <c r="R27" s="720"/>
      <c r="S27" s="718"/>
      <c r="T27" s="718"/>
      <c r="U27" s="718"/>
      <c r="V27" s="718"/>
      <c r="W27" s="718"/>
      <c r="X27" s="718"/>
      <c r="Y27" s="745"/>
      <c r="Z27" s="745"/>
      <c r="AA27" s="746"/>
      <c r="AB27" s="746"/>
      <c r="AC27" s="745"/>
      <c r="AD27" s="747"/>
      <c r="AE27" s="725"/>
      <c r="AF27" s="747"/>
      <c r="AG27" s="747"/>
      <c r="AH27" s="747"/>
      <c r="AI27" s="747"/>
      <c r="AJ27" s="747"/>
      <c r="AK27" s="747"/>
      <c r="AL27" s="747"/>
      <c r="AM27" s="747"/>
      <c r="AN27" s="748"/>
      <c r="AO27" s="748"/>
      <c r="AP27" s="748"/>
      <c r="AQ27" s="748"/>
      <c r="AR27" s="729"/>
    </row>
    <row r="28" spans="2:44" s="637" customFormat="1" ht="15">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AA28" s="573"/>
      <c r="AB28" s="707"/>
      <c r="AC28" s="708"/>
    </row>
    <row r="29" spans="2:44" s="637" customFormat="1" ht="15">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AA29" s="573"/>
      <c r="AB29" s="707"/>
      <c r="AC29" s="708"/>
    </row>
    <row r="30" spans="2:44" s="637" customFormat="1" ht="15">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AA30" s="573"/>
      <c r="AB30" s="707"/>
      <c r="AC30" s="708"/>
    </row>
    <row r="31" spans="2:44" s="637" customFormat="1" ht="15">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AA31" s="573"/>
      <c r="AB31" s="707"/>
      <c r="AC31" s="708"/>
    </row>
    <row r="32" spans="2:44" s="637" customFormat="1" ht="15">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AA32" s="573"/>
      <c r="AB32" s="707"/>
      <c r="AC32" s="708"/>
    </row>
    <row r="33" spans="3:29" s="637" customFormat="1" ht="15">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AA33" s="573"/>
      <c r="AB33" s="707"/>
      <c r="AC33" s="708"/>
    </row>
    <row r="34" spans="3:29" s="637" customFormat="1" ht="15">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AA34" s="573"/>
      <c r="AB34" s="707"/>
      <c r="AC34" s="708"/>
    </row>
    <row r="35" spans="3:29" s="637" customFormat="1" ht="15">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AA35" s="573"/>
      <c r="AB35" s="707"/>
      <c r="AC35" s="708"/>
    </row>
    <row r="36" spans="3:29" s="637" customFormat="1" ht="15">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AA36" s="573"/>
      <c r="AB36" s="707"/>
      <c r="AC36" s="708"/>
    </row>
    <row r="37" spans="3:29" s="637" customFormat="1" ht="15">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AA37" s="573"/>
      <c r="AB37" s="707"/>
      <c r="AC37" s="708"/>
    </row>
    <row r="38" spans="3:29" s="637" customFormat="1" ht="15">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AA38" s="573"/>
      <c r="AB38" s="749"/>
      <c r="AC38" s="719"/>
    </row>
    <row r="39" spans="3:29" s="637" customFormat="1" ht="15">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AA39" s="573"/>
      <c r="AB39" s="749"/>
      <c r="AC39" s="719"/>
    </row>
    <row r="40" spans="3:29" s="637" customFormat="1" ht="15">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AA40" s="573"/>
      <c r="AB40" s="749"/>
      <c r="AC40" s="719"/>
    </row>
    <row r="41" spans="3:29" s="637" customFormat="1" ht="15">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AA41" s="573"/>
      <c r="AB41" s="749"/>
      <c r="AC41" s="719"/>
    </row>
    <row r="42" spans="3:29" s="637" customFormat="1" ht="15">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AA42" s="573"/>
      <c r="AB42" s="749"/>
      <c r="AC42" s="719"/>
    </row>
    <row r="43" spans="3:29" s="637" customFormat="1" ht="15">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AA43" s="573"/>
      <c r="AB43" s="749"/>
      <c r="AC43" s="719"/>
    </row>
    <row r="44" spans="3:29" s="637" customFormat="1" ht="15">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AA44" s="573"/>
      <c r="AB44" s="749"/>
      <c r="AC44" s="719"/>
    </row>
    <row r="45" spans="3:29" s="637" customFormat="1" ht="15">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AA45" s="573"/>
      <c r="AB45" s="749"/>
      <c r="AC45" s="719"/>
    </row>
    <row r="46" spans="3:29" ht="12.75" customHeight="1">
      <c r="AB46" s="749"/>
      <c r="AC46" s="719"/>
    </row>
    <row r="47" spans="3:29" ht="20.100000000000001" customHeight="1">
      <c r="AB47" s="749"/>
      <c r="AC47" s="719"/>
    </row>
    <row r="48" spans="3:29" ht="20.100000000000001" customHeight="1">
      <c r="AB48" s="749"/>
      <c r="AC48" s="719"/>
    </row>
    <row r="49" spans="28:30" ht="20.100000000000001" customHeight="1">
      <c r="AB49" s="749"/>
      <c r="AC49" s="719"/>
    </row>
    <row r="50" spans="28:30" ht="20.100000000000001" customHeight="1">
      <c r="AB50" s="749"/>
      <c r="AC50" s="719"/>
    </row>
    <row r="51" spans="28:30" ht="20.100000000000001" customHeight="1">
      <c r="AB51" s="749"/>
      <c r="AC51" s="719"/>
      <c r="AD51" s="750"/>
    </row>
    <row r="52" spans="28:30" ht="20.100000000000001" customHeight="1">
      <c r="AB52" s="749"/>
      <c r="AC52" s="719"/>
    </row>
    <row r="53" spans="28:30" ht="20.100000000000001" customHeight="1">
      <c r="AB53" s="749"/>
      <c r="AC53" s="719"/>
    </row>
    <row r="54" spans="28:30" ht="20.100000000000001" customHeight="1">
      <c r="AB54" s="749"/>
      <c r="AC54" s="719"/>
    </row>
    <row r="55" spans="28:30" ht="20.100000000000001" customHeight="1">
      <c r="AB55" s="749"/>
      <c r="AC55" s="719"/>
    </row>
    <row r="56" spans="28:30" ht="20.100000000000001" customHeight="1">
      <c r="AB56" s="749"/>
      <c r="AC56" s="719"/>
    </row>
    <row r="57" spans="28:30" ht="20.100000000000001" customHeight="1">
      <c r="AB57" s="749"/>
      <c r="AC57" s="719"/>
    </row>
    <row r="58" spans="28:30" ht="20.100000000000001" customHeight="1">
      <c r="AB58" s="749"/>
      <c r="AC58" s="719"/>
    </row>
    <row r="59" spans="28:30" ht="20.100000000000001" customHeight="1">
      <c r="AB59" s="749"/>
      <c r="AC59" s="719"/>
    </row>
    <row r="60" spans="28:30" ht="20.100000000000001" customHeight="1">
      <c r="AB60" s="749"/>
      <c r="AC60" s="719"/>
    </row>
    <row r="61" spans="28:30" ht="20.100000000000001" customHeight="1">
      <c r="AB61" s="749"/>
      <c r="AC61" s="719"/>
    </row>
    <row r="62" spans="28:30" ht="20.100000000000001" customHeight="1">
      <c r="AB62" s="749"/>
      <c r="AC62" s="719"/>
    </row>
    <row r="63" spans="28:30" ht="20.100000000000001" customHeight="1">
      <c r="AB63" s="751"/>
      <c r="AC63" s="752"/>
    </row>
    <row r="64" spans="28:30" ht="20.100000000000001" customHeight="1">
      <c r="AB64" s="749"/>
      <c r="AC64" s="719"/>
    </row>
    <row r="65" spans="28:29" ht="20.100000000000001" customHeight="1">
      <c r="AB65" s="749"/>
      <c r="AC65" s="719"/>
    </row>
    <row r="66" spans="28:29" ht="20.100000000000001" customHeight="1">
      <c r="AB66" s="749"/>
      <c r="AC66" s="719"/>
    </row>
    <row r="67" spans="28:29" ht="20.100000000000001" customHeight="1">
      <c r="AB67" s="749"/>
      <c r="AC67" s="719"/>
    </row>
    <row r="68" spans="28:29" ht="20.100000000000001" customHeight="1">
      <c r="AB68" s="749"/>
      <c r="AC68" s="719"/>
    </row>
    <row r="69" spans="28:29" ht="20.100000000000001" customHeight="1">
      <c r="AB69" s="749"/>
      <c r="AC69" s="719"/>
    </row>
    <row r="70" spans="28:29" ht="20.100000000000001" customHeight="1">
      <c r="AB70" s="749"/>
      <c r="AC70" s="719"/>
    </row>
    <row r="71" spans="28:29" ht="20.100000000000001" customHeight="1">
      <c r="AB71" s="749"/>
      <c r="AC71" s="719"/>
    </row>
    <row r="72" spans="28:29" ht="20.100000000000001" customHeight="1">
      <c r="AB72" s="749"/>
      <c r="AC72" s="719"/>
    </row>
    <row r="80" spans="28:29" ht="20.100000000000001" customHeight="1">
      <c r="AC80" s="753"/>
    </row>
    <row r="81" spans="29:29" ht="20.100000000000001" customHeight="1">
      <c r="AC81" s="754"/>
    </row>
    <row r="145" spans="28:29" ht="20.100000000000001" customHeight="1">
      <c r="AB145" s="755"/>
      <c r="AC145" s="756"/>
    </row>
    <row r="146" spans="28:29" ht="20.100000000000001" customHeight="1">
      <c r="AB146" s="755"/>
      <c r="AC146" s="756"/>
    </row>
    <row r="147" spans="28:29" ht="20.100000000000001" customHeight="1">
      <c r="AB147" s="755"/>
      <c r="AC147" s="756"/>
    </row>
    <row r="148" spans="28:29" ht="20.100000000000001" customHeight="1">
      <c r="AB148" s="755"/>
      <c r="AC148" s="756"/>
    </row>
    <row r="149" spans="28:29" ht="20.100000000000001" customHeight="1">
      <c r="AB149" s="755"/>
      <c r="AC149" s="756"/>
    </row>
    <row r="150" spans="28:29" ht="20.100000000000001" customHeight="1">
      <c r="AB150" s="755"/>
      <c r="AC150" s="756"/>
    </row>
    <row r="151" spans="28:29" ht="20.100000000000001" customHeight="1">
      <c r="AB151" s="755"/>
      <c r="AC151" s="756"/>
    </row>
    <row r="152" spans="28:29" ht="20.100000000000001" customHeight="1">
      <c r="AB152" s="755"/>
      <c r="AC152" s="756"/>
    </row>
    <row r="153" spans="28:29" ht="20.100000000000001" customHeight="1">
      <c r="AB153" s="755"/>
      <c r="AC153" s="756"/>
    </row>
    <row r="154" spans="28:29" ht="20.100000000000001" customHeight="1">
      <c r="AB154" s="755"/>
      <c r="AC154" s="756"/>
    </row>
    <row r="155" spans="28:29" ht="20.100000000000001" customHeight="1">
      <c r="AB155" s="755"/>
      <c r="AC155" s="756"/>
    </row>
    <row r="156" spans="28:29" ht="20.100000000000001" customHeight="1">
      <c r="AB156" s="755"/>
      <c r="AC156" s="756"/>
    </row>
    <row r="157" spans="28:29" ht="20.100000000000001" customHeight="1">
      <c r="AB157" s="755"/>
      <c r="AC157" s="756"/>
    </row>
    <row r="158" spans="28:29" ht="20.100000000000001" customHeight="1">
      <c r="AB158" s="755"/>
      <c r="AC158" s="756"/>
    </row>
    <row r="159" spans="28:29" ht="20.100000000000001" customHeight="1">
      <c r="AB159" s="755"/>
      <c r="AC159" s="756"/>
    </row>
    <row r="160" spans="28:29" ht="20.100000000000001" customHeight="1">
      <c r="AB160" s="755"/>
      <c r="AC160" s="756"/>
    </row>
    <row r="161" spans="28:29" ht="20.100000000000001" customHeight="1">
      <c r="AB161" s="755"/>
      <c r="AC161" s="756"/>
    </row>
    <row r="162" spans="28:29" ht="20.100000000000001" customHeight="1">
      <c r="AB162" s="755"/>
      <c r="AC162" s="756"/>
    </row>
    <row r="163" spans="28:29" ht="20.100000000000001" customHeight="1">
      <c r="AB163" s="755"/>
      <c r="AC163" s="756"/>
    </row>
    <row r="164" spans="28:29" ht="20.100000000000001" customHeight="1">
      <c r="AB164" s="755"/>
      <c r="AC164" s="756"/>
    </row>
    <row r="165" spans="28:29" ht="20.100000000000001" customHeight="1">
      <c r="AB165" s="755"/>
      <c r="AC165" s="756"/>
    </row>
    <row r="166" spans="28:29" ht="20.100000000000001" customHeight="1">
      <c r="AB166" s="755"/>
      <c r="AC166" s="756"/>
    </row>
    <row r="167" spans="28:29" ht="20.100000000000001" customHeight="1">
      <c r="AB167" s="755"/>
      <c r="AC167" s="756"/>
    </row>
    <row r="168" spans="28:29" ht="20.100000000000001" customHeight="1">
      <c r="AB168" s="755"/>
      <c r="AC168" s="756"/>
    </row>
    <row r="169" spans="28:29" ht="20.100000000000001" customHeight="1">
      <c r="AB169" s="755"/>
      <c r="AC169" s="756"/>
    </row>
    <row r="170" spans="28:29" ht="20.100000000000001" customHeight="1">
      <c r="AB170" s="755"/>
      <c r="AC170" s="756"/>
    </row>
    <row r="171" spans="28:29" ht="20.100000000000001" customHeight="1">
      <c r="AB171" s="755"/>
      <c r="AC171" s="756"/>
    </row>
    <row r="172" spans="28:29" ht="20.100000000000001" customHeight="1">
      <c r="AB172" s="755"/>
      <c r="AC172" s="756"/>
    </row>
    <row r="173" spans="28:29" ht="20.100000000000001" customHeight="1">
      <c r="AB173" s="755"/>
      <c r="AC173" s="756"/>
    </row>
    <row r="174" spans="28:29" ht="20.100000000000001" customHeight="1">
      <c r="AB174" s="755"/>
      <c r="AC174" s="756"/>
    </row>
    <row r="175" spans="28:29" ht="20.100000000000001" customHeight="1">
      <c r="AB175" s="755"/>
      <c r="AC175" s="756"/>
    </row>
    <row r="176" spans="28:29" ht="20.100000000000001" customHeight="1">
      <c r="AB176" s="755"/>
      <c r="AC176" s="756"/>
    </row>
    <row r="177" spans="28:29" ht="20.100000000000001" customHeight="1">
      <c r="AB177" s="755"/>
      <c r="AC177" s="756"/>
    </row>
    <row r="178" spans="28:29" ht="20.100000000000001" customHeight="1">
      <c r="AB178" s="755"/>
      <c r="AC178" s="756"/>
    </row>
    <row r="179" spans="28:29" ht="20.100000000000001" customHeight="1">
      <c r="AB179" s="755"/>
      <c r="AC179" s="756"/>
    </row>
    <row r="180" spans="28:29" ht="20.100000000000001" customHeight="1">
      <c r="AB180" s="755"/>
      <c r="AC180" s="756"/>
    </row>
    <row r="181" spans="28:29" ht="20.100000000000001" customHeight="1">
      <c r="AB181" s="755"/>
      <c r="AC181" s="756"/>
    </row>
    <row r="182" spans="28:29" ht="20.100000000000001" customHeight="1">
      <c r="AB182" s="755"/>
      <c r="AC182" s="756"/>
    </row>
    <row r="183" spans="28:29" ht="20.100000000000001" customHeight="1">
      <c r="AB183" s="755"/>
      <c r="AC183" s="756"/>
    </row>
    <row r="184" spans="28:29" ht="20.100000000000001" customHeight="1">
      <c r="AB184" s="755"/>
      <c r="AC184" s="756"/>
    </row>
    <row r="185" spans="28:29" ht="20.100000000000001" customHeight="1">
      <c r="AB185" s="755"/>
      <c r="AC185" s="756"/>
    </row>
    <row r="186" spans="28:29" ht="20.100000000000001" customHeight="1">
      <c r="AB186" s="757"/>
      <c r="AC186" s="758"/>
    </row>
    <row r="187" spans="28:29" ht="20.100000000000001" customHeight="1">
      <c r="AB187" s="757"/>
      <c r="AC187" s="758"/>
    </row>
    <row r="188" spans="28:29" ht="20.100000000000001" customHeight="1">
      <c r="AB188" s="759"/>
      <c r="AC188" s="760"/>
    </row>
    <row r="189" spans="28:29" ht="20.100000000000001" customHeight="1">
      <c r="AB189" s="759"/>
      <c r="AC189" s="760"/>
    </row>
    <row r="190" spans="28:29" ht="20.100000000000001" customHeight="1">
      <c r="AB190" s="759"/>
      <c r="AC190" s="760"/>
    </row>
    <row r="191" spans="28:29" ht="20.100000000000001" customHeight="1">
      <c r="AB191" s="759"/>
      <c r="AC191" s="760"/>
    </row>
  </sheetData>
  <sheetProtection sheet="1" selectLockedCells="1"/>
  <mergeCells count="46">
    <mergeCell ref="D15:I15"/>
    <mergeCell ref="J15:K15"/>
    <mergeCell ref="L15:Q15"/>
    <mergeCell ref="R15:S15"/>
    <mergeCell ref="T15:U15"/>
    <mergeCell ref="D16:I16"/>
    <mergeCell ref="J16:K16"/>
    <mergeCell ref="L16:Q16"/>
    <mergeCell ref="R16:S16"/>
    <mergeCell ref="T16:U16"/>
    <mergeCell ref="D25:I25"/>
    <mergeCell ref="J25:M25"/>
    <mergeCell ref="O25:R25"/>
    <mergeCell ref="T25:W25"/>
    <mergeCell ref="D26:I26"/>
    <mergeCell ref="J26:M26"/>
    <mergeCell ref="O26:R26"/>
    <mergeCell ref="T26:W26"/>
    <mergeCell ref="D23:I23"/>
    <mergeCell ref="J23:M23"/>
    <mergeCell ref="O23:R23"/>
    <mergeCell ref="T23:W23"/>
    <mergeCell ref="D24:I24"/>
    <mergeCell ref="J24:M24"/>
    <mergeCell ref="O24:R24"/>
    <mergeCell ref="T24:W24"/>
    <mergeCell ref="D17:I17"/>
    <mergeCell ref="D22:I22"/>
    <mergeCell ref="J22:N22"/>
    <mergeCell ref="O22:S22"/>
    <mergeCell ref="T22:X22"/>
    <mergeCell ref="D19:I19"/>
    <mergeCell ref="J17:U17"/>
    <mergeCell ref="J19:V19"/>
    <mergeCell ref="D14:I14"/>
    <mergeCell ref="D10:I10"/>
    <mergeCell ref="J10:V10"/>
    <mergeCell ref="D11:I11"/>
    <mergeCell ref="D7:I7"/>
    <mergeCell ref="J7:V7"/>
    <mergeCell ref="D12:I12"/>
    <mergeCell ref="J11:V11"/>
    <mergeCell ref="J14:K14"/>
    <mergeCell ref="R14:S14"/>
    <mergeCell ref="T14:U14"/>
    <mergeCell ref="L14:Q14"/>
  </mergeCells>
  <phoneticPr fontId="3"/>
  <conditionalFormatting sqref="AC80:AC81 AB145:AC191">
    <cfRule type="expression" priority="23">
      <formula>CELL("protect",AB80)=0</formula>
    </cfRule>
  </conditionalFormatting>
  <conditionalFormatting sqref="B1:B2">
    <cfRule type="expression" dxfId="44" priority="22">
      <formula>_xlfn.ISFORMULA(B1)=TRUE</formula>
    </cfRule>
  </conditionalFormatting>
  <conditionalFormatting sqref="N23:N25">
    <cfRule type="notContainsBlanks" dxfId="43" priority="14">
      <formula>LEN(TRIM(N23))&gt;0</formula>
    </cfRule>
    <cfRule type="expression" dxfId="42" priority="15">
      <formula>$N$14="■"</formula>
    </cfRule>
    <cfRule type="expression" dxfId="41" priority="16">
      <formula>$K$14="■"</formula>
    </cfRule>
    <cfRule type="expression" dxfId="40" priority="17">
      <formula>$H$14="■"</formula>
    </cfRule>
  </conditionalFormatting>
  <conditionalFormatting sqref="J23:M25">
    <cfRule type="containsBlanks" dxfId="39" priority="13">
      <formula>LEN(TRIM(J23))=0</formula>
    </cfRule>
  </conditionalFormatting>
  <conditionalFormatting sqref="J10:V10">
    <cfRule type="containsBlanks" dxfId="38" priority="9">
      <formula>LEN(TRIM(J10))=0</formula>
    </cfRule>
  </conditionalFormatting>
  <conditionalFormatting sqref="J12 O12">
    <cfRule type="expression" dxfId="37" priority="3">
      <formula>$O$12="■"</formula>
    </cfRule>
    <cfRule type="expression" dxfId="36" priority="4">
      <formula>$J$12="■"</formula>
    </cfRule>
  </conditionalFormatting>
  <conditionalFormatting sqref="J19:V19">
    <cfRule type="containsBlanks" dxfId="35" priority="2">
      <formula>LEN(TRIM(J19))=0</formula>
    </cfRule>
  </conditionalFormatting>
  <conditionalFormatting sqref="L14:Q14 T14:U14">
    <cfRule type="containsBlanks" dxfId="34" priority="1">
      <formula>LEN(TRIM(L14))=0</formula>
    </cfRule>
  </conditionalFormatting>
  <dataValidations count="7">
    <dataValidation imeMode="on" allowBlank="1" showInputMessage="1" showErrorMessage="1" sqref="T22 O22 U21" xr:uid="{DF077D6B-F836-4B36-922B-5DEB1114D260}"/>
    <dataValidation type="custom" imeMode="disabled" allowBlank="1" showInputMessage="1" showErrorMessage="1" error="小数点第二位まで、三位以下四捨五入で入力して下さい。" sqref="X23:X26 J23:J26 O23:O26 AB23:AB26 AD22:AD26 AI21:AO21 S23:T26" xr:uid="{2021B471-1895-4B1F-BB3E-24E2095BB7CF}">
      <formula1>J21-ROUNDDOWN(J21,2)=0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429CB30-393E-49FB-8C0A-189269E5B8A1}">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H21 J12 H27 O12 P27 L27 K21" xr:uid="{B487222F-A945-4FA6-99F3-ED5DC9F2E20D}">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DD6C125D-3254-4E52-B12D-3A5CFC5E973B}">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C86BE77B-B7DE-49C7-B1AB-A4C10D9D17C8}">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8660BD9A-D6FF-48C2-9499-3C28AB4B7A93}">
      <formula1>L65485-ROUNDDOWN(L65485,1)=0</formula1>
    </dataValidation>
  </dataValidations>
  <printOptions horizontalCentered="1"/>
  <pageMargins left="0.90551181102362199" right="0.47244094488188976"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221A433-F27A-46E6-8E90-FB356EF1FA9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sheetPr>
    <pageSetUpPr fitToPage="1"/>
  </sheetPr>
  <dimension ref="B1:AR191"/>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629" customWidth="1"/>
    <col min="2" max="2" width="1.5" style="629" customWidth="1"/>
    <col min="3" max="3" width="2.5" style="629" customWidth="1"/>
    <col min="4" max="22" width="3.875" style="629" customWidth="1"/>
    <col min="23" max="23" width="1.625" style="629" customWidth="1"/>
    <col min="24" max="26" width="9" style="629" customWidth="1"/>
    <col min="27" max="27" width="9" style="572" customWidth="1"/>
    <col min="28" max="28" width="9" style="707" customWidth="1"/>
    <col min="29" max="29" width="9" style="708" customWidth="1"/>
    <col min="30" max="31" width="9" style="629" customWidth="1"/>
    <col min="32" max="42" width="9" style="629"/>
    <col min="43" max="43" width="16.875" style="629" bestFit="1" customWidth="1"/>
    <col min="44" max="44" width="13.375" style="629" customWidth="1"/>
    <col min="45" max="216" width="9" style="629"/>
    <col min="217" max="240" width="3.75" style="629" customWidth="1"/>
    <col min="241" max="249" width="9" style="629" customWidth="1"/>
    <col min="250" max="250" width="2" style="629" customWidth="1"/>
    <col min="251" max="472" width="9" style="629"/>
    <col min="473" max="496" width="3.75" style="629" customWidth="1"/>
    <col min="497" max="505" width="9" style="629" customWidth="1"/>
    <col min="506" max="506" width="2" style="629" customWidth="1"/>
    <col min="507" max="728" width="9" style="629"/>
    <col min="729" max="752" width="3.75" style="629" customWidth="1"/>
    <col min="753" max="761" width="9" style="629" customWidth="1"/>
    <col min="762" max="762" width="2" style="629" customWidth="1"/>
    <col min="763" max="984" width="9" style="629"/>
    <col min="985" max="1008" width="3.75" style="629" customWidth="1"/>
    <col min="1009" max="1017" width="9" style="629" customWidth="1"/>
    <col min="1018" max="1018" width="2" style="629" customWidth="1"/>
    <col min="1019" max="1240" width="9" style="629"/>
    <col min="1241" max="1264" width="3.75" style="629" customWidth="1"/>
    <col min="1265" max="1273" width="9" style="629" customWidth="1"/>
    <col min="1274" max="1274" width="2" style="629" customWidth="1"/>
    <col min="1275" max="1496" width="9" style="629"/>
    <col min="1497" max="1520" width="3.75" style="629" customWidth="1"/>
    <col min="1521" max="1529" width="9" style="629" customWidth="1"/>
    <col min="1530" max="1530" width="2" style="629" customWidth="1"/>
    <col min="1531" max="1752" width="9" style="629"/>
    <col min="1753" max="1776" width="3.75" style="629" customWidth="1"/>
    <col min="1777" max="1785" width="9" style="629" customWidth="1"/>
    <col min="1786" max="1786" width="2" style="629" customWidth="1"/>
    <col min="1787" max="2008" width="9" style="629"/>
    <col min="2009" max="2032" width="3.75" style="629" customWidth="1"/>
    <col min="2033" max="2041" width="9" style="629" customWidth="1"/>
    <col min="2042" max="2042" width="2" style="629" customWidth="1"/>
    <col min="2043" max="2264" width="9" style="629"/>
    <col min="2265" max="2288" width="3.75" style="629" customWidth="1"/>
    <col min="2289" max="2297" width="9" style="629" customWidth="1"/>
    <col min="2298" max="2298" width="2" style="629" customWidth="1"/>
    <col min="2299" max="2520" width="9" style="629"/>
    <col min="2521" max="2544" width="3.75" style="629" customWidth="1"/>
    <col min="2545" max="2553" width="9" style="629" customWidth="1"/>
    <col min="2554" max="2554" width="2" style="629" customWidth="1"/>
    <col min="2555" max="2776" width="9" style="629"/>
    <col min="2777" max="2800" width="3.75" style="629" customWidth="1"/>
    <col min="2801" max="2809" width="9" style="629" customWidth="1"/>
    <col min="2810" max="2810" width="2" style="629" customWidth="1"/>
    <col min="2811" max="3032" width="9" style="629"/>
    <col min="3033" max="3056" width="3.75" style="629" customWidth="1"/>
    <col min="3057" max="3065" width="9" style="629" customWidth="1"/>
    <col min="3066" max="3066" width="2" style="629" customWidth="1"/>
    <col min="3067" max="3288" width="9" style="629"/>
    <col min="3289" max="3312" width="3.75" style="629" customWidth="1"/>
    <col min="3313" max="3321" width="9" style="629" customWidth="1"/>
    <col min="3322" max="3322" width="2" style="629" customWidth="1"/>
    <col min="3323" max="3544" width="9" style="629"/>
    <col min="3545" max="3568" width="3.75" style="629" customWidth="1"/>
    <col min="3569" max="3577" width="9" style="629" customWidth="1"/>
    <col min="3578" max="3578" width="2" style="629" customWidth="1"/>
    <col min="3579" max="3800" width="9" style="629"/>
    <col min="3801" max="3824" width="3.75" style="629" customWidth="1"/>
    <col min="3825" max="3833" width="9" style="629" customWidth="1"/>
    <col min="3834" max="3834" width="2" style="629" customWidth="1"/>
    <col min="3835" max="4056" width="9" style="629"/>
    <col min="4057" max="4080" width="3.75" style="629" customWidth="1"/>
    <col min="4081" max="4089" width="9" style="629" customWidth="1"/>
    <col min="4090" max="4090" width="2" style="629" customWidth="1"/>
    <col min="4091" max="4312" width="9" style="629"/>
    <col min="4313" max="4336" width="3.75" style="629" customWidth="1"/>
    <col min="4337" max="4345" width="9" style="629" customWidth="1"/>
    <col min="4346" max="4346" width="2" style="629" customWidth="1"/>
    <col min="4347" max="4568" width="9" style="629"/>
    <col min="4569" max="4592" width="3.75" style="629" customWidth="1"/>
    <col min="4593" max="4601" width="9" style="629" customWidth="1"/>
    <col min="4602" max="4602" width="2" style="629" customWidth="1"/>
    <col min="4603" max="4824" width="9" style="629"/>
    <col min="4825" max="4848" width="3.75" style="629" customWidth="1"/>
    <col min="4849" max="4857" width="9" style="629" customWidth="1"/>
    <col min="4858" max="4858" width="2" style="629" customWidth="1"/>
    <col min="4859" max="5080" width="9" style="629"/>
    <col min="5081" max="5104" width="3.75" style="629" customWidth="1"/>
    <col min="5105" max="5113" width="9" style="629" customWidth="1"/>
    <col min="5114" max="5114" width="2" style="629" customWidth="1"/>
    <col min="5115" max="5336" width="9" style="629"/>
    <col min="5337" max="5360" width="3.75" style="629" customWidth="1"/>
    <col min="5361" max="5369" width="9" style="629" customWidth="1"/>
    <col min="5370" max="5370" width="2" style="629" customWidth="1"/>
    <col min="5371" max="5592" width="9" style="629"/>
    <col min="5593" max="5616" width="3.75" style="629" customWidth="1"/>
    <col min="5617" max="5625" width="9" style="629" customWidth="1"/>
    <col min="5626" max="5626" width="2" style="629" customWidth="1"/>
    <col min="5627" max="5848" width="9" style="629"/>
    <col min="5849" max="5872" width="3.75" style="629" customWidth="1"/>
    <col min="5873" max="5881" width="9" style="629" customWidth="1"/>
    <col min="5882" max="5882" width="2" style="629" customWidth="1"/>
    <col min="5883" max="6104" width="9" style="629"/>
    <col min="6105" max="6128" width="3.75" style="629" customWidth="1"/>
    <col min="6129" max="6137" width="9" style="629" customWidth="1"/>
    <col min="6138" max="6138" width="2" style="629" customWidth="1"/>
    <col min="6139" max="6360" width="9" style="629"/>
    <col min="6361" max="6384" width="3.75" style="629" customWidth="1"/>
    <col min="6385" max="6393" width="9" style="629" customWidth="1"/>
    <col min="6394" max="6394" width="2" style="629" customWidth="1"/>
    <col min="6395" max="6616" width="9" style="629"/>
    <col min="6617" max="6640" width="3.75" style="629" customWidth="1"/>
    <col min="6641" max="6649" width="9" style="629" customWidth="1"/>
    <col min="6650" max="6650" width="2" style="629" customWidth="1"/>
    <col min="6651" max="6872" width="9" style="629"/>
    <col min="6873" max="6896" width="3.75" style="629" customWidth="1"/>
    <col min="6897" max="6905" width="9" style="629" customWidth="1"/>
    <col min="6906" max="6906" width="2" style="629" customWidth="1"/>
    <col min="6907" max="7128" width="9" style="629"/>
    <col min="7129" max="7152" width="3.75" style="629" customWidth="1"/>
    <col min="7153" max="7161" width="9" style="629" customWidth="1"/>
    <col min="7162" max="7162" width="2" style="629" customWidth="1"/>
    <col min="7163" max="7384" width="9" style="629"/>
    <col min="7385" max="7408" width="3.75" style="629" customWidth="1"/>
    <col min="7409" max="7417" width="9" style="629" customWidth="1"/>
    <col min="7418" max="7418" width="2" style="629" customWidth="1"/>
    <col min="7419" max="7640" width="9" style="629"/>
    <col min="7641" max="7664" width="3.75" style="629" customWidth="1"/>
    <col min="7665" max="7673" width="9" style="629" customWidth="1"/>
    <col min="7674" max="7674" width="2" style="629" customWidth="1"/>
    <col min="7675" max="7896" width="9" style="629"/>
    <col min="7897" max="7920" width="3.75" style="629" customWidth="1"/>
    <col min="7921" max="7929" width="9" style="629" customWidth="1"/>
    <col min="7930" max="7930" width="2" style="629" customWidth="1"/>
    <col min="7931" max="8152" width="9" style="629"/>
    <col min="8153" max="8176" width="3.75" style="629" customWidth="1"/>
    <col min="8177" max="8185" width="9" style="629" customWidth="1"/>
    <col min="8186" max="8186" width="2" style="629" customWidth="1"/>
    <col min="8187" max="8408" width="9" style="629"/>
    <col min="8409" max="8432" width="3.75" style="629" customWidth="1"/>
    <col min="8433" max="8441" width="9" style="629" customWidth="1"/>
    <col min="8442" max="8442" width="2" style="629" customWidth="1"/>
    <col min="8443" max="8664" width="9" style="629"/>
    <col min="8665" max="8688" width="3.75" style="629" customWidth="1"/>
    <col min="8689" max="8697" width="9" style="629" customWidth="1"/>
    <col min="8698" max="8698" width="2" style="629" customWidth="1"/>
    <col min="8699" max="8920" width="9" style="629"/>
    <col min="8921" max="8944" width="3.75" style="629" customWidth="1"/>
    <col min="8945" max="8953" width="9" style="629" customWidth="1"/>
    <col min="8954" max="8954" width="2" style="629" customWidth="1"/>
    <col min="8955" max="9176" width="9" style="629"/>
    <col min="9177" max="9200" width="3.75" style="629" customWidth="1"/>
    <col min="9201" max="9209" width="9" style="629" customWidth="1"/>
    <col min="9210" max="9210" width="2" style="629" customWidth="1"/>
    <col min="9211" max="9432" width="9" style="629"/>
    <col min="9433" max="9456" width="3.75" style="629" customWidth="1"/>
    <col min="9457" max="9465" width="9" style="629" customWidth="1"/>
    <col min="9466" max="9466" width="2" style="629" customWidth="1"/>
    <col min="9467" max="9688" width="9" style="629"/>
    <col min="9689" max="9712" width="3.75" style="629" customWidth="1"/>
    <col min="9713" max="9721" width="9" style="629" customWidth="1"/>
    <col min="9722" max="9722" width="2" style="629" customWidth="1"/>
    <col min="9723" max="9944" width="9" style="629"/>
    <col min="9945" max="9968" width="3.75" style="629" customWidth="1"/>
    <col min="9969" max="9977" width="9" style="629" customWidth="1"/>
    <col min="9978" max="9978" width="2" style="629" customWidth="1"/>
    <col min="9979" max="10200" width="9" style="629"/>
    <col min="10201" max="10224" width="3.75" style="629" customWidth="1"/>
    <col min="10225" max="10233" width="9" style="629" customWidth="1"/>
    <col min="10234" max="10234" width="2" style="629" customWidth="1"/>
    <col min="10235" max="10456" width="9" style="629"/>
    <col min="10457" max="10480" width="3.75" style="629" customWidth="1"/>
    <col min="10481" max="10489" width="9" style="629" customWidth="1"/>
    <col min="10490" max="10490" width="2" style="629" customWidth="1"/>
    <col min="10491" max="10712" width="9" style="629"/>
    <col min="10713" max="10736" width="3.75" style="629" customWidth="1"/>
    <col min="10737" max="10745" width="9" style="629" customWidth="1"/>
    <col min="10746" max="10746" width="2" style="629" customWidth="1"/>
    <col min="10747" max="10968" width="9" style="629"/>
    <col min="10969" max="10992" width="3.75" style="629" customWidth="1"/>
    <col min="10993" max="11001" width="9" style="629" customWidth="1"/>
    <col min="11002" max="11002" width="2" style="629" customWidth="1"/>
    <col min="11003" max="11224" width="9" style="629"/>
    <col min="11225" max="11248" width="3.75" style="629" customWidth="1"/>
    <col min="11249" max="11257" width="9" style="629" customWidth="1"/>
    <col min="11258" max="11258" width="2" style="629" customWidth="1"/>
    <col min="11259" max="11480" width="9" style="629"/>
    <col min="11481" max="11504" width="3.75" style="629" customWidth="1"/>
    <col min="11505" max="11513" width="9" style="629" customWidth="1"/>
    <col min="11514" max="11514" width="2" style="629" customWidth="1"/>
    <col min="11515" max="11736" width="9" style="629"/>
    <col min="11737" max="11760" width="3.75" style="629" customWidth="1"/>
    <col min="11761" max="11769" width="9" style="629" customWidth="1"/>
    <col min="11770" max="11770" width="2" style="629" customWidth="1"/>
    <col min="11771" max="11992" width="9" style="629"/>
    <col min="11993" max="12016" width="3.75" style="629" customWidth="1"/>
    <col min="12017" max="12025" width="9" style="629" customWidth="1"/>
    <col min="12026" max="12026" width="2" style="629" customWidth="1"/>
    <col min="12027" max="12248" width="9" style="629"/>
    <col min="12249" max="12272" width="3.75" style="629" customWidth="1"/>
    <col min="12273" max="12281" width="9" style="629" customWidth="1"/>
    <col min="12282" max="12282" width="2" style="629" customWidth="1"/>
    <col min="12283" max="12504" width="9" style="629"/>
    <col min="12505" max="12528" width="3.75" style="629" customWidth="1"/>
    <col min="12529" max="12537" width="9" style="629" customWidth="1"/>
    <col min="12538" max="12538" width="2" style="629" customWidth="1"/>
    <col min="12539" max="12760" width="9" style="629"/>
    <col min="12761" max="12784" width="3.75" style="629" customWidth="1"/>
    <col min="12785" max="12793" width="9" style="629" customWidth="1"/>
    <col min="12794" max="12794" width="2" style="629" customWidth="1"/>
    <col min="12795" max="13016" width="9" style="629"/>
    <col min="13017" max="13040" width="3.75" style="629" customWidth="1"/>
    <col min="13041" max="13049" width="9" style="629" customWidth="1"/>
    <col min="13050" max="13050" width="2" style="629" customWidth="1"/>
    <col min="13051" max="13272" width="9" style="629"/>
    <col min="13273" max="13296" width="3.75" style="629" customWidth="1"/>
    <col min="13297" max="13305" width="9" style="629" customWidth="1"/>
    <col min="13306" max="13306" width="2" style="629" customWidth="1"/>
    <col min="13307" max="13528" width="9" style="629"/>
    <col min="13529" max="13552" width="3.75" style="629" customWidth="1"/>
    <col min="13553" max="13561" width="9" style="629" customWidth="1"/>
    <col min="13562" max="13562" width="2" style="629" customWidth="1"/>
    <col min="13563" max="13784" width="9" style="629"/>
    <col min="13785" max="13808" width="3.75" style="629" customWidth="1"/>
    <col min="13809" max="13817" width="9" style="629" customWidth="1"/>
    <col min="13818" max="13818" width="2" style="629" customWidth="1"/>
    <col min="13819" max="14040" width="9" style="629"/>
    <col min="14041" max="14064" width="3.75" style="629" customWidth="1"/>
    <col min="14065" max="14073" width="9" style="629" customWidth="1"/>
    <col min="14074" max="14074" width="2" style="629" customWidth="1"/>
    <col min="14075" max="14296" width="9" style="629"/>
    <col min="14297" max="14320" width="3.75" style="629" customWidth="1"/>
    <col min="14321" max="14329" width="9" style="629" customWidth="1"/>
    <col min="14330" max="14330" width="2" style="629" customWidth="1"/>
    <col min="14331" max="14552" width="9" style="629"/>
    <col min="14553" max="14576" width="3.75" style="629" customWidth="1"/>
    <col min="14577" max="14585" width="9" style="629" customWidth="1"/>
    <col min="14586" max="14586" width="2" style="629" customWidth="1"/>
    <col min="14587" max="14808" width="9" style="629"/>
    <col min="14809" max="14832" width="3.75" style="629" customWidth="1"/>
    <col min="14833" max="14841" width="9" style="629" customWidth="1"/>
    <col min="14842" max="14842" width="2" style="629" customWidth="1"/>
    <col min="14843" max="15064" width="9" style="629"/>
    <col min="15065" max="15088" width="3.75" style="629" customWidth="1"/>
    <col min="15089" max="15097" width="9" style="629" customWidth="1"/>
    <col min="15098" max="15098" width="2" style="629" customWidth="1"/>
    <col min="15099" max="15320" width="9" style="629"/>
    <col min="15321" max="15344" width="3.75" style="629" customWidth="1"/>
    <col min="15345" max="15353" width="9" style="629" customWidth="1"/>
    <col min="15354" max="15354" width="2" style="629" customWidth="1"/>
    <col min="15355" max="15576" width="9" style="629"/>
    <col min="15577" max="15600" width="3.75" style="629" customWidth="1"/>
    <col min="15601" max="15609" width="9" style="629" customWidth="1"/>
    <col min="15610" max="15610" width="2" style="629" customWidth="1"/>
    <col min="15611" max="15832" width="9" style="629"/>
    <col min="15833" max="15856" width="3.75" style="629" customWidth="1"/>
    <col min="15857" max="15865" width="9" style="629" customWidth="1"/>
    <col min="15866" max="15866" width="2" style="629" customWidth="1"/>
    <col min="15867" max="16088" width="9" style="629"/>
    <col min="16089" max="16112" width="3.75" style="629" customWidth="1"/>
    <col min="16113" max="16121" width="9" style="629" customWidth="1"/>
    <col min="16122" max="16122" width="2" style="629" customWidth="1"/>
    <col min="16123" max="16384" width="9" style="629"/>
  </cols>
  <sheetData>
    <row r="1" spans="2:44" ht="20.100000000000001" customHeight="1">
      <c r="B1" s="505" t="s">
        <v>504</v>
      </c>
    </row>
    <row r="2" spans="2:44" ht="20.100000000000001" customHeight="1">
      <c r="B2" s="505" t="s">
        <v>851</v>
      </c>
    </row>
    <row r="3" spans="2:44" ht="7.5" customHeight="1">
      <c r="Q3" s="630"/>
      <c r="Y3" s="630"/>
      <c r="Z3" s="631"/>
    </row>
    <row r="4" spans="2:44" ht="19.5" customHeight="1">
      <c r="B4" s="632" t="s">
        <v>756</v>
      </c>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C5" s="635"/>
      <c r="D5" s="636"/>
      <c r="E5" s="636"/>
      <c r="F5" s="636"/>
      <c r="G5" s="636"/>
      <c r="H5" s="636"/>
      <c r="I5" s="633"/>
      <c r="J5" s="633"/>
      <c r="K5" s="633"/>
      <c r="L5" s="633"/>
      <c r="M5" s="633"/>
      <c r="N5" s="633"/>
      <c r="O5" s="633"/>
      <c r="P5" s="633"/>
      <c r="Q5" s="633"/>
      <c r="R5" s="633"/>
      <c r="S5" s="633"/>
      <c r="T5" s="633"/>
      <c r="U5" s="633"/>
      <c r="V5" s="633"/>
      <c r="W5" s="633"/>
      <c r="X5" s="633"/>
      <c r="Y5" s="633"/>
    </row>
    <row r="6" spans="2:44" s="637" customFormat="1" ht="15" customHeight="1">
      <c r="C6" s="478" t="s">
        <v>625</v>
      </c>
      <c r="D6" s="638"/>
      <c r="E6" s="639"/>
      <c r="F6" s="639"/>
      <c r="G6" s="639"/>
      <c r="H6" s="639"/>
      <c r="I6" s="639"/>
      <c r="J6" s="639"/>
      <c r="K6" s="639"/>
      <c r="L6" s="639"/>
      <c r="M6" s="639"/>
      <c r="N6" s="639"/>
      <c r="O6" s="639"/>
      <c r="P6" s="639"/>
      <c r="Q6" s="639"/>
      <c r="R6" s="639"/>
      <c r="S6" s="639"/>
      <c r="T6" s="639"/>
      <c r="U6" s="640"/>
      <c r="V6" s="639"/>
      <c r="W6" s="639"/>
      <c r="X6" s="639"/>
      <c r="Y6" s="639"/>
      <c r="AA6" s="573"/>
      <c r="AB6" s="707"/>
      <c r="AC6" s="708"/>
      <c r="AQ6" s="708"/>
      <c r="AR6" s="709"/>
    </row>
    <row r="7" spans="2:44" s="642" customFormat="1" ht="21.75" customHeight="1">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AA7" s="710"/>
      <c r="AB7" s="707"/>
      <c r="AC7" s="708"/>
    </row>
    <row r="8" spans="2:44" s="642" customFormat="1" ht="15" customHeight="1">
      <c r="C8" s="635"/>
      <c r="D8" s="643"/>
      <c r="E8" s="643"/>
      <c r="F8" s="643"/>
      <c r="G8" s="643"/>
      <c r="H8" s="643"/>
      <c r="I8" s="643"/>
      <c r="J8" s="643"/>
      <c r="K8" s="643"/>
      <c r="L8" s="643"/>
      <c r="M8" s="643"/>
      <c r="N8" s="643"/>
      <c r="O8" s="643"/>
      <c r="P8" s="643"/>
      <c r="Q8" s="643"/>
      <c r="R8" s="643"/>
      <c r="S8" s="643"/>
      <c r="T8" s="643"/>
      <c r="U8" s="643"/>
      <c r="V8" s="643"/>
      <c r="W8" s="481"/>
      <c r="X8" s="481"/>
      <c r="Y8" s="481"/>
      <c r="AA8" s="710"/>
      <c r="AB8" s="707"/>
      <c r="AC8" s="708"/>
    </row>
    <row r="9" spans="2:44" s="637" customFormat="1" ht="15">
      <c r="C9" s="478" t="s">
        <v>634</v>
      </c>
      <c r="D9" s="638"/>
      <c r="E9" s="639"/>
      <c r="F9" s="639"/>
      <c r="G9" s="639"/>
      <c r="H9" s="639"/>
      <c r="I9" s="639"/>
      <c r="J9" s="639"/>
      <c r="K9" s="639"/>
      <c r="L9" s="639"/>
      <c r="M9" s="639"/>
      <c r="N9" s="639"/>
      <c r="O9" s="639"/>
      <c r="P9" s="639"/>
      <c r="Q9" s="639"/>
      <c r="R9" s="639"/>
      <c r="S9" s="639"/>
      <c r="T9" s="639"/>
      <c r="U9" s="640"/>
      <c r="V9" s="639"/>
      <c r="W9" s="639"/>
      <c r="X9" s="639"/>
      <c r="Y9" s="639"/>
      <c r="AA9" s="573"/>
      <c r="AB9" s="707"/>
      <c r="AC9" s="708"/>
    </row>
    <row r="10" spans="2:44" s="642" customFormat="1" ht="18" customHeight="1">
      <c r="C10" s="635"/>
      <c r="D10" s="1852" t="s">
        <v>265</v>
      </c>
      <c r="E10" s="1853"/>
      <c r="F10" s="1853"/>
      <c r="G10" s="1853"/>
      <c r="H10" s="1853"/>
      <c r="I10" s="1854"/>
      <c r="J10" s="1864"/>
      <c r="K10" s="1865"/>
      <c r="L10" s="1865"/>
      <c r="M10" s="1865"/>
      <c r="N10" s="1865"/>
      <c r="O10" s="1865"/>
      <c r="P10" s="1865"/>
      <c r="Q10" s="1865"/>
      <c r="R10" s="1865"/>
      <c r="S10" s="1865"/>
      <c r="T10" s="1865"/>
      <c r="U10" s="1865"/>
      <c r="V10" s="1866"/>
      <c r="W10" s="646"/>
      <c r="X10" s="481"/>
      <c r="Y10" s="481"/>
      <c r="AA10" s="710"/>
      <c r="AB10" s="707"/>
      <c r="AC10" s="708"/>
    </row>
    <row r="11" spans="2:44" s="642" customFormat="1" ht="24.75" customHeight="1">
      <c r="C11" s="635"/>
      <c r="D11" s="1895" t="s">
        <v>661</v>
      </c>
      <c r="E11" s="1853"/>
      <c r="F11" s="1853"/>
      <c r="G11" s="1853"/>
      <c r="H11" s="1853"/>
      <c r="I11" s="1854"/>
      <c r="J11" s="1896"/>
      <c r="K11" s="1897"/>
      <c r="L11" s="1897"/>
      <c r="M11" s="1897"/>
      <c r="N11" s="1897"/>
      <c r="O11" s="1897"/>
      <c r="P11" s="1897"/>
      <c r="Q11" s="1897"/>
      <c r="R11" s="1897"/>
      <c r="S11" s="1897"/>
      <c r="T11" s="1897"/>
      <c r="U11" s="1897"/>
      <c r="V11" s="1898"/>
      <c r="W11" s="646"/>
      <c r="X11" s="481"/>
      <c r="Y11" s="481"/>
      <c r="AA11" s="710"/>
      <c r="AB11" s="707"/>
      <c r="AC11" s="708"/>
    </row>
    <row r="12" spans="2:44" s="642" customFormat="1" ht="18" customHeight="1">
      <c r="C12" s="635"/>
      <c r="D12" s="1852" t="s">
        <v>568</v>
      </c>
      <c r="E12" s="1853"/>
      <c r="F12" s="1853"/>
      <c r="G12" s="1853"/>
      <c r="H12" s="1853"/>
      <c r="I12" s="1854"/>
      <c r="J12" s="594" t="s">
        <v>50</v>
      </c>
      <c r="K12" s="711" t="s">
        <v>671</v>
      </c>
      <c r="L12" s="712"/>
      <c r="M12" s="669"/>
      <c r="N12" s="669"/>
      <c r="O12" s="595" t="s">
        <v>50</v>
      </c>
      <c r="P12" s="711" t="s">
        <v>672</v>
      </c>
      <c r="Q12" s="669"/>
      <c r="R12" s="669"/>
      <c r="S12" s="669"/>
      <c r="T12" s="669"/>
      <c r="U12" s="669"/>
      <c r="V12" s="670"/>
      <c r="W12" s="481"/>
      <c r="X12" s="481"/>
      <c r="Y12" s="481"/>
      <c r="AA12" s="710"/>
      <c r="AB12" s="713"/>
      <c r="AC12" s="708"/>
    </row>
    <row r="13" spans="2:44" s="642" customFormat="1" ht="6" customHeight="1">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AA13" s="710"/>
      <c r="AB13" s="707"/>
      <c r="AC13" s="708"/>
    </row>
    <row r="14" spans="2:44" s="642" customFormat="1" ht="18" customHeight="1">
      <c r="C14" s="635"/>
      <c r="D14" s="1852" t="s">
        <v>667</v>
      </c>
      <c r="E14" s="1853"/>
      <c r="F14" s="1853"/>
      <c r="G14" s="1853"/>
      <c r="H14" s="1853"/>
      <c r="I14" s="1854"/>
      <c r="J14" s="1852" t="s">
        <v>664</v>
      </c>
      <c r="K14" s="1854"/>
      <c r="L14" s="1897"/>
      <c r="M14" s="1897"/>
      <c r="N14" s="1897"/>
      <c r="O14" s="1897"/>
      <c r="P14" s="1897"/>
      <c r="Q14" s="1897"/>
      <c r="R14" s="1852" t="s">
        <v>665</v>
      </c>
      <c r="S14" s="1854"/>
      <c r="T14" s="1894"/>
      <c r="U14" s="1894"/>
      <c r="V14" s="705" t="s">
        <v>666</v>
      </c>
      <c r="W14" s="646"/>
      <c r="X14" s="481"/>
      <c r="Y14" s="481"/>
      <c r="AA14" s="710"/>
      <c r="AB14" s="707"/>
      <c r="AC14" s="708"/>
    </row>
    <row r="15" spans="2:44" s="642" customFormat="1" ht="18" customHeight="1">
      <c r="C15" s="635"/>
      <c r="D15" s="1852" t="s">
        <v>668</v>
      </c>
      <c r="E15" s="1853"/>
      <c r="F15" s="1853"/>
      <c r="G15" s="1853"/>
      <c r="H15" s="1853"/>
      <c r="I15" s="1854"/>
      <c r="J15" s="1852" t="s">
        <v>664</v>
      </c>
      <c r="K15" s="1854"/>
      <c r="L15" s="1897"/>
      <c r="M15" s="1897"/>
      <c r="N15" s="1897"/>
      <c r="O15" s="1897"/>
      <c r="P15" s="1897"/>
      <c r="Q15" s="1897"/>
      <c r="R15" s="1852" t="s">
        <v>665</v>
      </c>
      <c r="S15" s="1854"/>
      <c r="T15" s="1894"/>
      <c r="U15" s="1894"/>
      <c r="V15" s="705" t="s">
        <v>666</v>
      </c>
      <c r="W15" s="646"/>
      <c r="X15" s="481"/>
      <c r="Y15" s="481"/>
      <c r="AA15" s="710"/>
      <c r="AB15" s="707"/>
      <c r="AC15" s="708"/>
    </row>
    <row r="16" spans="2:44" s="642" customFormat="1" ht="18" customHeight="1">
      <c r="C16" s="635"/>
      <c r="D16" s="1852" t="s">
        <v>669</v>
      </c>
      <c r="E16" s="1853"/>
      <c r="F16" s="1853"/>
      <c r="G16" s="1853"/>
      <c r="H16" s="1853"/>
      <c r="I16" s="1854"/>
      <c r="J16" s="1852" t="s">
        <v>664</v>
      </c>
      <c r="K16" s="1854"/>
      <c r="L16" s="1897"/>
      <c r="M16" s="1897"/>
      <c r="N16" s="1897"/>
      <c r="O16" s="1897"/>
      <c r="P16" s="1897"/>
      <c r="Q16" s="1897"/>
      <c r="R16" s="1852" t="s">
        <v>665</v>
      </c>
      <c r="S16" s="1854"/>
      <c r="T16" s="1894"/>
      <c r="U16" s="1894"/>
      <c r="V16" s="705" t="s">
        <v>666</v>
      </c>
      <c r="W16" s="646"/>
      <c r="X16" s="481"/>
      <c r="Y16" s="481"/>
      <c r="AA16" s="710"/>
      <c r="AB16" s="707"/>
      <c r="AC16" s="708"/>
    </row>
    <row r="17" spans="2:44" s="642" customFormat="1" ht="18" customHeight="1">
      <c r="C17" s="635"/>
      <c r="D17" s="1895" t="s">
        <v>670</v>
      </c>
      <c r="E17" s="1853"/>
      <c r="F17" s="1853"/>
      <c r="G17" s="1853"/>
      <c r="H17" s="1853"/>
      <c r="I17" s="1854"/>
      <c r="J17" s="1872" t="str">
        <f>IF(J26=0,"",J26)</f>
        <v/>
      </c>
      <c r="K17" s="1873"/>
      <c r="L17" s="1873"/>
      <c r="M17" s="1873"/>
      <c r="N17" s="1873"/>
      <c r="O17" s="1873"/>
      <c r="P17" s="1873"/>
      <c r="Q17" s="1873"/>
      <c r="R17" s="1873"/>
      <c r="S17" s="1873"/>
      <c r="T17" s="1873"/>
      <c r="U17" s="1873"/>
      <c r="V17" s="645" t="s">
        <v>35</v>
      </c>
      <c r="W17" s="646"/>
      <c r="X17" s="481"/>
      <c r="Y17" s="481"/>
      <c r="AA17" s="710"/>
      <c r="AB17" s="707"/>
      <c r="AC17" s="708"/>
    </row>
    <row r="18" spans="2:44" s="642" customFormat="1" ht="6" customHeight="1">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AA18" s="710"/>
      <c r="AB18" s="707"/>
      <c r="AC18" s="708"/>
    </row>
    <row r="19" spans="2:44" s="642" customFormat="1" ht="18" customHeight="1">
      <c r="C19" s="635"/>
      <c r="D19" s="1895" t="s">
        <v>581</v>
      </c>
      <c r="E19" s="1853"/>
      <c r="F19" s="1853"/>
      <c r="G19" s="1853"/>
      <c r="H19" s="1853"/>
      <c r="I19" s="1854"/>
      <c r="J19" s="1896"/>
      <c r="K19" s="1897"/>
      <c r="L19" s="1897"/>
      <c r="M19" s="1897"/>
      <c r="N19" s="1897"/>
      <c r="O19" s="1897"/>
      <c r="P19" s="1897"/>
      <c r="Q19" s="1897"/>
      <c r="R19" s="1897"/>
      <c r="S19" s="1897"/>
      <c r="T19" s="1897"/>
      <c r="U19" s="1897"/>
      <c r="V19" s="645"/>
      <c r="W19" s="646"/>
      <c r="X19" s="481"/>
      <c r="Y19" s="481"/>
      <c r="AA19" s="710"/>
      <c r="AB19" s="707"/>
      <c r="AC19" s="708"/>
    </row>
    <row r="20" spans="2:44" s="642" customFormat="1" ht="15" customHeight="1">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AA20" s="710"/>
      <c r="AB20" s="707"/>
      <c r="AC20" s="708"/>
    </row>
    <row r="21" spans="2:44" s="730" customFormat="1" ht="15" customHeight="1">
      <c r="B21" s="714"/>
      <c r="C21" s="715" t="s">
        <v>632</v>
      </c>
      <c r="D21" s="716"/>
      <c r="E21" s="716"/>
      <c r="F21" s="716"/>
      <c r="G21" s="716"/>
      <c r="H21" s="717"/>
      <c r="I21" s="718"/>
      <c r="J21" s="719"/>
      <c r="K21" s="717"/>
      <c r="L21" s="718"/>
      <c r="M21" s="717"/>
      <c r="N21" s="719"/>
      <c r="O21" s="720"/>
      <c r="P21" s="719"/>
      <c r="Q21" s="721"/>
      <c r="R21" s="722"/>
      <c r="S21" s="722"/>
      <c r="T21" s="722"/>
      <c r="U21" s="723"/>
      <c r="V21" s="723"/>
      <c r="W21" s="723"/>
      <c r="X21" s="723"/>
      <c r="Y21" s="723"/>
      <c r="Z21" s="723"/>
      <c r="AA21" s="724"/>
      <c r="AB21" s="724"/>
      <c r="AC21" s="723"/>
      <c r="AD21" s="723"/>
      <c r="AE21" s="725"/>
      <c r="AF21" s="726"/>
      <c r="AG21" s="726"/>
      <c r="AH21" s="726"/>
      <c r="AI21" s="727"/>
      <c r="AJ21" s="727"/>
      <c r="AK21" s="727"/>
      <c r="AL21" s="727"/>
      <c r="AM21" s="727"/>
      <c r="AN21" s="727"/>
      <c r="AO21" s="727"/>
      <c r="AP21" s="728"/>
      <c r="AQ21" s="728"/>
      <c r="AR21" s="729"/>
    </row>
    <row r="22" spans="2:44" s="730" customFormat="1" ht="18" customHeight="1">
      <c r="B22" s="714"/>
      <c r="C22" s="731"/>
      <c r="D22" s="1899" t="s">
        <v>573</v>
      </c>
      <c r="E22" s="1900"/>
      <c r="F22" s="1900"/>
      <c r="G22" s="1900"/>
      <c r="H22" s="1900"/>
      <c r="I22" s="1901"/>
      <c r="J22" s="1902" t="s">
        <v>582</v>
      </c>
      <c r="K22" s="1903"/>
      <c r="L22" s="1903"/>
      <c r="M22" s="1903"/>
      <c r="N22" s="1904"/>
      <c r="O22" s="1905" t="s">
        <v>574</v>
      </c>
      <c r="P22" s="1906"/>
      <c r="Q22" s="1906"/>
      <c r="R22" s="1906"/>
      <c r="S22" s="1907"/>
      <c r="T22" s="1908"/>
      <c r="U22" s="1908"/>
      <c r="V22" s="1908"/>
      <c r="W22" s="1908"/>
      <c r="X22" s="1908"/>
      <c r="Y22" s="732"/>
      <c r="Z22" s="732"/>
      <c r="AA22" s="733"/>
      <c r="AB22" s="733"/>
      <c r="AC22" s="732"/>
      <c r="AD22" s="727"/>
      <c r="AE22" s="728"/>
      <c r="AF22" s="728"/>
      <c r="AG22" s="729"/>
    </row>
    <row r="23" spans="2:44" s="730" customFormat="1" ht="18" customHeight="1">
      <c r="B23" s="714"/>
      <c r="C23" s="731"/>
      <c r="D23" s="1899" t="s">
        <v>575</v>
      </c>
      <c r="E23" s="1900"/>
      <c r="F23" s="1900"/>
      <c r="G23" s="1900"/>
      <c r="H23" s="1900"/>
      <c r="I23" s="1901"/>
      <c r="J23" s="1860"/>
      <c r="K23" s="1861"/>
      <c r="L23" s="1861"/>
      <c r="M23" s="1861"/>
      <c r="N23" s="734" t="s">
        <v>32</v>
      </c>
      <c r="O23" s="1862">
        <f>IF(AND(J23&gt;=4,J23&lt;=5),120000,IF(J23&gt;=6,150000,0))</f>
        <v>0</v>
      </c>
      <c r="P23" s="1863"/>
      <c r="Q23" s="1863"/>
      <c r="R23" s="1863"/>
      <c r="S23" s="735" t="s">
        <v>576</v>
      </c>
      <c r="T23" s="1909"/>
      <c r="U23" s="1909"/>
      <c r="V23" s="1909"/>
      <c r="W23" s="1909"/>
      <c r="X23" s="736"/>
      <c r="Y23" s="622"/>
      <c r="Z23" s="622"/>
      <c r="AA23" s="680"/>
      <c r="AB23" s="737"/>
      <c r="AC23" s="736"/>
      <c r="AD23" s="727"/>
      <c r="AE23" s="728"/>
      <c r="AF23" s="728"/>
      <c r="AG23" s="729"/>
    </row>
    <row r="24" spans="2:44" s="730" customFormat="1" ht="18" customHeight="1">
      <c r="B24" s="714"/>
      <c r="C24" s="731"/>
      <c r="D24" s="1899" t="s">
        <v>577</v>
      </c>
      <c r="E24" s="1900"/>
      <c r="F24" s="1900"/>
      <c r="G24" s="1900"/>
      <c r="H24" s="1900"/>
      <c r="I24" s="1901"/>
      <c r="J24" s="1860"/>
      <c r="K24" s="1861"/>
      <c r="L24" s="1861"/>
      <c r="M24" s="1861"/>
      <c r="N24" s="734" t="s">
        <v>32</v>
      </c>
      <c r="O24" s="1862">
        <f>IF(AND(J24&gt;=4,J24&lt;=5),120000,IF(J24&gt;=6,150000,0))</f>
        <v>0</v>
      </c>
      <c r="P24" s="1863"/>
      <c r="Q24" s="1863"/>
      <c r="R24" s="1863"/>
      <c r="S24" s="735" t="s">
        <v>576</v>
      </c>
      <c r="T24" s="1909"/>
      <c r="U24" s="1909"/>
      <c r="V24" s="1909"/>
      <c r="W24" s="1909"/>
      <c r="X24" s="736"/>
      <c r="Y24" s="622"/>
      <c r="Z24" s="622"/>
      <c r="AA24" s="680"/>
      <c r="AB24" s="737"/>
      <c r="AC24" s="736"/>
      <c r="AD24" s="727"/>
      <c r="AE24" s="728"/>
      <c r="AF24" s="728"/>
      <c r="AG24" s="729"/>
    </row>
    <row r="25" spans="2:44" s="730" customFormat="1" ht="18" customHeight="1" thickBot="1">
      <c r="B25" s="714"/>
      <c r="C25" s="731"/>
      <c r="D25" s="1910" t="s">
        <v>578</v>
      </c>
      <c r="E25" s="1911"/>
      <c r="F25" s="1911"/>
      <c r="G25" s="1911"/>
      <c r="H25" s="1911"/>
      <c r="I25" s="1912"/>
      <c r="J25" s="1913"/>
      <c r="K25" s="1914"/>
      <c r="L25" s="1914"/>
      <c r="M25" s="1914"/>
      <c r="N25" s="738" t="s">
        <v>32</v>
      </c>
      <c r="O25" s="1876">
        <f>IF(AND(J25&gt;=4,J25&lt;=5),120000,IF(J25&gt;=6,150000,0))</f>
        <v>0</v>
      </c>
      <c r="P25" s="1877"/>
      <c r="Q25" s="1877"/>
      <c r="R25" s="1877"/>
      <c r="S25" s="739" t="s">
        <v>576</v>
      </c>
      <c r="T25" s="1909"/>
      <c r="U25" s="1909"/>
      <c r="V25" s="1909"/>
      <c r="W25" s="1909"/>
      <c r="X25" s="736"/>
      <c r="Y25" s="622"/>
      <c r="Z25" s="622"/>
      <c r="AA25" s="680"/>
      <c r="AB25" s="737"/>
      <c r="AC25" s="736"/>
      <c r="AD25" s="727"/>
      <c r="AE25" s="728"/>
      <c r="AF25" s="728"/>
      <c r="AG25" s="729"/>
    </row>
    <row r="26" spans="2:44" s="730" customFormat="1" ht="18" customHeight="1" thickTop="1">
      <c r="B26" s="714"/>
      <c r="C26" s="731"/>
      <c r="D26" s="1915" t="s">
        <v>579</v>
      </c>
      <c r="E26" s="1916"/>
      <c r="F26" s="1916"/>
      <c r="G26" s="1916"/>
      <c r="H26" s="1916"/>
      <c r="I26" s="1917"/>
      <c r="J26" s="1918">
        <f>SUM(J23:M25)</f>
        <v>0</v>
      </c>
      <c r="K26" s="1919"/>
      <c r="L26" s="1919"/>
      <c r="M26" s="1919"/>
      <c r="N26" s="740" t="s">
        <v>32</v>
      </c>
      <c r="O26" s="1874">
        <f>SUM(O23:R25)</f>
        <v>0</v>
      </c>
      <c r="P26" s="1875"/>
      <c r="Q26" s="1875"/>
      <c r="R26" s="1875"/>
      <c r="S26" s="741" t="s">
        <v>576</v>
      </c>
      <c r="T26" s="1909"/>
      <c r="U26" s="1909"/>
      <c r="V26" s="1909"/>
      <c r="W26" s="1909"/>
      <c r="X26" s="736"/>
      <c r="Y26" s="622"/>
      <c r="Z26" s="622"/>
      <c r="AA26" s="680"/>
      <c r="AB26" s="737"/>
      <c r="AC26" s="736"/>
      <c r="AD26" s="727"/>
      <c r="AE26" s="728"/>
      <c r="AF26" s="728"/>
      <c r="AG26" s="729"/>
    </row>
    <row r="27" spans="2:44" s="730" customFormat="1" ht="15" customHeight="1">
      <c r="B27" s="714"/>
      <c r="D27" s="742"/>
      <c r="E27" s="743"/>
      <c r="F27" s="743"/>
      <c r="G27" s="743"/>
      <c r="H27" s="744"/>
      <c r="I27" s="744"/>
      <c r="J27" s="718"/>
      <c r="K27" s="719"/>
      <c r="L27" s="744"/>
      <c r="M27" s="744"/>
      <c r="N27" s="718"/>
      <c r="O27" s="718"/>
      <c r="P27" s="744"/>
      <c r="Q27" s="744"/>
      <c r="R27" s="720"/>
      <c r="S27" s="718"/>
      <c r="T27" s="718"/>
      <c r="U27" s="718"/>
      <c r="V27" s="718"/>
      <c r="W27" s="718"/>
      <c r="X27" s="718"/>
      <c r="Y27" s="745"/>
      <c r="Z27" s="745"/>
      <c r="AA27" s="746"/>
      <c r="AB27" s="746"/>
      <c r="AC27" s="745"/>
      <c r="AD27" s="747"/>
      <c r="AE27" s="725"/>
      <c r="AF27" s="747"/>
      <c r="AG27" s="747"/>
      <c r="AH27" s="747"/>
      <c r="AI27" s="747"/>
      <c r="AJ27" s="747"/>
      <c r="AK27" s="747"/>
      <c r="AL27" s="747"/>
      <c r="AM27" s="747"/>
      <c r="AN27" s="748"/>
      <c r="AO27" s="748"/>
      <c r="AP27" s="748"/>
      <c r="AQ27" s="748"/>
      <c r="AR27" s="729"/>
    </row>
    <row r="28" spans="2:44" s="637" customFormat="1" ht="15">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AA28" s="573"/>
      <c r="AB28" s="707"/>
      <c r="AC28" s="708"/>
    </row>
    <row r="29" spans="2:44" s="637" customFormat="1" ht="15">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AA29" s="573"/>
      <c r="AB29" s="707"/>
      <c r="AC29" s="708"/>
    </row>
    <row r="30" spans="2:44" s="637" customFormat="1" ht="15">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AA30" s="573"/>
      <c r="AB30" s="707"/>
      <c r="AC30" s="708"/>
    </row>
    <row r="31" spans="2:44" s="637" customFormat="1" ht="15">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AA31" s="573"/>
      <c r="AB31" s="707"/>
      <c r="AC31" s="708"/>
    </row>
    <row r="32" spans="2:44" s="637" customFormat="1" ht="15">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AA32" s="573"/>
      <c r="AB32" s="707"/>
      <c r="AC32" s="708"/>
    </row>
    <row r="33" spans="3:29" s="637" customFormat="1" ht="15">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AA33" s="573"/>
      <c r="AB33" s="707"/>
      <c r="AC33" s="708"/>
    </row>
    <row r="34" spans="3:29" s="637" customFormat="1" ht="15">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AA34" s="573"/>
      <c r="AB34" s="707"/>
      <c r="AC34" s="708"/>
    </row>
    <row r="35" spans="3:29" s="637" customFormat="1" ht="15">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AA35" s="573"/>
      <c r="AB35" s="707"/>
      <c r="AC35" s="708"/>
    </row>
    <row r="36" spans="3:29" s="637" customFormat="1" ht="15">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AA36" s="573"/>
      <c r="AB36" s="707"/>
      <c r="AC36" s="708"/>
    </row>
    <row r="37" spans="3:29" s="637" customFormat="1" ht="15">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AA37" s="573"/>
      <c r="AB37" s="707"/>
      <c r="AC37" s="708"/>
    </row>
    <row r="38" spans="3:29" s="637" customFormat="1" ht="15">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AA38" s="573"/>
      <c r="AB38" s="749"/>
      <c r="AC38" s="719"/>
    </row>
    <row r="39" spans="3:29" s="637" customFormat="1" ht="15">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AA39" s="573"/>
      <c r="AB39" s="749"/>
      <c r="AC39" s="719"/>
    </row>
    <row r="40" spans="3:29" s="637" customFormat="1" ht="15">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AA40" s="573"/>
      <c r="AB40" s="749"/>
      <c r="AC40" s="719"/>
    </row>
    <row r="41" spans="3:29" s="637" customFormat="1" ht="15">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AA41" s="573"/>
      <c r="AB41" s="749"/>
      <c r="AC41" s="719"/>
    </row>
    <row r="42" spans="3:29" s="637" customFormat="1" ht="15">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AA42" s="573"/>
      <c r="AB42" s="749"/>
      <c r="AC42" s="719"/>
    </row>
    <row r="43" spans="3:29" s="637" customFormat="1" ht="15">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AA43" s="573"/>
      <c r="AB43" s="749"/>
      <c r="AC43" s="719"/>
    </row>
    <row r="44" spans="3:29" s="637" customFormat="1" ht="15">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AA44" s="573"/>
      <c r="AB44" s="749"/>
      <c r="AC44" s="719"/>
    </row>
    <row r="45" spans="3:29" s="637" customFormat="1" ht="15">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AA45" s="573"/>
      <c r="AB45" s="749"/>
      <c r="AC45" s="719"/>
    </row>
    <row r="46" spans="3:29" ht="12.75" customHeight="1">
      <c r="AB46" s="749"/>
      <c r="AC46" s="719"/>
    </row>
    <row r="47" spans="3:29" ht="20.100000000000001" customHeight="1">
      <c r="AB47" s="749"/>
      <c r="AC47" s="719"/>
    </row>
    <row r="48" spans="3:29" ht="20.100000000000001" customHeight="1">
      <c r="AB48" s="749"/>
      <c r="AC48" s="719"/>
    </row>
    <row r="49" spans="28:30" ht="20.100000000000001" customHeight="1">
      <c r="AB49" s="749"/>
      <c r="AC49" s="719"/>
    </row>
    <row r="50" spans="28:30" ht="20.100000000000001" customHeight="1">
      <c r="AB50" s="749"/>
      <c r="AC50" s="719"/>
    </row>
    <row r="51" spans="28:30" ht="20.100000000000001" customHeight="1">
      <c r="AB51" s="749"/>
      <c r="AC51" s="719"/>
      <c r="AD51" s="750"/>
    </row>
    <row r="52" spans="28:30" ht="20.100000000000001" customHeight="1">
      <c r="AB52" s="749"/>
      <c r="AC52" s="719"/>
    </row>
    <row r="53" spans="28:30" ht="20.100000000000001" customHeight="1">
      <c r="AB53" s="749"/>
      <c r="AC53" s="719"/>
    </row>
    <row r="54" spans="28:30" ht="20.100000000000001" customHeight="1">
      <c r="AB54" s="749"/>
      <c r="AC54" s="719"/>
    </row>
    <row r="55" spans="28:30" ht="20.100000000000001" customHeight="1">
      <c r="AB55" s="749"/>
      <c r="AC55" s="719"/>
    </row>
    <row r="56" spans="28:30" ht="20.100000000000001" customHeight="1">
      <c r="AB56" s="749"/>
      <c r="AC56" s="719"/>
    </row>
    <row r="57" spans="28:30" ht="20.100000000000001" customHeight="1">
      <c r="AB57" s="749"/>
      <c r="AC57" s="719"/>
    </row>
    <row r="58" spans="28:30" ht="20.100000000000001" customHeight="1">
      <c r="AB58" s="749"/>
      <c r="AC58" s="719"/>
    </row>
    <row r="59" spans="28:30" ht="20.100000000000001" customHeight="1">
      <c r="AB59" s="749"/>
      <c r="AC59" s="719"/>
    </row>
    <row r="60" spans="28:30" ht="20.100000000000001" customHeight="1">
      <c r="AB60" s="749"/>
      <c r="AC60" s="719"/>
    </row>
    <row r="61" spans="28:30" ht="20.100000000000001" customHeight="1">
      <c r="AB61" s="749"/>
      <c r="AC61" s="719"/>
    </row>
    <row r="62" spans="28:30" ht="20.100000000000001" customHeight="1">
      <c r="AB62" s="749"/>
      <c r="AC62" s="719"/>
    </row>
    <row r="63" spans="28:30" ht="20.100000000000001" customHeight="1">
      <c r="AB63" s="751"/>
      <c r="AC63" s="752"/>
    </row>
    <row r="64" spans="28:30" ht="20.100000000000001" customHeight="1">
      <c r="AB64" s="749"/>
      <c r="AC64" s="719"/>
    </row>
    <row r="65" spans="28:29" ht="20.100000000000001" customHeight="1">
      <c r="AB65" s="749"/>
      <c r="AC65" s="719"/>
    </row>
    <row r="66" spans="28:29" ht="20.100000000000001" customHeight="1">
      <c r="AB66" s="749"/>
      <c r="AC66" s="719"/>
    </row>
    <row r="67" spans="28:29" ht="20.100000000000001" customHeight="1">
      <c r="AB67" s="749"/>
      <c r="AC67" s="719"/>
    </row>
    <row r="68" spans="28:29" ht="20.100000000000001" customHeight="1">
      <c r="AB68" s="749"/>
      <c r="AC68" s="719"/>
    </row>
    <row r="69" spans="28:29" ht="20.100000000000001" customHeight="1">
      <c r="AB69" s="749"/>
      <c r="AC69" s="719"/>
    </row>
    <row r="70" spans="28:29" ht="20.100000000000001" customHeight="1">
      <c r="AB70" s="749"/>
      <c r="AC70" s="719"/>
    </row>
    <row r="71" spans="28:29" ht="20.100000000000001" customHeight="1">
      <c r="AB71" s="749"/>
      <c r="AC71" s="719"/>
    </row>
    <row r="72" spans="28:29" ht="20.100000000000001" customHeight="1">
      <c r="AB72" s="749"/>
      <c r="AC72" s="719"/>
    </row>
    <row r="80" spans="28:29" ht="20.100000000000001" customHeight="1">
      <c r="AC80" s="753"/>
    </row>
    <row r="81" spans="29:29" ht="20.100000000000001" customHeight="1">
      <c r="AC81" s="754"/>
    </row>
    <row r="145" spans="28:29" ht="20.100000000000001" customHeight="1">
      <c r="AB145" s="755"/>
      <c r="AC145" s="756"/>
    </row>
    <row r="146" spans="28:29" ht="20.100000000000001" customHeight="1">
      <c r="AB146" s="755"/>
      <c r="AC146" s="756"/>
    </row>
    <row r="147" spans="28:29" ht="20.100000000000001" customHeight="1">
      <c r="AB147" s="755"/>
      <c r="AC147" s="756"/>
    </row>
    <row r="148" spans="28:29" ht="20.100000000000001" customHeight="1">
      <c r="AB148" s="755"/>
      <c r="AC148" s="756"/>
    </row>
    <row r="149" spans="28:29" ht="20.100000000000001" customHeight="1">
      <c r="AB149" s="755"/>
      <c r="AC149" s="756"/>
    </row>
    <row r="150" spans="28:29" ht="20.100000000000001" customHeight="1">
      <c r="AB150" s="755"/>
      <c r="AC150" s="756"/>
    </row>
    <row r="151" spans="28:29" ht="20.100000000000001" customHeight="1">
      <c r="AB151" s="755"/>
      <c r="AC151" s="756"/>
    </row>
    <row r="152" spans="28:29" ht="20.100000000000001" customHeight="1">
      <c r="AB152" s="755"/>
      <c r="AC152" s="756"/>
    </row>
    <row r="153" spans="28:29" ht="20.100000000000001" customHeight="1">
      <c r="AB153" s="755"/>
      <c r="AC153" s="756"/>
    </row>
    <row r="154" spans="28:29" ht="20.100000000000001" customHeight="1">
      <c r="AB154" s="755"/>
      <c r="AC154" s="756"/>
    </row>
    <row r="155" spans="28:29" ht="20.100000000000001" customHeight="1">
      <c r="AB155" s="755"/>
      <c r="AC155" s="756"/>
    </row>
    <row r="156" spans="28:29" ht="20.100000000000001" customHeight="1">
      <c r="AB156" s="755"/>
      <c r="AC156" s="756"/>
    </row>
    <row r="157" spans="28:29" ht="20.100000000000001" customHeight="1">
      <c r="AB157" s="755"/>
      <c r="AC157" s="756"/>
    </row>
    <row r="158" spans="28:29" ht="20.100000000000001" customHeight="1">
      <c r="AB158" s="755"/>
      <c r="AC158" s="756"/>
    </row>
    <row r="159" spans="28:29" ht="20.100000000000001" customHeight="1">
      <c r="AB159" s="755"/>
      <c r="AC159" s="756"/>
    </row>
    <row r="160" spans="28:29" ht="20.100000000000001" customHeight="1">
      <c r="AB160" s="755"/>
      <c r="AC160" s="756"/>
    </row>
    <row r="161" spans="28:29" ht="20.100000000000001" customHeight="1">
      <c r="AB161" s="755"/>
      <c r="AC161" s="756"/>
    </row>
    <row r="162" spans="28:29" ht="20.100000000000001" customHeight="1">
      <c r="AB162" s="755"/>
      <c r="AC162" s="756"/>
    </row>
    <row r="163" spans="28:29" ht="20.100000000000001" customHeight="1">
      <c r="AB163" s="755"/>
      <c r="AC163" s="756"/>
    </row>
    <row r="164" spans="28:29" ht="20.100000000000001" customHeight="1">
      <c r="AB164" s="755"/>
      <c r="AC164" s="756"/>
    </row>
    <row r="165" spans="28:29" ht="20.100000000000001" customHeight="1">
      <c r="AB165" s="755"/>
      <c r="AC165" s="756"/>
    </row>
    <row r="166" spans="28:29" ht="20.100000000000001" customHeight="1">
      <c r="AB166" s="755"/>
      <c r="AC166" s="756"/>
    </row>
    <row r="167" spans="28:29" ht="20.100000000000001" customHeight="1">
      <c r="AB167" s="755"/>
      <c r="AC167" s="756"/>
    </row>
    <row r="168" spans="28:29" ht="20.100000000000001" customHeight="1">
      <c r="AB168" s="755"/>
      <c r="AC168" s="756"/>
    </row>
    <row r="169" spans="28:29" ht="20.100000000000001" customHeight="1">
      <c r="AB169" s="755"/>
      <c r="AC169" s="756"/>
    </row>
    <row r="170" spans="28:29" ht="20.100000000000001" customHeight="1">
      <c r="AB170" s="755"/>
      <c r="AC170" s="756"/>
    </row>
    <row r="171" spans="28:29" ht="20.100000000000001" customHeight="1">
      <c r="AB171" s="755"/>
      <c r="AC171" s="756"/>
    </row>
    <row r="172" spans="28:29" ht="20.100000000000001" customHeight="1">
      <c r="AB172" s="755"/>
      <c r="AC172" s="756"/>
    </row>
    <row r="173" spans="28:29" ht="20.100000000000001" customHeight="1">
      <c r="AB173" s="755"/>
      <c r="AC173" s="756"/>
    </row>
    <row r="174" spans="28:29" ht="20.100000000000001" customHeight="1">
      <c r="AB174" s="755"/>
      <c r="AC174" s="756"/>
    </row>
    <row r="175" spans="28:29" ht="20.100000000000001" customHeight="1">
      <c r="AB175" s="755"/>
      <c r="AC175" s="756"/>
    </row>
    <row r="176" spans="28:29" ht="20.100000000000001" customHeight="1">
      <c r="AB176" s="755"/>
      <c r="AC176" s="756"/>
    </row>
    <row r="177" spans="28:29" ht="20.100000000000001" customHeight="1">
      <c r="AB177" s="755"/>
      <c r="AC177" s="756"/>
    </row>
    <row r="178" spans="28:29" ht="20.100000000000001" customHeight="1">
      <c r="AB178" s="755"/>
      <c r="AC178" s="756"/>
    </row>
    <row r="179" spans="28:29" ht="20.100000000000001" customHeight="1">
      <c r="AB179" s="755"/>
      <c r="AC179" s="756"/>
    </row>
    <row r="180" spans="28:29" ht="20.100000000000001" customHeight="1">
      <c r="AB180" s="755"/>
      <c r="AC180" s="756"/>
    </row>
    <row r="181" spans="28:29" ht="20.100000000000001" customHeight="1">
      <c r="AB181" s="755"/>
      <c r="AC181" s="756"/>
    </row>
    <row r="182" spans="28:29" ht="20.100000000000001" customHeight="1">
      <c r="AB182" s="755"/>
      <c r="AC182" s="756"/>
    </row>
    <row r="183" spans="28:29" ht="20.100000000000001" customHeight="1">
      <c r="AB183" s="755"/>
      <c r="AC183" s="756"/>
    </row>
    <row r="184" spans="28:29" ht="20.100000000000001" customHeight="1">
      <c r="AB184" s="755"/>
      <c r="AC184" s="756"/>
    </row>
    <row r="185" spans="28:29" ht="20.100000000000001" customHeight="1">
      <c r="AB185" s="755"/>
      <c r="AC185" s="756"/>
    </row>
    <row r="186" spans="28:29" ht="20.100000000000001" customHeight="1">
      <c r="AB186" s="757"/>
      <c r="AC186" s="758"/>
    </row>
    <row r="187" spans="28:29" ht="20.100000000000001" customHeight="1">
      <c r="AB187" s="757"/>
      <c r="AC187" s="758"/>
    </row>
    <row r="188" spans="28:29" ht="20.100000000000001" customHeight="1">
      <c r="AB188" s="759"/>
      <c r="AC188" s="760"/>
    </row>
    <row r="189" spans="28:29" ht="20.100000000000001" customHeight="1">
      <c r="AB189" s="759"/>
      <c r="AC189" s="760"/>
    </row>
    <row r="190" spans="28:29" ht="20.100000000000001" customHeight="1">
      <c r="AB190" s="759"/>
      <c r="AC190" s="760"/>
    </row>
    <row r="191" spans="28:29" ht="20.100000000000001" customHeight="1">
      <c r="AB191" s="759"/>
      <c r="AC191" s="760"/>
    </row>
  </sheetData>
  <sheetProtection sheet="1" selectLockedCells="1"/>
  <mergeCells count="46">
    <mergeCell ref="D25:I25"/>
    <mergeCell ref="J25:M25"/>
    <mergeCell ref="O25:R25"/>
    <mergeCell ref="T25:W25"/>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J19:U19"/>
    <mergeCell ref="D22:I22"/>
    <mergeCell ref="J22:N22"/>
    <mergeCell ref="O22:S22"/>
    <mergeCell ref="T22:X22"/>
    <mergeCell ref="T14:U14"/>
    <mergeCell ref="D16:I16"/>
    <mergeCell ref="J16:K16"/>
    <mergeCell ref="L16:Q16"/>
    <mergeCell ref="R16:S16"/>
    <mergeCell ref="T16:U16"/>
    <mergeCell ref="D15:I15"/>
    <mergeCell ref="J15:K15"/>
    <mergeCell ref="L15:Q15"/>
    <mergeCell ref="R15:S15"/>
    <mergeCell ref="T15:U15"/>
    <mergeCell ref="D12:I12"/>
    <mergeCell ref="D14:I14"/>
    <mergeCell ref="J14:K14"/>
    <mergeCell ref="L14:Q14"/>
    <mergeCell ref="R14:S14"/>
    <mergeCell ref="D7:I7"/>
    <mergeCell ref="J7:V7"/>
    <mergeCell ref="D10:I10"/>
    <mergeCell ref="J10:V10"/>
    <mergeCell ref="D11:I11"/>
    <mergeCell ref="J11:V11"/>
  </mergeCells>
  <phoneticPr fontId="3"/>
  <conditionalFormatting sqref="AC80:AC81 AB145:AC191">
    <cfRule type="expression" priority="18">
      <formula>CELL("protect",AB80)=0</formula>
    </cfRule>
  </conditionalFormatting>
  <conditionalFormatting sqref="B1:B2">
    <cfRule type="expression" dxfId="33" priority="17">
      <formula>_xlfn.ISFORMULA(B1)=TRUE</formula>
    </cfRule>
  </conditionalFormatting>
  <conditionalFormatting sqref="N23:N25">
    <cfRule type="notContainsBlanks" dxfId="32" priority="10">
      <formula>LEN(TRIM(N23))&gt;0</formula>
    </cfRule>
    <cfRule type="expression" dxfId="31" priority="11">
      <formula>$N$14="■"</formula>
    </cfRule>
    <cfRule type="expression" dxfId="30" priority="12">
      <formula>$K$14="■"</formula>
    </cfRule>
    <cfRule type="expression" dxfId="29" priority="13">
      <formula>$H$14="■"</formula>
    </cfRule>
  </conditionalFormatting>
  <conditionalFormatting sqref="J23:M25">
    <cfRule type="containsBlanks" dxfId="28" priority="9">
      <formula>LEN(TRIM(J23))=0</formula>
    </cfRule>
  </conditionalFormatting>
  <conditionalFormatting sqref="J10:V10">
    <cfRule type="containsBlanks" dxfId="27" priority="7">
      <formula>LEN(TRIM(J10))=0</formula>
    </cfRule>
  </conditionalFormatting>
  <conditionalFormatting sqref="B2 L14:Q14 T14:U14 J19:U19">
    <cfRule type="containsBlanks" dxfId="26" priority="3">
      <formula>LEN(TRIM(B2))=0</formula>
    </cfRule>
  </conditionalFormatting>
  <conditionalFormatting sqref="J12 O12">
    <cfRule type="expression" dxfId="25" priority="1">
      <formula>$O$12="■"</formula>
    </cfRule>
    <cfRule type="expression" dxfId="24" priority="2">
      <formula>$J$12="■"</formula>
    </cfRule>
  </conditionalFormatting>
  <dataValidations count="7">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81C68AC9-87ED-4CA1-9680-05C684C2D000}">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308AAC6E-8F38-47A5-A54E-2767427BABB3}">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05A4E556-2620-4504-8D5C-23F3C3D2BDB4}">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H21 J12 H27 O12 P27 L27 K21" xr:uid="{566BF360-4BE1-436C-821C-3BAD38AABD99}">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45113B3-CF8F-44A2-871E-12218209B98F}">
      <formula1>L65493-ROUNDDOWN(L65493,0)=0</formula1>
    </dataValidation>
    <dataValidation type="custom" imeMode="disabled" allowBlank="1" showInputMessage="1" showErrorMessage="1" error="小数点第二位まで、三位以下四捨五入で入力して下さい。" sqref="X23:X26 J23:J26 O23:O26 AB23:AB26 AD22:AD26 AI21:AO21 S23:T26" xr:uid="{6EF9004E-5412-4809-8AA4-6E902DABFB1B}">
      <formula1>J21-ROUNDDOWN(J21,2)=0</formula1>
    </dataValidation>
    <dataValidation imeMode="on" allowBlank="1" showInputMessage="1" showErrorMessage="1" sqref="T22 O22 U21" xr:uid="{816C5297-5732-4C87-924B-730A72FD4AE1}"/>
  </dataValidations>
  <printOptions horizontalCentered="1"/>
  <pageMargins left="0.90551181102362199" right="0.47244094488188976" top="0.51181102362204722" bottom="0.19685039370078741" header="0.31496062992125984" footer="0.31496062992125984"/>
  <pageSetup paperSize="9"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DD8C931E-1CB6-4F45-8DED-0153E89B959B}">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G44"/>
  <sheetViews>
    <sheetView showGridLines="0" showWhiteSpace="0" view="pageBreakPreview" zoomScale="85" zoomScaleNormal="85" zoomScaleSheetLayoutView="85" workbookViewId="0"/>
  </sheetViews>
  <sheetFormatPr defaultColWidth="9" defaultRowHeight="17.25"/>
  <cols>
    <col min="1" max="1" width="2.75" style="30" customWidth="1"/>
    <col min="2" max="2" width="21.25" style="30" customWidth="1"/>
    <col min="3" max="3" width="52.125" style="30" customWidth="1"/>
    <col min="4" max="4" width="10.625" style="30" bestFit="1" customWidth="1"/>
    <col min="5" max="5" width="8.25" style="31" customWidth="1"/>
    <col min="6" max="6" width="61.125" style="30" customWidth="1"/>
    <col min="7" max="7" width="7.25" style="107" customWidth="1"/>
    <col min="8" max="8" width="39.375" style="30" customWidth="1"/>
    <col min="9" max="16384" width="9" style="30"/>
  </cols>
  <sheetData>
    <row r="1" spans="1:7" ht="25.5">
      <c r="A1" s="371"/>
      <c r="B1" s="507" t="s">
        <v>226</v>
      </c>
    </row>
    <row r="2" spans="1:7" ht="25.5">
      <c r="A2" s="371"/>
      <c r="B2" s="507" t="s">
        <v>844</v>
      </c>
    </row>
    <row r="3" spans="1:7" ht="25.5">
      <c r="A3" s="371"/>
      <c r="B3" s="507" t="s">
        <v>845</v>
      </c>
      <c r="E3" s="30"/>
      <c r="F3" s="107"/>
      <c r="G3" s="30"/>
    </row>
    <row r="4" spans="1:7" ht="35.1" customHeight="1">
      <c r="B4" s="177" t="s">
        <v>93</v>
      </c>
      <c r="C4" s="177" t="s">
        <v>94</v>
      </c>
      <c r="D4" s="177" t="s">
        <v>249</v>
      </c>
      <c r="E4" s="177" t="s">
        <v>95</v>
      </c>
      <c r="F4" s="177" t="s">
        <v>96</v>
      </c>
      <c r="G4" s="29"/>
    </row>
    <row r="5" spans="1:7" ht="26.25" customHeight="1">
      <c r="B5" s="332" t="s">
        <v>554</v>
      </c>
      <c r="C5" s="332" t="s">
        <v>360</v>
      </c>
      <c r="D5" s="209" t="s">
        <v>361</v>
      </c>
      <c r="E5" s="213" t="s">
        <v>99</v>
      </c>
      <c r="F5" s="332" t="s">
        <v>363</v>
      </c>
      <c r="G5" s="29"/>
    </row>
    <row r="6" spans="1:7" ht="28.5" customHeight="1">
      <c r="B6" s="921" t="s">
        <v>97</v>
      </c>
      <c r="C6" s="200" t="s">
        <v>98</v>
      </c>
      <c r="D6" s="202" t="s">
        <v>250</v>
      </c>
      <c r="E6" s="213" t="s">
        <v>99</v>
      </c>
      <c r="F6" s="201" t="s">
        <v>464</v>
      </c>
    </row>
    <row r="7" spans="1:7" ht="30" customHeight="1">
      <c r="B7" s="921"/>
      <c r="C7" s="200" t="s">
        <v>100</v>
      </c>
      <c r="D7" s="202" t="s">
        <v>251</v>
      </c>
      <c r="E7" s="213" t="s">
        <v>99</v>
      </c>
      <c r="F7" s="32"/>
    </row>
    <row r="8" spans="1:7" ht="28.5" customHeight="1">
      <c r="B8" s="921"/>
      <c r="C8" s="200" t="s">
        <v>101</v>
      </c>
      <c r="D8" s="202" t="s">
        <v>250</v>
      </c>
      <c r="E8" s="213" t="s">
        <v>99</v>
      </c>
      <c r="F8" s="200"/>
    </row>
    <row r="9" spans="1:7" ht="28.5" customHeight="1">
      <c r="B9" s="921"/>
      <c r="C9" s="200" t="s">
        <v>102</v>
      </c>
      <c r="D9" s="202" t="s">
        <v>250</v>
      </c>
      <c r="E9" s="527" t="s">
        <v>332</v>
      </c>
      <c r="F9" s="200" t="s">
        <v>565</v>
      </c>
    </row>
    <row r="10" spans="1:7" ht="28.5" customHeight="1">
      <c r="B10" s="199" t="s">
        <v>180</v>
      </c>
      <c r="C10" s="200" t="s">
        <v>104</v>
      </c>
      <c r="D10" s="178" t="s">
        <v>250</v>
      </c>
      <c r="E10" s="213" t="s">
        <v>99</v>
      </c>
      <c r="F10" s="230" t="s">
        <v>566</v>
      </c>
    </row>
    <row r="11" spans="1:7" ht="28.5" customHeight="1">
      <c r="B11" s="923" t="s">
        <v>181</v>
      </c>
      <c r="C11" s="200" t="s">
        <v>105</v>
      </c>
      <c r="D11" s="925" t="s">
        <v>250</v>
      </c>
      <c r="E11" s="213" t="s">
        <v>99</v>
      </c>
      <c r="F11" s="32"/>
    </row>
    <row r="12" spans="1:7" ht="28.5" customHeight="1">
      <c r="B12" s="924"/>
      <c r="C12" s="200" t="s">
        <v>355</v>
      </c>
      <c r="D12" s="926"/>
      <c r="E12" s="213" t="s">
        <v>99</v>
      </c>
      <c r="F12" s="200" t="s">
        <v>508</v>
      </c>
    </row>
    <row r="13" spans="1:7" ht="28.5" customHeight="1">
      <c r="B13" s="924"/>
      <c r="C13" s="775" t="s">
        <v>465</v>
      </c>
      <c r="D13" s="926"/>
      <c r="E13" s="213" t="s">
        <v>99</v>
      </c>
      <c r="F13" s="230"/>
    </row>
    <row r="14" spans="1:7" ht="28.5" customHeight="1">
      <c r="B14" s="924"/>
      <c r="C14" s="775" t="s">
        <v>535</v>
      </c>
      <c r="D14" s="926"/>
      <c r="E14" s="213" t="s">
        <v>99</v>
      </c>
      <c r="F14" s="201" t="s">
        <v>567</v>
      </c>
    </row>
    <row r="15" spans="1:7" ht="28.5" customHeight="1">
      <c r="B15" s="924"/>
      <c r="C15" s="775" t="s">
        <v>690</v>
      </c>
      <c r="D15" s="926"/>
      <c r="E15" s="213" t="s">
        <v>99</v>
      </c>
      <c r="F15" s="32"/>
    </row>
    <row r="16" spans="1:7" ht="30" customHeight="1">
      <c r="B16" s="924"/>
      <c r="C16" s="775" t="s">
        <v>761</v>
      </c>
      <c r="D16" s="926"/>
      <c r="E16" s="213" t="s">
        <v>99</v>
      </c>
      <c r="F16" s="32"/>
    </row>
    <row r="17" spans="2:6" ht="30" customHeight="1">
      <c r="B17" s="924"/>
      <c r="C17" s="775" t="s">
        <v>691</v>
      </c>
      <c r="D17" s="926"/>
      <c r="E17" s="213" t="s">
        <v>99</v>
      </c>
      <c r="F17" s="32"/>
    </row>
    <row r="18" spans="2:6" ht="30" customHeight="1">
      <c r="B18" s="924"/>
      <c r="C18" s="775" t="s">
        <v>762</v>
      </c>
      <c r="D18" s="926"/>
      <c r="E18" s="213" t="s">
        <v>99</v>
      </c>
      <c r="F18" s="32"/>
    </row>
    <row r="19" spans="2:6" ht="30" customHeight="1">
      <c r="B19" s="924"/>
      <c r="C19" s="775" t="s">
        <v>735</v>
      </c>
      <c r="D19" s="926"/>
      <c r="E19" s="527" t="s">
        <v>332</v>
      </c>
      <c r="F19" s="32" t="s">
        <v>613</v>
      </c>
    </row>
    <row r="20" spans="2:6" ht="28.5" customHeight="1">
      <c r="B20" s="924"/>
      <c r="C20" s="775" t="s">
        <v>692</v>
      </c>
      <c r="D20" s="926"/>
      <c r="E20" s="527" t="s">
        <v>332</v>
      </c>
      <c r="F20" s="32" t="s">
        <v>333</v>
      </c>
    </row>
    <row r="21" spans="2:6" ht="28.5" customHeight="1">
      <c r="B21" s="924"/>
      <c r="C21" s="775" t="s">
        <v>743</v>
      </c>
      <c r="D21" s="926"/>
      <c r="E21" s="527" t="s">
        <v>332</v>
      </c>
      <c r="F21" s="32" t="s">
        <v>736</v>
      </c>
    </row>
    <row r="22" spans="2:6" ht="28.5" customHeight="1">
      <c r="B22" s="924"/>
      <c r="C22" s="775" t="s">
        <v>775</v>
      </c>
      <c r="D22" s="926"/>
      <c r="E22" s="527" t="s">
        <v>332</v>
      </c>
      <c r="F22" s="32" t="s">
        <v>776</v>
      </c>
    </row>
    <row r="23" spans="2:6" ht="28.5" customHeight="1">
      <c r="B23" s="924"/>
      <c r="C23" s="775" t="s">
        <v>744</v>
      </c>
      <c r="D23" s="926"/>
      <c r="E23" s="527" t="s">
        <v>332</v>
      </c>
      <c r="F23" s="32" t="s">
        <v>612</v>
      </c>
    </row>
    <row r="24" spans="2:6" ht="28.5" customHeight="1">
      <c r="B24" s="924"/>
      <c r="C24" s="775" t="s">
        <v>745</v>
      </c>
      <c r="D24" s="926"/>
      <c r="E24" s="527" t="s">
        <v>332</v>
      </c>
      <c r="F24" s="32" t="s">
        <v>815</v>
      </c>
    </row>
    <row r="25" spans="2:6" ht="28.5" customHeight="1">
      <c r="B25" s="924"/>
      <c r="C25" s="775" t="s">
        <v>746</v>
      </c>
      <c r="D25" s="926"/>
      <c r="E25" s="527" t="s">
        <v>332</v>
      </c>
      <c r="F25" s="32" t="s">
        <v>816</v>
      </c>
    </row>
    <row r="26" spans="2:6" ht="28.5" customHeight="1">
      <c r="B26" s="761"/>
      <c r="C26" s="775" t="s">
        <v>773</v>
      </c>
      <c r="D26" s="762"/>
      <c r="E26" s="527" t="s">
        <v>332</v>
      </c>
      <c r="F26" s="32" t="s">
        <v>805</v>
      </c>
    </row>
    <row r="27" spans="2:6" ht="28.5" customHeight="1">
      <c r="B27" s="761"/>
      <c r="C27" s="775" t="s">
        <v>774</v>
      </c>
      <c r="D27" s="762"/>
      <c r="E27" s="527" t="s">
        <v>332</v>
      </c>
      <c r="F27" s="32" t="s">
        <v>806</v>
      </c>
    </row>
    <row r="28" spans="2:6" ht="28.5" customHeight="1">
      <c r="B28" s="200" t="s">
        <v>182</v>
      </c>
      <c r="C28" s="200" t="s">
        <v>179</v>
      </c>
      <c r="D28" s="203" t="s">
        <v>253</v>
      </c>
      <c r="E28" s="213" t="s">
        <v>99</v>
      </c>
      <c r="F28" s="201" t="s">
        <v>555</v>
      </c>
    </row>
    <row r="29" spans="2:6" ht="63.75" customHeight="1">
      <c r="B29" s="786" t="s">
        <v>183</v>
      </c>
      <c r="C29" s="207" t="s">
        <v>560</v>
      </c>
      <c r="D29" s="208" t="s">
        <v>253</v>
      </c>
      <c r="E29" s="213" t="s">
        <v>474</v>
      </c>
      <c r="F29" s="210" t="s">
        <v>804</v>
      </c>
    </row>
    <row r="30" spans="2:6" ht="28.5" customHeight="1">
      <c r="B30" s="922" t="s">
        <v>184</v>
      </c>
      <c r="C30" s="207" t="s">
        <v>107</v>
      </c>
      <c r="D30" s="208" t="s">
        <v>252</v>
      </c>
      <c r="E30" s="213" t="s">
        <v>99</v>
      </c>
      <c r="F30" s="920" t="s">
        <v>817</v>
      </c>
    </row>
    <row r="31" spans="2:6" ht="28.5" customHeight="1">
      <c r="B31" s="922"/>
      <c r="C31" s="207" t="s">
        <v>108</v>
      </c>
      <c r="D31" s="208" t="s">
        <v>252</v>
      </c>
      <c r="E31" s="213" t="s">
        <v>99</v>
      </c>
      <c r="F31" s="920"/>
    </row>
    <row r="32" spans="2:6" ht="28.5" customHeight="1">
      <c r="B32" s="922"/>
      <c r="C32" s="207" t="s">
        <v>109</v>
      </c>
      <c r="D32" s="208" t="s">
        <v>252</v>
      </c>
      <c r="E32" s="213" t="s">
        <v>99</v>
      </c>
      <c r="F32" s="920"/>
    </row>
    <row r="33" spans="2:6" ht="28.5" customHeight="1">
      <c r="B33" s="922"/>
      <c r="C33" s="207" t="s">
        <v>110</v>
      </c>
      <c r="D33" s="208" t="s">
        <v>252</v>
      </c>
      <c r="E33" s="213" t="s">
        <v>99</v>
      </c>
      <c r="F33" s="920"/>
    </row>
    <row r="34" spans="2:6" ht="28.5" customHeight="1">
      <c r="B34" s="922"/>
      <c r="C34" s="207" t="s">
        <v>111</v>
      </c>
      <c r="D34" s="208" t="s">
        <v>252</v>
      </c>
      <c r="E34" s="213" t="s">
        <v>99</v>
      </c>
      <c r="F34" s="920"/>
    </row>
    <row r="35" spans="2:6" ht="51" customHeight="1">
      <c r="B35" s="917" t="s">
        <v>799</v>
      </c>
      <c r="C35" s="54" t="s">
        <v>800</v>
      </c>
      <c r="D35" s="208" t="s">
        <v>252</v>
      </c>
      <c r="E35" s="527" t="s">
        <v>332</v>
      </c>
      <c r="F35" s="32" t="s">
        <v>807</v>
      </c>
    </row>
    <row r="36" spans="2:6" ht="51" customHeight="1">
      <c r="B36" s="918"/>
      <c r="C36" s="54" t="s">
        <v>801</v>
      </c>
      <c r="D36" s="208" t="s">
        <v>252</v>
      </c>
      <c r="E36" s="527" t="s">
        <v>332</v>
      </c>
      <c r="F36" s="32" t="s">
        <v>809</v>
      </c>
    </row>
    <row r="37" spans="2:6" ht="51" customHeight="1">
      <c r="B37" s="918"/>
      <c r="C37" s="54" t="s">
        <v>802</v>
      </c>
      <c r="D37" s="208" t="s">
        <v>252</v>
      </c>
      <c r="E37" s="527" t="s">
        <v>332</v>
      </c>
      <c r="F37" s="32" t="s">
        <v>808</v>
      </c>
    </row>
    <row r="38" spans="2:6" ht="66" customHeight="1">
      <c r="B38" s="918"/>
      <c r="C38" s="54" t="s">
        <v>811</v>
      </c>
      <c r="D38" s="208" t="s">
        <v>252</v>
      </c>
      <c r="E38" s="527" t="s">
        <v>332</v>
      </c>
      <c r="F38" s="32" t="s">
        <v>813</v>
      </c>
    </row>
    <row r="39" spans="2:6" ht="51" customHeight="1">
      <c r="B39" s="918"/>
      <c r="C39" s="54" t="s">
        <v>812</v>
      </c>
      <c r="D39" s="208" t="s">
        <v>252</v>
      </c>
      <c r="E39" s="527" t="s">
        <v>332</v>
      </c>
      <c r="F39" s="32" t="s">
        <v>869</v>
      </c>
    </row>
    <row r="40" spans="2:6" ht="51" customHeight="1">
      <c r="B40" s="919"/>
      <c r="C40" s="54" t="s">
        <v>803</v>
      </c>
      <c r="D40" s="208" t="s">
        <v>252</v>
      </c>
      <c r="E40" s="527" t="s">
        <v>332</v>
      </c>
      <c r="F40" s="32" t="s">
        <v>814</v>
      </c>
    </row>
    <row r="41" spans="2:6" ht="68.25" customHeight="1">
      <c r="B41" s="54" t="s">
        <v>693</v>
      </c>
      <c r="C41" s="55" t="s">
        <v>561</v>
      </c>
      <c r="D41" s="203" t="s">
        <v>253</v>
      </c>
      <c r="E41" s="213" t="s">
        <v>99</v>
      </c>
      <c r="F41" s="54" t="s">
        <v>810</v>
      </c>
    </row>
    <row r="42" spans="2:6" ht="28.5" customHeight="1">
      <c r="B42" s="200" t="s">
        <v>694</v>
      </c>
      <c r="C42" s="32"/>
      <c r="D42" s="203" t="s">
        <v>252</v>
      </c>
      <c r="E42" s="209" t="s">
        <v>103</v>
      </c>
      <c r="F42" s="200" t="s">
        <v>112</v>
      </c>
    </row>
    <row r="43" spans="2:6" ht="30" customHeight="1">
      <c r="B43" s="200" t="s">
        <v>737</v>
      </c>
      <c r="C43" s="32"/>
      <c r="D43" s="403"/>
      <c r="E43" s="213" t="s">
        <v>99</v>
      </c>
      <c r="F43" s="533" t="s">
        <v>556</v>
      </c>
    </row>
    <row r="44" spans="2:6">
      <c r="B44" s="175"/>
      <c r="E44" s="176"/>
      <c r="F44" s="175"/>
    </row>
  </sheetData>
  <sheetProtection sheet="1" selectLockedCells="1"/>
  <mergeCells count="6">
    <mergeCell ref="B35:B40"/>
    <mergeCell ref="F30:F34"/>
    <mergeCell ref="B6:B9"/>
    <mergeCell ref="B30:B34"/>
    <mergeCell ref="B11:B25"/>
    <mergeCell ref="D11:D25"/>
  </mergeCells>
  <phoneticPr fontId="3"/>
  <pageMargins left="0.9055118110236221" right="0.47244094488188981" top="0.70866141732283472" bottom="0.19685039370078741" header="0.19685039370078741" footer="0.19685039370078741"/>
  <pageSetup paperSize="9" scale="51" orientation="portrait" r:id="rId1"/>
  <headerFooter scaleWithDoc="0">
    <oddFooter>&amp;R&amp;"ＭＳ 明朝,標準"&amp;8&amp;K01+026R4低層ZEH-M_ver.1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8A60-869A-446D-9F4D-82C1367A4B74}">
  <sheetPr>
    <pageSetUpPr fitToPage="1"/>
  </sheetPr>
  <dimension ref="B1:AS205"/>
  <sheetViews>
    <sheetView showGridLines="0" view="pageBreakPreview" zoomScale="115" zoomScaleNormal="100" zoomScaleSheetLayoutView="115" workbookViewId="0">
      <selection activeCell="J9" sqref="J9:V9"/>
    </sheetView>
  </sheetViews>
  <sheetFormatPr defaultRowHeight="20.100000000000001" customHeight="1"/>
  <cols>
    <col min="1" max="1" width="1.125" style="297" customWidth="1"/>
    <col min="2" max="2" width="1.5" style="297" customWidth="1"/>
    <col min="3" max="3" width="2.5" style="297" customWidth="1"/>
    <col min="4" max="23" width="3.875" style="297" customWidth="1"/>
    <col min="24" max="24" width="3.125" style="297" customWidth="1"/>
    <col min="25" max="25" width="3.875" style="297" customWidth="1"/>
    <col min="26" max="26" width="3.75" style="297" customWidth="1"/>
    <col min="27" max="27" width="1.875" style="297" customWidth="1"/>
    <col min="28" max="28" width="9" style="452" customWidth="1"/>
    <col min="29" max="29" width="9" style="501" customWidth="1"/>
    <col min="30" max="30" width="9" style="628" customWidth="1"/>
    <col min="31" max="32" width="9" style="297" customWidth="1"/>
    <col min="33" max="43" width="9" style="297"/>
    <col min="44" max="44" width="16.875" style="297" bestFit="1" customWidth="1"/>
    <col min="45" max="45" width="13.375" style="297" customWidth="1"/>
    <col min="46" max="217" width="9" style="297"/>
    <col min="218" max="241" width="3.75" style="297" customWidth="1"/>
    <col min="242" max="250" width="9" style="297" customWidth="1"/>
    <col min="251" max="251" width="2" style="297" customWidth="1"/>
    <col min="252" max="473" width="9" style="297"/>
    <col min="474" max="497" width="3.75" style="297" customWidth="1"/>
    <col min="498" max="506" width="9" style="297" customWidth="1"/>
    <col min="507" max="507" width="2" style="297" customWidth="1"/>
    <col min="508" max="729" width="9" style="297"/>
    <col min="730" max="753" width="3.75" style="297" customWidth="1"/>
    <col min="754" max="762" width="9" style="297" customWidth="1"/>
    <col min="763" max="763" width="2" style="297" customWidth="1"/>
    <col min="764" max="985" width="9" style="297"/>
    <col min="986" max="1009" width="3.75" style="297" customWidth="1"/>
    <col min="1010" max="1018" width="9" style="297" customWidth="1"/>
    <col min="1019" max="1019" width="2" style="297" customWidth="1"/>
    <col min="1020" max="1241" width="9" style="297"/>
    <col min="1242" max="1265" width="3.75" style="297" customWidth="1"/>
    <col min="1266" max="1274" width="9" style="297" customWidth="1"/>
    <col min="1275" max="1275" width="2" style="297" customWidth="1"/>
    <col min="1276" max="1497" width="9" style="297"/>
    <col min="1498" max="1521" width="3.75" style="297" customWidth="1"/>
    <col min="1522" max="1530" width="9" style="297" customWidth="1"/>
    <col min="1531" max="1531" width="2" style="297" customWidth="1"/>
    <col min="1532" max="1753" width="9" style="297"/>
    <col min="1754" max="1777" width="3.75" style="297" customWidth="1"/>
    <col min="1778" max="1786" width="9" style="297" customWidth="1"/>
    <col min="1787" max="1787" width="2" style="297" customWidth="1"/>
    <col min="1788" max="2009" width="9" style="297"/>
    <col min="2010" max="2033" width="3.75" style="297" customWidth="1"/>
    <col min="2034" max="2042" width="9" style="297" customWidth="1"/>
    <col min="2043" max="2043" width="2" style="297" customWidth="1"/>
    <col min="2044" max="2265" width="9" style="297"/>
    <col min="2266" max="2289" width="3.75" style="297" customWidth="1"/>
    <col min="2290" max="2298" width="9" style="297" customWidth="1"/>
    <col min="2299" max="2299" width="2" style="297" customWidth="1"/>
    <col min="2300" max="2521" width="9" style="297"/>
    <col min="2522" max="2545" width="3.75" style="297" customWidth="1"/>
    <col min="2546" max="2554" width="9" style="297" customWidth="1"/>
    <col min="2555" max="2555" width="2" style="297" customWidth="1"/>
    <col min="2556" max="2777" width="9" style="297"/>
    <col min="2778" max="2801" width="3.75" style="297" customWidth="1"/>
    <col min="2802" max="2810" width="9" style="297" customWidth="1"/>
    <col min="2811" max="2811" width="2" style="297" customWidth="1"/>
    <col min="2812" max="3033" width="9" style="297"/>
    <col min="3034" max="3057" width="3.75" style="297" customWidth="1"/>
    <col min="3058" max="3066" width="9" style="297" customWidth="1"/>
    <col min="3067" max="3067" width="2" style="297" customWidth="1"/>
    <col min="3068" max="3289" width="9" style="297"/>
    <col min="3290" max="3313" width="3.75" style="297" customWidth="1"/>
    <col min="3314" max="3322" width="9" style="297" customWidth="1"/>
    <col min="3323" max="3323" width="2" style="297" customWidth="1"/>
    <col min="3324" max="3545" width="9" style="297"/>
    <col min="3546" max="3569" width="3.75" style="297" customWidth="1"/>
    <col min="3570" max="3578" width="9" style="297" customWidth="1"/>
    <col min="3579" max="3579" width="2" style="297" customWidth="1"/>
    <col min="3580" max="3801" width="9" style="297"/>
    <col min="3802" max="3825" width="3.75" style="297" customWidth="1"/>
    <col min="3826" max="3834" width="9" style="297" customWidth="1"/>
    <col min="3835" max="3835" width="2" style="297" customWidth="1"/>
    <col min="3836" max="4057" width="9" style="297"/>
    <col min="4058" max="4081" width="3.75" style="297" customWidth="1"/>
    <col min="4082" max="4090" width="9" style="297" customWidth="1"/>
    <col min="4091" max="4091" width="2" style="297" customWidth="1"/>
    <col min="4092" max="4313" width="9" style="297"/>
    <col min="4314" max="4337" width="3.75" style="297" customWidth="1"/>
    <col min="4338" max="4346" width="9" style="297" customWidth="1"/>
    <col min="4347" max="4347" width="2" style="297" customWidth="1"/>
    <col min="4348" max="4569" width="9" style="297"/>
    <col min="4570" max="4593" width="3.75" style="297" customWidth="1"/>
    <col min="4594" max="4602" width="9" style="297" customWidth="1"/>
    <col min="4603" max="4603" width="2" style="297" customWidth="1"/>
    <col min="4604" max="4825" width="9" style="297"/>
    <col min="4826" max="4849" width="3.75" style="297" customWidth="1"/>
    <col min="4850" max="4858" width="9" style="297" customWidth="1"/>
    <col min="4859" max="4859" width="2" style="297" customWidth="1"/>
    <col min="4860" max="5081" width="9" style="297"/>
    <col min="5082" max="5105" width="3.75" style="297" customWidth="1"/>
    <col min="5106" max="5114" width="9" style="297" customWidth="1"/>
    <col min="5115" max="5115" width="2" style="297" customWidth="1"/>
    <col min="5116" max="5337" width="9" style="297"/>
    <col min="5338" max="5361" width="3.75" style="297" customWidth="1"/>
    <col min="5362" max="5370" width="9" style="297" customWidth="1"/>
    <col min="5371" max="5371" width="2" style="297" customWidth="1"/>
    <col min="5372" max="5593" width="9" style="297"/>
    <col min="5594" max="5617" width="3.75" style="297" customWidth="1"/>
    <col min="5618" max="5626" width="9" style="297" customWidth="1"/>
    <col min="5627" max="5627" width="2" style="297" customWidth="1"/>
    <col min="5628" max="5849" width="9" style="297"/>
    <col min="5850" max="5873" width="3.75" style="297" customWidth="1"/>
    <col min="5874" max="5882" width="9" style="297" customWidth="1"/>
    <col min="5883" max="5883" width="2" style="297" customWidth="1"/>
    <col min="5884" max="6105" width="9" style="297"/>
    <col min="6106" max="6129" width="3.75" style="297" customWidth="1"/>
    <col min="6130" max="6138" width="9" style="297" customWidth="1"/>
    <col min="6139" max="6139" width="2" style="297" customWidth="1"/>
    <col min="6140" max="6361" width="9" style="297"/>
    <col min="6362" max="6385" width="3.75" style="297" customWidth="1"/>
    <col min="6386" max="6394" width="9" style="297" customWidth="1"/>
    <col min="6395" max="6395" width="2" style="297" customWidth="1"/>
    <col min="6396" max="6617" width="9" style="297"/>
    <col min="6618" max="6641" width="3.75" style="297" customWidth="1"/>
    <col min="6642" max="6650" width="9" style="297" customWidth="1"/>
    <col min="6651" max="6651" width="2" style="297" customWidth="1"/>
    <col min="6652" max="6873" width="9" style="297"/>
    <col min="6874" max="6897" width="3.75" style="297" customWidth="1"/>
    <col min="6898" max="6906" width="9" style="297" customWidth="1"/>
    <col min="6907" max="6907" width="2" style="297" customWidth="1"/>
    <col min="6908" max="7129" width="9" style="297"/>
    <col min="7130" max="7153" width="3.75" style="297" customWidth="1"/>
    <col min="7154" max="7162" width="9" style="297" customWidth="1"/>
    <col min="7163" max="7163" width="2" style="297" customWidth="1"/>
    <col min="7164" max="7385" width="9" style="297"/>
    <col min="7386" max="7409" width="3.75" style="297" customWidth="1"/>
    <col min="7410" max="7418" width="9" style="297" customWidth="1"/>
    <col min="7419" max="7419" width="2" style="297" customWidth="1"/>
    <col min="7420" max="7641" width="9" style="297"/>
    <col min="7642" max="7665" width="3.75" style="297" customWidth="1"/>
    <col min="7666" max="7674" width="9" style="297" customWidth="1"/>
    <col min="7675" max="7675" width="2" style="297" customWidth="1"/>
    <col min="7676" max="7897" width="9" style="297"/>
    <col min="7898" max="7921" width="3.75" style="297" customWidth="1"/>
    <col min="7922" max="7930" width="9" style="297" customWidth="1"/>
    <col min="7931" max="7931" width="2" style="297" customWidth="1"/>
    <col min="7932" max="8153" width="9" style="297"/>
    <col min="8154" max="8177" width="3.75" style="297" customWidth="1"/>
    <col min="8178" max="8186" width="9" style="297" customWidth="1"/>
    <col min="8187" max="8187" width="2" style="297" customWidth="1"/>
    <col min="8188" max="8409" width="9" style="297"/>
    <col min="8410" max="8433" width="3.75" style="297" customWidth="1"/>
    <col min="8434" max="8442" width="9" style="297" customWidth="1"/>
    <col min="8443" max="8443" width="2" style="297" customWidth="1"/>
    <col min="8444" max="8665" width="9" style="297"/>
    <col min="8666" max="8689" width="3.75" style="297" customWidth="1"/>
    <col min="8690" max="8698" width="9" style="297" customWidth="1"/>
    <col min="8699" max="8699" width="2" style="297" customWidth="1"/>
    <col min="8700" max="8921" width="9" style="297"/>
    <col min="8922" max="8945" width="3.75" style="297" customWidth="1"/>
    <col min="8946" max="8954" width="9" style="297" customWidth="1"/>
    <col min="8955" max="8955" width="2" style="297" customWidth="1"/>
    <col min="8956" max="9177" width="9" style="297"/>
    <col min="9178" max="9201" width="3.75" style="297" customWidth="1"/>
    <col min="9202" max="9210" width="9" style="297" customWidth="1"/>
    <col min="9211" max="9211" width="2" style="297" customWidth="1"/>
    <col min="9212" max="9433" width="9" style="297"/>
    <col min="9434" max="9457" width="3.75" style="297" customWidth="1"/>
    <col min="9458" max="9466" width="9" style="297" customWidth="1"/>
    <col min="9467" max="9467" width="2" style="297" customWidth="1"/>
    <col min="9468" max="9689" width="9" style="297"/>
    <col min="9690" max="9713" width="3.75" style="297" customWidth="1"/>
    <col min="9714" max="9722" width="9" style="297" customWidth="1"/>
    <col min="9723" max="9723" width="2" style="297" customWidth="1"/>
    <col min="9724" max="9945" width="9" style="297"/>
    <col min="9946" max="9969" width="3.75" style="297" customWidth="1"/>
    <col min="9970" max="9978" width="9" style="297" customWidth="1"/>
    <col min="9979" max="9979" width="2" style="297" customWidth="1"/>
    <col min="9980" max="10201" width="9" style="297"/>
    <col min="10202" max="10225" width="3.75" style="297" customWidth="1"/>
    <col min="10226" max="10234" width="9" style="297" customWidth="1"/>
    <col min="10235" max="10235" width="2" style="297" customWidth="1"/>
    <col min="10236" max="10457" width="9" style="297"/>
    <col min="10458" max="10481" width="3.75" style="297" customWidth="1"/>
    <col min="10482" max="10490" width="9" style="297" customWidth="1"/>
    <col min="10491" max="10491" width="2" style="297" customWidth="1"/>
    <col min="10492" max="10713" width="9" style="297"/>
    <col min="10714" max="10737" width="3.75" style="297" customWidth="1"/>
    <col min="10738" max="10746" width="9" style="297" customWidth="1"/>
    <col min="10747" max="10747" width="2" style="297" customWidth="1"/>
    <col min="10748" max="10969" width="9" style="297"/>
    <col min="10970" max="10993" width="3.75" style="297" customWidth="1"/>
    <col min="10994" max="11002" width="9" style="297" customWidth="1"/>
    <col min="11003" max="11003" width="2" style="297" customWidth="1"/>
    <col min="11004" max="11225" width="9" style="297"/>
    <col min="11226" max="11249" width="3.75" style="297" customWidth="1"/>
    <col min="11250" max="11258" width="9" style="297" customWidth="1"/>
    <col min="11259" max="11259" width="2" style="297" customWidth="1"/>
    <col min="11260" max="11481" width="9" style="297"/>
    <col min="11482" max="11505" width="3.75" style="297" customWidth="1"/>
    <col min="11506" max="11514" width="9" style="297" customWidth="1"/>
    <col min="11515" max="11515" width="2" style="297" customWidth="1"/>
    <col min="11516" max="11737" width="9" style="297"/>
    <col min="11738" max="11761" width="3.75" style="297" customWidth="1"/>
    <col min="11762" max="11770" width="9" style="297" customWidth="1"/>
    <col min="11771" max="11771" width="2" style="297" customWidth="1"/>
    <col min="11772" max="11993" width="9" style="297"/>
    <col min="11994" max="12017" width="3.75" style="297" customWidth="1"/>
    <col min="12018" max="12026" width="9" style="297" customWidth="1"/>
    <col min="12027" max="12027" width="2" style="297" customWidth="1"/>
    <col min="12028" max="12249" width="9" style="297"/>
    <col min="12250" max="12273" width="3.75" style="297" customWidth="1"/>
    <col min="12274" max="12282" width="9" style="297" customWidth="1"/>
    <col min="12283" max="12283" width="2" style="297" customWidth="1"/>
    <col min="12284" max="12505" width="9" style="297"/>
    <col min="12506" max="12529" width="3.75" style="297" customWidth="1"/>
    <col min="12530" max="12538" width="9" style="297" customWidth="1"/>
    <col min="12539" max="12539" width="2" style="297" customWidth="1"/>
    <col min="12540" max="12761" width="9" style="297"/>
    <col min="12762" max="12785" width="3.75" style="297" customWidth="1"/>
    <col min="12786" max="12794" width="9" style="297" customWidth="1"/>
    <col min="12795" max="12795" width="2" style="297" customWidth="1"/>
    <col min="12796" max="13017" width="9" style="297"/>
    <col min="13018" max="13041" width="3.75" style="297" customWidth="1"/>
    <col min="13042" max="13050" width="9" style="297" customWidth="1"/>
    <col min="13051" max="13051" width="2" style="297" customWidth="1"/>
    <col min="13052" max="13273" width="9" style="297"/>
    <col min="13274" max="13297" width="3.75" style="297" customWidth="1"/>
    <col min="13298" max="13306" width="9" style="297" customWidth="1"/>
    <col min="13307" max="13307" width="2" style="297" customWidth="1"/>
    <col min="13308" max="13529" width="9" style="297"/>
    <col min="13530" max="13553" width="3.75" style="297" customWidth="1"/>
    <col min="13554" max="13562" width="9" style="297" customWidth="1"/>
    <col min="13563" max="13563" width="2" style="297" customWidth="1"/>
    <col min="13564" max="13785" width="9" style="297"/>
    <col min="13786" max="13809" width="3.75" style="297" customWidth="1"/>
    <col min="13810" max="13818" width="9" style="297" customWidth="1"/>
    <col min="13819" max="13819" width="2" style="297" customWidth="1"/>
    <col min="13820" max="14041" width="9" style="297"/>
    <col min="14042" max="14065" width="3.75" style="297" customWidth="1"/>
    <col min="14066" max="14074" width="9" style="297" customWidth="1"/>
    <col min="14075" max="14075" width="2" style="297" customWidth="1"/>
    <col min="14076" max="14297" width="9" style="297"/>
    <col min="14298" max="14321" width="3.75" style="297" customWidth="1"/>
    <col min="14322" max="14330" width="9" style="297" customWidth="1"/>
    <col min="14331" max="14331" width="2" style="297" customWidth="1"/>
    <col min="14332" max="14553" width="9" style="297"/>
    <col min="14554" max="14577" width="3.75" style="297" customWidth="1"/>
    <col min="14578" max="14586" width="9" style="297" customWidth="1"/>
    <col min="14587" max="14587" width="2" style="297" customWidth="1"/>
    <col min="14588" max="14809" width="9" style="297"/>
    <col min="14810" max="14833" width="3.75" style="297" customWidth="1"/>
    <col min="14834" max="14842" width="9" style="297" customWidth="1"/>
    <col min="14843" max="14843" width="2" style="297" customWidth="1"/>
    <col min="14844" max="15065" width="9" style="297"/>
    <col min="15066" max="15089" width="3.75" style="297" customWidth="1"/>
    <col min="15090" max="15098" width="9" style="297" customWidth="1"/>
    <col min="15099" max="15099" width="2" style="297" customWidth="1"/>
    <col min="15100" max="15321" width="9" style="297"/>
    <col min="15322" max="15345" width="3.75" style="297" customWidth="1"/>
    <col min="15346" max="15354" width="9" style="297" customWidth="1"/>
    <col min="15355" max="15355" width="2" style="297" customWidth="1"/>
    <col min="15356" max="15577" width="9" style="297"/>
    <col min="15578" max="15601" width="3.75" style="297" customWidth="1"/>
    <col min="15602" max="15610" width="9" style="297" customWidth="1"/>
    <col min="15611" max="15611" width="2" style="297" customWidth="1"/>
    <col min="15612" max="15833" width="9" style="297"/>
    <col min="15834" max="15857" width="3.75" style="297" customWidth="1"/>
    <col min="15858" max="15866" width="9" style="297" customWidth="1"/>
    <col min="15867" max="15867" width="2" style="297" customWidth="1"/>
    <col min="15868" max="16089" width="9" style="297"/>
    <col min="16090" max="16113" width="3.75" style="297" customWidth="1"/>
    <col min="16114" max="16122" width="9" style="297" customWidth="1"/>
    <col min="16123" max="16123" width="2" style="297" customWidth="1"/>
    <col min="16124" max="16384" width="9" style="297"/>
  </cols>
  <sheetData>
    <row r="1" spans="2:45" ht="20.100000000000001" customHeight="1">
      <c r="B1" s="505" t="s">
        <v>504</v>
      </c>
    </row>
    <row r="2" spans="2:45" ht="20.100000000000001" customHeight="1">
      <c r="B2" s="505" t="s">
        <v>851</v>
      </c>
    </row>
    <row r="3" spans="2:45" ht="20.100000000000001" customHeight="1">
      <c r="B3" s="505" t="s">
        <v>855</v>
      </c>
    </row>
    <row r="4" spans="2:45" ht="7.5" customHeight="1">
      <c r="B4" s="629"/>
      <c r="C4" s="629"/>
      <c r="D4" s="629"/>
      <c r="E4" s="629"/>
      <c r="F4" s="629"/>
      <c r="G4" s="629"/>
      <c r="H4" s="629"/>
      <c r="I4" s="629"/>
      <c r="J4" s="629"/>
      <c r="K4" s="629"/>
      <c r="L4" s="629"/>
      <c r="M4" s="629"/>
      <c r="N4" s="629"/>
      <c r="O4" s="629"/>
      <c r="P4" s="629"/>
      <c r="Q4" s="630"/>
      <c r="R4" s="629"/>
      <c r="S4" s="629"/>
      <c r="T4" s="629"/>
      <c r="U4" s="629"/>
      <c r="V4" s="629"/>
      <c r="W4" s="629"/>
      <c r="X4" s="629"/>
      <c r="Y4" s="630"/>
      <c r="Z4" s="631"/>
      <c r="AA4" s="631"/>
    </row>
    <row r="5" spans="2:45" ht="19.5" customHeight="1">
      <c r="B5" s="632" t="s">
        <v>757</v>
      </c>
      <c r="C5" s="629"/>
      <c r="D5" s="633"/>
      <c r="E5" s="633"/>
      <c r="F5" s="633"/>
      <c r="G5" s="633"/>
      <c r="H5" s="633"/>
      <c r="I5" s="633"/>
      <c r="J5" s="633"/>
      <c r="K5" s="633"/>
      <c r="L5" s="633"/>
      <c r="M5" s="633"/>
      <c r="N5" s="633"/>
      <c r="O5" s="633"/>
      <c r="P5" s="633"/>
      <c r="Q5" s="633"/>
      <c r="R5" s="633"/>
      <c r="S5" s="633"/>
      <c r="T5" s="633"/>
      <c r="U5" s="633"/>
      <c r="V5" s="633"/>
      <c r="W5" s="633"/>
      <c r="X5" s="633"/>
      <c r="Y5" s="633"/>
      <c r="Z5" s="634" t="str">
        <f>IF('[1]様式第1_ZEH+_交付申請書'!$U$11="","",'[1]様式第1_ZEH+_交付申請書'!$U$11&amp;"邸"&amp;'[1]様式第1_ZEH+_交付申請書'!$V$8&amp;'[1]様式第1_ZEH+_交付申請書'!$Y$8)</f>
        <v/>
      </c>
      <c r="AA5" s="634"/>
    </row>
    <row r="6" spans="2:45" ht="15.75" customHeight="1">
      <c r="B6" s="629"/>
      <c r="C6" s="635"/>
      <c r="D6" s="636"/>
      <c r="E6" s="636"/>
      <c r="F6" s="636"/>
      <c r="G6" s="636"/>
      <c r="H6" s="636"/>
      <c r="I6" s="633"/>
      <c r="J6" s="633"/>
      <c r="K6" s="633"/>
      <c r="L6" s="633"/>
      <c r="M6" s="633"/>
      <c r="N6" s="633"/>
      <c r="O6" s="633"/>
      <c r="P6" s="633"/>
      <c r="Q6" s="633"/>
      <c r="R6" s="633"/>
      <c r="S6" s="633"/>
      <c r="T6" s="633"/>
      <c r="U6" s="633"/>
      <c r="V6" s="633"/>
      <c r="W6" s="633"/>
      <c r="X6" s="633"/>
      <c r="Y6" s="633"/>
      <c r="Z6" s="629"/>
      <c r="AA6" s="629"/>
    </row>
    <row r="7" spans="2:45" s="300" customFormat="1" ht="15" customHeight="1">
      <c r="B7" s="637"/>
      <c r="C7" s="478" t="s">
        <v>625</v>
      </c>
      <c r="D7" s="638"/>
      <c r="E7" s="639"/>
      <c r="F7" s="639"/>
      <c r="G7" s="639"/>
      <c r="H7" s="639"/>
      <c r="I7" s="639"/>
      <c r="J7" s="639"/>
      <c r="K7" s="639"/>
      <c r="L7" s="639"/>
      <c r="M7" s="639"/>
      <c r="N7" s="639"/>
      <c r="O7" s="639"/>
      <c r="P7" s="639"/>
      <c r="Q7" s="639"/>
      <c r="R7" s="639"/>
      <c r="S7" s="639"/>
      <c r="T7" s="639"/>
      <c r="U7" s="640"/>
      <c r="V7" s="639"/>
      <c r="W7" s="639"/>
      <c r="X7" s="639"/>
      <c r="Y7" s="639"/>
      <c r="Z7" s="637"/>
      <c r="AA7" s="637"/>
      <c r="AB7" s="453"/>
      <c r="AC7" s="501"/>
      <c r="AD7" s="628"/>
      <c r="AR7" s="628"/>
      <c r="AS7" s="641"/>
    </row>
    <row r="8" spans="2:45" s="303" customFormat="1" ht="21.75" customHeight="1">
      <c r="B8" s="642"/>
      <c r="C8" s="635"/>
      <c r="D8" s="1852" t="s">
        <v>624</v>
      </c>
      <c r="E8" s="1853"/>
      <c r="F8" s="1853"/>
      <c r="G8" s="1853"/>
      <c r="H8" s="1853"/>
      <c r="I8" s="1854"/>
      <c r="J8" s="1855" t="str">
        <f>IF(入力シート!M11="","",入力シート!M11)&amp;"低層ＺＥＨ－Ｍ促進事業"</f>
        <v>低層ＺＥＨ－Ｍ促進事業</v>
      </c>
      <c r="K8" s="1855"/>
      <c r="L8" s="1855"/>
      <c r="M8" s="1855"/>
      <c r="N8" s="1855"/>
      <c r="O8" s="1855"/>
      <c r="P8" s="1855"/>
      <c r="Q8" s="1855"/>
      <c r="R8" s="1855"/>
      <c r="S8" s="1855"/>
      <c r="T8" s="1855"/>
      <c r="U8" s="1855"/>
      <c r="V8" s="1856"/>
      <c r="W8" s="481"/>
      <c r="X8" s="481"/>
      <c r="Y8" s="481"/>
      <c r="Z8" s="642"/>
      <c r="AA8" s="642"/>
      <c r="AB8" s="417"/>
      <c r="AC8" s="501"/>
      <c r="AD8" s="628"/>
    </row>
    <row r="9" spans="2:45" s="303" customFormat="1" ht="18" customHeight="1">
      <c r="B9" s="642"/>
      <c r="C9" s="635"/>
      <c r="D9" s="1852" t="s">
        <v>596</v>
      </c>
      <c r="E9" s="1853"/>
      <c r="F9" s="1853"/>
      <c r="G9" s="1853"/>
      <c r="H9" s="1853"/>
      <c r="I9" s="1854"/>
      <c r="J9" s="1864"/>
      <c r="K9" s="1865"/>
      <c r="L9" s="1865"/>
      <c r="M9" s="1865"/>
      <c r="N9" s="1865"/>
      <c r="O9" s="1865"/>
      <c r="P9" s="1865"/>
      <c r="Q9" s="1865"/>
      <c r="R9" s="1865"/>
      <c r="S9" s="1865"/>
      <c r="T9" s="1865"/>
      <c r="U9" s="1865"/>
      <c r="V9" s="1866"/>
      <c r="W9" s="481"/>
      <c r="X9" s="481"/>
      <c r="Y9" s="481"/>
      <c r="Z9" s="642"/>
      <c r="AA9" s="642"/>
      <c r="AB9" s="417"/>
      <c r="AC9" s="501"/>
      <c r="AD9" s="628"/>
    </row>
    <row r="10" spans="2:45" s="303" customFormat="1" ht="15" customHeight="1">
      <c r="B10" s="642"/>
      <c r="C10" s="635"/>
      <c r="D10" s="643"/>
      <c r="E10" s="643"/>
      <c r="F10" s="643"/>
      <c r="G10" s="643"/>
      <c r="H10" s="643"/>
      <c r="I10" s="643"/>
      <c r="J10" s="643"/>
      <c r="K10" s="643"/>
      <c r="L10" s="643"/>
      <c r="M10" s="643"/>
      <c r="N10" s="643"/>
      <c r="O10" s="643"/>
      <c r="P10" s="643"/>
      <c r="Q10" s="643"/>
      <c r="R10" s="643"/>
      <c r="S10" s="643"/>
      <c r="T10" s="643"/>
      <c r="U10" s="643"/>
      <c r="V10" s="643"/>
      <c r="W10" s="481"/>
      <c r="X10" s="481"/>
      <c r="Y10" s="481"/>
      <c r="Z10" s="642"/>
      <c r="AA10" s="642"/>
      <c r="AB10" s="417"/>
      <c r="AC10" s="501"/>
      <c r="AD10" s="628"/>
    </row>
    <row r="11" spans="2:45" s="300" customFormat="1" ht="15">
      <c r="B11" s="637"/>
      <c r="C11" s="478" t="s">
        <v>708</v>
      </c>
      <c r="D11" s="638"/>
      <c r="E11" s="639"/>
      <c r="F11" s="639"/>
      <c r="G11" s="639"/>
      <c r="H11" s="639"/>
      <c r="I11" s="639"/>
      <c r="J11" s="639"/>
      <c r="K11" s="639"/>
      <c r="L11" s="639"/>
      <c r="M11" s="639"/>
      <c r="N11" s="639"/>
      <c r="O11" s="639"/>
      <c r="P11" s="639"/>
      <c r="Q11" s="639"/>
      <c r="R11" s="639"/>
      <c r="S11" s="639"/>
      <c r="T11" s="639"/>
      <c r="U11" s="640"/>
      <c r="V11" s="639"/>
      <c r="W11" s="639"/>
      <c r="X11" s="639"/>
      <c r="Y11" s="639"/>
      <c r="Z11" s="637"/>
      <c r="AA11" s="637"/>
      <c r="AB11" s="453"/>
      <c r="AC11" s="501"/>
      <c r="AD11" s="628"/>
    </row>
    <row r="12" spans="2:45" s="303" customFormat="1" ht="18" customHeight="1">
      <c r="B12" s="642"/>
      <c r="C12" s="635"/>
      <c r="D12" s="1852" t="s">
        <v>594</v>
      </c>
      <c r="E12" s="1853"/>
      <c r="F12" s="1853"/>
      <c r="G12" s="1853"/>
      <c r="H12" s="1853"/>
      <c r="I12" s="1854"/>
      <c r="J12" s="689" t="s">
        <v>50</v>
      </c>
      <c r="K12" s="669" t="s">
        <v>595</v>
      </c>
      <c r="L12" s="644"/>
      <c r="M12" s="644"/>
      <c r="N12" s="644"/>
      <c r="O12" s="644"/>
      <c r="P12" s="644"/>
      <c r="Q12" s="690" t="s">
        <v>50</v>
      </c>
      <c r="R12" s="669" t="s">
        <v>656</v>
      </c>
      <c r="S12" s="669"/>
      <c r="T12" s="644"/>
      <c r="U12" s="644"/>
      <c r="V12" s="645"/>
      <c r="W12" s="481"/>
      <c r="X12" s="481"/>
      <c r="Y12" s="481"/>
      <c r="Z12" s="642"/>
      <c r="AA12" s="642"/>
      <c r="AB12" s="417"/>
      <c r="AC12" s="672"/>
      <c r="AD12" s="628"/>
    </row>
    <row r="13" spans="2:45" s="303" customFormat="1" ht="18" customHeight="1">
      <c r="B13" s="642"/>
      <c r="C13" s="635"/>
      <c r="D13" s="1852" t="s">
        <v>626</v>
      </c>
      <c r="E13" s="1853"/>
      <c r="F13" s="1853"/>
      <c r="G13" s="1853"/>
      <c r="H13" s="1853"/>
      <c r="I13" s="1854"/>
      <c r="J13" s="1893"/>
      <c r="K13" s="1894"/>
      <c r="L13" s="1894"/>
      <c r="M13" s="1894"/>
      <c r="N13" s="1894"/>
      <c r="O13" s="1894"/>
      <c r="P13" s="1894"/>
      <c r="Q13" s="1894"/>
      <c r="R13" s="1894"/>
      <c r="S13" s="1894"/>
      <c r="T13" s="1894"/>
      <c r="U13" s="1894"/>
      <c r="V13" s="1920"/>
      <c r="W13" s="646" t="s">
        <v>618</v>
      </c>
      <c r="X13" s="481" t="s">
        <v>627</v>
      </c>
      <c r="Y13" s="481"/>
      <c r="Z13" s="642"/>
      <c r="AA13" s="642"/>
      <c r="AB13" s="417"/>
      <c r="AC13" s="501"/>
      <c r="AD13" s="628"/>
    </row>
    <row r="14" spans="2:45" s="303" customFormat="1" ht="15" customHeight="1">
      <c r="B14" s="642"/>
      <c r="C14" s="635"/>
      <c r="D14" s="647"/>
      <c r="E14" s="647"/>
      <c r="F14" s="648"/>
      <c r="G14" s="649"/>
      <c r="H14" s="649"/>
      <c r="I14" s="649"/>
      <c r="J14" s="649"/>
      <c r="K14" s="649"/>
      <c r="L14" s="578"/>
      <c r="M14" s="578"/>
      <c r="N14" s="578"/>
      <c r="O14" s="578"/>
      <c r="P14" s="578"/>
      <c r="Q14" s="578"/>
      <c r="R14" s="578"/>
      <c r="S14" s="578"/>
      <c r="T14" s="578"/>
      <c r="U14" s="578"/>
      <c r="V14" s="578"/>
      <c r="W14" s="578"/>
      <c r="X14" s="578"/>
      <c r="Y14" s="578"/>
      <c r="Z14" s="642"/>
      <c r="AA14" s="642"/>
      <c r="AB14" s="417"/>
      <c r="AC14" s="501"/>
      <c r="AD14" s="628"/>
    </row>
    <row r="15" spans="2:45" s="300" customFormat="1" ht="15">
      <c r="B15" s="637"/>
      <c r="C15" s="478" t="s">
        <v>707</v>
      </c>
      <c r="D15" s="638"/>
      <c r="E15" s="639"/>
      <c r="F15" s="639"/>
      <c r="G15" s="639"/>
      <c r="H15" s="639"/>
      <c r="I15" s="639"/>
      <c r="J15" s="639"/>
      <c r="K15" s="639"/>
      <c r="L15" s="639"/>
      <c r="M15" s="639"/>
      <c r="N15" s="639"/>
      <c r="O15" s="639"/>
      <c r="P15" s="639"/>
      <c r="Q15" s="639"/>
      <c r="R15" s="639"/>
      <c r="S15" s="639"/>
      <c r="T15" s="639"/>
      <c r="U15" s="640"/>
      <c r="V15" s="639"/>
      <c r="W15" s="639"/>
      <c r="X15" s="639"/>
      <c r="Y15" s="639"/>
      <c r="Z15" s="637"/>
      <c r="AA15" s="637"/>
      <c r="AB15" s="453"/>
      <c r="AC15" s="501"/>
      <c r="AD15" s="628"/>
    </row>
    <row r="16" spans="2:45" s="303" customFormat="1" ht="18" customHeight="1">
      <c r="B16" s="642"/>
      <c r="C16" s="635"/>
      <c r="D16" s="1852" t="s">
        <v>265</v>
      </c>
      <c r="E16" s="1853"/>
      <c r="F16" s="1853"/>
      <c r="G16" s="1853"/>
      <c r="H16" s="1853"/>
      <c r="I16" s="1854"/>
      <c r="J16" s="1864"/>
      <c r="K16" s="1865"/>
      <c r="L16" s="1865"/>
      <c r="M16" s="1865"/>
      <c r="N16" s="1865"/>
      <c r="O16" s="1865"/>
      <c r="P16" s="1865"/>
      <c r="Q16" s="1865"/>
      <c r="R16" s="1865"/>
      <c r="S16" s="1865"/>
      <c r="T16" s="1865"/>
      <c r="U16" s="1865"/>
      <c r="V16" s="1866"/>
      <c r="W16" s="481"/>
      <c r="X16" s="481"/>
      <c r="Y16" s="481"/>
      <c r="Z16" s="642"/>
      <c r="AA16" s="642"/>
      <c r="AB16" s="417"/>
      <c r="AC16" s="672"/>
      <c r="AD16" s="628"/>
    </row>
    <row r="17" spans="2:30" s="303" customFormat="1" ht="18" customHeight="1">
      <c r="B17" s="642"/>
      <c r="C17" s="635"/>
      <c r="D17" s="1852" t="s">
        <v>592</v>
      </c>
      <c r="E17" s="1853"/>
      <c r="F17" s="1853"/>
      <c r="G17" s="1853"/>
      <c r="H17" s="1853"/>
      <c r="I17" s="1854"/>
      <c r="J17" s="1864"/>
      <c r="K17" s="1865"/>
      <c r="L17" s="1865"/>
      <c r="M17" s="1865"/>
      <c r="N17" s="1865"/>
      <c r="O17" s="1865"/>
      <c r="P17" s="1865"/>
      <c r="Q17" s="1865"/>
      <c r="R17" s="1865"/>
      <c r="S17" s="1865"/>
      <c r="T17" s="1865"/>
      <c r="U17" s="1865"/>
      <c r="V17" s="1866"/>
      <c r="W17" s="481"/>
      <c r="X17" s="481"/>
      <c r="Y17" s="481"/>
      <c r="Z17" s="642"/>
      <c r="AA17" s="642"/>
      <c r="AB17" s="417"/>
      <c r="AC17" s="501"/>
      <c r="AD17" s="628"/>
    </row>
    <row r="18" spans="2:30" s="303" customFormat="1" ht="15" customHeight="1">
      <c r="B18" s="642"/>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Z18" s="642"/>
      <c r="AA18" s="642"/>
      <c r="AB18" s="417"/>
      <c r="AC18" s="501"/>
      <c r="AD18" s="628"/>
    </row>
    <row r="19" spans="2:30" s="303" customFormat="1" ht="39.950000000000003" customHeight="1">
      <c r="B19" s="642"/>
      <c r="C19" s="635"/>
      <c r="D19" s="1924" t="s">
        <v>822</v>
      </c>
      <c r="E19" s="1925"/>
      <c r="F19" s="1925"/>
      <c r="G19" s="1925"/>
      <c r="H19" s="1925"/>
      <c r="I19" s="1926"/>
      <c r="J19" s="1921"/>
      <c r="K19" s="1922"/>
      <c r="L19" s="1922"/>
      <c r="M19" s="1922"/>
      <c r="N19" s="1922"/>
      <c r="O19" s="1922"/>
      <c r="P19" s="1922"/>
      <c r="Q19" s="1922"/>
      <c r="R19" s="1923"/>
      <c r="S19" s="650" t="s">
        <v>114</v>
      </c>
      <c r="T19" s="478" t="s">
        <v>628</v>
      </c>
      <c r="U19" s="478"/>
      <c r="V19" s="478"/>
      <c r="W19" s="478"/>
      <c r="X19" s="478"/>
      <c r="Y19" s="478"/>
      <c r="Z19" s="642"/>
      <c r="AA19" s="642"/>
      <c r="AB19" s="417"/>
      <c r="AC19" s="501"/>
      <c r="AD19" s="628"/>
    </row>
    <row r="20" spans="2:30" s="303" customFormat="1" ht="15" customHeight="1">
      <c r="B20" s="642"/>
      <c r="C20" s="635"/>
      <c r="D20" s="787" t="s">
        <v>825</v>
      </c>
      <c r="E20" s="647"/>
      <c r="F20" s="648"/>
      <c r="G20" s="649"/>
      <c r="H20" s="649"/>
      <c r="I20" s="649"/>
      <c r="J20" s="649"/>
      <c r="K20" s="649"/>
      <c r="L20" s="578"/>
      <c r="M20" s="578"/>
      <c r="N20" s="578"/>
      <c r="O20" s="578"/>
      <c r="P20" s="578"/>
      <c r="Q20" s="578"/>
      <c r="R20" s="578"/>
      <c r="S20" s="578"/>
      <c r="T20" s="578"/>
      <c r="U20" s="578"/>
      <c r="V20" s="578"/>
      <c r="W20" s="578"/>
      <c r="X20" s="578"/>
      <c r="Y20" s="578"/>
      <c r="Z20" s="642"/>
      <c r="AA20" s="642"/>
      <c r="AB20" s="417"/>
      <c r="AC20" s="501"/>
      <c r="AD20" s="628"/>
    </row>
    <row r="21" spans="2:30" s="303" customFormat="1" ht="2.25" customHeight="1">
      <c r="B21" s="642"/>
      <c r="C21" s="635"/>
      <c r="D21" s="647"/>
      <c r="E21" s="647"/>
      <c r="F21" s="648"/>
      <c r="G21" s="649"/>
      <c r="H21" s="649"/>
      <c r="I21" s="649"/>
      <c r="J21" s="649"/>
      <c r="K21" s="649"/>
      <c r="L21" s="578"/>
      <c r="M21" s="578"/>
      <c r="N21" s="578"/>
      <c r="O21" s="578"/>
      <c r="P21" s="578"/>
      <c r="Q21" s="578"/>
      <c r="R21" s="578"/>
      <c r="S21" s="578"/>
      <c r="T21" s="578"/>
      <c r="U21" s="578"/>
      <c r="V21" s="578"/>
      <c r="W21" s="578"/>
      <c r="X21" s="578"/>
      <c r="Y21" s="578"/>
      <c r="Z21" s="642"/>
      <c r="AA21" s="642"/>
      <c r="AB21" s="417"/>
      <c r="AC21" s="501"/>
      <c r="AD21" s="628"/>
    </row>
    <row r="22" spans="2:30" s="303" customFormat="1" ht="24.95" customHeight="1">
      <c r="B22" s="642"/>
      <c r="C22" s="635"/>
      <c r="D22" s="1852" t="s">
        <v>483</v>
      </c>
      <c r="E22" s="1853"/>
      <c r="F22" s="1853"/>
      <c r="G22" s="1853"/>
      <c r="H22" s="1853"/>
      <c r="I22" s="1854"/>
      <c r="J22" s="1928" t="str">
        <f>IF(J19="","",ROUNDDOWN(J19/3,-3))</f>
        <v/>
      </c>
      <c r="K22" s="1929"/>
      <c r="L22" s="1929"/>
      <c r="M22" s="1929"/>
      <c r="N22" s="1929"/>
      <c r="O22" s="1929"/>
      <c r="P22" s="1929"/>
      <c r="Q22" s="1929"/>
      <c r="R22" s="1930"/>
      <c r="S22" s="650" t="s">
        <v>114</v>
      </c>
      <c r="T22" s="1927" t="s">
        <v>706</v>
      </c>
      <c r="U22" s="1927"/>
      <c r="V22" s="1927"/>
      <c r="W22" s="1927"/>
      <c r="X22" s="1927"/>
      <c r="Y22" s="1927"/>
      <c r="Z22" s="635"/>
      <c r="AA22" s="635"/>
      <c r="AB22" s="417"/>
      <c r="AC22" s="501"/>
      <c r="AD22" s="628"/>
    </row>
    <row r="23" spans="2:30" s="303" customFormat="1" ht="15" customHeight="1">
      <c r="B23" s="642"/>
      <c r="C23" s="635"/>
      <c r="D23" s="647"/>
      <c r="E23" s="647"/>
      <c r="F23" s="648"/>
      <c r="G23" s="649"/>
      <c r="H23" s="649"/>
      <c r="I23" s="649"/>
      <c r="J23" s="787"/>
      <c r="K23" s="649"/>
      <c r="L23" s="578"/>
      <c r="M23" s="578"/>
      <c r="N23" s="578"/>
      <c r="O23" s="578"/>
      <c r="P23" s="578"/>
      <c r="Q23" s="578"/>
      <c r="R23" s="578"/>
      <c r="S23" s="578"/>
      <c r="T23" s="578"/>
      <c r="U23" s="578"/>
      <c r="V23" s="578"/>
      <c r="W23" s="578"/>
      <c r="X23" s="578"/>
      <c r="Y23" s="578"/>
      <c r="Z23" s="642"/>
      <c r="AA23" s="642"/>
      <c r="AB23" s="417"/>
      <c r="AC23" s="501"/>
      <c r="AD23" s="628"/>
    </row>
    <row r="24" spans="2:30" s="303" customFormat="1" ht="39.950000000000003" customHeight="1">
      <c r="B24" s="642"/>
      <c r="C24" s="635"/>
      <c r="D24" s="1924" t="s">
        <v>823</v>
      </c>
      <c r="E24" s="1925"/>
      <c r="F24" s="1925"/>
      <c r="G24" s="1925"/>
      <c r="H24" s="1925"/>
      <c r="I24" s="1926"/>
      <c r="J24" s="1921"/>
      <c r="K24" s="1922"/>
      <c r="L24" s="1922"/>
      <c r="M24" s="1922"/>
      <c r="N24" s="1922"/>
      <c r="O24" s="1922"/>
      <c r="P24" s="1922"/>
      <c r="Q24" s="1922"/>
      <c r="R24" s="1923"/>
      <c r="S24" s="650" t="s">
        <v>114</v>
      </c>
      <c r="T24" s="478" t="s">
        <v>826</v>
      </c>
      <c r="U24" s="478"/>
      <c r="V24" s="478"/>
      <c r="W24" s="478"/>
      <c r="X24" s="478"/>
      <c r="Y24" s="478"/>
      <c r="Z24" s="642"/>
      <c r="AA24" s="642"/>
      <c r="AB24" s="505" t="s">
        <v>857</v>
      </c>
      <c r="AC24" s="501"/>
      <c r="AD24" s="628"/>
    </row>
    <row r="25" spans="2:30" s="303" customFormat="1" ht="12.75" customHeight="1">
      <c r="B25" s="642"/>
      <c r="C25" s="635"/>
      <c r="D25" s="651" t="s">
        <v>824</v>
      </c>
      <c r="E25" s="652" t="s">
        <v>819</v>
      </c>
      <c r="F25" s="653"/>
      <c r="G25" s="651"/>
      <c r="H25" s="651"/>
      <c r="I25" s="651"/>
      <c r="J25" s="654"/>
      <c r="K25" s="654"/>
      <c r="L25" s="654"/>
      <c r="M25" s="654"/>
      <c r="N25" s="654"/>
      <c r="O25" s="654"/>
      <c r="P25" s="654"/>
      <c r="Q25" s="654"/>
      <c r="R25" s="654"/>
      <c r="S25" s="652"/>
      <c r="T25" s="652"/>
      <c r="U25" s="652"/>
      <c r="V25" s="478"/>
      <c r="W25" s="478"/>
      <c r="X25" s="655"/>
      <c r="Y25" s="655"/>
      <c r="Z25" s="642"/>
      <c r="AA25" s="642"/>
      <c r="AB25" s="417"/>
      <c r="AC25" s="501"/>
      <c r="AD25" s="628"/>
    </row>
    <row r="26" spans="2:30" s="303" customFormat="1" ht="56.25" customHeight="1">
      <c r="B26" s="642"/>
      <c r="C26" s="635"/>
      <c r="D26" s="788" t="s">
        <v>820</v>
      </c>
      <c r="E26" s="1945" t="str">
        <f>IF(Q12="■","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6" s="1945"/>
      <c r="G26" s="1945"/>
      <c r="H26" s="1945"/>
      <c r="I26" s="1945"/>
      <c r="J26" s="1945"/>
      <c r="K26" s="1945"/>
      <c r="L26" s="1945"/>
      <c r="M26" s="1945"/>
      <c r="N26" s="1945"/>
      <c r="O26" s="1945"/>
      <c r="P26" s="1945"/>
      <c r="Q26" s="1945"/>
      <c r="R26" s="1945"/>
      <c r="S26" s="652"/>
      <c r="T26" s="652"/>
      <c r="U26" s="652"/>
      <c r="V26" s="478"/>
      <c r="W26" s="478"/>
      <c r="X26" s="655"/>
      <c r="Y26" s="655"/>
      <c r="Z26" s="642"/>
      <c r="AA26" s="642"/>
      <c r="AB26" s="417"/>
      <c r="AC26" s="501"/>
      <c r="AD26" s="628"/>
    </row>
    <row r="27" spans="2:30" s="303" customFormat="1" ht="12.75" customHeight="1">
      <c r="B27" s="642"/>
      <c r="C27" s="635"/>
      <c r="D27" s="656" t="s">
        <v>820</v>
      </c>
      <c r="E27" s="1946" t="s">
        <v>821</v>
      </c>
      <c r="F27" s="1946"/>
      <c r="G27" s="1946"/>
      <c r="H27" s="1946"/>
      <c r="I27" s="1946"/>
      <c r="J27" s="1946"/>
      <c r="K27" s="1946"/>
      <c r="L27" s="1946"/>
      <c r="M27" s="1946"/>
      <c r="N27" s="1946"/>
      <c r="O27" s="1946"/>
      <c r="P27" s="1946"/>
      <c r="Q27" s="1946"/>
      <c r="R27" s="1946"/>
      <c r="S27" s="652"/>
      <c r="T27" s="652"/>
      <c r="U27" s="652"/>
      <c r="V27" s="478"/>
      <c r="W27" s="478"/>
      <c r="X27" s="655"/>
      <c r="Y27" s="655"/>
      <c r="Z27" s="642"/>
      <c r="AA27" s="642"/>
      <c r="AB27" s="417"/>
      <c r="AC27" s="501"/>
      <c r="AD27" s="628"/>
    </row>
    <row r="28" spans="2:30" s="303" customFormat="1" ht="2.25" customHeight="1">
      <c r="B28" s="642"/>
      <c r="C28" s="635"/>
      <c r="D28" s="647"/>
      <c r="E28" s="647"/>
      <c r="F28" s="648"/>
      <c r="G28" s="649"/>
      <c r="H28" s="649"/>
      <c r="I28" s="649"/>
      <c r="J28" s="649"/>
      <c r="K28" s="649"/>
      <c r="L28" s="578"/>
      <c r="M28" s="578"/>
      <c r="N28" s="578"/>
      <c r="O28" s="578"/>
      <c r="P28" s="578"/>
      <c r="Q28" s="578"/>
      <c r="R28" s="578"/>
      <c r="S28" s="578"/>
      <c r="T28" s="578"/>
      <c r="U28" s="578"/>
      <c r="V28" s="578"/>
      <c r="W28" s="578"/>
      <c r="X28" s="578"/>
      <c r="Y28" s="578"/>
      <c r="Z28" s="642"/>
      <c r="AA28" s="642"/>
      <c r="AB28" s="417"/>
      <c r="AC28" s="501"/>
      <c r="AD28" s="628"/>
    </row>
    <row r="29" spans="2:30" s="303" customFormat="1" ht="24.95" customHeight="1">
      <c r="B29" s="642"/>
      <c r="C29" s="635"/>
      <c r="D29" s="1852" t="s">
        <v>483</v>
      </c>
      <c r="E29" s="1853"/>
      <c r="F29" s="1853"/>
      <c r="G29" s="1853"/>
      <c r="H29" s="1853"/>
      <c r="I29" s="1854"/>
      <c r="J29" s="1928" t="str">
        <f>IF(J24="","",ROUNDDOWN(J24/3,-3))</f>
        <v/>
      </c>
      <c r="K29" s="1929"/>
      <c r="L29" s="1929"/>
      <c r="M29" s="1929"/>
      <c r="N29" s="1929"/>
      <c r="O29" s="1929"/>
      <c r="P29" s="1929"/>
      <c r="Q29" s="1929"/>
      <c r="R29" s="1930"/>
      <c r="S29" s="650" t="s">
        <v>114</v>
      </c>
      <c r="T29" s="1927" t="s">
        <v>827</v>
      </c>
      <c r="U29" s="1927"/>
      <c r="V29" s="1927"/>
      <c r="W29" s="1927"/>
      <c r="X29" s="1927"/>
      <c r="Y29" s="1927"/>
      <c r="Z29" s="635"/>
      <c r="AA29" s="635"/>
      <c r="AB29" s="417"/>
      <c r="AC29" s="501"/>
      <c r="AD29" s="628"/>
    </row>
    <row r="30" spans="2:30" s="303" customFormat="1" ht="15" customHeight="1">
      <c r="B30" s="642"/>
      <c r="C30" s="635"/>
      <c r="D30" s="635"/>
      <c r="E30" s="635"/>
      <c r="F30" s="656"/>
      <c r="G30" s="656"/>
      <c r="H30" s="656"/>
      <c r="I30" s="656"/>
      <c r="J30" s="656"/>
      <c r="K30" s="656"/>
      <c r="L30" s="656"/>
      <c r="M30" s="656"/>
      <c r="N30" s="656"/>
      <c r="O30" s="656"/>
      <c r="P30" s="656"/>
      <c r="Q30" s="656"/>
      <c r="R30" s="656"/>
      <c r="S30" s="656"/>
      <c r="T30" s="656"/>
      <c r="U30" s="656"/>
      <c r="V30" s="656"/>
      <c r="W30" s="656"/>
      <c r="X30" s="655"/>
      <c r="Y30" s="655"/>
      <c r="Z30" s="642"/>
      <c r="AA30" s="642"/>
      <c r="AB30" s="417"/>
      <c r="AC30" s="501"/>
      <c r="AD30" s="628"/>
    </row>
    <row r="31" spans="2:30" s="300" customFormat="1" ht="15">
      <c r="B31" s="637"/>
      <c r="C31" s="478" t="s">
        <v>709</v>
      </c>
      <c r="D31" s="638"/>
      <c r="E31" s="639"/>
      <c r="F31" s="639"/>
      <c r="G31" s="639"/>
      <c r="H31" s="639"/>
      <c r="I31" s="639"/>
      <c r="J31" s="639"/>
      <c r="K31" s="639"/>
      <c r="L31" s="639"/>
      <c r="M31" s="639"/>
      <c r="N31" s="639"/>
      <c r="O31" s="639"/>
      <c r="P31" s="639"/>
      <c r="Q31" s="639"/>
      <c r="R31" s="639"/>
      <c r="S31" s="639"/>
      <c r="T31" s="639"/>
      <c r="U31" s="640"/>
      <c r="V31" s="639"/>
      <c r="W31" s="639"/>
      <c r="X31" s="639"/>
      <c r="Y31" s="639"/>
      <c r="Z31" s="637"/>
      <c r="AA31" s="637"/>
      <c r="AB31" s="453"/>
      <c r="AC31" s="501"/>
      <c r="AD31" s="628"/>
    </row>
    <row r="32" spans="2:30" s="303" customFormat="1" ht="24.95" customHeight="1">
      <c r="B32" s="642"/>
      <c r="C32" s="635"/>
      <c r="D32" s="1852" t="s">
        <v>324</v>
      </c>
      <c r="E32" s="1853"/>
      <c r="F32" s="1853"/>
      <c r="G32" s="1853"/>
      <c r="H32" s="1853"/>
      <c r="I32" s="1854"/>
      <c r="J32" s="1941">
        <v>800000</v>
      </c>
      <c r="K32" s="1942"/>
      <c r="L32" s="1942"/>
      <c r="M32" s="1942"/>
      <c r="N32" s="1942"/>
      <c r="O32" s="1942"/>
      <c r="P32" s="1942"/>
      <c r="Q32" s="1942"/>
      <c r="R32" s="1943"/>
      <c r="S32" s="650" t="s">
        <v>114</v>
      </c>
      <c r="T32" s="1937" t="s">
        <v>828</v>
      </c>
      <c r="U32" s="1937"/>
      <c r="V32" s="1937"/>
      <c r="W32" s="1937"/>
      <c r="X32" s="1937"/>
      <c r="Y32" s="1937"/>
      <c r="Z32" s="642"/>
      <c r="AA32" s="642"/>
      <c r="AB32" s="417"/>
      <c r="AC32" s="501"/>
      <c r="AD32" s="628"/>
    </row>
    <row r="33" spans="2:30" s="303" customFormat="1" ht="15" customHeight="1">
      <c r="B33" s="642"/>
      <c r="C33" s="635"/>
      <c r="D33" s="635"/>
      <c r="E33" s="635"/>
      <c r="F33" s="656"/>
      <c r="G33" s="656"/>
      <c r="H33" s="656"/>
      <c r="I33" s="656"/>
      <c r="J33" s="656"/>
      <c r="K33" s="656"/>
      <c r="L33" s="656"/>
      <c r="M33" s="656"/>
      <c r="N33" s="656"/>
      <c r="O33" s="656"/>
      <c r="P33" s="656"/>
      <c r="Q33" s="656"/>
      <c r="R33" s="656"/>
      <c r="S33" s="656"/>
      <c r="T33" s="656"/>
      <c r="U33" s="656"/>
      <c r="V33" s="656"/>
      <c r="W33" s="656"/>
      <c r="X33" s="655"/>
      <c r="Y33" s="655"/>
      <c r="Z33" s="642"/>
      <c r="AA33" s="642"/>
      <c r="AB33" s="417"/>
      <c r="AC33" s="501"/>
      <c r="AD33" s="628"/>
    </row>
    <row r="34" spans="2:30" s="300" customFormat="1" ht="15">
      <c r="B34" s="637"/>
      <c r="C34" s="478" t="s">
        <v>710</v>
      </c>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A34" s="637"/>
      <c r="AB34" s="453"/>
      <c r="AC34" s="501"/>
      <c r="AD34" s="628"/>
    </row>
    <row r="35" spans="2:30" s="303" customFormat="1" ht="25.5" customHeight="1">
      <c r="B35" s="642"/>
      <c r="C35" s="642"/>
      <c r="D35" s="1895" t="s">
        <v>680</v>
      </c>
      <c r="E35" s="1931"/>
      <c r="F35" s="1931"/>
      <c r="G35" s="1931"/>
      <c r="H35" s="1931"/>
      <c r="I35" s="1932"/>
      <c r="J35" s="1938" t="str">
        <f>IF(J29="","",MIN(J22,J29,J32))</f>
        <v/>
      </c>
      <c r="K35" s="1939"/>
      <c r="L35" s="1939"/>
      <c r="M35" s="1939"/>
      <c r="N35" s="1939"/>
      <c r="O35" s="1939"/>
      <c r="P35" s="1939"/>
      <c r="Q35" s="1939"/>
      <c r="R35" s="1940"/>
      <c r="S35" s="657" t="s">
        <v>114</v>
      </c>
      <c r="T35" s="1944" t="s">
        <v>829</v>
      </c>
      <c r="U35" s="1944"/>
      <c r="V35" s="1944"/>
      <c r="W35" s="1944"/>
      <c r="X35" s="1944"/>
      <c r="Y35" s="1944"/>
      <c r="Z35" s="1944"/>
      <c r="AA35" s="793"/>
      <c r="AB35" s="417"/>
      <c r="AC35" s="501"/>
      <c r="AD35" s="628"/>
    </row>
    <row r="36" spans="2:30" s="303" customFormat="1" ht="9.75" customHeight="1">
      <c r="B36" s="642"/>
      <c r="C36" s="658"/>
      <c r="D36" s="659"/>
      <c r="E36" s="659"/>
      <c r="F36" s="659"/>
      <c r="G36" s="659"/>
      <c r="H36" s="659"/>
      <c r="I36" s="659"/>
      <c r="J36" s="660"/>
      <c r="K36" s="660"/>
      <c r="L36" s="660"/>
      <c r="M36" s="660"/>
      <c r="N36" s="660"/>
      <c r="O36" s="660"/>
      <c r="P36" s="660"/>
      <c r="Q36" s="660"/>
      <c r="R36" s="660"/>
      <c r="S36" s="661"/>
      <c r="T36" s="662"/>
      <c r="U36" s="662"/>
      <c r="V36" s="662"/>
      <c r="W36" s="662"/>
      <c r="X36" s="662"/>
      <c r="Y36" s="662"/>
      <c r="Z36" s="642"/>
      <c r="AA36" s="642"/>
      <c r="AB36" s="417"/>
      <c r="AC36" s="501"/>
      <c r="AD36" s="628"/>
    </row>
    <row r="37" spans="2:30" s="303" customFormat="1" ht="39.950000000000003" customHeight="1">
      <c r="B37" s="642"/>
      <c r="C37" s="642"/>
      <c r="D37" s="1895" t="s">
        <v>681</v>
      </c>
      <c r="E37" s="1931"/>
      <c r="F37" s="1931"/>
      <c r="G37" s="1931"/>
      <c r="H37" s="1931"/>
      <c r="I37" s="1932"/>
      <c r="J37" s="1933" t="str">
        <f>IF(J35="","",J35*J13)</f>
        <v/>
      </c>
      <c r="K37" s="1934"/>
      <c r="L37" s="1934"/>
      <c r="M37" s="1934"/>
      <c r="N37" s="1934"/>
      <c r="O37" s="1934"/>
      <c r="P37" s="1934"/>
      <c r="Q37" s="1934"/>
      <c r="R37" s="1935"/>
      <c r="S37" s="657" t="s">
        <v>114</v>
      </c>
      <c r="T37" s="1936" t="s">
        <v>830</v>
      </c>
      <c r="U37" s="1936"/>
      <c r="V37" s="1936"/>
      <c r="W37" s="1936"/>
      <c r="X37" s="1936"/>
      <c r="Y37" s="1936"/>
      <c r="Z37" s="642"/>
      <c r="AA37" s="642"/>
      <c r="AB37" s="417"/>
      <c r="AC37" s="501"/>
      <c r="AD37" s="628"/>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637"/>
      <c r="AB38" s="453"/>
      <c r="AC38" s="501"/>
      <c r="AD38" s="628"/>
    </row>
    <row r="39" spans="2:30" s="300" customFormat="1" ht="15">
      <c r="B39" s="637"/>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Z39" s="637"/>
      <c r="AA39" s="637"/>
      <c r="AB39" s="453"/>
      <c r="AC39" s="501"/>
      <c r="AD39" s="628"/>
    </row>
    <row r="40" spans="2:30" s="300" customFormat="1" ht="15">
      <c r="B40" s="637"/>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Z40" s="637"/>
      <c r="AA40" s="637"/>
      <c r="AB40" s="453"/>
      <c r="AC40" s="501"/>
      <c r="AD40" s="628"/>
    </row>
    <row r="41" spans="2:30" s="300" customFormat="1" ht="15">
      <c r="B41" s="637"/>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Z41" s="637"/>
      <c r="AA41" s="637"/>
      <c r="AB41" s="453"/>
      <c r="AC41" s="501"/>
      <c r="AD41" s="628"/>
    </row>
    <row r="42" spans="2:30" s="300" customFormat="1" ht="15">
      <c r="B42" s="637"/>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Z42" s="637"/>
      <c r="AA42" s="637"/>
      <c r="AB42" s="453"/>
      <c r="AC42" s="501"/>
      <c r="AD42" s="628"/>
    </row>
    <row r="43" spans="2:30" s="300" customFormat="1" ht="15">
      <c r="B43" s="637"/>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Z43" s="637"/>
      <c r="AA43" s="637"/>
      <c r="AB43" s="453"/>
      <c r="AC43" s="501"/>
      <c r="AD43" s="628"/>
    </row>
    <row r="44" spans="2:30" s="300" customFormat="1" ht="15">
      <c r="B44" s="637"/>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Z44" s="637"/>
      <c r="AA44" s="637"/>
      <c r="AB44" s="453"/>
      <c r="AC44" s="501"/>
      <c r="AD44" s="628"/>
    </row>
    <row r="45" spans="2:30" s="300" customFormat="1" ht="15">
      <c r="B45" s="637"/>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Z45" s="637"/>
      <c r="AA45" s="637"/>
      <c r="AB45" s="453"/>
      <c r="AC45" s="501"/>
      <c r="AD45" s="628"/>
    </row>
    <row r="46" spans="2:30" s="300" customFormat="1" ht="15">
      <c r="B46" s="637"/>
      <c r="C46" s="478"/>
      <c r="D46" s="638"/>
      <c r="E46" s="639"/>
      <c r="F46" s="639"/>
      <c r="G46" s="639"/>
      <c r="H46" s="639"/>
      <c r="I46" s="639"/>
      <c r="J46" s="639"/>
      <c r="K46" s="639"/>
      <c r="L46" s="639"/>
      <c r="M46" s="639"/>
      <c r="N46" s="639"/>
      <c r="O46" s="639"/>
      <c r="P46" s="639"/>
      <c r="Q46" s="639"/>
      <c r="R46" s="639"/>
      <c r="S46" s="639"/>
      <c r="T46" s="639"/>
      <c r="U46" s="640"/>
      <c r="V46" s="639"/>
      <c r="W46" s="639"/>
      <c r="X46" s="639"/>
      <c r="Y46" s="639"/>
      <c r="Z46" s="637"/>
      <c r="AA46" s="637"/>
      <c r="AB46" s="453"/>
      <c r="AC46" s="501"/>
      <c r="AD46" s="628"/>
    </row>
    <row r="47" spans="2:30" s="300" customFormat="1" ht="15">
      <c r="B47" s="637"/>
      <c r="C47" s="478"/>
      <c r="D47" s="638"/>
      <c r="E47" s="639"/>
      <c r="F47" s="639"/>
      <c r="G47" s="639"/>
      <c r="H47" s="639"/>
      <c r="I47" s="639"/>
      <c r="J47" s="639"/>
      <c r="K47" s="639"/>
      <c r="L47" s="639"/>
      <c r="M47" s="639"/>
      <c r="N47" s="639"/>
      <c r="O47" s="639"/>
      <c r="P47" s="639"/>
      <c r="Q47" s="639"/>
      <c r="R47" s="639"/>
      <c r="S47" s="639"/>
      <c r="T47" s="639"/>
      <c r="U47" s="640"/>
      <c r="V47" s="639"/>
      <c r="W47" s="639"/>
      <c r="X47" s="639"/>
      <c r="Y47" s="639"/>
      <c r="Z47" s="637"/>
      <c r="AA47" s="637"/>
      <c r="AB47" s="453"/>
      <c r="AC47" s="501"/>
      <c r="AD47" s="628"/>
    </row>
    <row r="48" spans="2:30" s="300" customFormat="1" ht="15">
      <c r="B48" s="637"/>
      <c r="C48" s="478"/>
      <c r="D48" s="638"/>
      <c r="E48" s="639"/>
      <c r="F48" s="639"/>
      <c r="G48" s="639"/>
      <c r="H48" s="639"/>
      <c r="I48" s="639"/>
      <c r="J48" s="639"/>
      <c r="K48" s="639"/>
      <c r="L48" s="639"/>
      <c r="M48" s="639"/>
      <c r="N48" s="639"/>
      <c r="O48" s="639"/>
      <c r="P48" s="639"/>
      <c r="Q48" s="639"/>
      <c r="R48" s="639"/>
      <c r="S48" s="639"/>
      <c r="T48" s="639"/>
      <c r="U48" s="640"/>
      <c r="V48" s="639"/>
      <c r="W48" s="639"/>
      <c r="X48" s="639"/>
      <c r="Y48" s="639"/>
      <c r="Z48" s="637"/>
      <c r="AA48" s="637"/>
      <c r="AB48" s="453"/>
      <c r="AC48" s="501"/>
      <c r="AD48" s="628"/>
    </row>
    <row r="49" spans="2:30" s="300" customFormat="1" ht="15">
      <c r="B49" s="637"/>
      <c r="C49" s="478"/>
      <c r="D49" s="638"/>
      <c r="E49" s="639"/>
      <c r="F49" s="639"/>
      <c r="G49" s="639"/>
      <c r="H49" s="639"/>
      <c r="I49" s="639"/>
      <c r="J49" s="639"/>
      <c r="K49" s="639"/>
      <c r="L49" s="639"/>
      <c r="M49" s="639"/>
      <c r="N49" s="639"/>
      <c r="O49" s="639"/>
      <c r="P49" s="639"/>
      <c r="Q49" s="639"/>
      <c r="R49" s="639"/>
      <c r="S49" s="639"/>
      <c r="T49" s="639"/>
      <c r="U49" s="640"/>
      <c r="V49" s="639"/>
      <c r="W49" s="639"/>
      <c r="X49" s="639"/>
      <c r="Y49" s="639"/>
      <c r="Z49" s="637"/>
      <c r="AA49" s="637"/>
      <c r="AB49" s="453"/>
      <c r="AC49" s="501"/>
      <c r="AD49" s="628"/>
    </row>
    <row r="50" spans="2:30" s="300" customFormat="1" ht="15">
      <c r="B50" s="637"/>
      <c r="C50" s="478"/>
      <c r="D50" s="638"/>
      <c r="E50" s="639"/>
      <c r="F50" s="639"/>
      <c r="G50" s="639"/>
      <c r="H50" s="639"/>
      <c r="I50" s="639"/>
      <c r="J50" s="639"/>
      <c r="K50" s="639"/>
      <c r="L50" s="639"/>
      <c r="M50" s="639"/>
      <c r="N50" s="639"/>
      <c r="O50" s="639"/>
      <c r="P50" s="639"/>
      <c r="Q50" s="639"/>
      <c r="R50" s="639"/>
      <c r="S50" s="639"/>
      <c r="T50" s="639"/>
      <c r="U50" s="640"/>
      <c r="V50" s="639"/>
      <c r="W50" s="639"/>
      <c r="X50" s="639"/>
      <c r="Y50" s="639"/>
      <c r="Z50" s="637"/>
      <c r="AA50" s="637"/>
      <c r="AB50" s="453"/>
      <c r="AC50" s="501"/>
      <c r="AD50" s="628"/>
    </row>
    <row r="51" spans="2:30" s="300" customFormat="1" ht="15">
      <c r="B51" s="637"/>
      <c r="C51" s="478"/>
      <c r="D51" s="638"/>
      <c r="E51" s="639"/>
      <c r="F51" s="639"/>
      <c r="G51" s="639"/>
      <c r="H51" s="639"/>
      <c r="I51" s="639"/>
      <c r="J51" s="639"/>
      <c r="K51" s="639"/>
      <c r="L51" s="639"/>
      <c r="M51" s="639"/>
      <c r="N51" s="639"/>
      <c r="O51" s="639"/>
      <c r="P51" s="639"/>
      <c r="Q51" s="639"/>
      <c r="R51" s="639"/>
      <c r="S51" s="639"/>
      <c r="T51" s="639"/>
      <c r="U51" s="640"/>
      <c r="V51" s="639"/>
      <c r="W51" s="639"/>
      <c r="X51" s="639"/>
      <c r="Y51" s="639"/>
      <c r="Z51" s="637"/>
      <c r="AA51" s="637"/>
      <c r="AB51" s="453"/>
      <c r="AC51" s="501"/>
      <c r="AD51" s="628"/>
    </row>
    <row r="52" spans="2:30" s="300" customFormat="1" ht="15">
      <c r="B52" s="637"/>
      <c r="C52" s="478"/>
      <c r="D52" s="638"/>
      <c r="E52" s="639"/>
      <c r="F52" s="639"/>
      <c r="G52" s="639"/>
      <c r="H52" s="639"/>
      <c r="I52" s="639"/>
      <c r="J52" s="639"/>
      <c r="K52" s="639"/>
      <c r="L52" s="639"/>
      <c r="M52" s="639"/>
      <c r="N52" s="639"/>
      <c r="O52" s="639"/>
      <c r="P52" s="639"/>
      <c r="Q52" s="639"/>
      <c r="R52" s="639"/>
      <c r="S52" s="639"/>
      <c r="T52" s="639"/>
      <c r="U52" s="640"/>
      <c r="V52" s="639"/>
      <c r="W52" s="639"/>
      <c r="X52" s="639"/>
      <c r="Y52" s="639"/>
      <c r="Z52" s="637"/>
      <c r="AA52" s="637"/>
      <c r="AB52" s="453"/>
      <c r="AC52" s="673"/>
      <c r="AD52" s="663"/>
    </row>
    <row r="53" spans="2:30" s="300" customFormat="1" ht="15">
      <c r="B53" s="637"/>
      <c r="C53" s="478"/>
      <c r="D53" s="638"/>
      <c r="E53" s="639"/>
      <c r="F53" s="639"/>
      <c r="G53" s="639"/>
      <c r="H53" s="639"/>
      <c r="I53" s="639"/>
      <c r="J53" s="639"/>
      <c r="K53" s="639"/>
      <c r="L53" s="639"/>
      <c r="M53" s="639"/>
      <c r="N53" s="639"/>
      <c r="O53" s="639"/>
      <c r="P53" s="639"/>
      <c r="Q53" s="639"/>
      <c r="R53" s="639"/>
      <c r="S53" s="639"/>
      <c r="T53" s="639"/>
      <c r="U53" s="640"/>
      <c r="V53" s="639"/>
      <c r="W53" s="639"/>
      <c r="X53" s="639"/>
      <c r="Y53" s="639"/>
      <c r="Z53" s="637"/>
      <c r="AA53" s="637"/>
      <c r="AB53" s="453"/>
      <c r="AC53" s="673"/>
      <c r="AD53" s="663"/>
    </row>
    <row r="54" spans="2:30" s="300" customFormat="1" ht="15">
      <c r="B54" s="637"/>
      <c r="C54" s="478"/>
      <c r="D54" s="638"/>
      <c r="E54" s="639"/>
      <c r="F54" s="639"/>
      <c r="G54" s="639"/>
      <c r="H54" s="639"/>
      <c r="I54" s="639"/>
      <c r="J54" s="639"/>
      <c r="K54" s="639"/>
      <c r="L54" s="639"/>
      <c r="M54" s="639"/>
      <c r="N54" s="639"/>
      <c r="O54" s="639"/>
      <c r="P54" s="639"/>
      <c r="Q54" s="639"/>
      <c r="R54" s="639"/>
      <c r="S54" s="639"/>
      <c r="T54" s="639"/>
      <c r="U54" s="640"/>
      <c r="V54" s="639"/>
      <c r="W54" s="639"/>
      <c r="X54" s="639"/>
      <c r="Y54" s="639"/>
      <c r="Z54" s="637"/>
      <c r="AA54" s="637"/>
      <c r="AB54" s="453"/>
      <c r="AC54" s="673"/>
      <c r="AD54" s="663"/>
    </row>
    <row r="55" spans="2:30" s="300" customFormat="1" ht="15">
      <c r="B55" s="637"/>
      <c r="C55" s="478"/>
      <c r="D55" s="638"/>
      <c r="E55" s="639"/>
      <c r="F55" s="639"/>
      <c r="G55" s="639"/>
      <c r="H55" s="639"/>
      <c r="I55" s="639"/>
      <c r="J55" s="639"/>
      <c r="K55" s="639"/>
      <c r="L55" s="639"/>
      <c r="M55" s="639"/>
      <c r="N55" s="639"/>
      <c r="O55" s="639"/>
      <c r="P55" s="639"/>
      <c r="Q55" s="639"/>
      <c r="R55" s="639"/>
      <c r="S55" s="639"/>
      <c r="T55" s="639"/>
      <c r="U55" s="640"/>
      <c r="V55" s="639"/>
      <c r="W55" s="639"/>
      <c r="X55" s="639"/>
      <c r="Y55" s="639"/>
      <c r="Z55" s="637"/>
      <c r="AA55" s="637"/>
      <c r="AB55" s="453"/>
      <c r="AC55" s="673"/>
      <c r="AD55" s="663"/>
    </row>
    <row r="56" spans="2:30" s="300" customFormat="1" ht="15">
      <c r="B56" s="637"/>
      <c r="C56" s="478"/>
      <c r="D56" s="638"/>
      <c r="E56" s="639"/>
      <c r="F56" s="639"/>
      <c r="G56" s="639"/>
      <c r="H56" s="639"/>
      <c r="I56" s="639"/>
      <c r="J56" s="639"/>
      <c r="K56" s="639"/>
      <c r="L56" s="639"/>
      <c r="M56" s="639"/>
      <c r="N56" s="639"/>
      <c r="O56" s="639"/>
      <c r="P56" s="639"/>
      <c r="Q56" s="639"/>
      <c r="R56" s="639"/>
      <c r="S56" s="639"/>
      <c r="T56" s="639"/>
      <c r="U56" s="640"/>
      <c r="V56" s="639"/>
      <c r="W56" s="639"/>
      <c r="X56" s="639"/>
      <c r="Y56" s="639"/>
      <c r="Z56" s="637"/>
      <c r="AA56" s="637"/>
      <c r="AB56" s="453"/>
      <c r="AC56" s="673"/>
      <c r="AD56" s="663"/>
    </row>
    <row r="57" spans="2:30" s="300" customFormat="1" ht="15">
      <c r="B57" s="637"/>
      <c r="C57" s="478"/>
      <c r="D57" s="638"/>
      <c r="E57" s="639"/>
      <c r="F57" s="639"/>
      <c r="G57" s="639"/>
      <c r="H57" s="639"/>
      <c r="I57" s="639"/>
      <c r="J57" s="639"/>
      <c r="K57" s="639"/>
      <c r="L57" s="639"/>
      <c r="M57" s="639"/>
      <c r="N57" s="639"/>
      <c r="O57" s="639"/>
      <c r="P57" s="639"/>
      <c r="Q57" s="639"/>
      <c r="R57" s="639"/>
      <c r="S57" s="639"/>
      <c r="T57" s="639"/>
      <c r="U57" s="640"/>
      <c r="V57" s="639"/>
      <c r="W57" s="639"/>
      <c r="X57" s="639"/>
      <c r="Y57" s="639"/>
      <c r="Z57" s="637"/>
      <c r="AA57" s="637"/>
      <c r="AB57" s="453"/>
      <c r="AC57" s="673"/>
      <c r="AD57" s="663"/>
    </row>
    <row r="58" spans="2:30" s="300" customFormat="1" ht="15">
      <c r="B58" s="637"/>
      <c r="C58" s="478"/>
      <c r="D58" s="638"/>
      <c r="E58" s="639"/>
      <c r="F58" s="639"/>
      <c r="G58" s="639"/>
      <c r="H58" s="639"/>
      <c r="I58" s="639"/>
      <c r="J58" s="639"/>
      <c r="K58" s="639"/>
      <c r="L58" s="639"/>
      <c r="M58" s="639"/>
      <c r="N58" s="639"/>
      <c r="O58" s="639"/>
      <c r="P58" s="639"/>
      <c r="Q58" s="639"/>
      <c r="R58" s="639"/>
      <c r="S58" s="639"/>
      <c r="T58" s="639"/>
      <c r="U58" s="640"/>
      <c r="V58" s="639"/>
      <c r="W58" s="639"/>
      <c r="X58" s="639"/>
      <c r="Y58" s="639"/>
      <c r="Z58" s="637"/>
      <c r="AA58" s="637"/>
      <c r="AB58" s="453"/>
      <c r="AC58" s="673"/>
      <c r="AD58" s="663"/>
    </row>
    <row r="59" spans="2:30" s="300" customFormat="1" ht="15">
      <c r="B59" s="637"/>
      <c r="C59" s="478"/>
      <c r="D59" s="638"/>
      <c r="E59" s="639"/>
      <c r="F59" s="639"/>
      <c r="G59" s="639"/>
      <c r="H59" s="639"/>
      <c r="I59" s="639"/>
      <c r="J59" s="639"/>
      <c r="K59" s="639"/>
      <c r="L59" s="639"/>
      <c r="M59" s="639"/>
      <c r="N59" s="639"/>
      <c r="O59" s="639"/>
      <c r="P59" s="639"/>
      <c r="Q59" s="639"/>
      <c r="R59" s="639"/>
      <c r="S59" s="639"/>
      <c r="T59" s="639"/>
      <c r="U59" s="640"/>
      <c r="V59" s="639"/>
      <c r="W59" s="639"/>
      <c r="X59" s="639"/>
      <c r="Y59" s="639"/>
      <c r="Z59" s="637"/>
      <c r="AA59" s="637"/>
      <c r="AB59" s="453"/>
      <c r="AC59" s="673"/>
      <c r="AD59" s="663"/>
    </row>
    <row r="60" spans="2:30" ht="12.75" customHeight="1">
      <c r="B60" s="629"/>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C60" s="673"/>
      <c r="AD60" s="663"/>
    </row>
    <row r="61" spans="2:30" ht="20.100000000000001" customHeight="1">
      <c r="AC61" s="673"/>
      <c r="AD61" s="663"/>
    </row>
    <row r="62" spans="2:30" ht="20.100000000000001" customHeight="1">
      <c r="AC62" s="673"/>
      <c r="AD62" s="663"/>
    </row>
    <row r="63" spans="2:30" ht="20.100000000000001" customHeight="1">
      <c r="AC63" s="673"/>
      <c r="AD63" s="663"/>
    </row>
    <row r="64" spans="2:30" ht="20.100000000000001" customHeight="1">
      <c r="AC64" s="673"/>
      <c r="AD64" s="663"/>
    </row>
    <row r="65" spans="29:31" ht="20.100000000000001" customHeight="1">
      <c r="AC65" s="673"/>
      <c r="AD65" s="663"/>
      <c r="AE65" s="664"/>
    </row>
    <row r="66" spans="29:31" ht="20.100000000000001" customHeight="1">
      <c r="AC66" s="673"/>
      <c r="AD66" s="663"/>
    </row>
    <row r="67" spans="29:31" ht="20.100000000000001" customHeight="1">
      <c r="AC67" s="673"/>
      <c r="AD67" s="663"/>
    </row>
    <row r="68" spans="29:31" ht="20.100000000000001" customHeight="1">
      <c r="AC68" s="673"/>
      <c r="AD68" s="663"/>
    </row>
    <row r="69" spans="29:31" ht="20.100000000000001" customHeight="1">
      <c r="AC69" s="673"/>
      <c r="AD69" s="663"/>
    </row>
    <row r="70" spans="29:31" ht="20.100000000000001" customHeight="1">
      <c r="AC70" s="673"/>
      <c r="AD70" s="663"/>
    </row>
    <row r="71" spans="29:31" ht="20.100000000000001" customHeight="1">
      <c r="AC71" s="673"/>
      <c r="AD71" s="663"/>
    </row>
    <row r="72" spans="29:31" ht="20.100000000000001" customHeight="1">
      <c r="AC72" s="673"/>
      <c r="AD72" s="663"/>
    </row>
    <row r="73" spans="29:31" ht="20.100000000000001" customHeight="1">
      <c r="AC73" s="673"/>
      <c r="AD73" s="663"/>
    </row>
    <row r="74" spans="29:31" ht="20.100000000000001" customHeight="1">
      <c r="AC74" s="673"/>
      <c r="AD74" s="663"/>
    </row>
    <row r="75" spans="29:31" ht="20.100000000000001" customHeight="1">
      <c r="AC75" s="673"/>
      <c r="AD75" s="663"/>
    </row>
    <row r="76" spans="29:31" ht="20.100000000000001" customHeight="1">
      <c r="AC76" s="673"/>
      <c r="AD76" s="663"/>
    </row>
    <row r="77" spans="29:31" ht="20.100000000000001" customHeight="1">
      <c r="AC77" s="674"/>
      <c r="AD77" s="665"/>
    </row>
    <row r="78" spans="29:31" ht="20.100000000000001" customHeight="1">
      <c r="AC78" s="673"/>
      <c r="AD78" s="663"/>
    </row>
    <row r="79" spans="29:31" ht="20.100000000000001" customHeight="1">
      <c r="AC79" s="673"/>
      <c r="AD79" s="663"/>
    </row>
    <row r="80" spans="29:31" ht="20.100000000000001" customHeight="1">
      <c r="AC80" s="673"/>
      <c r="AD80" s="663"/>
    </row>
    <row r="81" spans="29:30" ht="20.100000000000001" customHeight="1">
      <c r="AC81" s="673"/>
      <c r="AD81" s="663"/>
    </row>
    <row r="82" spans="29:30" ht="20.100000000000001" customHeight="1">
      <c r="AC82" s="673"/>
      <c r="AD82" s="663"/>
    </row>
    <row r="83" spans="29:30" ht="20.100000000000001" customHeight="1">
      <c r="AC83" s="673"/>
      <c r="AD83" s="663"/>
    </row>
    <row r="84" spans="29:30" ht="20.100000000000001" customHeight="1">
      <c r="AC84" s="673"/>
      <c r="AD84" s="663"/>
    </row>
    <row r="85" spans="29:30" ht="20.100000000000001" customHeight="1">
      <c r="AC85" s="673"/>
      <c r="AD85" s="663"/>
    </row>
    <row r="86" spans="29:30" ht="20.100000000000001" customHeight="1">
      <c r="AC86" s="673"/>
      <c r="AD86" s="663"/>
    </row>
    <row r="94" spans="29:30" ht="20.100000000000001" customHeight="1">
      <c r="AD94" s="666"/>
    </row>
    <row r="95" spans="29:30" ht="20.100000000000001" customHeight="1">
      <c r="AD95" s="667"/>
    </row>
    <row r="159" spans="29:30" ht="20.100000000000001" customHeight="1">
      <c r="AC159" s="675"/>
      <c r="AD159" s="668"/>
    </row>
    <row r="160" spans="29:30" ht="20.100000000000001" customHeight="1">
      <c r="AC160" s="675"/>
      <c r="AD160" s="668"/>
    </row>
    <row r="161" spans="29:30" ht="20.100000000000001" customHeight="1">
      <c r="AC161" s="675"/>
      <c r="AD161" s="668"/>
    </row>
    <row r="162" spans="29:30" ht="20.100000000000001" customHeight="1">
      <c r="AC162" s="675"/>
      <c r="AD162" s="668"/>
    </row>
    <row r="163" spans="29:30" ht="20.100000000000001" customHeight="1">
      <c r="AC163" s="675"/>
      <c r="AD163" s="668"/>
    </row>
    <row r="164" spans="29:30" ht="20.100000000000001" customHeight="1">
      <c r="AC164" s="675"/>
      <c r="AD164" s="668"/>
    </row>
    <row r="165" spans="29:30" ht="20.100000000000001" customHeight="1">
      <c r="AC165" s="675"/>
      <c r="AD165" s="668"/>
    </row>
    <row r="166" spans="29:30" ht="20.100000000000001" customHeight="1">
      <c r="AC166" s="675"/>
      <c r="AD166" s="668"/>
    </row>
    <row r="167" spans="29:30" ht="20.100000000000001" customHeight="1">
      <c r="AC167" s="675"/>
      <c r="AD167" s="668"/>
    </row>
    <row r="168" spans="29:30" ht="20.100000000000001" customHeight="1">
      <c r="AC168" s="675"/>
      <c r="AD168" s="668"/>
    </row>
    <row r="169" spans="29:30" ht="20.100000000000001" customHeight="1">
      <c r="AC169" s="675"/>
      <c r="AD169" s="668"/>
    </row>
    <row r="170" spans="29:30" ht="20.100000000000001" customHeight="1">
      <c r="AC170" s="675"/>
      <c r="AD170" s="668"/>
    </row>
    <row r="171" spans="29:30" ht="20.100000000000001" customHeight="1">
      <c r="AC171" s="675"/>
      <c r="AD171" s="668"/>
    </row>
    <row r="172" spans="29:30" ht="20.100000000000001" customHeight="1">
      <c r="AC172" s="675"/>
      <c r="AD172" s="668"/>
    </row>
    <row r="173" spans="29:30" ht="20.100000000000001" customHeight="1">
      <c r="AC173" s="675"/>
      <c r="AD173" s="668"/>
    </row>
    <row r="174" spans="29:30" ht="20.100000000000001" customHeight="1">
      <c r="AC174" s="675"/>
      <c r="AD174" s="668"/>
    </row>
    <row r="175" spans="29:30" ht="20.100000000000001" customHeight="1">
      <c r="AC175" s="675"/>
      <c r="AD175" s="668"/>
    </row>
    <row r="176" spans="29:30" ht="20.100000000000001" customHeight="1">
      <c r="AC176" s="675"/>
      <c r="AD176" s="668"/>
    </row>
    <row r="177" spans="29:30" ht="20.100000000000001" customHeight="1">
      <c r="AC177" s="675"/>
      <c r="AD177" s="668"/>
    </row>
    <row r="178" spans="29:30" ht="20.100000000000001" customHeight="1">
      <c r="AC178" s="675"/>
      <c r="AD178" s="668"/>
    </row>
    <row r="179" spans="29:30" ht="20.100000000000001" customHeight="1">
      <c r="AC179" s="675"/>
      <c r="AD179" s="668"/>
    </row>
    <row r="180" spans="29:30" ht="20.100000000000001" customHeight="1">
      <c r="AC180" s="675"/>
      <c r="AD180" s="668"/>
    </row>
    <row r="181" spans="29:30" ht="20.100000000000001" customHeight="1">
      <c r="AC181" s="675"/>
      <c r="AD181" s="668"/>
    </row>
    <row r="182" spans="29:30" ht="20.100000000000001" customHeight="1">
      <c r="AC182" s="675"/>
      <c r="AD182" s="668"/>
    </row>
    <row r="183" spans="29:30" ht="20.100000000000001" customHeight="1">
      <c r="AC183" s="675"/>
      <c r="AD183" s="668"/>
    </row>
    <row r="184" spans="29:30" ht="20.100000000000001" customHeight="1">
      <c r="AC184" s="675"/>
      <c r="AD184" s="668"/>
    </row>
    <row r="185" spans="29:30" ht="20.100000000000001" customHeight="1">
      <c r="AC185" s="675"/>
      <c r="AD185" s="668"/>
    </row>
    <row r="186" spans="29:30" ht="20.100000000000001" customHeight="1">
      <c r="AC186" s="675"/>
      <c r="AD186" s="668"/>
    </row>
    <row r="187" spans="29:30" ht="20.100000000000001" customHeight="1">
      <c r="AC187" s="675"/>
      <c r="AD187" s="668"/>
    </row>
    <row r="188" spans="29:30" ht="20.100000000000001" customHeight="1">
      <c r="AC188" s="675"/>
      <c r="AD188" s="668"/>
    </row>
    <row r="189" spans="29:30" ht="20.100000000000001" customHeight="1">
      <c r="AC189" s="675"/>
      <c r="AD189" s="668"/>
    </row>
    <row r="190" spans="29:30" ht="20.100000000000001" customHeight="1">
      <c r="AC190" s="675"/>
      <c r="AD190" s="668"/>
    </row>
    <row r="191" spans="29:30" ht="20.100000000000001" customHeight="1">
      <c r="AC191" s="675"/>
      <c r="AD191" s="668"/>
    </row>
    <row r="192" spans="29:30" ht="20.100000000000001" customHeight="1">
      <c r="AC192" s="675"/>
      <c r="AD192" s="668"/>
    </row>
    <row r="193" spans="29:30" ht="20.100000000000001" customHeight="1">
      <c r="AC193" s="675"/>
      <c r="AD193" s="668"/>
    </row>
    <row r="194" spans="29:30" ht="20.100000000000001" customHeight="1">
      <c r="AC194" s="675"/>
      <c r="AD194" s="668"/>
    </row>
    <row r="195" spans="29:30" ht="20.100000000000001" customHeight="1">
      <c r="AC195" s="675"/>
      <c r="AD195" s="668"/>
    </row>
    <row r="196" spans="29:30" ht="20.100000000000001" customHeight="1">
      <c r="AC196" s="675"/>
      <c r="AD196" s="668"/>
    </row>
    <row r="197" spans="29:30" ht="20.100000000000001" customHeight="1">
      <c r="AC197" s="675"/>
      <c r="AD197" s="668"/>
    </row>
    <row r="198" spans="29:30" ht="20.100000000000001" customHeight="1">
      <c r="AC198" s="675"/>
      <c r="AD198" s="668"/>
    </row>
    <row r="199" spans="29:30" ht="20.100000000000001" customHeight="1">
      <c r="AC199" s="675"/>
      <c r="AD199" s="668"/>
    </row>
    <row r="200" spans="29:30" ht="20.100000000000001" customHeight="1">
      <c r="AC200" s="676"/>
      <c r="AD200" s="569"/>
    </row>
    <row r="201" spans="29:30" ht="20.100000000000001" customHeight="1">
      <c r="AC201" s="676"/>
      <c r="AD201" s="569"/>
    </row>
    <row r="202" spans="29:30" ht="20.100000000000001" customHeight="1">
      <c r="AC202" s="677"/>
      <c r="AD202" s="571"/>
    </row>
    <row r="203" spans="29:30" ht="20.100000000000001" customHeight="1">
      <c r="AC203" s="677"/>
      <c r="AD203" s="571"/>
    </row>
    <row r="204" spans="29:30" ht="20.100000000000001" customHeight="1">
      <c r="AC204" s="677"/>
      <c r="AD204" s="571"/>
    </row>
    <row r="205" spans="29:30" ht="20.100000000000001" customHeight="1">
      <c r="AC205" s="677"/>
      <c r="AD205" s="571"/>
    </row>
  </sheetData>
  <sheetProtection sheet="1" selectLockedCells="1"/>
  <mergeCells count="32">
    <mergeCell ref="D37:I37"/>
    <mergeCell ref="J37:R37"/>
    <mergeCell ref="T37:Y37"/>
    <mergeCell ref="D9:I9"/>
    <mergeCell ref="J9:V9"/>
    <mergeCell ref="T32:Y32"/>
    <mergeCell ref="J35:R35"/>
    <mergeCell ref="D35:I35"/>
    <mergeCell ref="D32:I32"/>
    <mergeCell ref="D29:I29"/>
    <mergeCell ref="J32:R32"/>
    <mergeCell ref="J29:R29"/>
    <mergeCell ref="T29:Y29"/>
    <mergeCell ref="T35:Z35"/>
    <mergeCell ref="E26:R26"/>
    <mergeCell ref="E27:R27"/>
    <mergeCell ref="J8:V8"/>
    <mergeCell ref="D8:I8"/>
    <mergeCell ref="D13:I13"/>
    <mergeCell ref="J13:V13"/>
    <mergeCell ref="J24:R24"/>
    <mergeCell ref="J17:V17"/>
    <mergeCell ref="J16:V16"/>
    <mergeCell ref="D17:I17"/>
    <mergeCell ref="D16:I16"/>
    <mergeCell ref="D12:I12"/>
    <mergeCell ref="D24:I24"/>
    <mergeCell ref="T22:Y22"/>
    <mergeCell ref="D19:I19"/>
    <mergeCell ref="J19:R19"/>
    <mergeCell ref="D22:I22"/>
    <mergeCell ref="J22:R22"/>
  </mergeCells>
  <phoneticPr fontId="3"/>
  <conditionalFormatting sqref="AD94:AD95 AC159:AD205">
    <cfRule type="expression" priority="44">
      <formula>CELL("protect",AC94)=0</formula>
    </cfRule>
  </conditionalFormatting>
  <conditionalFormatting sqref="J16:V17 J24:R24">
    <cfRule type="containsBlanks" dxfId="23" priority="43">
      <formula>LEN(TRIM(J16))=0</formula>
    </cfRule>
  </conditionalFormatting>
  <conditionalFormatting sqref="B1:B3">
    <cfRule type="expression" dxfId="22" priority="42">
      <formula>_xlfn.ISFORMULA(B1)=TRUE</formula>
    </cfRule>
  </conditionalFormatting>
  <conditionalFormatting sqref="J12">
    <cfRule type="expression" dxfId="21" priority="33">
      <formula>$J$12="■"</formula>
    </cfRule>
    <cfRule type="expression" dxfId="20" priority="35">
      <formula>$Q$12="■"</formula>
    </cfRule>
  </conditionalFormatting>
  <conditionalFormatting sqref="Q12">
    <cfRule type="expression" dxfId="19" priority="10">
      <formula>$Q$12="■"</formula>
    </cfRule>
    <cfRule type="expression" dxfId="18" priority="32">
      <formula>$J$12="■"</formula>
    </cfRule>
  </conditionalFormatting>
  <conditionalFormatting sqref="J13:V13">
    <cfRule type="containsBlanks" dxfId="17" priority="128">
      <formula>LEN(TRIM(J13))=0</formula>
    </cfRule>
    <cfRule type="expression" dxfId="16" priority="129">
      <formula>#REF!="■"</formula>
    </cfRule>
    <cfRule type="expression" dxfId="15" priority="130">
      <formula>#REF!="■"</formula>
    </cfRule>
  </conditionalFormatting>
  <conditionalFormatting sqref="J9:V9">
    <cfRule type="containsBlanks" dxfId="14" priority="4">
      <formula>LEN(TRIM(J9))=0</formula>
    </cfRule>
  </conditionalFormatting>
  <conditionalFormatting sqref="J19:R19">
    <cfRule type="containsBlanks" dxfId="13" priority="2">
      <formula>LEN(TRIM(J19))=0</formula>
    </cfRule>
  </conditionalFormatting>
  <conditionalFormatting sqref="AB24">
    <cfRule type="expression" dxfId="12" priority="1">
      <formula>_xlfn.ISFORMULA(AB24)=TRUE</formula>
    </cfRule>
  </conditionalFormatting>
  <dataValidations count="6">
    <dataValidation type="custom" imeMode="disabled" allowBlank="1" showInputMessage="1" showErrorMessage="1" error="整数で入力してください。" sqref="WVH983078:WVK983078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WUE983011:WUK983011 IV65566:IY65568 SR65566:SU65568 ACN65566:ACQ65568 AMJ65566:AMM65568 AWF65566:AWI65568 BGB65566:BGE65568 BPX65566:BQA65568 BZT65566:BZW65568 CJP65566:CJS65568 CTL65566:CTO65568 DDH65566:DDK65568 DND65566:DNG65568 DWZ65566:DXC65568 EGV65566:EGY65568 EQR65566:EQU65568 FAN65566:FAQ65568 FKJ65566:FKM65568 FUF65566:FUI65568 GEB65566:GEE65568 GNX65566:GOA65568 GXT65566:GXW65568 HHP65566:HHS65568 HRL65566:HRO65568 IBH65566:IBK65568 ILD65566:ILG65568 IUZ65566:IVC65568 JEV65566:JEY65568 JOR65566:JOU65568 JYN65566:JYQ65568 KIJ65566:KIM65568 KSF65566:KSI65568 LCB65566:LCE65568 LLX65566:LMA65568 LVT65566:LVW65568 MFP65566:MFS65568 MPL65566:MPO65568 MZH65566:MZK65568 NJD65566:NJG65568 NSZ65566:NTC65568 OCV65566:OCY65568 OMR65566:OMU65568 OWN65566:OWQ65568 PGJ65566:PGM65568 PQF65566:PQI65568 QAB65566:QAE65568 QJX65566:QKA65568 QTT65566:QTW65568 RDP65566:RDS65568 RNL65566:RNO65568 RXH65566:RXK65568 SHD65566:SHG65568 SQZ65566:SRC65568 TAV65566:TAY65568 TKR65566:TKU65568 TUN65566:TUQ65568 UEJ65566:UEM65568 UOF65566:UOI65568 UYB65566:UYE65568 VHX65566:VIA65568 VRT65566:VRW65568 WBP65566:WBS65568 WLL65566:WLO65568 WVH65566:WVK65568 IV131102:IY131104 SR131102:SU131104 ACN131102:ACQ131104 AMJ131102:AMM131104 AWF131102:AWI131104 BGB131102:BGE131104 BPX131102:BQA131104 BZT131102:BZW131104 CJP131102:CJS131104 CTL131102:CTO131104 DDH131102:DDK131104 DND131102:DNG131104 DWZ131102:DXC131104 EGV131102:EGY131104 EQR131102:EQU131104 FAN131102:FAQ131104 FKJ131102:FKM131104 FUF131102:FUI131104 GEB131102:GEE131104 GNX131102:GOA131104 GXT131102:GXW131104 HHP131102:HHS131104 HRL131102:HRO131104 IBH131102:IBK131104 ILD131102:ILG131104 IUZ131102:IVC131104 JEV131102:JEY131104 JOR131102:JOU131104 JYN131102:JYQ131104 KIJ131102:KIM131104 KSF131102:KSI131104 LCB131102:LCE131104 LLX131102:LMA131104 LVT131102:LVW131104 MFP131102:MFS131104 MPL131102:MPO131104 MZH131102:MZK131104 NJD131102:NJG131104 NSZ131102:NTC131104 OCV131102:OCY131104 OMR131102:OMU131104 OWN131102:OWQ131104 PGJ131102:PGM131104 PQF131102:PQI131104 QAB131102:QAE131104 QJX131102:QKA131104 QTT131102:QTW131104 RDP131102:RDS131104 RNL131102:RNO131104 RXH131102:RXK131104 SHD131102:SHG131104 SQZ131102:SRC131104 TAV131102:TAY131104 TKR131102:TKU131104 TUN131102:TUQ131104 UEJ131102:UEM131104 UOF131102:UOI131104 UYB131102:UYE131104 VHX131102:VIA131104 VRT131102:VRW131104 WBP131102:WBS131104 WLL131102:WLO131104 WVH131102:WVK131104 IV196638:IY196640 SR196638:SU196640 ACN196638:ACQ196640 AMJ196638:AMM196640 AWF196638:AWI196640 BGB196638:BGE196640 BPX196638:BQA196640 BZT196638:BZW196640 CJP196638:CJS196640 CTL196638:CTO196640 DDH196638:DDK196640 DND196638:DNG196640 DWZ196638:DXC196640 EGV196638:EGY196640 EQR196638:EQU196640 FAN196638:FAQ196640 FKJ196638:FKM196640 FUF196638:FUI196640 GEB196638:GEE196640 GNX196638:GOA196640 GXT196638:GXW196640 HHP196638:HHS196640 HRL196638:HRO196640 IBH196638:IBK196640 ILD196638:ILG196640 IUZ196638:IVC196640 JEV196638:JEY196640 JOR196638:JOU196640 JYN196638:JYQ196640 KIJ196638:KIM196640 KSF196638:KSI196640 LCB196638:LCE196640 LLX196638:LMA196640 LVT196638:LVW196640 MFP196638:MFS196640 MPL196638:MPO196640 MZH196638:MZK196640 NJD196638:NJG196640 NSZ196638:NTC196640 OCV196638:OCY196640 OMR196638:OMU196640 OWN196638:OWQ196640 PGJ196638:PGM196640 PQF196638:PQI196640 QAB196638:QAE196640 QJX196638:QKA196640 QTT196638:QTW196640 RDP196638:RDS196640 RNL196638:RNO196640 RXH196638:RXK196640 SHD196638:SHG196640 SQZ196638:SRC196640 TAV196638:TAY196640 TKR196638:TKU196640 TUN196638:TUQ196640 UEJ196638:UEM196640 UOF196638:UOI196640 UYB196638:UYE196640 VHX196638:VIA196640 VRT196638:VRW196640 WBP196638:WBS196640 WLL196638:WLO196640 WVH196638:WVK196640 IV262174:IY262176 SR262174:SU262176 ACN262174:ACQ262176 AMJ262174:AMM262176 AWF262174:AWI262176 BGB262174:BGE262176 BPX262174:BQA262176 BZT262174:BZW262176 CJP262174:CJS262176 CTL262174:CTO262176 DDH262174:DDK262176 DND262174:DNG262176 DWZ262174:DXC262176 EGV262174:EGY262176 EQR262174:EQU262176 FAN262174:FAQ262176 FKJ262174:FKM262176 FUF262174:FUI262176 GEB262174:GEE262176 GNX262174:GOA262176 GXT262174:GXW262176 HHP262174:HHS262176 HRL262174:HRO262176 IBH262174:IBK262176 ILD262174:ILG262176 IUZ262174:IVC262176 JEV262174:JEY262176 JOR262174:JOU262176 JYN262174:JYQ262176 KIJ262174:KIM262176 KSF262174:KSI262176 LCB262174:LCE262176 LLX262174:LMA262176 LVT262174:LVW262176 MFP262174:MFS262176 MPL262174:MPO262176 MZH262174:MZK262176 NJD262174:NJG262176 NSZ262174:NTC262176 OCV262174:OCY262176 OMR262174:OMU262176 OWN262174:OWQ262176 PGJ262174:PGM262176 PQF262174:PQI262176 QAB262174:QAE262176 QJX262174:QKA262176 QTT262174:QTW262176 RDP262174:RDS262176 RNL262174:RNO262176 RXH262174:RXK262176 SHD262174:SHG262176 SQZ262174:SRC262176 TAV262174:TAY262176 TKR262174:TKU262176 TUN262174:TUQ262176 UEJ262174:UEM262176 UOF262174:UOI262176 UYB262174:UYE262176 VHX262174:VIA262176 VRT262174:VRW262176 WBP262174:WBS262176 WLL262174:WLO262176 WVH262174:WVK262176 IV327710:IY327712 SR327710:SU327712 ACN327710:ACQ327712 AMJ327710:AMM327712 AWF327710:AWI327712 BGB327710:BGE327712 BPX327710:BQA327712 BZT327710:BZW327712 CJP327710:CJS327712 CTL327710:CTO327712 DDH327710:DDK327712 DND327710:DNG327712 DWZ327710:DXC327712 EGV327710:EGY327712 EQR327710:EQU327712 FAN327710:FAQ327712 FKJ327710:FKM327712 FUF327710:FUI327712 GEB327710:GEE327712 GNX327710:GOA327712 GXT327710:GXW327712 HHP327710:HHS327712 HRL327710:HRO327712 IBH327710:IBK327712 ILD327710:ILG327712 IUZ327710:IVC327712 JEV327710:JEY327712 JOR327710:JOU327712 JYN327710:JYQ327712 KIJ327710:KIM327712 KSF327710:KSI327712 LCB327710:LCE327712 LLX327710:LMA327712 LVT327710:LVW327712 MFP327710:MFS327712 MPL327710:MPO327712 MZH327710:MZK327712 NJD327710:NJG327712 NSZ327710:NTC327712 OCV327710:OCY327712 OMR327710:OMU327712 OWN327710:OWQ327712 PGJ327710:PGM327712 PQF327710:PQI327712 QAB327710:QAE327712 QJX327710:QKA327712 QTT327710:QTW327712 RDP327710:RDS327712 RNL327710:RNO327712 RXH327710:RXK327712 SHD327710:SHG327712 SQZ327710:SRC327712 TAV327710:TAY327712 TKR327710:TKU327712 TUN327710:TUQ327712 UEJ327710:UEM327712 UOF327710:UOI327712 UYB327710:UYE327712 VHX327710:VIA327712 VRT327710:VRW327712 WBP327710:WBS327712 WLL327710:WLO327712 WVH327710:WVK327712 IV393246:IY393248 SR393246:SU393248 ACN393246:ACQ393248 AMJ393246:AMM393248 AWF393246:AWI393248 BGB393246:BGE393248 BPX393246:BQA393248 BZT393246:BZW393248 CJP393246:CJS393248 CTL393246:CTO393248 DDH393246:DDK393248 DND393246:DNG393248 DWZ393246:DXC393248 EGV393246:EGY393248 EQR393246:EQU393248 FAN393246:FAQ393248 FKJ393246:FKM393248 FUF393246:FUI393248 GEB393246:GEE393248 GNX393246:GOA393248 GXT393246:GXW393248 HHP393246:HHS393248 HRL393246:HRO393248 IBH393246:IBK393248 ILD393246:ILG393248 IUZ393246:IVC393248 JEV393246:JEY393248 JOR393246:JOU393248 JYN393246:JYQ393248 KIJ393246:KIM393248 KSF393246:KSI393248 LCB393246:LCE393248 LLX393246:LMA393248 LVT393246:LVW393248 MFP393246:MFS393248 MPL393246:MPO393248 MZH393246:MZK393248 NJD393246:NJG393248 NSZ393246:NTC393248 OCV393246:OCY393248 OMR393246:OMU393248 OWN393246:OWQ393248 PGJ393246:PGM393248 PQF393246:PQI393248 QAB393246:QAE393248 QJX393246:QKA393248 QTT393246:QTW393248 RDP393246:RDS393248 RNL393246:RNO393248 RXH393246:RXK393248 SHD393246:SHG393248 SQZ393246:SRC393248 TAV393246:TAY393248 TKR393246:TKU393248 TUN393246:TUQ393248 UEJ393246:UEM393248 UOF393246:UOI393248 UYB393246:UYE393248 VHX393246:VIA393248 VRT393246:VRW393248 WBP393246:WBS393248 WLL393246:WLO393248 WVH393246:WVK393248 IV458782:IY458784 SR458782:SU458784 ACN458782:ACQ458784 AMJ458782:AMM458784 AWF458782:AWI458784 BGB458782:BGE458784 BPX458782:BQA458784 BZT458782:BZW458784 CJP458782:CJS458784 CTL458782:CTO458784 DDH458782:DDK458784 DND458782:DNG458784 DWZ458782:DXC458784 EGV458782:EGY458784 EQR458782:EQU458784 FAN458782:FAQ458784 FKJ458782:FKM458784 FUF458782:FUI458784 GEB458782:GEE458784 GNX458782:GOA458784 GXT458782:GXW458784 HHP458782:HHS458784 HRL458782:HRO458784 IBH458782:IBK458784 ILD458782:ILG458784 IUZ458782:IVC458784 JEV458782:JEY458784 JOR458782:JOU458784 JYN458782:JYQ458784 KIJ458782:KIM458784 KSF458782:KSI458784 LCB458782:LCE458784 LLX458782:LMA458784 LVT458782:LVW458784 MFP458782:MFS458784 MPL458782:MPO458784 MZH458782:MZK458784 NJD458782:NJG458784 NSZ458782:NTC458784 OCV458782:OCY458784 OMR458782:OMU458784 OWN458782:OWQ458784 PGJ458782:PGM458784 PQF458782:PQI458784 QAB458782:QAE458784 QJX458782:QKA458784 QTT458782:QTW458784 RDP458782:RDS458784 RNL458782:RNO458784 RXH458782:RXK458784 SHD458782:SHG458784 SQZ458782:SRC458784 TAV458782:TAY458784 TKR458782:TKU458784 TUN458782:TUQ458784 UEJ458782:UEM458784 UOF458782:UOI458784 UYB458782:UYE458784 VHX458782:VIA458784 VRT458782:VRW458784 WBP458782:WBS458784 WLL458782:WLO458784 WVH458782:WVK458784 IV524318:IY524320 SR524318:SU524320 ACN524318:ACQ524320 AMJ524318:AMM524320 AWF524318:AWI524320 BGB524318:BGE524320 BPX524318:BQA524320 BZT524318:BZW524320 CJP524318:CJS524320 CTL524318:CTO524320 DDH524318:DDK524320 DND524318:DNG524320 DWZ524318:DXC524320 EGV524318:EGY524320 EQR524318:EQU524320 FAN524318:FAQ524320 FKJ524318:FKM524320 FUF524318:FUI524320 GEB524318:GEE524320 GNX524318:GOA524320 GXT524318:GXW524320 HHP524318:HHS524320 HRL524318:HRO524320 IBH524318:IBK524320 ILD524318:ILG524320 IUZ524318:IVC524320 JEV524318:JEY524320 JOR524318:JOU524320 JYN524318:JYQ524320 KIJ524318:KIM524320 KSF524318:KSI524320 LCB524318:LCE524320 LLX524318:LMA524320 LVT524318:LVW524320 MFP524318:MFS524320 MPL524318:MPO524320 MZH524318:MZK524320 NJD524318:NJG524320 NSZ524318:NTC524320 OCV524318:OCY524320 OMR524318:OMU524320 OWN524318:OWQ524320 PGJ524318:PGM524320 PQF524318:PQI524320 QAB524318:QAE524320 QJX524318:QKA524320 QTT524318:QTW524320 RDP524318:RDS524320 RNL524318:RNO524320 RXH524318:RXK524320 SHD524318:SHG524320 SQZ524318:SRC524320 TAV524318:TAY524320 TKR524318:TKU524320 TUN524318:TUQ524320 UEJ524318:UEM524320 UOF524318:UOI524320 UYB524318:UYE524320 VHX524318:VIA524320 VRT524318:VRW524320 WBP524318:WBS524320 WLL524318:WLO524320 WVH524318:WVK524320 IV589854:IY589856 SR589854:SU589856 ACN589854:ACQ589856 AMJ589854:AMM589856 AWF589854:AWI589856 BGB589854:BGE589856 BPX589854:BQA589856 BZT589854:BZW589856 CJP589854:CJS589856 CTL589854:CTO589856 DDH589854:DDK589856 DND589854:DNG589856 DWZ589854:DXC589856 EGV589854:EGY589856 EQR589854:EQU589856 FAN589854:FAQ589856 FKJ589854:FKM589856 FUF589854:FUI589856 GEB589854:GEE589856 GNX589854:GOA589856 GXT589854:GXW589856 HHP589854:HHS589856 HRL589854:HRO589856 IBH589854:IBK589856 ILD589854:ILG589856 IUZ589854:IVC589856 JEV589854:JEY589856 JOR589854:JOU589856 JYN589854:JYQ589856 KIJ589854:KIM589856 KSF589854:KSI589856 LCB589854:LCE589856 LLX589854:LMA589856 LVT589854:LVW589856 MFP589854:MFS589856 MPL589854:MPO589856 MZH589854:MZK589856 NJD589854:NJG589856 NSZ589854:NTC589856 OCV589854:OCY589856 OMR589854:OMU589856 OWN589854:OWQ589856 PGJ589854:PGM589856 PQF589854:PQI589856 QAB589854:QAE589856 QJX589854:QKA589856 QTT589854:QTW589856 RDP589854:RDS589856 RNL589854:RNO589856 RXH589854:RXK589856 SHD589854:SHG589856 SQZ589854:SRC589856 TAV589854:TAY589856 TKR589854:TKU589856 TUN589854:TUQ589856 UEJ589854:UEM589856 UOF589854:UOI589856 UYB589854:UYE589856 VHX589854:VIA589856 VRT589854:VRW589856 WBP589854:WBS589856 WLL589854:WLO589856 WVH589854:WVK589856 IV655390:IY655392 SR655390:SU655392 ACN655390:ACQ655392 AMJ655390:AMM655392 AWF655390:AWI655392 BGB655390:BGE655392 BPX655390:BQA655392 BZT655390:BZW655392 CJP655390:CJS655392 CTL655390:CTO655392 DDH655390:DDK655392 DND655390:DNG655392 DWZ655390:DXC655392 EGV655390:EGY655392 EQR655390:EQU655392 FAN655390:FAQ655392 FKJ655390:FKM655392 FUF655390:FUI655392 GEB655390:GEE655392 GNX655390:GOA655392 GXT655390:GXW655392 HHP655390:HHS655392 HRL655390:HRO655392 IBH655390:IBK655392 ILD655390:ILG655392 IUZ655390:IVC655392 JEV655390:JEY655392 JOR655390:JOU655392 JYN655390:JYQ655392 KIJ655390:KIM655392 KSF655390:KSI655392 LCB655390:LCE655392 LLX655390:LMA655392 LVT655390:LVW655392 MFP655390:MFS655392 MPL655390:MPO655392 MZH655390:MZK655392 NJD655390:NJG655392 NSZ655390:NTC655392 OCV655390:OCY655392 OMR655390:OMU655392 OWN655390:OWQ655392 PGJ655390:PGM655392 PQF655390:PQI655392 QAB655390:QAE655392 QJX655390:QKA655392 QTT655390:QTW655392 RDP655390:RDS655392 RNL655390:RNO655392 RXH655390:RXK655392 SHD655390:SHG655392 SQZ655390:SRC655392 TAV655390:TAY655392 TKR655390:TKU655392 TUN655390:TUQ655392 UEJ655390:UEM655392 UOF655390:UOI655392 UYB655390:UYE655392 VHX655390:VIA655392 VRT655390:VRW655392 WBP655390:WBS655392 WLL655390:WLO655392 WVH655390:WVK655392 IV720926:IY720928 SR720926:SU720928 ACN720926:ACQ720928 AMJ720926:AMM720928 AWF720926:AWI720928 BGB720926:BGE720928 BPX720926:BQA720928 BZT720926:BZW720928 CJP720926:CJS720928 CTL720926:CTO720928 DDH720926:DDK720928 DND720926:DNG720928 DWZ720926:DXC720928 EGV720926:EGY720928 EQR720926:EQU720928 FAN720926:FAQ720928 FKJ720926:FKM720928 FUF720926:FUI720928 GEB720926:GEE720928 GNX720926:GOA720928 GXT720926:GXW720928 HHP720926:HHS720928 HRL720926:HRO720928 IBH720926:IBK720928 ILD720926:ILG720928 IUZ720926:IVC720928 JEV720926:JEY720928 JOR720926:JOU720928 JYN720926:JYQ720928 KIJ720926:KIM720928 KSF720926:KSI720928 LCB720926:LCE720928 LLX720926:LMA720928 LVT720926:LVW720928 MFP720926:MFS720928 MPL720926:MPO720928 MZH720926:MZK720928 NJD720926:NJG720928 NSZ720926:NTC720928 OCV720926:OCY720928 OMR720926:OMU720928 OWN720926:OWQ720928 PGJ720926:PGM720928 PQF720926:PQI720928 QAB720926:QAE720928 QJX720926:QKA720928 QTT720926:QTW720928 RDP720926:RDS720928 RNL720926:RNO720928 RXH720926:RXK720928 SHD720926:SHG720928 SQZ720926:SRC720928 TAV720926:TAY720928 TKR720926:TKU720928 TUN720926:TUQ720928 UEJ720926:UEM720928 UOF720926:UOI720928 UYB720926:UYE720928 VHX720926:VIA720928 VRT720926:VRW720928 WBP720926:WBS720928 WLL720926:WLO720928 WVH720926:WVK720928 IV786462:IY786464 SR786462:SU786464 ACN786462:ACQ786464 AMJ786462:AMM786464 AWF786462:AWI786464 BGB786462:BGE786464 BPX786462:BQA786464 BZT786462:BZW786464 CJP786462:CJS786464 CTL786462:CTO786464 DDH786462:DDK786464 DND786462:DNG786464 DWZ786462:DXC786464 EGV786462:EGY786464 EQR786462:EQU786464 FAN786462:FAQ786464 FKJ786462:FKM786464 FUF786462:FUI786464 GEB786462:GEE786464 GNX786462:GOA786464 GXT786462:GXW786464 HHP786462:HHS786464 HRL786462:HRO786464 IBH786462:IBK786464 ILD786462:ILG786464 IUZ786462:IVC786464 JEV786462:JEY786464 JOR786462:JOU786464 JYN786462:JYQ786464 KIJ786462:KIM786464 KSF786462:KSI786464 LCB786462:LCE786464 LLX786462:LMA786464 LVT786462:LVW786464 MFP786462:MFS786464 MPL786462:MPO786464 MZH786462:MZK786464 NJD786462:NJG786464 NSZ786462:NTC786464 OCV786462:OCY786464 OMR786462:OMU786464 OWN786462:OWQ786464 PGJ786462:PGM786464 PQF786462:PQI786464 QAB786462:QAE786464 QJX786462:QKA786464 QTT786462:QTW786464 RDP786462:RDS786464 RNL786462:RNO786464 RXH786462:RXK786464 SHD786462:SHG786464 SQZ786462:SRC786464 TAV786462:TAY786464 TKR786462:TKU786464 TUN786462:TUQ786464 UEJ786462:UEM786464 UOF786462:UOI786464 UYB786462:UYE786464 VHX786462:VIA786464 VRT786462:VRW786464 WBP786462:WBS786464 WLL786462:WLO786464 WVH786462:WVK786464 IV851998:IY852000 SR851998:SU852000 ACN851998:ACQ852000 AMJ851998:AMM852000 AWF851998:AWI852000 BGB851998:BGE852000 BPX851998:BQA852000 BZT851998:BZW852000 CJP851998:CJS852000 CTL851998:CTO852000 DDH851998:DDK852000 DND851998:DNG852000 DWZ851998:DXC852000 EGV851998:EGY852000 EQR851998:EQU852000 FAN851998:FAQ852000 FKJ851998:FKM852000 FUF851998:FUI852000 GEB851998:GEE852000 GNX851998:GOA852000 GXT851998:GXW852000 HHP851998:HHS852000 HRL851998:HRO852000 IBH851998:IBK852000 ILD851998:ILG852000 IUZ851998:IVC852000 JEV851998:JEY852000 JOR851998:JOU852000 JYN851998:JYQ852000 KIJ851998:KIM852000 KSF851998:KSI852000 LCB851998:LCE852000 LLX851998:LMA852000 LVT851998:LVW852000 MFP851998:MFS852000 MPL851998:MPO852000 MZH851998:MZK852000 NJD851998:NJG852000 NSZ851998:NTC852000 OCV851998:OCY852000 OMR851998:OMU852000 OWN851998:OWQ852000 PGJ851998:PGM852000 PQF851998:PQI852000 QAB851998:QAE852000 QJX851998:QKA852000 QTT851998:QTW852000 RDP851998:RDS852000 RNL851998:RNO852000 RXH851998:RXK852000 SHD851998:SHG852000 SQZ851998:SRC852000 TAV851998:TAY852000 TKR851998:TKU852000 TUN851998:TUQ852000 UEJ851998:UEM852000 UOF851998:UOI852000 UYB851998:UYE852000 VHX851998:VIA852000 VRT851998:VRW852000 WBP851998:WBS852000 WLL851998:WLO852000 WVH851998:WVK852000 IV917534:IY917536 SR917534:SU917536 ACN917534:ACQ917536 AMJ917534:AMM917536 AWF917534:AWI917536 BGB917534:BGE917536 BPX917534:BQA917536 BZT917534:BZW917536 CJP917534:CJS917536 CTL917534:CTO917536 DDH917534:DDK917536 DND917534:DNG917536 DWZ917534:DXC917536 EGV917534:EGY917536 EQR917534:EQU917536 FAN917534:FAQ917536 FKJ917534:FKM917536 FUF917534:FUI917536 GEB917534:GEE917536 GNX917534:GOA917536 GXT917534:GXW917536 HHP917534:HHS917536 HRL917534:HRO917536 IBH917534:IBK917536 ILD917534:ILG917536 IUZ917534:IVC917536 JEV917534:JEY917536 JOR917534:JOU917536 JYN917534:JYQ917536 KIJ917534:KIM917536 KSF917534:KSI917536 LCB917534:LCE917536 LLX917534:LMA917536 LVT917534:LVW917536 MFP917534:MFS917536 MPL917534:MPO917536 MZH917534:MZK917536 NJD917534:NJG917536 NSZ917534:NTC917536 OCV917534:OCY917536 OMR917534:OMU917536 OWN917534:OWQ917536 PGJ917534:PGM917536 PQF917534:PQI917536 QAB917534:QAE917536 QJX917534:QKA917536 QTT917534:QTW917536 RDP917534:RDS917536 RNL917534:RNO917536 RXH917534:RXK917536 SHD917534:SHG917536 SQZ917534:SRC917536 TAV917534:TAY917536 TKR917534:TKU917536 TUN917534:TUQ917536 UEJ917534:UEM917536 UOF917534:UOI917536 UYB917534:UYE917536 VHX917534:VIA917536 VRT917534:VRW917536 WBP917534:WBS917536 WLL917534:WLO917536 WVH917534:WVK917536 IV983070:IY983072 SR983070:SU983072 ACN983070:ACQ983072 AMJ983070:AMM983072 AWF983070:AWI983072 BGB983070:BGE983072 BPX983070:BQA983072 BZT983070:BZW983072 CJP983070:CJS983072 CTL983070:CTO983072 DDH983070:DDK983072 DND983070:DNG983072 DWZ983070:DXC983072 EGV983070:EGY983072 EQR983070:EQU983072 FAN983070:FAQ983072 FKJ983070:FKM983072 FUF983070:FUI983072 GEB983070:GEE983072 GNX983070:GOA983072 GXT983070:GXW983072 HHP983070:HHS983072 HRL983070:HRO983072 IBH983070:IBK983072 ILD983070:ILG983072 IUZ983070:IVC983072 JEV983070:JEY983072 JOR983070:JOU983072 JYN983070:JYQ983072 KIJ983070:KIM983072 KSF983070:KSI983072 LCB983070:LCE983072 LLX983070:LMA983072 LVT983070:LVW983072 MFP983070:MFS983072 MPL983070:MPO983072 MZH983070:MZK983072 NJD983070:NJG983072 NSZ983070:NTC983072 OCV983070:OCY983072 OMR983070:OMU983072 OWN983070:OWQ983072 PGJ983070:PGM983072 PQF983070:PQI983072 QAB983070:QAE983072 QJX983070:QKA983072 QTT983070:QTW983072 RDP983070:RDS983072 RNL983070:RNO983072 RXH983070:RXK983072 SHD983070:SHG983072 SQZ983070:SRC983072 TAV983070:TAY983072 TKR983070:TKU983072 TUN983070:TUQ983072 UEJ983070:UEM983072 UOF983070:UOI983072 UYB983070:UYE983072 VHX983070:VIA983072 VRT983070:VRW983072 WBP983070:WBS983072 WLL983070:WLO983072 WVH983070:WVK983072 IV65574:IY65574 SR65574:SU65574 ACN65574:ACQ65574 AMJ65574:AMM65574 AWF65574:AWI65574 BGB65574:BGE65574 BPX65574:BQA65574 BZT65574:BZW65574 CJP65574:CJS65574 CTL65574:CTO65574 DDH65574:DDK65574 DND65574:DNG65574 DWZ65574:DXC65574 EGV65574:EGY65574 EQR65574:EQU65574 FAN65574:FAQ65574 FKJ65574:FKM65574 FUF65574:FUI65574 GEB65574:GEE65574 GNX65574:GOA65574 GXT65574:GXW65574 HHP65574:HHS65574 HRL65574:HRO65574 IBH65574:IBK65574 ILD65574:ILG65574 IUZ65574:IVC65574 JEV65574:JEY65574 JOR65574:JOU65574 JYN65574:JYQ65574 KIJ65574:KIM65574 KSF65574:KSI65574 LCB65574:LCE65574 LLX65574:LMA65574 LVT65574:LVW65574 MFP65574:MFS65574 MPL65574:MPO65574 MZH65574:MZK65574 NJD65574:NJG65574 NSZ65574:NTC65574 OCV65574:OCY65574 OMR65574:OMU65574 OWN65574:OWQ65574 PGJ65574:PGM65574 PQF65574:PQI65574 QAB65574:QAE65574 QJX65574:QKA65574 QTT65574:QTW65574 RDP65574:RDS65574 RNL65574:RNO65574 RXH65574:RXK65574 SHD65574:SHG65574 SQZ65574:SRC65574 TAV65574:TAY65574 TKR65574:TKU65574 TUN65574:TUQ65574 UEJ65574:UEM65574 UOF65574:UOI65574 UYB65574:UYE65574 VHX65574:VIA65574 VRT65574:VRW65574 WBP65574:WBS65574 WLL65574:WLO65574 WVH65574:WVK65574 IV131110:IY131110 SR131110:SU131110 ACN131110:ACQ131110 AMJ131110:AMM131110 AWF131110:AWI131110 BGB131110:BGE131110 BPX131110:BQA131110 BZT131110:BZW131110 CJP131110:CJS131110 CTL131110:CTO131110 DDH131110:DDK131110 DND131110:DNG131110 DWZ131110:DXC131110 EGV131110:EGY131110 EQR131110:EQU131110 FAN131110:FAQ131110 FKJ131110:FKM131110 FUF131110:FUI131110 GEB131110:GEE131110 GNX131110:GOA131110 GXT131110:GXW131110 HHP131110:HHS131110 HRL131110:HRO131110 IBH131110:IBK131110 ILD131110:ILG131110 IUZ131110:IVC131110 JEV131110:JEY131110 JOR131110:JOU131110 JYN131110:JYQ131110 KIJ131110:KIM131110 KSF131110:KSI131110 LCB131110:LCE131110 LLX131110:LMA131110 LVT131110:LVW131110 MFP131110:MFS131110 MPL131110:MPO131110 MZH131110:MZK131110 NJD131110:NJG131110 NSZ131110:NTC131110 OCV131110:OCY131110 OMR131110:OMU131110 OWN131110:OWQ131110 PGJ131110:PGM131110 PQF131110:PQI131110 QAB131110:QAE131110 QJX131110:QKA131110 QTT131110:QTW131110 RDP131110:RDS131110 RNL131110:RNO131110 RXH131110:RXK131110 SHD131110:SHG131110 SQZ131110:SRC131110 TAV131110:TAY131110 TKR131110:TKU131110 TUN131110:TUQ131110 UEJ131110:UEM131110 UOF131110:UOI131110 UYB131110:UYE131110 VHX131110:VIA131110 VRT131110:VRW131110 WBP131110:WBS131110 WLL131110:WLO131110 WVH131110:WVK131110 IV196646:IY196646 SR196646:SU196646 ACN196646:ACQ196646 AMJ196646:AMM196646 AWF196646:AWI196646 BGB196646:BGE196646 BPX196646:BQA196646 BZT196646:BZW196646 CJP196646:CJS196646 CTL196646:CTO196646 DDH196646:DDK196646 DND196646:DNG196646 DWZ196646:DXC196646 EGV196646:EGY196646 EQR196646:EQU196646 FAN196646:FAQ196646 FKJ196646:FKM196646 FUF196646:FUI196646 GEB196646:GEE196646 GNX196646:GOA196646 GXT196646:GXW196646 HHP196646:HHS196646 HRL196646:HRO196646 IBH196646:IBK196646 ILD196646:ILG196646 IUZ196646:IVC196646 JEV196646:JEY196646 JOR196646:JOU196646 JYN196646:JYQ196646 KIJ196646:KIM196646 KSF196646:KSI196646 LCB196646:LCE196646 LLX196646:LMA196646 LVT196646:LVW196646 MFP196646:MFS196646 MPL196646:MPO196646 MZH196646:MZK196646 NJD196646:NJG196646 NSZ196646:NTC196646 OCV196646:OCY196646 OMR196646:OMU196646 OWN196646:OWQ196646 PGJ196646:PGM196646 PQF196646:PQI196646 QAB196646:QAE196646 QJX196646:QKA196646 QTT196646:QTW196646 RDP196646:RDS196646 RNL196646:RNO196646 RXH196646:RXK196646 SHD196646:SHG196646 SQZ196646:SRC196646 TAV196646:TAY196646 TKR196646:TKU196646 TUN196646:TUQ196646 UEJ196646:UEM196646 UOF196646:UOI196646 UYB196646:UYE196646 VHX196646:VIA196646 VRT196646:VRW196646 WBP196646:WBS196646 WLL196646:WLO196646 WVH196646:WVK196646 IV262182:IY262182 SR262182:SU262182 ACN262182:ACQ262182 AMJ262182:AMM262182 AWF262182:AWI262182 BGB262182:BGE262182 BPX262182:BQA262182 BZT262182:BZW262182 CJP262182:CJS262182 CTL262182:CTO262182 DDH262182:DDK262182 DND262182:DNG262182 DWZ262182:DXC262182 EGV262182:EGY262182 EQR262182:EQU262182 FAN262182:FAQ262182 FKJ262182:FKM262182 FUF262182:FUI262182 GEB262182:GEE262182 GNX262182:GOA262182 GXT262182:GXW262182 HHP262182:HHS262182 HRL262182:HRO262182 IBH262182:IBK262182 ILD262182:ILG262182 IUZ262182:IVC262182 JEV262182:JEY262182 JOR262182:JOU262182 JYN262182:JYQ262182 KIJ262182:KIM262182 KSF262182:KSI262182 LCB262182:LCE262182 LLX262182:LMA262182 LVT262182:LVW262182 MFP262182:MFS262182 MPL262182:MPO262182 MZH262182:MZK262182 NJD262182:NJG262182 NSZ262182:NTC262182 OCV262182:OCY262182 OMR262182:OMU262182 OWN262182:OWQ262182 PGJ262182:PGM262182 PQF262182:PQI262182 QAB262182:QAE262182 QJX262182:QKA262182 QTT262182:QTW262182 RDP262182:RDS262182 RNL262182:RNO262182 RXH262182:RXK262182 SHD262182:SHG262182 SQZ262182:SRC262182 TAV262182:TAY262182 TKR262182:TKU262182 TUN262182:TUQ262182 UEJ262182:UEM262182 UOF262182:UOI262182 UYB262182:UYE262182 VHX262182:VIA262182 VRT262182:VRW262182 WBP262182:WBS262182 WLL262182:WLO262182 WVH262182:WVK262182 IV327718:IY327718 SR327718:SU327718 ACN327718:ACQ327718 AMJ327718:AMM327718 AWF327718:AWI327718 BGB327718:BGE327718 BPX327718:BQA327718 BZT327718:BZW327718 CJP327718:CJS327718 CTL327718:CTO327718 DDH327718:DDK327718 DND327718:DNG327718 DWZ327718:DXC327718 EGV327718:EGY327718 EQR327718:EQU327718 FAN327718:FAQ327718 FKJ327718:FKM327718 FUF327718:FUI327718 GEB327718:GEE327718 GNX327718:GOA327718 GXT327718:GXW327718 HHP327718:HHS327718 HRL327718:HRO327718 IBH327718:IBK327718 ILD327718:ILG327718 IUZ327718:IVC327718 JEV327718:JEY327718 JOR327718:JOU327718 JYN327718:JYQ327718 KIJ327718:KIM327718 KSF327718:KSI327718 LCB327718:LCE327718 LLX327718:LMA327718 LVT327718:LVW327718 MFP327718:MFS327718 MPL327718:MPO327718 MZH327718:MZK327718 NJD327718:NJG327718 NSZ327718:NTC327718 OCV327718:OCY327718 OMR327718:OMU327718 OWN327718:OWQ327718 PGJ327718:PGM327718 PQF327718:PQI327718 QAB327718:QAE327718 QJX327718:QKA327718 QTT327718:QTW327718 RDP327718:RDS327718 RNL327718:RNO327718 RXH327718:RXK327718 SHD327718:SHG327718 SQZ327718:SRC327718 TAV327718:TAY327718 TKR327718:TKU327718 TUN327718:TUQ327718 UEJ327718:UEM327718 UOF327718:UOI327718 UYB327718:UYE327718 VHX327718:VIA327718 VRT327718:VRW327718 WBP327718:WBS327718 WLL327718:WLO327718 WVH327718:WVK327718 IV393254:IY393254 SR393254:SU393254 ACN393254:ACQ393254 AMJ393254:AMM393254 AWF393254:AWI393254 BGB393254:BGE393254 BPX393254:BQA393254 BZT393254:BZW393254 CJP393254:CJS393254 CTL393254:CTO393254 DDH393254:DDK393254 DND393254:DNG393254 DWZ393254:DXC393254 EGV393254:EGY393254 EQR393254:EQU393254 FAN393254:FAQ393254 FKJ393254:FKM393254 FUF393254:FUI393254 GEB393254:GEE393254 GNX393254:GOA393254 GXT393254:GXW393254 HHP393254:HHS393254 HRL393254:HRO393254 IBH393254:IBK393254 ILD393254:ILG393254 IUZ393254:IVC393254 JEV393254:JEY393254 JOR393254:JOU393254 JYN393254:JYQ393254 KIJ393254:KIM393254 KSF393254:KSI393254 LCB393254:LCE393254 LLX393254:LMA393254 LVT393254:LVW393254 MFP393254:MFS393254 MPL393254:MPO393254 MZH393254:MZK393254 NJD393254:NJG393254 NSZ393254:NTC393254 OCV393254:OCY393254 OMR393254:OMU393254 OWN393254:OWQ393254 PGJ393254:PGM393254 PQF393254:PQI393254 QAB393254:QAE393254 QJX393254:QKA393254 QTT393254:QTW393254 RDP393254:RDS393254 RNL393254:RNO393254 RXH393254:RXK393254 SHD393254:SHG393254 SQZ393254:SRC393254 TAV393254:TAY393254 TKR393254:TKU393254 TUN393254:TUQ393254 UEJ393254:UEM393254 UOF393254:UOI393254 UYB393254:UYE393254 VHX393254:VIA393254 VRT393254:VRW393254 WBP393254:WBS393254 WLL393254:WLO393254 WVH393254:WVK393254 IV458790:IY458790 SR458790:SU458790 ACN458790:ACQ458790 AMJ458790:AMM458790 AWF458790:AWI458790 BGB458790:BGE458790 BPX458790:BQA458790 BZT458790:BZW458790 CJP458790:CJS458790 CTL458790:CTO458790 DDH458790:DDK458790 DND458790:DNG458790 DWZ458790:DXC458790 EGV458790:EGY458790 EQR458790:EQU458790 FAN458790:FAQ458790 FKJ458790:FKM458790 FUF458790:FUI458790 GEB458790:GEE458790 GNX458790:GOA458790 GXT458790:GXW458790 HHP458790:HHS458790 HRL458790:HRO458790 IBH458790:IBK458790 ILD458790:ILG458790 IUZ458790:IVC458790 JEV458790:JEY458790 JOR458790:JOU458790 JYN458790:JYQ458790 KIJ458790:KIM458790 KSF458790:KSI458790 LCB458790:LCE458790 LLX458790:LMA458790 LVT458790:LVW458790 MFP458790:MFS458790 MPL458790:MPO458790 MZH458790:MZK458790 NJD458790:NJG458790 NSZ458790:NTC458790 OCV458790:OCY458790 OMR458790:OMU458790 OWN458790:OWQ458790 PGJ458790:PGM458790 PQF458790:PQI458790 QAB458790:QAE458790 QJX458790:QKA458790 QTT458790:QTW458790 RDP458790:RDS458790 RNL458790:RNO458790 RXH458790:RXK458790 SHD458790:SHG458790 SQZ458790:SRC458790 TAV458790:TAY458790 TKR458790:TKU458790 TUN458790:TUQ458790 UEJ458790:UEM458790 UOF458790:UOI458790 UYB458790:UYE458790 VHX458790:VIA458790 VRT458790:VRW458790 WBP458790:WBS458790 WLL458790:WLO458790 WVH458790:WVK458790 IV524326:IY524326 SR524326:SU524326 ACN524326:ACQ524326 AMJ524326:AMM524326 AWF524326:AWI524326 BGB524326:BGE524326 BPX524326:BQA524326 BZT524326:BZW524326 CJP524326:CJS524326 CTL524326:CTO524326 DDH524326:DDK524326 DND524326:DNG524326 DWZ524326:DXC524326 EGV524326:EGY524326 EQR524326:EQU524326 FAN524326:FAQ524326 FKJ524326:FKM524326 FUF524326:FUI524326 GEB524326:GEE524326 GNX524326:GOA524326 GXT524326:GXW524326 HHP524326:HHS524326 HRL524326:HRO524326 IBH524326:IBK524326 ILD524326:ILG524326 IUZ524326:IVC524326 JEV524326:JEY524326 JOR524326:JOU524326 JYN524326:JYQ524326 KIJ524326:KIM524326 KSF524326:KSI524326 LCB524326:LCE524326 LLX524326:LMA524326 LVT524326:LVW524326 MFP524326:MFS524326 MPL524326:MPO524326 MZH524326:MZK524326 NJD524326:NJG524326 NSZ524326:NTC524326 OCV524326:OCY524326 OMR524326:OMU524326 OWN524326:OWQ524326 PGJ524326:PGM524326 PQF524326:PQI524326 QAB524326:QAE524326 QJX524326:QKA524326 QTT524326:QTW524326 RDP524326:RDS524326 RNL524326:RNO524326 RXH524326:RXK524326 SHD524326:SHG524326 SQZ524326:SRC524326 TAV524326:TAY524326 TKR524326:TKU524326 TUN524326:TUQ524326 UEJ524326:UEM524326 UOF524326:UOI524326 UYB524326:UYE524326 VHX524326:VIA524326 VRT524326:VRW524326 WBP524326:WBS524326 WLL524326:WLO524326 WVH524326:WVK524326 IV589862:IY589862 SR589862:SU589862 ACN589862:ACQ589862 AMJ589862:AMM589862 AWF589862:AWI589862 BGB589862:BGE589862 BPX589862:BQA589862 BZT589862:BZW589862 CJP589862:CJS589862 CTL589862:CTO589862 DDH589862:DDK589862 DND589862:DNG589862 DWZ589862:DXC589862 EGV589862:EGY589862 EQR589862:EQU589862 FAN589862:FAQ589862 FKJ589862:FKM589862 FUF589862:FUI589862 GEB589862:GEE589862 GNX589862:GOA589862 GXT589862:GXW589862 HHP589862:HHS589862 HRL589862:HRO589862 IBH589862:IBK589862 ILD589862:ILG589862 IUZ589862:IVC589862 JEV589862:JEY589862 JOR589862:JOU589862 JYN589862:JYQ589862 KIJ589862:KIM589862 KSF589862:KSI589862 LCB589862:LCE589862 LLX589862:LMA589862 LVT589862:LVW589862 MFP589862:MFS589862 MPL589862:MPO589862 MZH589862:MZK589862 NJD589862:NJG589862 NSZ589862:NTC589862 OCV589862:OCY589862 OMR589862:OMU589862 OWN589862:OWQ589862 PGJ589862:PGM589862 PQF589862:PQI589862 QAB589862:QAE589862 QJX589862:QKA589862 QTT589862:QTW589862 RDP589862:RDS589862 RNL589862:RNO589862 RXH589862:RXK589862 SHD589862:SHG589862 SQZ589862:SRC589862 TAV589862:TAY589862 TKR589862:TKU589862 TUN589862:TUQ589862 UEJ589862:UEM589862 UOF589862:UOI589862 UYB589862:UYE589862 VHX589862:VIA589862 VRT589862:VRW589862 WBP589862:WBS589862 WLL589862:WLO589862 WVH589862:WVK589862 IV655398:IY655398 SR655398:SU655398 ACN655398:ACQ655398 AMJ655398:AMM655398 AWF655398:AWI655398 BGB655398:BGE655398 BPX655398:BQA655398 BZT655398:BZW655398 CJP655398:CJS655398 CTL655398:CTO655398 DDH655398:DDK655398 DND655398:DNG655398 DWZ655398:DXC655398 EGV655398:EGY655398 EQR655398:EQU655398 FAN655398:FAQ655398 FKJ655398:FKM655398 FUF655398:FUI655398 GEB655398:GEE655398 GNX655398:GOA655398 GXT655398:GXW655398 HHP655398:HHS655398 HRL655398:HRO655398 IBH655398:IBK655398 ILD655398:ILG655398 IUZ655398:IVC655398 JEV655398:JEY655398 JOR655398:JOU655398 JYN655398:JYQ655398 KIJ655398:KIM655398 KSF655398:KSI655398 LCB655398:LCE655398 LLX655398:LMA655398 LVT655398:LVW655398 MFP655398:MFS655398 MPL655398:MPO655398 MZH655398:MZK655398 NJD655398:NJG655398 NSZ655398:NTC655398 OCV655398:OCY655398 OMR655398:OMU655398 OWN655398:OWQ655398 PGJ655398:PGM655398 PQF655398:PQI655398 QAB655398:QAE655398 QJX655398:QKA655398 QTT655398:QTW655398 RDP655398:RDS655398 RNL655398:RNO655398 RXH655398:RXK655398 SHD655398:SHG655398 SQZ655398:SRC655398 TAV655398:TAY655398 TKR655398:TKU655398 TUN655398:TUQ655398 UEJ655398:UEM655398 UOF655398:UOI655398 UYB655398:UYE655398 VHX655398:VIA655398 VRT655398:VRW655398 WBP655398:WBS655398 WLL655398:WLO655398 WVH655398:WVK655398 IV720934:IY720934 SR720934:SU720934 ACN720934:ACQ720934 AMJ720934:AMM720934 AWF720934:AWI720934 BGB720934:BGE720934 BPX720934:BQA720934 BZT720934:BZW720934 CJP720934:CJS720934 CTL720934:CTO720934 DDH720934:DDK720934 DND720934:DNG720934 DWZ720934:DXC720934 EGV720934:EGY720934 EQR720934:EQU720934 FAN720934:FAQ720934 FKJ720934:FKM720934 FUF720934:FUI720934 GEB720934:GEE720934 GNX720934:GOA720934 GXT720934:GXW720934 HHP720934:HHS720934 HRL720934:HRO720934 IBH720934:IBK720934 ILD720934:ILG720934 IUZ720934:IVC720934 JEV720934:JEY720934 JOR720934:JOU720934 JYN720934:JYQ720934 KIJ720934:KIM720934 KSF720934:KSI720934 LCB720934:LCE720934 LLX720934:LMA720934 LVT720934:LVW720934 MFP720934:MFS720934 MPL720934:MPO720934 MZH720934:MZK720934 NJD720934:NJG720934 NSZ720934:NTC720934 OCV720934:OCY720934 OMR720934:OMU720934 OWN720934:OWQ720934 PGJ720934:PGM720934 PQF720934:PQI720934 QAB720934:QAE720934 QJX720934:QKA720934 QTT720934:QTW720934 RDP720934:RDS720934 RNL720934:RNO720934 RXH720934:RXK720934 SHD720934:SHG720934 SQZ720934:SRC720934 TAV720934:TAY720934 TKR720934:TKU720934 TUN720934:TUQ720934 UEJ720934:UEM720934 UOF720934:UOI720934 UYB720934:UYE720934 VHX720934:VIA720934 VRT720934:VRW720934 WBP720934:WBS720934 WLL720934:WLO720934 WVH720934:WVK720934 IV786470:IY786470 SR786470:SU786470 ACN786470:ACQ786470 AMJ786470:AMM786470 AWF786470:AWI786470 BGB786470:BGE786470 BPX786470:BQA786470 BZT786470:BZW786470 CJP786470:CJS786470 CTL786470:CTO786470 DDH786470:DDK786470 DND786470:DNG786470 DWZ786470:DXC786470 EGV786470:EGY786470 EQR786470:EQU786470 FAN786470:FAQ786470 FKJ786470:FKM786470 FUF786470:FUI786470 GEB786470:GEE786470 GNX786470:GOA786470 GXT786470:GXW786470 HHP786470:HHS786470 HRL786470:HRO786470 IBH786470:IBK786470 ILD786470:ILG786470 IUZ786470:IVC786470 JEV786470:JEY786470 JOR786470:JOU786470 JYN786470:JYQ786470 KIJ786470:KIM786470 KSF786470:KSI786470 LCB786470:LCE786470 LLX786470:LMA786470 LVT786470:LVW786470 MFP786470:MFS786470 MPL786470:MPO786470 MZH786470:MZK786470 NJD786470:NJG786470 NSZ786470:NTC786470 OCV786470:OCY786470 OMR786470:OMU786470 OWN786470:OWQ786470 PGJ786470:PGM786470 PQF786470:PQI786470 QAB786470:QAE786470 QJX786470:QKA786470 QTT786470:QTW786470 RDP786470:RDS786470 RNL786470:RNO786470 RXH786470:RXK786470 SHD786470:SHG786470 SQZ786470:SRC786470 TAV786470:TAY786470 TKR786470:TKU786470 TUN786470:TUQ786470 UEJ786470:UEM786470 UOF786470:UOI786470 UYB786470:UYE786470 VHX786470:VIA786470 VRT786470:VRW786470 WBP786470:WBS786470 WLL786470:WLO786470 WVH786470:WVK786470 IV852006:IY852006 SR852006:SU852006 ACN852006:ACQ852006 AMJ852006:AMM852006 AWF852006:AWI852006 BGB852006:BGE852006 BPX852006:BQA852006 BZT852006:BZW852006 CJP852006:CJS852006 CTL852006:CTO852006 DDH852006:DDK852006 DND852006:DNG852006 DWZ852006:DXC852006 EGV852006:EGY852006 EQR852006:EQU852006 FAN852006:FAQ852006 FKJ852006:FKM852006 FUF852006:FUI852006 GEB852006:GEE852006 GNX852006:GOA852006 GXT852006:GXW852006 HHP852006:HHS852006 HRL852006:HRO852006 IBH852006:IBK852006 ILD852006:ILG852006 IUZ852006:IVC852006 JEV852006:JEY852006 JOR852006:JOU852006 JYN852006:JYQ852006 KIJ852006:KIM852006 KSF852006:KSI852006 LCB852006:LCE852006 LLX852006:LMA852006 LVT852006:LVW852006 MFP852006:MFS852006 MPL852006:MPO852006 MZH852006:MZK852006 NJD852006:NJG852006 NSZ852006:NTC852006 OCV852006:OCY852006 OMR852006:OMU852006 OWN852006:OWQ852006 PGJ852006:PGM852006 PQF852006:PQI852006 QAB852006:QAE852006 QJX852006:QKA852006 QTT852006:QTW852006 RDP852006:RDS852006 RNL852006:RNO852006 RXH852006:RXK852006 SHD852006:SHG852006 SQZ852006:SRC852006 TAV852006:TAY852006 TKR852006:TKU852006 TUN852006:TUQ852006 UEJ852006:UEM852006 UOF852006:UOI852006 UYB852006:UYE852006 VHX852006:VIA852006 VRT852006:VRW852006 WBP852006:WBS852006 WLL852006:WLO852006 WVH852006:WVK852006 IV917542:IY917542 SR917542:SU917542 ACN917542:ACQ917542 AMJ917542:AMM917542 AWF917542:AWI917542 BGB917542:BGE917542 BPX917542:BQA917542 BZT917542:BZW917542 CJP917542:CJS917542 CTL917542:CTO917542 DDH917542:DDK917542 DND917542:DNG917542 DWZ917542:DXC917542 EGV917542:EGY917542 EQR917542:EQU917542 FAN917542:FAQ917542 FKJ917542:FKM917542 FUF917542:FUI917542 GEB917542:GEE917542 GNX917542:GOA917542 GXT917542:GXW917542 HHP917542:HHS917542 HRL917542:HRO917542 IBH917542:IBK917542 ILD917542:ILG917542 IUZ917542:IVC917542 JEV917542:JEY917542 JOR917542:JOU917542 JYN917542:JYQ917542 KIJ917542:KIM917542 KSF917542:KSI917542 LCB917542:LCE917542 LLX917542:LMA917542 LVT917542:LVW917542 MFP917542:MFS917542 MPL917542:MPO917542 MZH917542:MZK917542 NJD917542:NJG917542 NSZ917542:NTC917542 OCV917542:OCY917542 OMR917542:OMU917542 OWN917542:OWQ917542 PGJ917542:PGM917542 PQF917542:PQI917542 QAB917542:QAE917542 QJX917542:QKA917542 QTT917542:QTW917542 RDP917542:RDS917542 RNL917542:RNO917542 RXH917542:RXK917542 SHD917542:SHG917542 SQZ917542:SRC917542 TAV917542:TAY917542 TKR917542:TKU917542 TUN917542:TUQ917542 UEJ917542:UEM917542 UOF917542:UOI917542 UYB917542:UYE917542 VHX917542:VIA917542 VRT917542:VRW917542 WBP917542:WBS917542 WLL917542:WLO917542 WVH917542:WVK917542 IV983078:IY983078 SR983078:SU983078 ACN983078:ACQ983078 AMJ983078:AMM983078 AWF983078:AWI983078 BGB983078:BGE983078 BPX983078:BQA983078 BZT983078:BZW983078 CJP983078:CJS983078 CTL983078:CTO983078 DDH983078:DDK983078 DND983078:DNG983078 DWZ983078:DXC983078 EGV983078:EGY983078 EQR983078:EQU983078 FAN983078:FAQ983078 FKJ983078:FKM983078 FUF983078:FUI983078 GEB983078:GEE983078 GNX983078:GOA983078 GXT983078:GXW983078 HHP983078:HHS983078 HRL983078:HRO983078 IBH983078:IBK983078 ILD983078:ILG983078 IUZ983078:IVC983078 JEV983078:JEY983078 JOR983078:JOU983078 JYN983078:JYQ983078 KIJ983078:KIM983078 KSF983078:KSI983078 LCB983078:LCE983078 LLX983078:LMA983078 LVT983078:LVW983078 MFP983078:MFS983078 MPL983078:MPO983078 MZH983078:MZK983078 NJD983078:NJG983078 NSZ983078:NTC983078 OCV983078:OCY983078 OMR983078:OMU983078 OWN983078:OWQ983078 PGJ983078:PGM983078 PQF983078:PQI983078 QAB983078:QAE983078 QJX983078:QKA983078 QTT983078:QTW983078 RDP983078:RDS983078 RNL983078:RNO983078 RXH983078:RXK983078 SHD983078:SHG983078 SQZ983078:SRC983078 TAV983078:TAY983078 TKR983078:TKU983078 TUN983078:TUQ983078 UEJ983078:UEM983078 UOF983078:UOI983078 UYB983078:UYE983078 VHX983078:VIA983078 VRT983078:VRW983078 WBP983078:WBS983078 WLL983078:WLO983078 WUE24:WUK27 WKI24:WKO27 WAM24:WAS27 VQQ24:VQW27 VGU24:VHA27 UWY24:UXE27 UNC24:UNI27 UDG24:UDM27 TTK24:TTQ27 TJO24:TJU27 SZS24:SZY27 SPW24:SQC27 SGA24:SGG27 RWE24:RWK27 RMI24:RMO27 RCM24:RCS27 QSQ24:QSW27 QIU24:QJA27 PYY24:PZE27 PPC24:PPI27 PFG24:PFM27 OVK24:OVQ27 OLO24:OLU27 OBS24:OBY27 NRW24:NSC27 NIA24:NIG27 MYE24:MYK27 MOI24:MOO27 MEM24:MES27 LUQ24:LUW27 LKU24:LLA27 LAY24:LBE27 KRC24:KRI27 KHG24:KHM27 JXK24:JXQ27 JNO24:JNU27 JDS24:JDY27 ITW24:IUC27 IKA24:IKG27 IAE24:IAK27 HQI24:HQO27 HGM24:HGS27 GWQ24:GWW27 GMU24:GNA27 GCY24:GDE27 FTC24:FTI27 FJG24:FJM27 EZK24:EZQ27 EPO24:EPU27 EFS24:EFY27 DVW24:DWC27 DMA24:DMG27 DCE24:DCK27 CSI24:CSO27 CIM24:CIS27 BYQ24:BYW27 BOU24:BPA27 BEY24:BFE27 AVC24:AVI27 ALG24:ALM27 ABK24:ABQ27 RO24:RU27 ALG33:ALM33 ABK33:ABQ33 RO33:RU33 HS33:HY33 WUE33:WUK33 WKI33:WKO33 WAM33:WAS33 VQQ33:VQW33 VGU33:VHA33 UWY33:UXE33 UNC33:UNI33 UDG33:UDM33 TTK33:TTQ33 TJO33:TJU33 SZS33:SZY33 SPW33:SQC33 SGA33:SGG33 RWE33:RWK33 RMI33:RMO33 RCM33:RCS33 QSQ33:QSW33 QIU33:QJA33 PYY33:PZE33 PPC33:PPI33 PFG33:PFM33 OVK33:OVQ33 OLO33:OLU33 OBS33:OBY33 NRW33:NSC33 NIA33:NIG33 MYE33:MYK33 MOI33:MOO33 MEM33:MES33 LUQ33:LUW33 LKU33:LLA33 LAY33:LBE33 KRC33:KRI33 KHG33:KHM33 JXK33:JXQ33 JNO33:JNU33 JDS33:JDY33 ITW33:IUC33 IKA33:IKG33 IAE33:IAK33 HQI33:HQO33 HGM33:HGS33 GWQ33:GWW33 GMU33:GNA33 GCY33:GDE33 FTC33:FTI33 FJG33:FJM33 EZK33:EZQ33 EPO33:EPU33 EFS33:EFY33 DVW33:DWC33 DMA33:DMG33 DCE33:DCK33 CSI33:CSO33 CIM33:CIS33 BYQ33:BYW33 BOU33:BPA33 BEY33:BFE33 AVC33:AVI33 HS24:HY27 RO19:RU19 HS19:HY19 WUE19:WUK19 WKI19:WKO19 WAM19:WAS19 VQQ19:VQW19 VGU19:VHA19 UWY19:UXE19 UNC19:UNI19 UDG19:UDM19 TTK19:TTQ19 TJO19:TJU19 SZS19:SZY19 SPW19:SQC19 SGA19:SGG19 RWE19:RWK19 RMI19:RMO19 RCM19:RCS19 QSQ19:QSW19 QIU19:QJA19 PYY19:PZE19 PPC19:PPI19 PFG19:PFM19 OVK19:OVQ19 OLO19:OLU19 OBS19:OBY19 NRW19:NSC19 NIA19:NIG19 MYE19:MYK19 MOI19:MOO19 MEM19:MES19 LUQ19:LUW19 LKU19:LLA19 LAY19:LBE19 KRC19:KRI19 KHG19:KHM19 JXK19:JXQ19 JNO19:JNU19 JDS19:JDY19 ITW19:IUC19 IKA19:IKG19 IAE19:IAK19 HQI19:HQO19 HGM19:HGS19 GWQ19:GWW19 GMU19:GNA19 GCY19:GDE19 FTC19:FTI19 FJG19:FJM19 EZK19:EZQ19 EPO19:EPU19 EFS19:EFY19 DVW19:DWC19 DMA19:DMG19 DCE19:DCK19 CSI19:CSO19 CIM19:CIS19 BYQ19:BYW19 BOU19:BPA19 BEY19:BFE19 AVC19:AVI19 ALG19:ALM19 ABK19:ABQ19 ALG30:ALM30 AVC30:AVI30 BEY30:BFE30 BOU30:BPA30 BYQ30:BYW30 CIM30:CIS30 CSI30:CSO30 DCE30:DCK30 DMA30:DMG30 DVW30:DWC30 EFS30:EFY30 EPO30:EPU30 EZK30:EZQ30 FJG30:FJM30 FTC30:FTI30 GCY30:GDE30 GMU30:GNA30 GWQ30:GWW30 HGM30:HGS30 HQI30:HQO30 IAE30:IAK30 IKA30:IKG30 ITW30:IUC30 JDS30:JDY30 JNO30:JNU30 JXK30:JXQ30 KHG30:KHM30 KRC30:KRI30 LAY30:LBE30 LKU30:LLA30 LUQ30:LUW30 MEM30:MES30 MOI30:MOO30 MYE30:MYK30 NIA30:NIG30 NRW30:NSC30 OBS30:OBY30 OLO30:OLU30 OVK30:OVQ30 PFG30:PFM30 PPC30:PPI30 PYY30:PZE30 QIU30:QJA30 QSQ30:QSW30 RCM30:RCS30 RMI30:RMO30 RWE30:RWK30 SGA30:SGG30 SPW30:SQC30 SZS30:SZY30 TJO30:TJU30 TTK30:TTQ30 UDG30:UDM30 UNC30:UNI30 UWY30:UXE30 VGU30:VHA30 VQQ30:VQW30 WAM30:WAS30 WKI30:WKO30 WUE30:WUK30 HS30:HY30 RO30:RU30 ABK30:ABQ30" xr:uid="{BED9A6F2-D305-40E8-B183-ED8D97F60746}">
      <formula1>L19-ROUNDDOWN(L19,0)=0</formula1>
    </dataValidation>
    <dataValidation type="list" allowBlank="1" showInputMessage="1" showErrorMessage="1" sqref="L65498:M65498 HS65496:HT65496 RO65496:RP65496 ABK65496:ABL65496 ALG65496:ALH65496 AVC65496:AVD65496 BEY65496:BEZ65496 BOU65496:BOV65496 BYQ65496:BYR65496 CIM65496:CIN65496 CSI65496:CSJ65496 DCE65496:DCF65496 DMA65496:DMB65496 DVW65496:DVX65496 EFS65496:EFT65496 EPO65496:EPP65496 EZK65496:EZL65496 FJG65496:FJH65496 FTC65496:FTD65496 GCY65496:GCZ65496 GMU65496:GMV65496 GWQ65496:GWR65496 HGM65496:HGN65496 HQI65496:HQJ65496 IAE65496:IAF65496 IKA65496:IKB65496 ITW65496:ITX65496 JDS65496:JDT65496 JNO65496:JNP65496 JXK65496:JXL65496 KHG65496:KHH65496 KRC65496:KRD65496 LAY65496:LAZ65496 LKU65496:LKV65496 LUQ65496:LUR65496 MEM65496:MEN65496 MOI65496:MOJ65496 MYE65496:MYF65496 NIA65496:NIB65496 NRW65496:NRX65496 OBS65496:OBT65496 OLO65496:OLP65496 OVK65496:OVL65496 PFG65496:PFH65496 PPC65496:PPD65496 PYY65496:PYZ65496 QIU65496:QIV65496 QSQ65496:QSR65496 RCM65496:RCN65496 RMI65496:RMJ65496 RWE65496:RWF65496 SGA65496:SGB65496 SPW65496:SPX65496 SZS65496:SZT65496 TJO65496:TJP65496 TTK65496:TTL65496 UDG65496:UDH65496 UNC65496:UND65496 UWY65496:UWZ65496 VGU65496:VGV65496 VQQ65496:VQR65496 WAM65496:WAN65496 WKI65496:WKJ65496 WUE65496:WUF65496 L131034:M131034 HS131032:HT131032 RO131032:RP131032 ABK131032:ABL131032 ALG131032:ALH131032 AVC131032:AVD131032 BEY131032:BEZ131032 BOU131032:BOV131032 BYQ131032:BYR131032 CIM131032:CIN131032 CSI131032:CSJ131032 DCE131032:DCF131032 DMA131032:DMB131032 DVW131032:DVX131032 EFS131032:EFT131032 EPO131032:EPP131032 EZK131032:EZL131032 FJG131032:FJH131032 FTC131032:FTD131032 GCY131032:GCZ131032 GMU131032:GMV131032 GWQ131032:GWR131032 HGM131032:HGN131032 HQI131032:HQJ131032 IAE131032:IAF131032 IKA131032:IKB131032 ITW131032:ITX131032 JDS131032:JDT131032 JNO131032:JNP131032 JXK131032:JXL131032 KHG131032:KHH131032 KRC131032:KRD131032 LAY131032:LAZ131032 LKU131032:LKV131032 LUQ131032:LUR131032 MEM131032:MEN131032 MOI131032:MOJ131032 MYE131032:MYF131032 NIA131032:NIB131032 NRW131032:NRX131032 OBS131032:OBT131032 OLO131032:OLP131032 OVK131032:OVL131032 PFG131032:PFH131032 PPC131032:PPD131032 PYY131032:PYZ131032 QIU131032:QIV131032 QSQ131032:QSR131032 RCM131032:RCN131032 RMI131032:RMJ131032 RWE131032:RWF131032 SGA131032:SGB131032 SPW131032:SPX131032 SZS131032:SZT131032 TJO131032:TJP131032 TTK131032:TTL131032 UDG131032:UDH131032 UNC131032:UND131032 UWY131032:UWZ131032 VGU131032:VGV131032 VQQ131032:VQR131032 WAM131032:WAN131032 WKI131032:WKJ131032 WUE131032:WUF131032 L196570:M196570 HS196568:HT196568 RO196568:RP196568 ABK196568:ABL196568 ALG196568:ALH196568 AVC196568:AVD196568 BEY196568:BEZ196568 BOU196568:BOV196568 BYQ196568:BYR196568 CIM196568:CIN196568 CSI196568:CSJ196568 DCE196568:DCF196568 DMA196568:DMB196568 DVW196568:DVX196568 EFS196568:EFT196568 EPO196568:EPP196568 EZK196568:EZL196568 FJG196568:FJH196568 FTC196568:FTD196568 GCY196568:GCZ196568 GMU196568:GMV196568 GWQ196568:GWR196568 HGM196568:HGN196568 HQI196568:HQJ196568 IAE196568:IAF196568 IKA196568:IKB196568 ITW196568:ITX196568 JDS196568:JDT196568 JNO196568:JNP196568 JXK196568:JXL196568 KHG196568:KHH196568 KRC196568:KRD196568 LAY196568:LAZ196568 LKU196568:LKV196568 LUQ196568:LUR196568 MEM196568:MEN196568 MOI196568:MOJ196568 MYE196568:MYF196568 NIA196568:NIB196568 NRW196568:NRX196568 OBS196568:OBT196568 OLO196568:OLP196568 OVK196568:OVL196568 PFG196568:PFH196568 PPC196568:PPD196568 PYY196568:PYZ196568 QIU196568:QIV196568 QSQ196568:QSR196568 RCM196568:RCN196568 RMI196568:RMJ196568 RWE196568:RWF196568 SGA196568:SGB196568 SPW196568:SPX196568 SZS196568:SZT196568 TJO196568:TJP196568 TTK196568:TTL196568 UDG196568:UDH196568 UNC196568:UND196568 UWY196568:UWZ196568 VGU196568:VGV196568 VQQ196568:VQR196568 WAM196568:WAN196568 WKI196568:WKJ196568 WUE196568:WUF196568 L262106:M262106 HS262104:HT262104 RO262104:RP262104 ABK262104:ABL262104 ALG262104:ALH262104 AVC262104:AVD262104 BEY262104:BEZ262104 BOU262104:BOV262104 BYQ262104:BYR262104 CIM262104:CIN262104 CSI262104:CSJ262104 DCE262104:DCF262104 DMA262104:DMB262104 DVW262104:DVX262104 EFS262104:EFT262104 EPO262104:EPP262104 EZK262104:EZL262104 FJG262104:FJH262104 FTC262104:FTD262104 GCY262104:GCZ262104 GMU262104:GMV262104 GWQ262104:GWR262104 HGM262104:HGN262104 HQI262104:HQJ262104 IAE262104:IAF262104 IKA262104:IKB262104 ITW262104:ITX262104 JDS262104:JDT262104 JNO262104:JNP262104 JXK262104:JXL262104 KHG262104:KHH262104 KRC262104:KRD262104 LAY262104:LAZ262104 LKU262104:LKV262104 LUQ262104:LUR262104 MEM262104:MEN262104 MOI262104:MOJ262104 MYE262104:MYF262104 NIA262104:NIB262104 NRW262104:NRX262104 OBS262104:OBT262104 OLO262104:OLP262104 OVK262104:OVL262104 PFG262104:PFH262104 PPC262104:PPD262104 PYY262104:PYZ262104 QIU262104:QIV262104 QSQ262104:QSR262104 RCM262104:RCN262104 RMI262104:RMJ262104 RWE262104:RWF262104 SGA262104:SGB262104 SPW262104:SPX262104 SZS262104:SZT262104 TJO262104:TJP262104 TTK262104:TTL262104 UDG262104:UDH262104 UNC262104:UND262104 UWY262104:UWZ262104 VGU262104:VGV262104 VQQ262104:VQR262104 WAM262104:WAN262104 WKI262104:WKJ262104 WUE262104:WUF262104 L327642:M327642 HS327640:HT327640 RO327640:RP327640 ABK327640:ABL327640 ALG327640:ALH327640 AVC327640:AVD327640 BEY327640:BEZ327640 BOU327640:BOV327640 BYQ327640:BYR327640 CIM327640:CIN327640 CSI327640:CSJ327640 DCE327640:DCF327640 DMA327640:DMB327640 DVW327640:DVX327640 EFS327640:EFT327640 EPO327640:EPP327640 EZK327640:EZL327640 FJG327640:FJH327640 FTC327640:FTD327640 GCY327640:GCZ327640 GMU327640:GMV327640 GWQ327640:GWR327640 HGM327640:HGN327640 HQI327640:HQJ327640 IAE327640:IAF327640 IKA327640:IKB327640 ITW327640:ITX327640 JDS327640:JDT327640 JNO327640:JNP327640 JXK327640:JXL327640 KHG327640:KHH327640 KRC327640:KRD327640 LAY327640:LAZ327640 LKU327640:LKV327640 LUQ327640:LUR327640 MEM327640:MEN327640 MOI327640:MOJ327640 MYE327640:MYF327640 NIA327640:NIB327640 NRW327640:NRX327640 OBS327640:OBT327640 OLO327640:OLP327640 OVK327640:OVL327640 PFG327640:PFH327640 PPC327640:PPD327640 PYY327640:PYZ327640 QIU327640:QIV327640 QSQ327640:QSR327640 RCM327640:RCN327640 RMI327640:RMJ327640 RWE327640:RWF327640 SGA327640:SGB327640 SPW327640:SPX327640 SZS327640:SZT327640 TJO327640:TJP327640 TTK327640:TTL327640 UDG327640:UDH327640 UNC327640:UND327640 UWY327640:UWZ327640 VGU327640:VGV327640 VQQ327640:VQR327640 WAM327640:WAN327640 WKI327640:WKJ327640 WUE327640:WUF327640 L393178:M393178 HS393176:HT393176 RO393176:RP393176 ABK393176:ABL393176 ALG393176:ALH393176 AVC393176:AVD393176 BEY393176:BEZ393176 BOU393176:BOV393176 BYQ393176:BYR393176 CIM393176:CIN393176 CSI393176:CSJ393176 DCE393176:DCF393176 DMA393176:DMB393176 DVW393176:DVX393176 EFS393176:EFT393176 EPO393176:EPP393176 EZK393176:EZL393176 FJG393176:FJH393176 FTC393176:FTD393176 GCY393176:GCZ393176 GMU393176:GMV393176 GWQ393176:GWR393176 HGM393176:HGN393176 HQI393176:HQJ393176 IAE393176:IAF393176 IKA393176:IKB393176 ITW393176:ITX393176 JDS393176:JDT393176 JNO393176:JNP393176 JXK393176:JXL393176 KHG393176:KHH393176 KRC393176:KRD393176 LAY393176:LAZ393176 LKU393176:LKV393176 LUQ393176:LUR393176 MEM393176:MEN393176 MOI393176:MOJ393176 MYE393176:MYF393176 NIA393176:NIB393176 NRW393176:NRX393176 OBS393176:OBT393176 OLO393176:OLP393176 OVK393176:OVL393176 PFG393176:PFH393176 PPC393176:PPD393176 PYY393176:PYZ393176 QIU393176:QIV393176 QSQ393176:QSR393176 RCM393176:RCN393176 RMI393176:RMJ393176 RWE393176:RWF393176 SGA393176:SGB393176 SPW393176:SPX393176 SZS393176:SZT393176 TJO393176:TJP393176 TTK393176:TTL393176 UDG393176:UDH393176 UNC393176:UND393176 UWY393176:UWZ393176 VGU393176:VGV393176 VQQ393176:VQR393176 WAM393176:WAN393176 WKI393176:WKJ393176 WUE393176:WUF393176 L458714:M458714 HS458712:HT458712 RO458712:RP458712 ABK458712:ABL458712 ALG458712:ALH458712 AVC458712:AVD458712 BEY458712:BEZ458712 BOU458712:BOV458712 BYQ458712:BYR458712 CIM458712:CIN458712 CSI458712:CSJ458712 DCE458712:DCF458712 DMA458712:DMB458712 DVW458712:DVX458712 EFS458712:EFT458712 EPO458712:EPP458712 EZK458712:EZL458712 FJG458712:FJH458712 FTC458712:FTD458712 GCY458712:GCZ458712 GMU458712:GMV458712 GWQ458712:GWR458712 HGM458712:HGN458712 HQI458712:HQJ458712 IAE458712:IAF458712 IKA458712:IKB458712 ITW458712:ITX458712 JDS458712:JDT458712 JNO458712:JNP458712 JXK458712:JXL458712 KHG458712:KHH458712 KRC458712:KRD458712 LAY458712:LAZ458712 LKU458712:LKV458712 LUQ458712:LUR458712 MEM458712:MEN458712 MOI458712:MOJ458712 MYE458712:MYF458712 NIA458712:NIB458712 NRW458712:NRX458712 OBS458712:OBT458712 OLO458712:OLP458712 OVK458712:OVL458712 PFG458712:PFH458712 PPC458712:PPD458712 PYY458712:PYZ458712 QIU458712:QIV458712 QSQ458712:QSR458712 RCM458712:RCN458712 RMI458712:RMJ458712 RWE458712:RWF458712 SGA458712:SGB458712 SPW458712:SPX458712 SZS458712:SZT458712 TJO458712:TJP458712 TTK458712:TTL458712 UDG458712:UDH458712 UNC458712:UND458712 UWY458712:UWZ458712 VGU458712:VGV458712 VQQ458712:VQR458712 WAM458712:WAN458712 WKI458712:WKJ458712 WUE458712:WUF458712 L524250:M524250 HS524248:HT524248 RO524248:RP524248 ABK524248:ABL524248 ALG524248:ALH524248 AVC524248:AVD524248 BEY524248:BEZ524248 BOU524248:BOV524248 BYQ524248:BYR524248 CIM524248:CIN524248 CSI524248:CSJ524248 DCE524248:DCF524248 DMA524248:DMB524248 DVW524248:DVX524248 EFS524248:EFT524248 EPO524248:EPP524248 EZK524248:EZL524248 FJG524248:FJH524248 FTC524248:FTD524248 GCY524248:GCZ524248 GMU524248:GMV524248 GWQ524248:GWR524248 HGM524248:HGN524248 HQI524248:HQJ524248 IAE524248:IAF524248 IKA524248:IKB524248 ITW524248:ITX524248 JDS524248:JDT524248 JNO524248:JNP524248 JXK524248:JXL524248 KHG524248:KHH524248 KRC524248:KRD524248 LAY524248:LAZ524248 LKU524248:LKV524248 LUQ524248:LUR524248 MEM524248:MEN524248 MOI524248:MOJ524248 MYE524248:MYF524248 NIA524248:NIB524248 NRW524248:NRX524248 OBS524248:OBT524248 OLO524248:OLP524248 OVK524248:OVL524248 PFG524248:PFH524248 PPC524248:PPD524248 PYY524248:PYZ524248 QIU524248:QIV524248 QSQ524248:QSR524248 RCM524248:RCN524248 RMI524248:RMJ524248 RWE524248:RWF524248 SGA524248:SGB524248 SPW524248:SPX524248 SZS524248:SZT524248 TJO524248:TJP524248 TTK524248:TTL524248 UDG524248:UDH524248 UNC524248:UND524248 UWY524248:UWZ524248 VGU524248:VGV524248 VQQ524248:VQR524248 WAM524248:WAN524248 WKI524248:WKJ524248 WUE524248:WUF524248 L589786:M589786 HS589784:HT589784 RO589784:RP589784 ABK589784:ABL589784 ALG589784:ALH589784 AVC589784:AVD589784 BEY589784:BEZ589784 BOU589784:BOV589784 BYQ589784:BYR589784 CIM589784:CIN589784 CSI589784:CSJ589784 DCE589784:DCF589784 DMA589784:DMB589784 DVW589784:DVX589784 EFS589784:EFT589784 EPO589784:EPP589784 EZK589784:EZL589784 FJG589784:FJH589784 FTC589784:FTD589784 GCY589784:GCZ589784 GMU589784:GMV589784 GWQ589784:GWR589784 HGM589784:HGN589784 HQI589784:HQJ589784 IAE589784:IAF589784 IKA589784:IKB589784 ITW589784:ITX589784 JDS589784:JDT589784 JNO589784:JNP589784 JXK589784:JXL589784 KHG589784:KHH589784 KRC589784:KRD589784 LAY589784:LAZ589784 LKU589784:LKV589784 LUQ589784:LUR589784 MEM589784:MEN589784 MOI589784:MOJ589784 MYE589784:MYF589784 NIA589784:NIB589784 NRW589784:NRX589784 OBS589784:OBT589784 OLO589784:OLP589784 OVK589784:OVL589784 PFG589784:PFH589784 PPC589784:PPD589784 PYY589784:PYZ589784 QIU589784:QIV589784 QSQ589784:QSR589784 RCM589784:RCN589784 RMI589784:RMJ589784 RWE589784:RWF589784 SGA589784:SGB589784 SPW589784:SPX589784 SZS589784:SZT589784 TJO589784:TJP589784 TTK589784:TTL589784 UDG589784:UDH589784 UNC589784:UND589784 UWY589784:UWZ589784 VGU589784:VGV589784 VQQ589784:VQR589784 WAM589784:WAN589784 WKI589784:WKJ589784 WUE589784:WUF589784 L655322:M655322 HS655320:HT655320 RO655320:RP655320 ABK655320:ABL655320 ALG655320:ALH655320 AVC655320:AVD655320 BEY655320:BEZ655320 BOU655320:BOV655320 BYQ655320:BYR655320 CIM655320:CIN655320 CSI655320:CSJ655320 DCE655320:DCF655320 DMA655320:DMB655320 DVW655320:DVX655320 EFS655320:EFT655320 EPO655320:EPP655320 EZK655320:EZL655320 FJG655320:FJH655320 FTC655320:FTD655320 GCY655320:GCZ655320 GMU655320:GMV655320 GWQ655320:GWR655320 HGM655320:HGN655320 HQI655320:HQJ655320 IAE655320:IAF655320 IKA655320:IKB655320 ITW655320:ITX655320 JDS655320:JDT655320 JNO655320:JNP655320 JXK655320:JXL655320 KHG655320:KHH655320 KRC655320:KRD655320 LAY655320:LAZ655320 LKU655320:LKV655320 LUQ655320:LUR655320 MEM655320:MEN655320 MOI655320:MOJ655320 MYE655320:MYF655320 NIA655320:NIB655320 NRW655320:NRX655320 OBS655320:OBT655320 OLO655320:OLP655320 OVK655320:OVL655320 PFG655320:PFH655320 PPC655320:PPD655320 PYY655320:PYZ655320 QIU655320:QIV655320 QSQ655320:QSR655320 RCM655320:RCN655320 RMI655320:RMJ655320 RWE655320:RWF655320 SGA655320:SGB655320 SPW655320:SPX655320 SZS655320:SZT655320 TJO655320:TJP655320 TTK655320:TTL655320 UDG655320:UDH655320 UNC655320:UND655320 UWY655320:UWZ655320 VGU655320:VGV655320 VQQ655320:VQR655320 WAM655320:WAN655320 WKI655320:WKJ655320 WUE655320:WUF655320 L720858:M720858 HS720856:HT720856 RO720856:RP720856 ABK720856:ABL720856 ALG720856:ALH720856 AVC720856:AVD720856 BEY720856:BEZ720856 BOU720856:BOV720856 BYQ720856:BYR720856 CIM720856:CIN720856 CSI720856:CSJ720856 DCE720856:DCF720856 DMA720856:DMB720856 DVW720856:DVX720856 EFS720856:EFT720856 EPO720856:EPP720856 EZK720856:EZL720856 FJG720856:FJH720856 FTC720856:FTD720856 GCY720856:GCZ720856 GMU720856:GMV720856 GWQ720856:GWR720856 HGM720856:HGN720856 HQI720856:HQJ720856 IAE720856:IAF720856 IKA720856:IKB720856 ITW720856:ITX720856 JDS720856:JDT720856 JNO720856:JNP720856 JXK720856:JXL720856 KHG720856:KHH720856 KRC720856:KRD720856 LAY720856:LAZ720856 LKU720856:LKV720856 LUQ720856:LUR720856 MEM720856:MEN720856 MOI720856:MOJ720856 MYE720856:MYF720856 NIA720856:NIB720856 NRW720856:NRX720856 OBS720856:OBT720856 OLO720856:OLP720856 OVK720856:OVL720856 PFG720856:PFH720856 PPC720856:PPD720856 PYY720856:PYZ720856 QIU720856:QIV720856 QSQ720856:QSR720856 RCM720856:RCN720856 RMI720856:RMJ720856 RWE720856:RWF720856 SGA720856:SGB720856 SPW720856:SPX720856 SZS720856:SZT720856 TJO720856:TJP720856 TTK720856:TTL720856 UDG720856:UDH720856 UNC720856:UND720856 UWY720856:UWZ720856 VGU720856:VGV720856 VQQ720856:VQR720856 WAM720856:WAN720856 WKI720856:WKJ720856 WUE720856:WUF720856 L786394:M786394 HS786392:HT786392 RO786392:RP786392 ABK786392:ABL786392 ALG786392:ALH786392 AVC786392:AVD786392 BEY786392:BEZ786392 BOU786392:BOV786392 BYQ786392:BYR786392 CIM786392:CIN786392 CSI786392:CSJ786392 DCE786392:DCF786392 DMA786392:DMB786392 DVW786392:DVX786392 EFS786392:EFT786392 EPO786392:EPP786392 EZK786392:EZL786392 FJG786392:FJH786392 FTC786392:FTD786392 GCY786392:GCZ786392 GMU786392:GMV786392 GWQ786392:GWR786392 HGM786392:HGN786392 HQI786392:HQJ786392 IAE786392:IAF786392 IKA786392:IKB786392 ITW786392:ITX786392 JDS786392:JDT786392 JNO786392:JNP786392 JXK786392:JXL786392 KHG786392:KHH786392 KRC786392:KRD786392 LAY786392:LAZ786392 LKU786392:LKV786392 LUQ786392:LUR786392 MEM786392:MEN786392 MOI786392:MOJ786392 MYE786392:MYF786392 NIA786392:NIB786392 NRW786392:NRX786392 OBS786392:OBT786392 OLO786392:OLP786392 OVK786392:OVL786392 PFG786392:PFH786392 PPC786392:PPD786392 PYY786392:PYZ786392 QIU786392:QIV786392 QSQ786392:QSR786392 RCM786392:RCN786392 RMI786392:RMJ786392 RWE786392:RWF786392 SGA786392:SGB786392 SPW786392:SPX786392 SZS786392:SZT786392 TJO786392:TJP786392 TTK786392:TTL786392 UDG786392:UDH786392 UNC786392:UND786392 UWY786392:UWZ786392 VGU786392:VGV786392 VQQ786392:VQR786392 WAM786392:WAN786392 WKI786392:WKJ786392 WUE786392:WUF786392 L851930:M851930 HS851928:HT851928 RO851928:RP851928 ABK851928:ABL851928 ALG851928:ALH851928 AVC851928:AVD851928 BEY851928:BEZ851928 BOU851928:BOV851928 BYQ851928:BYR851928 CIM851928:CIN851928 CSI851928:CSJ851928 DCE851928:DCF851928 DMA851928:DMB851928 DVW851928:DVX851928 EFS851928:EFT851928 EPO851928:EPP851928 EZK851928:EZL851928 FJG851928:FJH851928 FTC851928:FTD851928 GCY851928:GCZ851928 GMU851928:GMV851928 GWQ851928:GWR851928 HGM851928:HGN851928 HQI851928:HQJ851928 IAE851928:IAF851928 IKA851928:IKB851928 ITW851928:ITX851928 JDS851928:JDT851928 JNO851928:JNP851928 JXK851928:JXL851928 KHG851928:KHH851928 KRC851928:KRD851928 LAY851928:LAZ851928 LKU851928:LKV851928 LUQ851928:LUR851928 MEM851928:MEN851928 MOI851928:MOJ851928 MYE851928:MYF851928 NIA851928:NIB851928 NRW851928:NRX851928 OBS851928:OBT851928 OLO851928:OLP851928 OVK851928:OVL851928 PFG851928:PFH851928 PPC851928:PPD851928 PYY851928:PYZ851928 QIU851928:QIV851928 QSQ851928:QSR851928 RCM851928:RCN851928 RMI851928:RMJ851928 RWE851928:RWF851928 SGA851928:SGB851928 SPW851928:SPX851928 SZS851928:SZT851928 TJO851928:TJP851928 TTK851928:TTL851928 UDG851928:UDH851928 UNC851928:UND851928 UWY851928:UWZ851928 VGU851928:VGV851928 VQQ851928:VQR851928 WAM851928:WAN851928 WKI851928:WKJ851928 WUE851928:WUF851928 L917466:M917466 HS917464:HT917464 RO917464:RP917464 ABK917464:ABL917464 ALG917464:ALH917464 AVC917464:AVD917464 BEY917464:BEZ917464 BOU917464:BOV917464 BYQ917464:BYR917464 CIM917464:CIN917464 CSI917464:CSJ917464 DCE917464:DCF917464 DMA917464:DMB917464 DVW917464:DVX917464 EFS917464:EFT917464 EPO917464:EPP917464 EZK917464:EZL917464 FJG917464:FJH917464 FTC917464:FTD917464 GCY917464:GCZ917464 GMU917464:GMV917464 GWQ917464:GWR917464 HGM917464:HGN917464 HQI917464:HQJ917464 IAE917464:IAF917464 IKA917464:IKB917464 ITW917464:ITX917464 JDS917464:JDT917464 JNO917464:JNP917464 JXK917464:JXL917464 KHG917464:KHH917464 KRC917464:KRD917464 LAY917464:LAZ917464 LKU917464:LKV917464 LUQ917464:LUR917464 MEM917464:MEN917464 MOI917464:MOJ917464 MYE917464:MYF917464 NIA917464:NIB917464 NRW917464:NRX917464 OBS917464:OBT917464 OLO917464:OLP917464 OVK917464:OVL917464 PFG917464:PFH917464 PPC917464:PPD917464 PYY917464:PYZ917464 QIU917464:QIV917464 QSQ917464:QSR917464 RCM917464:RCN917464 RMI917464:RMJ917464 RWE917464:RWF917464 SGA917464:SGB917464 SPW917464:SPX917464 SZS917464:SZT917464 TJO917464:TJP917464 TTK917464:TTL917464 UDG917464:UDH917464 UNC917464:UND917464 UWY917464:UWZ917464 VGU917464:VGV917464 VQQ917464:VQR917464 WAM917464:WAN917464 WKI917464:WKJ917464 WUE917464:WUF917464 L983002:M983002 HS983000:HT983000 RO983000:RP983000 ABK983000:ABL983000 ALG983000:ALH983000 AVC983000:AVD983000 BEY983000:BEZ983000 BOU983000:BOV983000 BYQ983000:BYR983000 CIM983000:CIN983000 CSI983000:CSJ983000 DCE983000:DCF983000 DMA983000:DMB983000 DVW983000:DVX983000 EFS983000:EFT983000 EPO983000:EPP983000 EZK983000:EZL983000 FJG983000:FJH983000 FTC983000:FTD983000 GCY983000:GCZ983000 GMU983000:GMV983000 GWQ983000:GWR983000 HGM983000:HGN983000 HQI983000:HQJ983000 IAE983000:IAF983000 IKA983000:IKB983000 ITW983000:ITX983000 JDS983000:JDT983000 JNO983000:JNP983000 JXK983000:JXL983000 KHG983000:KHH983000 KRC983000:KRD983000 LAY983000:LAZ983000 LKU983000:LKV983000 LUQ983000:LUR983000 MEM983000:MEN983000 MOI983000:MOJ983000 MYE983000:MYF983000 NIA983000:NIB983000 NRW983000:NRX983000 OBS983000:OBT983000 OLO983000:OLP983000 OVK983000:OVL983000 PFG983000:PFH983000 PPC983000:PPD983000 PYY983000:PYZ983000 QIU983000:QIV983000 QSQ983000:QSR983000 RCM983000:RCN983000 RMI983000:RMJ983000 RWE983000:RWF983000 SGA983000:SGB983000 SPW983000:SPX983000 SZS983000:SZT983000 TJO983000:TJP983000 TTK983000:TTL983000 UDG983000:UDH983000 UNC983000:UND983000 UWY983000:UWZ983000 VGU983000:VGV983000 VQQ983000:VQR983000 WAM983000:WAN983000 WKI983000:WKJ983000 WUE983000:WUF983000 J12 Q12" xr:uid="{21B1BE12-13C1-49C1-856C-107E436A19B9}">
      <formula1>"□,■"</formula1>
    </dataValidation>
    <dataValidation type="list" allowBlank="1" showInputMessage="1" showErrorMessage="1" sqref="WUE983006:WUK983006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xr:uid="{D672DC0F-B8F4-4E46-9619-2DA20AF397DE}">
      <formula1>"専用,ハイブリット"</formula1>
    </dataValidation>
    <dataValidation type="list" allowBlank="1" showInputMessage="1" showErrorMessage="1" sqref="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Z65584:AA65584 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Z131120:AA131120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Z196656:AA196656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Z262192:AA262192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Z327728:AA327728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Z393264:AA393264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Z458800:AA458800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Z524336:AA524336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Z589872:AA589872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Z655408:AA655408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Z720944:AA720944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Z786480:AA786480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Z852016:AA852016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Z917552:AA917552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Z983088:AA983088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xr:uid="{0F622F3D-D27C-4A99-A247-325EA0A7430F}">
      <formula1>"無,有"</formula1>
    </dataValidation>
    <dataValidation type="custom" imeMode="disabled" allowBlank="1" showInputMessage="1" showErrorMessage="1" error="小数点以下は第一位まで、二位以下切り捨てで入力して下さい。" sqref="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WUE983003:WUK983003" xr:uid="{383379C8-AE6B-45D2-B863-AC261FBF710A}">
      <formula1>L65499-ROUNDDOWN(L65499,1)=0</formula1>
    </dataValidation>
    <dataValidation imeMode="disabled" allowBlank="1" showInputMessage="1" showErrorMessage="1" error="小数点以下は第一位まで、二位以下切り捨てで入力して下さい。" sqref="J29 J22" xr:uid="{0AEA4B91-697B-4638-97FC-C93B1B3617A3}"/>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A570B2DC-882E-42DF-BC4C-587B09476473}">
          <xm:sqref>L65561:AA65562 HS65559:IK65560 RO65559:SG65560 ABK65559:ACC65560 ALG65559:ALY65560 AVC65559:AVU65560 BEY65559:BFQ65560 BOU65559:BPM65560 BYQ65559:BZI65560 CIM65559:CJE65560 CSI65559:CTA65560 DCE65559:DCW65560 DMA65559:DMS65560 DVW65559:DWO65560 EFS65559:EGK65560 EPO65559:EQG65560 EZK65559:FAC65560 FJG65559:FJY65560 FTC65559:FTU65560 GCY65559:GDQ65560 GMU65559:GNM65560 GWQ65559:GXI65560 HGM65559:HHE65560 HQI65559:HRA65560 IAE65559:IAW65560 IKA65559:IKS65560 ITW65559:IUO65560 JDS65559:JEK65560 JNO65559:JOG65560 JXK65559:JYC65560 KHG65559:KHY65560 KRC65559:KRU65560 LAY65559:LBQ65560 LKU65559:LLM65560 LUQ65559:LVI65560 MEM65559:MFE65560 MOI65559:MPA65560 MYE65559:MYW65560 NIA65559:NIS65560 NRW65559:NSO65560 OBS65559:OCK65560 OLO65559:OMG65560 OVK65559:OWC65560 PFG65559:PFY65560 PPC65559:PPU65560 PYY65559:PZQ65560 QIU65559:QJM65560 QSQ65559:QTI65560 RCM65559:RDE65560 RMI65559:RNA65560 RWE65559:RWW65560 SGA65559:SGS65560 SPW65559:SQO65560 SZS65559:TAK65560 TJO65559:TKG65560 TTK65559:TUC65560 UDG65559:UDY65560 UNC65559:UNU65560 UWY65559:UXQ65560 VGU65559:VHM65560 VQQ65559:VRI65560 WAM65559:WBE65560 WKI65559:WLA65560 WUE65559:WUW65560 L131097:AA131098 HS131095:IK131096 RO131095:SG131096 ABK131095:ACC131096 ALG131095:ALY131096 AVC131095:AVU131096 BEY131095:BFQ131096 BOU131095:BPM131096 BYQ131095:BZI131096 CIM131095:CJE131096 CSI131095:CTA131096 DCE131095:DCW131096 DMA131095:DMS131096 DVW131095:DWO131096 EFS131095:EGK131096 EPO131095:EQG131096 EZK131095:FAC131096 FJG131095:FJY131096 FTC131095:FTU131096 GCY131095:GDQ131096 GMU131095:GNM131096 GWQ131095:GXI131096 HGM131095:HHE131096 HQI131095:HRA131096 IAE131095:IAW131096 IKA131095:IKS131096 ITW131095:IUO131096 JDS131095:JEK131096 JNO131095:JOG131096 JXK131095:JYC131096 KHG131095:KHY131096 KRC131095:KRU131096 LAY131095:LBQ131096 LKU131095:LLM131096 LUQ131095:LVI131096 MEM131095:MFE131096 MOI131095:MPA131096 MYE131095:MYW131096 NIA131095:NIS131096 NRW131095:NSO131096 OBS131095:OCK131096 OLO131095:OMG131096 OVK131095:OWC131096 PFG131095:PFY131096 PPC131095:PPU131096 PYY131095:PZQ131096 QIU131095:QJM131096 QSQ131095:QTI131096 RCM131095:RDE131096 RMI131095:RNA131096 RWE131095:RWW131096 SGA131095:SGS131096 SPW131095:SQO131096 SZS131095:TAK131096 TJO131095:TKG131096 TTK131095:TUC131096 UDG131095:UDY131096 UNC131095:UNU131096 UWY131095:UXQ131096 VGU131095:VHM131096 VQQ131095:VRI131096 WAM131095:WBE131096 WKI131095:WLA131096 WUE131095:WUW131096 L196633:AA196634 HS196631:IK196632 RO196631:SG196632 ABK196631:ACC196632 ALG196631:ALY196632 AVC196631:AVU196632 BEY196631:BFQ196632 BOU196631:BPM196632 BYQ196631:BZI196632 CIM196631:CJE196632 CSI196631:CTA196632 DCE196631:DCW196632 DMA196631:DMS196632 DVW196631:DWO196632 EFS196631:EGK196632 EPO196631:EQG196632 EZK196631:FAC196632 FJG196631:FJY196632 FTC196631:FTU196632 GCY196631:GDQ196632 GMU196631:GNM196632 GWQ196631:GXI196632 HGM196631:HHE196632 HQI196631:HRA196632 IAE196631:IAW196632 IKA196631:IKS196632 ITW196631:IUO196632 JDS196631:JEK196632 JNO196631:JOG196632 JXK196631:JYC196632 KHG196631:KHY196632 KRC196631:KRU196632 LAY196631:LBQ196632 LKU196631:LLM196632 LUQ196631:LVI196632 MEM196631:MFE196632 MOI196631:MPA196632 MYE196631:MYW196632 NIA196631:NIS196632 NRW196631:NSO196632 OBS196631:OCK196632 OLO196631:OMG196632 OVK196631:OWC196632 PFG196631:PFY196632 PPC196631:PPU196632 PYY196631:PZQ196632 QIU196631:QJM196632 QSQ196631:QTI196632 RCM196631:RDE196632 RMI196631:RNA196632 RWE196631:RWW196632 SGA196631:SGS196632 SPW196631:SQO196632 SZS196631:TAK196632 TJO196631:TKG196632 TTK196631:TUC196632 UDG196631:UDY196632 UNC196631:UNU196632 UWY196631:UXQ196632 VGU196631:VHM196632 VQQ196631:VRI196632 WAM196631:WBE196632 WKI196631:WLA196632 WUE196631:WUW196632 L262169:AA262170 HS262167:IK262168 RO262167:SG262168 ABK262167:ACC262168 ALG262167:ALY262168 AVC262167:AVU262168 BEY262167:BFQ262168 BOU262167:BPM262168 BYQ262167:BZI262168 CIM262167:CJE262168 CSI262167:CTA262168 DCE262167:DCW262168 DMA262167:DMS262168 DVW262167:DWO262168 EFS262167:EGK262168 EPO262167:EQG262168 EZK262167:FAC262168 FJG262167:FJY262168 FTC262167:FTU262168 GCY262167:GDQ262168 GMU262167:GNM262168 GWQ262167:GXI262168 HGM262167:HHE262168 HQI262167:HRA262168 IAE262167:IAW262168 IKA262167:IKS262168 ITW262167:IUO262168 JDS262167:JEK262168 JNO262167:JOG262168 JXK262167:JYC262168 KHG262167:KHY262168 KRC262167:KRU262168 LAY262167:LBQ262168 LKU262167:LLM262168 LUQ262167:LVI262168 MEM262167:MFE262168 MOI262167:MPA262168 MYE262167:MYW262168 NIA262167:NIS262168 NRW262167:NSO262168 OBS262167:OCK262168 OLO262167:OMG262168 OVK262167:OWC262168 PFG262167:PFY262168 PPC262167:PPU262168 PYY262167:PZQ262168 QIU262167:QJM262168 QSQ262167:QTI262168 RCM262167:RDE262168 RMI262167:RNA262168 RWE262167:RWW262168 SGA262167:SGS262168 SPW262167:SQO262168 SZS262167:TAK262168 TJO262167:TKG262168 TTK262167:TUC262168 UDG262167:UDY262168 UNC262167:UNU262168 UWY262167:UXQ262168 VGU262167:VHM262168 VQQ262167:VRI262168 WAM262167:WBE262168 WKI262167:WLA262168 WUE262167:WUW262168 L327705:AA327706 HS327703:IK327704 RO327703:SG327704 ABK327703:ACC327704 ALG327703:ALY327704 AVC327703:AVU327704 BEY327703:BFQ327704 BOU327703:BPM327704 BYQ327703:BZI327704 CIM327703:CJE327704 CSI327703:CTA327704 DCE327703:DCW327704 DMA327703:DMS327704 DVW327703:DWO327704 EFS327703:EGK327704 EPO327703:EQG327704 EZK327703:FAC327704 FJG327703:FJY327704 FTC327703:FTU327704 GCY327703:GDQ327704 GMU327703:GNM327704 GWQ327703:GXI327704 HGM327703:HHE327704 HQI327703:HRA327704 IAE327703:IAW327704 IKA327703:IKS327704 ITW327703:IUO327704 JDS327703:JEK327704 JNO327703:JOG327704 JXK327703:JYC327704 KHG327703:KHY327704 KRC327703:KRU327704 LAY327703:LBQ327704 LKU327703:LLM327704 LUQ327703:LVI327704 MEM327703:MFE327704 MOI327703:MPA327704 MYE327703:MYW327704 NIA327703:NIS327704 NRW327703:NSO327704 OBS327703:OCK327704 OLO327703:OMG327704 OVK327703:OWC327704 PFG327703:PFY327704 PPC327703:PPU327704 PYY327703:PZQ327704 QIU327703:QJM327704 QSQ327703:QTI327704 RCM327703:RDE327704 RMI327703:RNA327704 RWE327703:RWW327704 SGA327703:SGS327704 SPW327703:SQO327704 SZS327703:TAK327704 TJO327703:TKG327704 TTK327703:TUC327704 UDG327703:UDY327704 UNC327703:UNU327704 UWY327703:UXQ327704 VGU327703:VHM327704 VQQ327703:VRI327704 WAM327703:WBE327704 WKI327703:WLA327704 WUE327703:WUW327704 L393241:AA393242 HS393239:IK393240 RO393239:SG393240 ABK393239:ACC393240 ALG393239:ALY393240 AVC393239:AVU393240 BEY393239:BFQ393240 BOU393239:BPM393240 BYQ393239:BZI393240 CIM393239:CJE393240 CSI393239:CTA393240 DCE393239:DCW393240 DMA393239:DMS393240 DVW393239:DWO393240 EFS393239:EGK393240 EPO393239:EQG393240 EZK393239:FAC393240 FJG393239:FJY393240 FTC393239:FTU393240 GCY393239:GDQ393240 GMU393239:GNM393240 GWQ393239:GXI393240 HGM393239:HHE393240 HQI393239:HRA393240 IAE393239:IAW393240 IKA393239:IKS393240 ITW393239:IUO393240 JDS393239:JEK393240 JNO393239:JOG393240 JXK393239:JYC393240 KHG393239:KHY393240 KRC393239:KRU393240 LAY393239:LBQ393240 LKU393239:LLM393240 LUQ393239:LVI393240 MEM393239:MFE393240 MOI393239:MPA393240 MYE393239:MYW393240 NIA393239:NIS393240 NRW393239:NSO393240 OBS393239:OCK393240 OLO393239:OMG393240 OVK393239:OWC393240 PFG393239:PFY393240 PPC393239:PPU393240 PYY393239:PZQ393240 QIU393239:QJM393240 QSQ393239:QTI393240 RCM393239:RDE393240 RMI393239:RNA393240 RWE393239:RWW393240 SGA393239:SGS393240 SPW393239:SQO393240 SZS393239:TAK393240 TJO393239:TKG393240 TTK393239:TUC393240 UDG393239:UDY393240 UNC393239:UNU393240 UWY393239:UXQ393240 VGU393239:VHM393240 VQQ393239:VRI393240 WAM393239:WBE393240 WKI393239:WLA393240 WUE393239:WUW393240 L458777:AA458778 HS458775:IK458776 RO458775:SG458776 ABK458775:ACC458776 ALG458775:ALY458776 AVC458775:AVU458776 BEY458775:BFQ458776 BOU458775:BPM458776 BYQ458775:BZI458776 CIM458775:CJE458776 CSI458775:CTA458776 DCE458775:DCW458776 DMA458775:DMS458776 DVW458775:DWO458776 EFS458775:EGK458776 EPO458775:EQG458776 EZK458775:FAC458776 FJG458775:FJY458776 FTC458775:FTU458776 GCY458775:GDQ458776 GMU458775:GNM458776 GWQ458775:GXI458776 HGM458775:HHE458776 HQI458775:HRA458776 IAE458775:IAW458776 IKA458775:IKS458776 ITW458775:IUO458776 JDS458775:JEK458776 JNO458775:JOG458776 JXK458775:JYC458776 KHG458775:KHY458776 KRC458775:KRU458776 LAY458775:LBQ458776 LKU458775:LLM458776 LUQ458775:LVI458776 MEM458775:MFE458776 MOI458775:MPA458776 MYE458775:MYW458776 NIA458775:NIS458776 NRW458775:NSO458776 OBS458775:OCK458776 OLO458775:OMG458776 OVK458775:OWC458776 PFG458775:PFY458776 PPC458775:PPU458776 PYY458775:PZQ458776 QIU458775:QJM458776 QSQ458775:QTI458776 RCM458775:RDE458776 RMI458775:RNA458776 RWE458775:RWW458776 SGA458775:SGS458776 SPW458775:SQO458776 SZS458775:TAK458776 TJO458775:TKG458776 TTK458775:TUC458776 UDG458775:UDY458776 UNC458775:UNU458776 UWY458775:UXQ458776 VGU458775:VHM458776 VQQ458775:VRI458776 WAM458775:WBE458776 WKI458775:WLA458776 WUE458775:WUW458776 L524313:AA524314 HS524311:IK524312 RO524311:SG524312 ABK524311:ACC524312 ALG524311:ALY524312 AVC524311:AVU524312 BEY524311:BFQ524312 BOU524311:BPM524312 BYQ524311:BZI524312 CIM524311:CJE524312 CSI524311:CTA524312 DCE524311:DCW524312 DMA524311:DMS524312 DVW524311:DWO524312 EFS524311:EGK524312 EPO524311:EQG524312 EZK524311:FAC524312 FJG524311:FJY524312 FTC524311:FTU524312 GCY524311:GDQ524312 GMU524311:GNM524312 GWQ524311:GXI524312 HGM524311:HHE524312 HQI524311:HRA524312 IAE524311:IAW524312 IKA524311:IKS524312 ITW524311:IUO524312 JDS524311:JEK524312 JNO524311:JOG524312 JXK524311:JYC524312 KHG524311:KHY524312 KRC524311:KRU524312 LAY524311:LBQ524312 LKU524311:LLM524312 LUQ524311:LVI524312 MEM524311:MFE524312 MOI524311:MPA524312 MYE524311:MYW524312 NIA524311:NIS524312 NRW524311:NSO524312 OBS524311:OCK524312 OLO524311:OMG524312 OVK524311:OWC524312 PFG524311:PFY524312 PPC524311:PPU524312 PYY524311:PZQ524312 QIU524311:QJM524312 QSQ524311:QTI524312 RCM524311:RDE524312 RMI524311:RNA524312 RWE524311:RWW524312 SGA524311:SGS524312 SPW524311:SQO524312 SZS524311:TAK524312 TJO524311:TKG524312 TTK524311:TUC524312 UDG524311:UDY524312 UNC524311:UNU524312 UWY524311:UXQ524312 VGU524311:VHM524312 VQQ524311:VRI524312 WAM524311:WBE524312 WKI524311:WLA524312 WUE524311:WUW524312 L589849:AA589850 HS589847:IK589848 RO589847:SG589848 ABK589847:ACC589848 ALG589847:ALY589848 AVC589847:AVU589848 BEY589847:BFQ589848 BOU589847:BPM589848 BYQ589847:BZI589848 CIM589847:CJE589848 CSI589847:CTA589848 DCE589847:DCW589848 DMA589847:DMS589848 DVW589847:DWO589848 EFS589847:EGK589848 EPO589847:EQG589848 EZK589847:FAC589848 FJG589847:FJY589848 FTC589847:FTU589848 GCY589847:GDQ589848 GMU589847:GNM589848 GWQ589847:GXI589848 HGM589847:HHE589848 HQI589847:HRA589848 IAE589847:IAW589848 IKA589847:IKS589848 ITW589847:IUO589848 JDS589847:JEK589848 JNO589847:JOG589848 JXK589847:JYC589848 KHG589847:KHY589848 KRC589847:KRU589848 LAY589847:LBQ589848 LKU589847:LLM589848 LUQ589847:LVI589848 MEM589847:MFE589848 MOI589847:MPA589848 MYE589847:MYW589848 NIA589847:NIS589848 NRW589847:NSO589848 OBS589847:OCK589848 OLO589847:OMG589848 OVK589847:OWC589848 PFG589847:PFY589848 PPC589847:PPU589848 PYY589847:PZQ589848 QIU589847:QJM589848 QSQ589847:QTI589848 RCM589847:RDE589848 RMI589847:RNA589848 RWE589847:RWW589848 SGA589847:SGS589848 SPW589847:SQO589848 SZS589847:TAK589848 TJO589847:TKG589848 TTK589847:TUC589848 UDG589847:UDY589848 UNC589847:UNU589848 UWY589847:UXQ589848 VGU589847:VHM589848 VQQ589847:VRI589848 WAM589847:WBE589848 WKI589847:WLA589848 WUE589847:WUW589848 L655385:AA655386 HS655383:IK655384 RO655383:SG655384 ABK655383:ACC655384 ALG655383:ALY655384 AVC655383:AVU655384 BEY655383:BFQ655384 BOU655383:BPM655384 BYQ655383:BZI655384 CIM655383:CJE655384 CSI655383:CTA655384 DCE655383:DCW655384 DMA655383:DMS655384 DVW655383:DWO655384 EFS655383:EGK655384 EPO655383:EQG655384 EZK655383:FAC655384 FJG655383:FJY655384 FTC655383:FTU655384 GCY655383:GDQ655384 GMU655383:GNM655384 GWQ655383:GXI655384 HGM655383:HHE655384 HQI655383:HRA655384 IAE655383:IAW655384 IKA655383:IKS655384 ITW655383:IUO655384 JDS655383:JEK655384 JNO655383:JOG655384 JXK655383:JYC655384 KHG655383:KHY655384 KRC655383:KRU655384 LAY655383:LBQ655384 LKU655383:LLM655384 LUQ655383:LVI655384 MEM655383:MFE655384 MOI655383:MPA655384 MYE655383:MYW655384 NIA655383:NIS655384 NRW655383:NSO655384 OBS655383:OCK655384 OLO655383:OMG655384 OVK655383:OWC655384 PFG655383:PFY655384 PPC655383:PPU655384 PYY655383:PZQ655384 QIU655383:QJM655384 QSQ655383:QTI655384 RCM655383:RDE655384 RMI655383:RNA655384 RWE655383:RWW655384 SGA655383:SGS655384 SPW655383:SQO655384 SZS655383:TAK655384 TJO655383:TKG655384 TTK655383:TUC655384 UDG655383:UDY655384 UNC655383:UNU655384 UWY655383:UXQ655384 VGU655383:VHM655384 VQQ655383:VRI655384 WAM655383:WBE655384 WKI655383:WLA655384 WUE655383:WUW655384 L720921:AA720922 HS720919:IK720920 RO720919:SG720920 ABK720919:ACC720920 ALG720919:ALY720920 AVC720919:AVU720920 BEY720919:BFQ720920 BOU720919:BPM720920 BYQ720919:BZI720920 CIM720919:CJE720920 CSI720919:CTA720920 DCE720919:DCW720920 DMA720919:DMS720920 DVW720919:DWO720920 EFS720919:EGK720920 EPO720919:EQG720920 EZK720919:FAC720920 FJG720919:FJY720920 FTC720919:FTU720920 GCY720919:GDQ720920 GMU720919:GNM720920 GWQ720919:GXI720920 HGM720919:HHE720920 HQI720919:HRA720920 IAE720919:IAW720920 IKA720919:IKS720920 ITW720919:IUO720920 JDS720919:JEK720920 JNO720919:JOG720920 JXK720919:JYC720920 KHG720919:KHY720920 KRC720919:KRU720920 LAY720919:LBQ720920 LKU720919:LLM720920 LUQ720919:LVI720920 MEM720919:MFE720920 MOI720919:MPA720920 MYE720919:MYW720920 NIA720919:NIS720920 NRW720919:NSO720920 OBS720919:OCK720920 OLO720919:OMG720920 OVK720919:OWC720920 PFG720919:PFY720920 PPC720919:PPU720920 PYY720919:PZQ720920 QIU720919:QJM720920 QSQ720919:QTI720920 RCM720919:RDE720920 RMI720919:RNA720920 RWE720919:RWW720920 SGA720919:SGS720920 SPW720919:SQO720920 SZS720919:TAK720920 TJO720919:TKG720920 TTK720919:TUC720920 UDG720919:UDY720920 UNC720919:UNU720920 UWY720919:UXQ720920 VGU720919:VHM720920 VQQ720919:VRI720920 WAM720919:WBE720920 WKI720919:WLA720920 WUE720919:WUW720920 L786457:AA786458 HS786455:IK786456 RO786455:SG786456 ABK786455:ACC786456 ALG786455:ALY786456 AVC786455:AVU786456 BEY786455:BFQ786456 BOU786455:BPM786456 BYQ786455:BZI786456 CIM786455:CJE786456 CSI786455:CTA786456 DCE786455:DCW786456 DMA786455:DMS786456 DVW786455:DWO786456 EFS786455:EGK786456 EPO786455:EQG786456 EZK786455:FAC786456 FJG786455:FJY786456 FTC786455:FTU786456 GCY786455:GDQ786456 GMU786455:GNM786456 GWQ786455:GXI786456 HGM786455:HHE786456 HQI786455:HRA786456 IAE786455:IAW786456 IKA786455:IKS786456 ITW786455:IUO786456 JDS786455:JEK786456 JNO786455:JOG786456 JXK786455:JYC786456 KHG786455:KHY786456 KRC786455:KRU786456 LAY786455:LBQ786456 LKU786455:LLM786456 LUQ786455:LVI786456 MEM786455:MFE786456 MOI786455:MPA786456 MYE786455:MYW786456 NIA786455:NIS786456 NRW786455:NSO786456 OBS786455:OCK786456 OLO786455:OMG786456 OVK786455:OWC786456 PFG786455:PFY786456 PPC786455:PPU786456 PYY786455:PZQ786456 QIU786455:QJM786456 QSQ786455:QTI786456 RCM786455:RDE786456 RMI786455:RNA786456 RWE786455:RWW786456 SGA786455:SGS786456 SPW786455:SQO786456 SZS786455:TAK786456 TJO786455:TKG786456 TTK786455:TUC786456 UDG786455:UDY786456 UNC786455:UNU786456 UWY786455:UXQ786456 VGU786455:VHM786456 VQQ786455:VRI786456 WAM786455:WBE786456 WKI786455:WLA786456 WUE786455:WUW786456 L851993:AA851994 HS851991:IK851992 RO851991:SG851992 ABK851991:ACC851992 ALG851991:ALY851992 AVC851991:AVU851992 BEY851991:BFQ851992 BOU851991:BPM851992 BYQ851991:BZI851992 CIM851991:CJE851992 CSI851991:CTA851992 DCE851991:DCW851992 DMA851991:DMS851992 DVW851991:DWO851992 EFS851991:EGK851992 EPO851991:EQG851992 EZK851991:FAC851992 FJG851991:FJY851992 FTC851991:FTU851992 GCY851991:GDQ851992 GMU851991:GNM851992 GWQ851991:GXI851992 HGM851991:HHE851992 HQI851991:HRA851992 IAE851991:IAW851992 IKA851991:IKS851992 ITW851991:IUO851992 JDS851991:JEK851992 JNO851991:JOG851992 JXK851991:JYC851992 KHG851991:KHY851992 KRC851991:KRU851992 LAY851991:LBQ851992 LKU851991:LLM851992 LUQ851991:LVI851992 MEM851991:MFE851992 MOI851991:MPA851992 MYE851991:MYW851992 NIA851991:NIS851992 NRW851991:NSO851992 OBS851991:OCK851992 OLO851991:OMG851992 OVK851991:OWC851992 PFG851991:PFY851992 PPC851991:PPU851992 PYY851991:PZQ851992 QIU851991:QJM851992 QSQ851991:QTI851992 RCM851991:RDE851992 RMI851991:RNA851992 RWE851991:RWW851992 SGA851991:SGS851992 SPW851991:SQO851992 SZS851991:TAK851992 TJO851991:TKG851992 TTK851991:TUC851992 UDG851991:UDY851992 UNC851991:UNU851992 UWY851991:UXQ851992 VGU851991:VHM851992 VQQ851991:VRI851992 WAM851991:WBE851992 WKI851991:WLA851992 WUE851991:WUW851992 L917529:AA917530 HS917527:IK917528 RO917527:SG917528 ABK917527:ACC917528 ALG917527:ALY917528 AVC917527:AVU917528 BEY917527:BFQ917528 BOU917527:BPM917528 BYQ917527:BZI917528 CIM917527:CJE917528 CSI917527:CTA917528 DCE917527:DCW917528 DMA917527:DMS917528 DVW917527:DWO917528 EFS917527:EGK917528 EPO917527:EQG917528 EZK917527:FAC917528 FJG917527:FJY917528 FTC917527:FTU917528 GCY917527:GDQ917528 GMU917527:GNM917528 GWQ917527:GXI917528 HGM917527:HHE917528 HQI917527:HRA917528 IAE917527:IAW917528 IKA917527:IKS917528 ITW917527:IUO917528 JDS917527:JEK917528 JNO917527:JOG917528 JXK917527:JYC917528 KHG917527:KHY917528 KRC917527:KRU917528 LAY917527:LBQ917528 LKU917527:LLM917528 LUQ917527:LVI917528 MEM917527:MFE917528 MOI917527:MPA917528 MYE917527:MYW917528 NIA917527:NIS917528 NRW917527:NSO917528 OBS917527:OCK917528 OLO917527:OMG917528 OVK917527:OWC917528 PFG917527:PFY917528 PPC917527:PPU917528 PYY917527:PZQ917528 QIU917527:QJM917528 QSQ917527:QTI917528 RCM917527:RDE917528 RMI917527:RNA917528 RWE917527:RWW917528 SGA917527:SGS917528 SPW917527:SQO917528 SZS917527:TAK917528 TJO917527:TKG917528 TTK917527:TUC917528 UDG917527:UDY917528 UNC917527:UNU917528 UWY917527:UXQ917528 VGU917527:VHM917528 VQQ917527:VRI917528 WAM917527:WBE917528 WKI917527:WLA917528 WUE917527:WUW917528 L983065:AA983066 HS983063:IK983064 RO983063:SG983064 ABK983063:ACC983064 ALG983063:ALY983064 AVC983063:AVU983064 BEY983063:BFQ983064 BOU983063:BPM983064 BYQ983063:BZI983064 CIM983063:CJE983064 CSI983063:CTA983064 DCE983063:DCW983064 DMA983063:DMS983064 DVW983063:DWO983064 EFS983063:EGK983064 EPO983063:EQG983064 EZK983063:FAC983064 FJG983063:FJY983064 FTC983063:FTU983064 GCY983063:GDQ983064 GMU983063:GNM983064 GWQ983063:GXI983064 HGM983063:HHE983064 HQI983063:HRA983064 IAE983063:IAW983064 IKA983063:IKS983064 ITW983063:IUO983064 JDS983063:JEK983064 JNO983063:JOG983064 JXK983063:JYC983064 KHG983063:KHY983064 KRC983063:KRU983064 LAY983063:LBQ983064 LKU983063:LLM983064 LUQ983063:LVI983064 MEM983063:MFE983064 MOI983063:MPA983064 MYE983063:MYW983064 NIA983063:NIS983064 NRW983063:NSO983064 OBS983063:OCK983064 OLO983063:OMG983064 OVK983063:OWC983064 PFG983063:PFY983064 PPC983063:PPU983064 PYY983063:PZQ983064 QIU983063:QJM983064 QSQ983063:QTI983064 RCM983063:RDE983064 RMI983063:RNA983064 RWE983063:RWW983064 SGA983063:SGS983064 SPW983063:SQO983064 SZS983063:TAK983064 TJO983063:TKG983064 TTK983063:TUC983064 UDG983063:UDY983064 UNC983063:UNU983064 UWY983063:UXQ983064 VGU983063:VHM983064 VQQ983063:VRI983064 WAM983063:WBE983064 WKI983063:WLA983064 WUE983063:WUW983064 H65576:AA65576 HO65574:IK65574 RK65574:SG65574 ABG65574:ACC65574 ALC65574:ALY65574 AUY65574:AVU65574 BEU65574:BFQ65574 BOQ65574:BPM65574 BYM65574:BZI65574 CII65574:CJE65574 CSE65574:CTA65574 DCA65574:DCW65574 DLW65574:DMS65574 DVS65574:DWO65574 EFO65574:EGK65574 EPK65574:EQG65574 EZG65574:FAC65574 FJC65574:FJY65574 FSY65574:FTU65574 GCU65574:GDQ65574 GMQ65574:GNM65574 GWM65574:GXI65574 HGI65574:HHE65574 HQE65574:HRA65574 IAA65574:IAW65574 IJW65574:IKS65574 ITS65574:IUO65574 JDO65574:JEK65574 JNK65574:JOG65574 JXG65574:JYC65574 KHC65574:KHY65574 KQY65574:KRU65574 LAU65574:LBQ65574 LKQ65574:LLM65574 LUM65574:LVI65574 MEI65574:MFE65574 MOE65574:MPA65574 MYA65574:MYW65574 NHW65574:NIS65574 NRS65574:NSO65574 OBO65574:OCK65574 OLK65574:OMG65574 OVG65574:OWC65574 PFC65574:PFY65574 POY65574:PPU65574 PYU65574:PZQ65574 QIQ65574:QJM65574 QSM65574:QTI65574 RCI65574:RDE65574 RME65574:RNA65574 RWA65574:RWW65574 SFW65574:SGS65574 SPS65574:SQO65574 SZO65574:TAK65574 TJK65574:TKG65574 TTG65574:TUC65574 UDC65574:UDY65574 UMY65574:UNU65574 UWU65574:UXQ65574 VGQ65574:VHM65574 VQM65574:VRI65574 WAI65574:WBE65574 WKE65574:WLA65574 WUA65574:WUW65574 H131112:AA131112 HO131110:IK131110 RK131110:SG131110 ABG131110:ACC131110 ALC131110:ALY131110 AUY131110:AVU131110 BEU131110:BFQ131110 BOQ131110:BPM131110 BYM131110:BZI131110 CII131110:CJE131110 CSE131110:CTA131110 DCA131110:DCW131110 DLW131110:DMS131110 DVS131110:DWO131110 EFO131110:EGK131110 EPK131110:EQG131110 EZG131110:FAC131110 FJC131110:FJY131110 FSY131110:FTU131110 GCU131110:GDQ131110 GMQ131110:GNM131110 GWM131110:GXI131110 HGI131110:HHE131110 HQE131110:HRA131110 IAA131110:IAW131110 IJW131110:IKS131110 ITS131110:IUO131110 JDO131110:JEK131110 JNK131110:JOG131110 JXG131110:JYC131110 KHC131110:KHY131110 KQY131110:KRU131110 LAU131110:LBQ131110 LKQ131110:LLM131110 LUM131110:LVI131110 MEI131110:MFE131110 MOE131110:MPA131110 MYA131110:MYW131110 NHW131110:NIS131110 NRS131110:NSO131110 OBO131110:OCK131110 OLK131110:OMG131110 OVG131110:OWC131110 PFC131110:PFY131110 POY131110:PPU131110 PYU131110:PZQ131110 QIQ131110:QJM131110 QSM131110:QTI131110 RCI131110:RDE131110 RME131110:RNA131110 RWA131110:RWW131110 SFW131110:SGS131110 SPS131110:SQO131110 SZO131110:TAK131110 TJK131110:TKG131110 TTG131110:TUC131110 UDC131110:UDY131110 UMY131110:UNU131110 UWU131110:UXQ131110 VGQ131110:VHM131110 VQM131110:VRI131110 WAI131110:WBE131110 WKE131110:WLA131110 WUA131110:WUW131110 H196648:AA196648 HO196646:IK196646 RK196646:SG196646 ABG196646:ACC196646 ALC196646:ALY196646 AUY196646:AVU196646 BEU196646:BFQ196646 BOQ196646:BPM196646 BYM196646:BZI196646 CII196646:CJE196646 CSE196646:CTA196646 DCA196646:DCW196646 DLW196646:DMS196646 DVS196646:DWO196646 EFO196646:EGK196646 EPK196646:EQG196646 EZG196646:FAC196646 FJC196646:FJY196646 FSY196646:FTU196646 GCU196646:GDQ196646 GMQ196646:GNM196646 GWM196646:GXI196646 HGI196646:HHE196646 HQE196646:HRA196646 IAA196646:IAW196646 IJW196646:IKS196646 ITS196646:IUO196646 JDO196646:JEK196646 JNK196646:JOG196646 JXG196646:JYC196646 KHC196646:KHY196646 KQY196646:KRU196646 LAU196646:LBQ196646 LKQ196646:LLM196646 LUM196646:LVI196646 MEI196646:MFE196646 MOE196646:MPA196646 MYA196646:MYW196646 NHW196646:NIS196646 NRS196646:NSO196646 OBO196646:OCK196646 OLK196646:OMG196646 OVG196646:OWC196646 PFC196646:PFY196646 POY196646:PPU196646 PYU196646:PZQ196646 QIQ196646:QJM196646 QSM196646:QTI196646 RCI196646:RDE196646 RME196646:RNA196646 RWA196646:RWW196646 SFW196646:SGS196646 SPS196646:SQO196646 SZO196646:TAK196646 TJK196646:TKG196646 TTG196646:TUC196646 UDC196646:UDY196646 UMY196646:UNU196646 UWU196646:UXQ196646 VGQ196646:VHM196646 VQM196646:VRI196646 WAI196646:WBE196646 WKE196646:WLA196646 WUA196646:WUW196646 H262184:AA262184 HO262182:IK262182 RK262182:SG262182 ABG262182:ACC262182 ALC262182:ALY262182 AUY262182:AVU262182 BEU262182:BFQ262182 BOQ262182:BPM262182 BYM262182:BZI262182 CII262182:CJE262182 CSE262182:CTA262182 DCA262182:DCW262182 DLW262182:DMS262182 DVS262182:DWO262182 EFO262182:EGK262182 EPK262182:EQG262182 EZG262182:FAC262182 FJC262182:FJY262182 FSY262182:FTU262182 GCU262182:GDQ262182 GMQ262182:GNM262182 GWM262182:GXI262182 HGI262182:HHE262182 HQE262182:HRA262182 IAA262182:IAW262182 IJW262182:IKS262182 ITS262182:IUO262182 JDO262182:JEK262182 JNK262182:JOG262182 JXG262182:JYC262182 KHC262182:KHY262182 KQY262182:KRU262182 LAU262182:LBQ262182 LKQ262182:LLM262182 LUM262182:LVI262182 MEI262182:MFE262182 MOE262182:MPA262182 MYA262182:MYW262182 NHW262182:NIS262182 NRS262182:NSO262182 OBO262182:OCK262182 OLK262182:OMG262182 OVG262182:OWC262182 PFC262182:PFY262182 POY262182:PPU262182 PYU262182:PZQ262182 QIQ262182:QJM262182 QSM262182:QTI262182 RCI262182:RDE262182 RME262182:RNA262182 RWA262182:RWW262182 SFW262182:SGS262182 SPS262182:SQO262182 SZO262182:TAK262182 TJK262182:TKG262182 TTG262182:TUC262182 UDC262182:UDY262182 UMY262182:UNU262182 UWU262182:UXQ262182 VGQ262182:VHM262182 VQM262182:VRI262182 WAI262182:WBE262182 WKE262182:WLA262182 WUA262182:WUW262182 H327720:AA327720 HO327718:IK327718 RK327718:SG327718 ABG327718:ACC327718 ALC327718:ALY327718 AUY327718:AVU327718 BEU327718:BFQ327718 BOQ327718:BPM327718 BYM327718:BZI327718 CII327718:CJE327718 CSE327718:CTA327718 DCA327718:DCW327718 DLW327718:DMS327718 DVS327718:DWO327718 EFO327718:EGK327718 EPK327718:EQG327718 EZG327718:FAC327718 FJC327718:FJY327718 FSY327718:FTU327718 GCU327718:GDQ327718 GMQ327718:GNM327718 GWM327718:GXI327718 HGI327718:HHE327718 HQE327718:HRA327718 IAA327718:IAW327718 IJW327718:IKS327718 ITS327718:IUO327718 JDO327718:JEK327718 JNK327718:JOG327718 JXG327718:JYC327718 KHC327718:KHY327718 KQY327718:KRU327718 LAU327718:LBQ327718 LKQ327718:LLM327718 LUM327718:LVI327718 MEI327718:MFE327718 MOE327718:MPA327718 MYA327718:MYW327718 NHW327718:NIS327718 NRS327718:NSO327718 OBO327718:OCK327718 OLK327718:OMG327718 OVG327718:OWC327718 PFC327718:PFY327718 POY327718:PPU327718 PYU327718:PZQ327718 QIQ327718:QJM327718 QSM327718:QTI327718 RCI327718:RDE327718 RME327718:RNA327718 RWA327718:RWW327718 SFW327718:SGS327718 SPS327718:SQO327718 SZO327718:TAK327718 TJK327718:TKG327718 TTG327718:TUC327718 UDC327718:UDY327718 UMY327718:UNU327718 UWU327718:UXQ327718 VGQ327718:VHM327718 VQM327718:VRI327718 WAI327718:WBE327718 WKE327718:WLA327718 WUA327718:WUW327718 H393256:AA393256 HO393254:IK393254 RK393254:SG393254 ABG393254:ACC393254 ALC393254:ALY393254 AUY393254:AVU393254 BEU393254:BFQ393254 BOQ393254:BPM393254 BYM393254:BZI393254 CII393254:CJE393254 CSE393254:CTA393254 DCA393254:DCW393254 DLW393254:DMS393254 DVS393254:DWO393254 EFO393254:EGK393254 EPK393254:EQG393254 EZG393254:FAC393254 FJC393254:FJY393254 FSY393254:FTU393254 GCU393254:GDQ393254 GMQ393254:GNM393254 GWM393254:GXI393254 HGI393254:HHE393254 HQE393254:HRA393254 IAA393254:IAW393254 IJW393254:IKS393254 ITS393254:IUO393254 JDO393254:JEK393254 JNK393254:JOG393254 JXG393254:JYC393254 KHC393254:KHY393254 KQY393254:KRU393254 LAU393254:LBQ393254 LKQ393254:LLM393254 LUM393254:LVI393254 MEI393254:MFE393254 MOE393254:MPA393254 MYA393254:MYW393254 NHW393254:NIS393254 NRS393254:NSO393254 OBO393254:OCK393254 OLK393254:OMG393254 OVG393254:OWC393254 PFC393254:PFY393254 POY393254:PPU393254 PYU393254:PZQ393254 QIQ393254:QJM393254 QSM393254:QTI393254 RCI393254:RDE393254 RME393254:RNA393254 RWA393254:RWW393254 SFW393254:SGS393254 SPS393254:SQO393254 SZO393254:TAK393254 TJK393254:TKG393254 TTG393254:TUC393254 UDC393254:UDY393254 UMY393254:UNU393254 UWU393254:UXQ393254 VGQ393254:VHM393254 VQM393254:VRI393254 WAI393254:WBE393254 WKE393254:WLA393254 WUA393254:WUW393254 H458792:AA458792 HO458790:IK458790 RK458790:SG458790 ABG458790:ACC458790 ALC458790:ALY458790 AUY458790:AVU458790 BEU458790:BFQ458790 BOQ458790:BPM458790 BYM458790:BZI458790 CII458790:CJE458790 CSE458790:CTA458790 DCA458790:DCW458790 DLW458790:DMS458790 DVS458790:DWO458790 EFO458790:EGK458790 EPK458790:EQG458790 EZG458790:FAC458790 FJC458790:FJY458790 FSY458790:FTU458790 GCU458790:GDQ458790 GMQ458790:GNM458790 GWM458790:GXI458790 HGI458790:HHE458790 HQE458790:HRA458790 IAA458790:IAW458790 IJW458790:IKS458790 ITS458790:IUO458790 JDO458790:JEK458790 JNK458790:JOG458790 JXG458790:JYC458790 KHC458790:KHY458790 KQY458790:KRU458790 LAU458790:LBQ458790 LKQ458790:LLM458790 LUM458790:LVI458790 MEI458790:MFE458790 MOE458790:MPA458790 MYA458790:MYW458790 NHW458790:NIS458790 NRS458790:NSO458790 OBO458790:OCK458790 OLK458790:OMG458790 OVG458790:OWC458790 PFC458790:PFY458790 POY458790:PPU458790 PYU458790:PZQ458790 QIQ458790:QJM458790 QSM458790:QTI458790 RCI458790:RDE458790 RME458790:RNA458790 RWA458790:RWW458790 SFW458790:SGS458790 SPS458790:SQO458790 SZO458790:TAK458790 TJK458790:TKG458790 TTG458790:TUC458790 UDC458790:UDY458790 UMY458790:UNU458790 UWU458790:UXQ458790 VGQ458790:VHM458790 VQM458790:VRI458790 WAI458790:WBE458790 WKE458790:WLA458790 WUA458790:WUW458790 H524328:AA524328 HO524326:IK524326 RK524326:SG524326 ABG524326:ACC524326 ALC524326:ALY524326 AUY524326:AVU524326 BEU524326:BFQ524326 BOQ524326:BPM524326 BYM524326:BZI524326 CII524326:CJE524326 CSE524326:CTA524326 DCA524326:DCW524326 DLW524326:DMS524326 DVS524326:DWO524326 EFO524326:EGK524326 EPK524326:EQG524326 EZG524326:FAC524326 FJC524326:FJY524326 FSY524326:FTU524326 GCU524326:GDQ524326 GMQ524326:GNM524326 GWM524326:GXI524326 HGI524326:HHE524326 HQE524326:HRA524326 IAA524326:IAW524326 IJW524326:IKS524326 ITS524326:IUO524326 JDO524326:JEK524326 JNK524326:JOG524326 JXG524326:JYC524326 KHC524326:KHY524326 KQY524326:KRU524326 LAU524326:LBQ524326 LKQ524326:LLM524326 LUM524326:LVI524326 MEI524326:MFE524326 MOE524326:MPA524326 MYA524326:MYW524326 NHW524326:NIS524326 NRS524326:NSO524326 OBO524326:OCK524326 OLK524326:OMG524326 OVG524326:OWC524326 PFC524326:PFY524326 POY524326:PPU524326 PYU524326:PZQ524326 QIQ524326:QJM524326 QSM524326:QTI524326 RCI524326:RDE524326 RME524326:RNA524326 RWA524326:RWW524326 SFW524326:SGS524326 SPS524326:SQO524326 SZO524326:TAK524326 TJK524326:TKG524326 TTG524326:TUC524326 UDC524326:UDY524326 UMY524326:UNU524326 UWU524326:UXQ524326 VGQ524326:VHM524326 VQM524326:VRI524326 WAI524326:WBE524326 WKE524326:WLA524326 WUA524326:WUW524326 H589864:AA589864 HO589862:IK589862 RK589862:SG589862 ABG589862:ACC589862 ALC589862:ALY589862 AUY589862:AVU589862 BEU589862:BFQ589862 BOQ589862:BPM589862 BYM589862:BZI589862 CII589862:CJE589862 CSE589862:CTA589862 DCA589862:DCW589862 DLW589862:DMS589862 DVS589862:DWO589862 EFO589862:EGK589862 EPK589862:EQG589862 EZG589862:FAC589862 FJC589862:FJY589862 FSY589862:FTU589862 GCU589862:GDQ589862 GMQ589862:GNM589862 GWM589862:GXI589862 HGI589862:HHE589862 HQE589862:HRA589862 IAA589862:IAW589862 IJW589862:IKS589862 ITS589862:IUO589862 JDO589862:JEK589862 JNK589862:JOG589862 JXG589862:JYC589862 KHC589862:KHY589862 KQY589862:KRU589862 LAU589862:LBQ589862 LKQ589862:LLM589862 LUM589862:LVI589862 MEI589862:MFE589862 MOE589862:MPA589862 MYA589862:MYW589862 NHW589862:NIS589862 NRS589862:NSO589862 OBO589862:OCK589862 OLK589862:OMG589862 OVG589862:OWC589862 PFC589862:PFY589862 POY589862:PPU589862 PYU589862:PZQ589862 QIQ589862:QJM589862 QSM589862:QTI589862 RCI589862:RDE589862 RME589862:RNA589862 RWA589862:RWW589862 SFW589862:SGS589862 SPS589862:SQO589862 SZO589862:TAK589862 TJK589862:TKG589862 TTG589862:TUC589862 UDC589862:UDY589862 UMY589862:UNU589862 UWU589862:UXQ589862 VGQ589862:VHM589862 VQM589862:VRI589862 WAI589862:WBE589862 WKE589862:WLA589862 WUA589862:WUW589862 H655400:AA655400 HO655398:IK655398 RK655398:SG655398 ABG655398:ACC655398 ALC655398:ALY655398 AUY655398:AVU655398 BEU655398:BFQ655398 BOQ655398:BPM655398 BYM655398:BZI655398 CII655398:CJE655398 CSE655398:CTA655398 DCA655398:DCW655398 DLW655398:DMS655398 DVS655398:DWO655398 EFO655398:EGK655398 EPK655398:EQG655398 EZG655398:FAC655398 FJC655398:FJY655398 FSY655398:FTU655398 GCU655398:GDQ655398 GMQ655398:GNM655398 GWM655398:GXI655398 HGI655398:HHE655398 HQE655398:HRA655398 IAA655398:IAW655398 IJW655398:IKS655398 ITS655398:IUO655398 JDO655398:JEK655398 JNK655398:JOG655398 JXG655398:JYC655398 KHC655398:KHY655398 KQY655398:KRU655398 LAU655398:LBQ655398 LKQ655398:LLM655398 LUM655398:LVI655398 MEI655398:MFE655398 MOE655398:MPA655398 MYA655398:MYW655398 NHW655398:NIS655398 NRS655398:NSO655398 OBO655398:OCK655398 OLK655398:OMG655398 OVG655398:OWC655398 PFC655398:PFY655398 POY655398:PPU655398 PYU655398:PZQ655398 QIQ655398:QJM655398 QSM655398:QTI655398 RCI655398:RDE655398 RME655398:RNA655398 RWA655398:RWW655398 SFW655398:SGS655398 SPS655398:SQO655398 SZO655398:TAK655398 TJK655398:TKG655398 TTG655398:TUC655398 UDC655398:UDY655398 UMY655398:UNU655398 UWU655398:UXQ655398 VGQ655398:VHM655398 VQM655398:VRI655398 WAI655398:WBE655398 WKE655398:WLA655398 WUA655398:WUW655398 H720936:AA720936 HO720934:IK720934 RK720934:SG720934 ABG720934:ACC720934 ALC720934:ALY720934 AUY720934:AVU720934 BEU720934:BFQ720934 BOQ720934:BPM720934 BYM720934:BZI720934 CII720934:CJE720934 CSE720934:CTA720934 DCA720934:DCW720934 DLW720934:DMS720934 DVS720934:DWO720934 EFO720934:EGK720934 EPK720934:EQG720934 EZG720934:FAC720934 FJC720934:FJY720934 FSY720934:FTU720934 GCU720934:GDQ720934 GMQ720934:GNM720934 GWM720934:GXI720934 HGI720934:HHE720934 HQE720934:HRA720934 IAA720934:IAW720934 IJW720934:IKS720934 ITS720934:IUO720934 JDO720934:JEK720934 JNK720934:JOG720934 JXG720934:JYC720934 KHC720934:KHY720934 KQY720934:KRU720934 LAU720934:LBQ720934 LKQ720934:LLM720934 LUM720934:LVI720934 MEI720934:MFE720934 MOE720934:MPA720934 MYA720934:MYW720934 NHW720934:NIS720934 NRS720934:NSO720934 OBO720934:OCK720934 OLK720934:OMG720934 OVG720934:OWC720934 PFC720934:PFY720934 POY720934:PPU720934 PYU720934:PZQ720934 QIQ720934:QJM720934 QSM720934:QTI720934 RCI720934:RDE720934 RME720934:RNA720934 RWA720934:RWW720934 SFW720934:SGS720934 SPS720934:SQO720934 SZO720934:TAK720934 TJK720934:TKG720934 TTG720934:TUC720934 UDC720934:UDY720934 UMY720934:UNU720934 UWU720934:UXQ720934 VGQ720934:VHM720934 VQM720934:VRI720934 WAI720934:WBE720934 WKE720934:WLA720934 WUA720934:WUW720934 H786472:AA786472 HO786470:IK786470 RK786470:SG786470 ABG786470:ACC786470 ALC786470:ALY786470 AUY786470:AVU786470 BEU786470:BFQ786470 BOQ786470:BPM786470 BYM786470:BZI786470 CII786470:CJE786470 CSE786470:CTA786470 DCA786470:DCW786470 DLW786470:DMS786470 DVS786470:DWO786470 EFO786470:EGK786470 EPK786470:EQG786470 EZG786470:FAC786470 FJC786470:FJY786470 FSY786470:FTU786470 GCU786470:GDQ786470 GMQ786470:GNM786470 GWM786470:GXI786470 HGI786470:HHE786470 HQE786470:HRA786470 IAA786470:IAW786470 IJW786470:IKS786470 ITS786470:IUO786470 JDO786470:JEK786470 JNK786470:JOG786470 JXG786470:JYC786470 KHC786470:KHY786470 KQY786470:KRU786470 LAU786470:LBQ786470 LKQ786470:LLM786470 LUM786470:LVI786470 MEI786470:MFE786470 MOE786470:MPA786470 MYA786470:MYW786470 NHW786470:NIS786470 NRS786470:NSO786470 OBO786470:OCK786470 OLK786470:OMG786470 OVG786470:OWC786470 PFC786470:PFY786470 POY786470:PPU786470 PYU786470:PZQ786470 QIQ786470:QJM786470 QSM786470:QTI786470 RCI786470:RDE786470 RME786470:RNA786470 RWA786470:RWW786470 SFW786470:SGS786470 SPS786470:SQO786470 SZO786470:TAK786470 TJK786470:TKG786470 TTG786470:TUC786470 UDC786470:UDY786470 UMY786470:UNU786470 UWU786470:UXQ786470 VGQ786470:VHM786470 VQM786470:VRI786470 WAI786470:WBE786470 WKE786470:WLA786470 WUA786470:WUW786470 H852008:AA852008 HO852006:IK852006 RK852006:SG852006 ABG852006:ACC852006 ALC852006:ALY852006 AUY852006:AVU852006 BEU852006:BFQ852006 BOQ852006:BPM852006 BYM852006:BZI852006 CII852006:CJE852006 CSE852006:CTA852006 DCA852006:DCW852006 DLW852006:DMS852006 DVS852006:DWO852006 EFO852006:EGK852006 EPK852006:EQG852006 EZG852006:FAC852006 FJC852006:FJY852006 FSY852006:FTU852006 GCU852006:GDQ852006 GMQ852006:GNM852006 GWM852006:GXI852006 HGI852006:HHE852006 HQE852006:HRA852006 IAA852006:IAW852006 IJW852006:IKS852006 ITS852006:IUO852006 JDO852006:JEK852006 JNK852006:JOG852006 JXG852006:JYC852006 KHC852006:KHY852006 KQY852006:KRU852006 LAU852006:LBQ852006 LKQ852006:LLM852006 LUM852006:LVI852006 MEI852006:MFE852006 MOE852006:MPA852006 MYA852006:MYW852006 NHW852006:NIS852006 NRS852006:NSO852006 OBO852006:OCK852006 OLK852006:OMG852006 OVG852006:OWC852006 PFC852006:PFY852006 POY852006:PPU852006 PYU852006:PZQ852006 QIQ852006:QJM852006 QSM852006:QTI852006 RCI852006:RDE852006 RME852006:RNA852006 RWA852006:RWW852006 SFW852006:SGS852006 SPS852006:SQO852006 SZO852006:TAK852006 TJK852006:TKG852006 TTG852006:TUC852006 UDC852006:UDY852006 UMY852006:UNU852006 UWU852006:UXQ852006 VGQ852006:VHM852006 VQM852006:VRI852006 WAI852006:WBE852006 WKE852006:WLA852006 WUA852006:WUW852006 H917544:AA917544 HO917542:IK917542 RK917542:SG917542 ABG917542:ACC917542 ALC917542:ALY917542 AUY917542:AVU917542 BEU917542:BFQ917542 BOQ917542:BPM917542 BYM917542:BZI917542 CII917542:CJE917542 CSE917542:CTA917542 DCA917542:DCW917542 DLW917542:DMS917542 DVS917542:DWO917542 EFO917542:EGK917542 EPK917542:EQG917542 EZG917542:FAC917542 FJC917542:FJY917542 FSY917542:FTU917542 GCU917542:GDQ917542 GMQ917542:GNM917542 GWM917542:GXI917542 HGI917542:HHE917542 HQE917542:HRA917542 IAA917542:IAW917542 IJW917542:IKS917542 ITS917542:IUO917542 JDO917542:JEK917542 JNK917542:JOG917542 JXG917542:JYC917542 KHC917542:KHY917542 KQY917542:KRU917542 LAU917542:LBQ917542 LKQ917542:LLM917542 LUM917542:LVI917542 MEI917542:MFE917542 MOE917542:MPA917542 MYA917542:MYW917542 NHW917542:NIS917542 NRS917542:NSO917542 OBO917542:OCK917542 OLK917542:OMG917542 OVG917542:OWC917542 PFC917542:PFY917542 POY917542:PPU917542 PYU917542:PZQ917542 QIQ917542:QJM917542 QSM917542:QTI917542 RCI917542:RDE917542 RME917542:RNA917542 RWA917542:RWW917542 SFW917542:SGS917542 SPS917542:SQO917542 SZO917542:TAK917542 TJK917542:TKG917542 TTG917542:TUC917542 UDC917542:UDY917542 UMY917542:UNU917542 UWU917542:UXQ917542 VGQ917542:VHM917542 VQM917542:VRI917542 WAI917542:WBE917542 WKE917542:WLA917542 WUA917542:WUW917542 H983080:AA983080 HO983078:IK983078 RK983078:SG983078 ABG983078:ACC983078 ALC983078:ALY983078 AUY983078:AVU983078 BEU983078:BFQ983078 BOQ983078:BPM983078 BYM983078:BZI983078 CII983078:CJE983078 CSE983078:CTA983078 DCA983078:DCW983078 DLW983078:DMS983078 DVS983078:DWO983078 EFO983078:EGK983078 EPK983078:EQG983078 EZG983078:FAC983078 FJC983078:FJY983078 FSY983078:FTU983078 GCU983078:GDQ983078 GMQ983078:GNM983078 GWM983078:GXI983078 HGI983078:HHE983078 HQE983078:HRA983078 IAA983078:IAW983078 IJW983078:IKS983078 ITS983078:IUO983078 JDO983078:JEK983078 JNK983078:JOG983078 JXG983078:JYC983078 KHC983078:KHY983078 KQY983078:KRU983078 LAU983078:LBQ983078 LKQ983078:LLM983078 LUM983078:LVI983078 MEI983078:MFE983078 MOE983078:MPA983078 MYA983078:MYW983078 NHW983078:NIS983078 NRS983078:NSO983078 OBO983078:OCK983078 OLK983078:OMG983078 OVG983078:OWC983078 PFC983078:PFY983078 POY983078:PPU983078 PYU983078:PZQ983078 QIQ983078:QJM983078 QSM983078:QTI983078 RCI983078:RDE983078 RME983078:RNA983078 RWA983078:RWW983078 SFW983078:SGS983078 SPS983078:SQO983078 SZO983078:TAK983078 TJK983078:TKG983078 TTG983078:TUC983078 UDC983078:UDY983078 UMY983078:UNU983078 UWU983078:UXQ983078 VGQ983078:VHM983078 VQM983078:VRI983078 WAI983078:WBE983078 WKE983078:WLA983078 WUA983078:WUW983078 L65571:AA65572 HS65569:IK65570 RO65569:SG65570 ABK65569:ACC65570 ALG65569:ALY65570 AVC65569:AVU65570 BEY65569:BFQ65570 BOU65569:BPM65570 BYQ65569:BZI65570 CIM65569:CJE65570 CSI65569:CTA65570 DCE65569:DCW65570 DMA65569:DMS65570 DVW65569:DWO65570 EFS65569:EGK65570 EPO65569:EQG65570 EZK65569:FAC65570 FJG65569:FJY65570 FTC65569:FTU65570 GCY65569:GDQ65570 GMU65569:GNM65570 GWQ65569:GXI65570 HGM65569:HHE65570 HQI65569:HRA65570 IAE65569:IAW65570 IKA65569:IKS65570 ITW65569:IUO65570 JDS65569:JEK65570 JNO65569:JOG65570 JXK65569:JYC65570 KHG65569:KHY65570 KRC65569:KRU65570 LAY65569:LBQ65570 LKU65569:LLM65570 LUQ65569:LVI65570 MEM65569:MFE65570 MOI65569:MPA65570 MYE65569:MYW65570 NIA65569:NIS65570 NRW65569:NSO65570 OBS65569:OCK65570 OLO65569:OMG65570 OVK65569:OWC65570 PFG65569:PFY65570 PPC65569:PPU65570 PYY65569:PZQ65570 QIU65569:QJM65570 QSQ65569:QTI65570 RCM65569:RDE65570 RMI65569:RNA65570 RWE65569:RWW65570 SGA65569:SGS65570 SPW65569:SQO65570 SZS65569:TAK65570 TJO65569:TKG65570 TTK65569:TUC65570 UDG65569:UDY65570 UNC65569:UNU65570 UWY65569:UXQ65570 VGU65569:VHM65570 VQQ65569:VRI65570 WAM65569:WBE65570 WKI65569:WLA65570 WUE65569:WUW65570 L131107:AA131108 HS131105:IK131106 RO131105:SG131106 ABK131105:ACC131106 ALG131105:ALY131106 AVC131105:AVU131106 BEY131105:BFQ131106 BOU131105:BPM131106 BYQ131105:BZI131106 CIM131105:CJE131106 CSI131105:CTA131106 DCE131105:DCW131106 DMA131105:DMS131106 DVW131105:DWO131106 EFS131105:EGK131106 EPO131105:EQG131106 EZK131105:FAC131106 FJG131105:FJY131106 FTC131105:FTU131106 GCY131105:GDQ131106 GMU131105:GNM131106 GWQ131105:GXI131106 HGM131105:HHE131106 HQI131105:HRA131106 IAE131105:IAW131106 IKA131105:IKS131106 ITW131105:IUO131106 JDS131105:JEK131106 JNO131105:JOG131106 JXK131105:JYC131106 KHG131105:KHY131106 KRC131105:KRU131106 LAY131105:LBQ131106 LKU131105:LLM131106 LUQ131105:LVI131106 MEM131105:MFE131106 MOI131105:MPA131106 MYE131105:MYW131106 NIA131105:NIS131106 NRW131105:NSO131106 OBS131105:OCK131106 OLO131105:OMG131106 OVK131105:OWC131106 PFG131105:PFY131106 PPC131105:PPU131106 PYY131105:PZQ131106 QIU131105:QJM131106 QSQ131105:QTI131106 RCM131105:RDE131106 RMI131105:RNA131106 RWE131105:RWW131106 SGA131105:SGS131106 SPW131105:SQO131106 SZS131105:TAK131106 TJO131105:TKG131106 TTK131105:TUC131106 UDG131105:UDY131106 UNC131105:UNU131106 UWY131105:UXQ131106 VGU131105:VHM131106 VQQ131105:VRI131106 WAM131105:WBE131106 WKI131105:WLA131106 WUE131105:WUW131106 L196643:AA196644 HS196641:IK196642 RO196641:SG196642 ABK196641:ACC196642 ALG196641:ALY196642 AVC196641:AVU196642 BEY196641:BFQ196642 BOU196641:BPM196642 BYQ196641:BZI196642 CIM196641:CJE196642 CSI196641:CTA196642 DCE196641:DCW196642 DMA196641:DMS196642 DVW196641:DWO196642 EFS196641:EGK196642 EPO196641:EQG196642 EZK196641:FAC196642 FJG196641:FJY196642 FTC196641:FTU196642 GCY196641:GDQ196642 GMU196641:GNM196642 GWQ196641:GXI196642 HGM196641:HHE196642 HQI196641:HRA196642 IAE196641:IAW196642 IKA196641:IKS196642 ITW196641:IUO196642 JDS196641:JEK196642 JNO196641:JOG196642 JXK196641:JYC196642 KHG196641:KHY196642 KRC196641:KRU196642 LAY196641:LBQ196642 LKU196641:LLM196642 LUQ196641:LVI196642 MEM196641:MFE196642 MOI196641:MPA196642 MYE196641:MYW196642 NIA196641:NIS196642 NRW196641:NSO196642 OBS196641:OCK196642 OLO196641:OMG196642 OVK196641:OWC196642 PFG196641:PFY196642 PPC196641:PPU196642 PYY196641:PZQ196642 QIU196641:QJM196642 QSQ196641:QTI196642 RCM196641:RDE196642 RMI196641:RNA196642 RWE196641:RWW196642 SGA196641:SGS196642 SPW196641:SQO196642 SZS196641:TAK196642 TJO196641:TKG196642 TTK196641:TUC196642 UDG196641:UDY196642 UNC196641:UNU196642 UWY196641:UXQ196642 VGU196641:VHM196642 VQQ196641:VRI196642 WAM196641:WBE196642 WKI196641:WLA196642 WUE196641:WUW196642 L262179:AA262180 HS262177:IK262178 RO262177:SG262178 ABK262177:ACC262178 ALG262177:ALY262178 AVC262177:AVU262178 BEY262177:BFQ262178 BOU262177:BPM262178 BYQ262177:BZI262178 CIM262177:CJE262178 CSI262177:CTA262178 DCE262177:DCW262178 DMA262177:DMS262178 DVW262177:DWO262178 EFS262177:EGK262178 EPO262177:EQG262178 EZK262177:FAC262178 FJG262177:FJY262178 FTC262177:FTU262178 GCY262177:GDQ262178 GMU262177:GNM262178 GWQ262177:GXI262178 HGM262177:HHE262178 HQI262177:HRA262178 IAE262177:IAW262178 IKA262177:IKS262178 ITW262177:IUO262178 JDS262177:JEK262178 JNO262177:JOG262178 JXK262177:JYC262178 KHG262177:KHY262178 KRC262177:KRU262178 LAY262177:LBQ262178 LKU262177:LLM262178 LUQ262177:LVI262178 MEM262177:MFE262178 MOI262177:MPA262178 MYE262177:MYW262178 NIA262177:NIS262178 NRW262177:NSO262178 OBS262177:OCK262178 OLO262177:OMG262178 OVK262177:OWC262178 PFG262177:PFY262178 PPC262177:PPU262178 PYY262177:PZQ262178 QIU262177:QJM262178 QSQ262177:QTI262178 RCM262177:RDE262178 RMI262177:RNA262178 RWE262177:RWW262178 SGA262177:SGS262178 SPW262177:SQO262178 SZS262177:TAK262178 TJO262177:TKG262178 TTK262177:TUC262178 UDG262177:UDY262178 UNC262177:UNU262178 UWY262177:UXQ262178 VGU262177:VHM262178 VQQ262177:VRI262178 WAM262177:WBE262178 WKI262177:WLA262178 WUE262177:WUW262178 L327715:AA327716 HS327713:IK327714 RO327713:SG327714 ABK327713:ACC327714 ALG327713:ALY327714 AVC327713:AVU327714 BEY327713:BFQ327714 BOU327713:BPM327714 BYQ327713:BZI327714 CIM327713:CJE327714 CSI327713:CTA327714 DCE327713:DCW327714 DMA327713:DMS327714 DVW327713:DWO327714 EFS327713:EGK327714 EPO327713:EQG327714 EZK327713:FAC327714 FJG327713:FJY327714 FTC327713:FTU327714 GCY327713:GDQ327714 GMU327713:GNM327714 GWQ327713:GXI327714 HGM327713:HHE327714 HQI327713:HRA327714 IAE327713:IAW327714 IKA327713:IKS327714 ITW327713:IUO327714 JDS327713:JEK327714 JNO327713:JOG327714 JXK327713:JYC327714 KHG327713:KHY327714 KRC327713:KRU327714 LAY327713:LBQ327714 LKU327713:LLM327714 LUQ327713:LVI327714 MEM327713:MFE327714 MOI327713:MPA327714 MYE327713:MYW327714 NIA327713:NIS327714 NRW327713:NSO327714 OBS327713:OCK327714 OLO327713:OMG327714 OVK327713:OWC327714 PFG327713:PFY327714 PPC327713:PPU327714 PYY327713:PZQ327714 QIU327713:QJM327714 QSQ327713:QTI327714 RCM327713:RDE327714 RMI327713:RNA327714 RWE327713:RWW327714 SGA327713:SGS327714 SPW327713:SQO327714 SZS327713:TAK327714 TJO327713:TKG327714 TTK327713:TUC327714 UDG327713:UDY327714 UNC327713:UNU327714 UWY327713:UXQ327714 VGU327713:VHM327714 VQQ327713:VRI327714 WAM327713:WBE327714 WKI327713:WLA327714 WUE327713:WUW327714 L393251:AA393252 HS393249:IK393250 RO393249:SG393250 ABK393249:ACC393250 ALG393249:ALY393250 AVC393249:AVU393250 BEY393249:BFQ393250 BOU393249:BPM393250 BYQ393249:BZI393250 CIM393249:CJE393250 CSI393249:CTA393250 DCE393249:DCW393250 DMA393249:DMS393250 DVW393249:DWO393250 EFS393249:EGK393250 EPO393249:EQG393250 EZK393249:FAC393250 FJG393249:FJY393250 FTC393249:FTU393250 GCY393249:GDQ393250 GMU393249:GNM393250 GWQ393249:GXI393250 HGM393249:HHE393250 HQI393249:HRA393250 IAE393249:IAW393250 IKA393249:IKS393250 ITW393249:IUO393250 JDS393249:JEK393250 JNO393249:JOG393250 JXK393249:JYC393250 KHG393249:KHY393250 KRC393249:KRU393250 LAY393249:LBQ393250 LKU393249:LLM393250 LUQ393249:LVI393250 MEM393249:MFE393250 MOI393249:MPA393250 MYE393249:MYW393250 NIA393249:NIS393250 NRW393249:NSO393250 OBS393249:OCK393250 OLO393249:OMG393250 OVK393249:OWC393250 PFG393249:PFY393250 PPC393249:PPU393250 PYY393249:PZQ393250 QIU393249:QJM393250 QSQ393249:QTI393250 RCM393249:RDE393250 RMI393249:RNA393250 RWE393249:RWW393250 SGA393249:SGS393250 SPW393249:SQO393250 SZS393249:TAK393250 TJO393249:TKG393250 TTK393249:TUC393250 UDG393249:UDY393250 UNC393249:UNU393250 UWY393249:UXQ393250 VGU393249:VHM393250 VQQ393249:VRI393250 WAM393249:WBE393250 WKI393249:WLA393250 WUE393249:WUW393250 L458787:AA458788 HS458785:IK458786 RO458785:SG458786 ABK458785:ACC458786 ALG458785:ALY458786 AVC458785:AVU458786 BEY458785:BFQ458786 BOU458785:BPM458786 BYQ458785:BZI458786 CIM458785:CJE458786 CSI458785:CTA458786 DCE458785:DCW458786 DMA458785:DMS458786 DVW458785:DWO458786 EFS458785:EGK458786 EPO458785:EQG458786 EZK458785:FAC458786 FJG458785:FJY458786 FTC458785:FTU458786 GCY458785:GDQ458786 GMU458785:GNM458786 GWQ458785:GXI458786 HGM458785:HHE458786 HQI458785:HRA458786 IAE458785:IAW458786 IKA458785:IKS458786 ITW458785:IUO458786 JDS458785:JEK458786 JNO458785:JOG458786 JXK458785:JYC458786 KHG458785:KHY458786 KRC458785:KRU458786 LAY458785:LBQ458786 LKU458785:LLM458786 LUQ458785:LVI458786 MEM458785:MFE458786 MOI458785:MPA458786 MYE458785:MYW458786 NIA458785:NIS458786 NRW458785:NSO458786 OBS458785:OCK458786 OLO458785:OMG458786 OVK458785:OWC458786 PFG458785:PFY458786 PPC458785:PPU458786 PYY458785:PZQ458786 QIU458785:QJM458786 QSQ458785:QTI458786 RCM458785:RDE458786 RMI458785:RNA458786 RWE458785:RWW458786 SGA458785:SGS458786 SPW458785:SQO458786 SZS458785:TAK458786 TJO458785:TKG458786 TTK458785:TUC458786 UDG458785:UDY458786 UNC458785:UNU458786 UWY458785:UXQ458786 VGU458785:VHM458786 VQQ458785:VRI458786 WAM458785:WBE458786 WKI458785:WLA458786 WUE458785:WUW458786 L524323:AA524324 HS524321:IK524322 RO524321:SG524322 ABK524321:ACC524322 ALG524321:ALY524322 AVC524321:AVU524322 BEY524321:BFQ524322 BOU524321:BPM524322 BYQ524321:BZI524322 CIM524321:CJE524322 CSI524321:CTA524322 DCE524321:DCW524322 DMA524321:DMS524322 DVW524321:DWO524322 EFS524321:EGK524322 EPO524321:EQG524322 EZK524321:FAC524322 FJG524321:FJY524322 FTC524321:FTU524322 GCY524321:GDQ524322 GMU524321:GNM524322 GWQ524321:GXI524322 HGM524321:HHE524322 HQI524321:HRA524322 IAE524321:IAW524322 IKA524321:IKS524322 ITW524321:IUO524322 JDS524321:JEK524322 JNO524321:JOG524322 JXK524321:JYC524322 KHG524321:KHY524322 KRC524321:KRU524322 LAY524321:LBQ524322 LKU524321:LLM524322 LUQ524321:LVI524322 MEM524321:MFE524322 MOI524321:MPA524322 MYE524321:MYW524322 NIA524321:NIS524322 NRW524321:NSO524322 OBS524321:OCK524322 OLO524321:OMG524322 OVK524321:OWC524322 PFG524321:PFY524322 PPC524321:PPU524322 PYY524321:PZQ524322 QIU524321:QJM524322 QSQ524321:QTI524322 RCM524321:RDE524322 RMI524321:RNA524322 RWE524321:RWW524322 SGA524321:SGS524322 SPW524321:SQO524322 SZS524321:TAK524322 TJO524321:TKG524322 TTK524321:TUC524322 UDG524321:UDY524322 UNC524321:UNU524322 UWY524321:UXQ524322 VGU524321:VHM524322 VQQ524321:VRI524322 WAM524321:WBE524322 WKI524321:WLA524322 WUE524321:WUW524322 L589859:AA589860 HS589857:IK589858 RO589857:SG589858 ABK589857:ACC589858 ALG589857:ALY589858 AVC589857:AVU589858 BEY589857:BFQ589858 BOU589857:BPM589858 BYQ589857:BZI589858 CIM589857:CJE589858 CSI589857:CTA589858 DCE589857:DCW589858 DMA589857:DMS589858 DVW589857:DWO589858 EFS589857:EGK589858 EPO589857:EQG589858 EZK589857:FAC589858 FJG589857:FJY589858 FTC589857:FTU589858 GCY589857:GDQ589858 GMU589857:GNM589858 GWQ589857:GXI589858 HGM589857:HHE589858 HQI589857:HRA589858 IAE589857:IAW589858 IKA589857:IKS589858 ITW589857:IUO589858 JDS589857:JEK589858 JNO589857:JOG589858 JXK589857:JYC589858 KHG589857:KHY589858 KRC589857:KRU589858 LAY589857:LBQ589858 LKU589857:LLM589858 LUQ589857:LVI589858 MEM589857:MFE589858 MOI589857:MPA589858 MYE589857:MYW589858 NIA589857:NIS589858 NRW589857:NSO589858 OBS589857:OCK589858 OLO589857:OMG589858 OVK589857:OWC589858 PFG589857:PFY589858 PPC589857:PPU589858 PYY589857:PZQ589858 QIU589857:QJM589858 QSQ589857:QTI589858 RCM589857:RDE589858 RMI589857:RNA589858 RWE589857:RWW589858 SGA589857:SGS589858 SPW589857:SQO589858 SZS589857:TAK589858 TJO589857:TKG589858 TTK589857:TUC589858 UDG589857:UDY589858 UNC589857:UNU589858 UWY589857:UXQ589858 VGU589857:VHM589858 VQQ589857:VRI589858 WAM589857:WBE589858 WKI589857:WLA589858 WUE589857:WUW589858 L655395:AA655396 HS655393:IK655394 RO655393:SG655394 ABK655393:ACC655394 ALG655393:ALY655394 AVC655393:AVU655394 BEY655393:BFQ655394 BOU655393:BPM655394 BYQ655393:BZI655394 CIM655393:CJE655394 CSI655393:CTA655394 DCE655393:DCW655394 DMA655393:DMS655394 DVW655393:DWO655394 EFS655393:EGK655394 EPO655393:EQG655394 EZK655393:FAC655394 FJG655393:FJY655394 FTC655393:FTU655394 GCY655393:GDQ655394 GMU655393:GNM655394 GWQ655393:GXI655394 HGM655393:HHE655394 HQI655393:HRA655394 IAE655393:IAW655394 IKA655393:IKS655394 ITW655393:IUO655394 JDS655393:JEK655394 JNO655393:JOG655394 JXK655393:JYC655394 KHG655393:KHY655394 KRC655393:KRU655394 LAY655393:LBQ655394 LKU655393:LLM655394 LUQ655393:LVI655394 MEM655393:MFE655394 MOI655393:MPA655394 MYE655393:MYW655394 NIA655393:NIS655394 NRW655393:NSO655394 OBS655393:OCK655394 OLO655393:OMG655394 OVK655393:OWC655394 PFG655393:PFY655394 PPC655393:PPU655394 PYY655393:PZQ655394 QIU655393:QJM655394 QSQ655393:QTI655394 RCM655393:RDE655394 RMI655393:RNA655394 RWE655393:RWW655394 SGA655393:SGS655394 SPW655393:SQO655394 SZS655393:TAK655394 TJO655393:TKG655394 TTK655393:TUC655394 UDG655393:UDY655394 UNC655393:UNU655394 UWY655393:UXQ655394 VGU655393:VHM655394 VQQ655393:VRI655394 WAM655393:WBE655394 WKI655393:WLA655394 WUE655393:WUW655394 L720931:AA720932 HS720929:IK720930 RO720929:SG720930 ABK720929:ACC720930 ALG720929:ALY720930 AVC720929:AVU720930 BEY720929:BFQ720930 BOU720929:BPM720930 BYQ720929:BZI720930 CIM720929:CJE720930 CSI720929:CTA720930 DCE720929:DCW720930 DMA720929:DMS720930 DVW720929:DWO720930 EFS720929:EGK720930 EPO720929:EQG720930 EZK720929:FAC720930 FJG720929:FJY720930 FTC720929:FTU720930 GCY720929:GDQ720930 GMU720929:GNM720930 GWQ720929:GXI720930 HGM720929:HHE720930 HQI720929:HRA720930 IAE720929:IAW720930 IKA720929:IKS720930 ITW720929:IUO720930 JDS720929:JEK720930 JNO720929:JOG720930 JXK720929:JYC720930 KHG720929:KHY720930 KRC720929:KRU720930 LAY720929:LBQ720930 LKU720929:LLM720930 LUQ720929:LVI720930 MEM720929:MFE720930 MOI720929:MPA720930 MYE720929:MYW720930 NIA720929:NIS720930 NRW720929:NSO720930 OBS720929:OCK720930 OLO720929:OMG720930 OVK720929:OWC720930 PFG720929:PFY720930 PPC720929:PPU720930 PYY720929:PZQ720930 QIU720929:QJM720930 QSQ720929:QTI720930 RCM720929:RDE720930 RMI720929:RNA720930 RWE720929:RWW720930 SGA720929:SGS720930 SPW720929:SQO720930 SZS720929:TAK720930 TJO720929:TKG720930 TTK720929:TUC720930 UDG720929:UDY720930 UNC720929:UNU720930 UWY720929:UXQ720930 VGU720929:VHM720930 VQQ720929:VRI720930 WAM720929:WBE720930 WKI720929:WLA720930 WUE720929:WUW720930 L786467:AA786468 HS786465:IK786466 RO786465:SG786466 ABK786465:ACC786466 ALG786465:ALY786466 AVC786465:AVU786466 BEY786465:BFQ786466 BOU786465:BPM786466 BYQ786465:BZI786466 CIM786465:CJE786466 CSI786465:CTA786466 DCE786465:DCW786466 DMA786465:DMS786466 DVW786465:DWO786466 EFS786465:EGK786466 EPO786465:EQG786466 EZK786465:FAC786466 FJG786465:FJY786466 FTC786465:FTU786466 GCY786465:GDQ786466 GMU786465:GNM786466 GWQ786465:GXI786466 HGM786465:HHE786466 HQI786465:HRA786466 IAE786465:IAW786466 IKA786465:IKS786466 ITW786465:IUO786466 JDS786465:JEK786466 JNO786465:JOG786466 JXK786465:JYC786466 KHG786465:KHY786466 KRC786465:KRU786466 LAY786465:LBQ786466 LKU786465:LLM786466 LUQ786465:LVI786466 MEM786465:MFE786466 MOI786465:MPA786466 MYE786465:MYW786466 NIA786465:NIS786466 NRW786465:NSO786466 OBS786465:OCK786466 OLO786465:OMG786466 OVK786465:OWC786466 PFG786465:PFY786466 PPC786465:PPU786466 PYY786465:PZQ786466 QIU786465:QJM786466 QSQ786465:QTI786466 RCM786465:RDE786466 RMI786465:RNA786466 RWE786465:RWW786466 SGA786465:SGS786466 SPW786465:SQO786466 SZS786465:TAK786466 TJO786465:TKG786466 TTK786465:TUC786466 UDG786465:UDY786466 UNC786465:UNU786466 UWY786465:UXQ786466 VGU786465:VHM786466 VQQ786465:VRI786466 WAM786465:WBE786466 WKI786465:WLA786466 WUE786465:WUW786466 L852003:AA852004 HS852001:IK852002 RO852001:SG852002 ABK852001:ACC852002 ALG852001:ALY852002 AVC852001:AVU852002 BEY852001:BFQ852002 BOU852001:BPM852002 BYQ852001:BZI852002 CIM852001:CJE852002 CSI852001:CTA852002 DCE852001:DCW852002 DMA852001:DMS852002 DVW852001:DWO852002 EFS852001:EGK852002 EPO852001:EQG852002 EZK852001:FAC852002 FJG852001:FJY852002 FTC852001:FTU852002 GCY852001:GDQ852002 GMU852001:GNM852002 GWQ852001:GXI852002 HGM852001:HHE852002 HQI852001:HRA852002 IAE852001:IAW852002 IKA852001:IKS852002 ITW852001:IUO852002 JDS852001:JEK852002 JNO852001:JOG852002 JXK852001:JYC852002 KHG852001:KHY852002 KRC852001:KRU852002 LAY852001:LBQ852002 LKU852001:LLM852002 LUQ852001:LVI852002 MEM852001:MFE852002 MOI852001:MPA852002 MYE852001:MYW852002 NIA852001:NIS852002 NRW852001:NSO852002 OBS852001:OCK852002 OLO852001:OMG852002 OVK852001:OWC852002 PFG852001:PFY852002 PPC852001:PPU852002 PYY852001:PZQ852002 QIU852001:QJM852002 QSQ852001:QTI852002 RCM852001:RDE852002 RMI852001:RNA852002 RWE852001:RWW852002 SGA852001:SGS852002 SPW852001:SQO852002 SZS852001:TAK852002 TJO852001:TKG852002 TTK852001:TUC852002 UDG852001:UDY852002 UNC852001:UNU852002 UWY852001:UXQ852002 VGU852001:VHM852002 VQQ852001:VRI852002 WAM852001:WBE852002 WKI852001:WLA852002 WUE852001:WUW852002 L917539:AA917540 HS917537:IK917538 RO917537:SG917538 ABK917537:ACC917538 ALG917537:ALY917538 AVC917537:AVU917538 BEY917537:BFQ917538 BOU917537:BPM917538 BYQ917537:BZI917538 CIM917537:CJE917538 CSI917537:CTA917538 DCE917537:DCW917538 DMA917537:DMS917538 DVW917537:DWO917538 EFS917537:EGK917538 EPO917537:EQG917538 EZK917537:FAC917538 FJG917537:FJY917538 FTC917537:FTU917538 GCY917537:GDQ917538 GMU917537:GNM917538 GWQ917537:GXI917538 HGM917537:HHE917538 HQI917537:HRA917538 IAE917537:IAW917538 IKA917537:IKS917538 ITW917537:IUO917538 JDS917537:JEK917538 JNO917537:JOG917538 JXK917537:JYC917538 KHG917537:KHY917538 KRC917537:KRU917538 LAY917537:LBQ917538 LKU917537:LLM917538 LUQ917537:LVI917538 MEM917537:MFE917538 MOI917537:MPA917538 MYE917537:MYW917538 NIA917537:NIS917538 NRW917537:NSO917538 OBS917537:OCK917538 OLO917537:OMG917538 OVK917537:OWC917538 PFG917537:PFY917538 PPC917537:PPU917538 PYY917537:PZQ917538 QIU917537:QJM917538 QSQ917537:QTI917538 RCM917537:RDE917538 RMI917537:RNA917538 RWE917537:RWW917538 SGA917537:SGS917538 SPW917537:SQO917538 SZS917537:TAK917538 TJO917537:TKG917538 TTK917537:TUC917538 UDG917537:UDY917538 UNC917537:UNU917538 UWY917537:UXQ917538 VGU917537:VHM917538 VQQ917537:VRI917538 WAM917537:WBE917538 WKI917537:WLA917538 WUE917537:WUW917538 L983075:AA983076 HS983073:IK983074 RO983073:SG983074 ABK983073:ACC983074 ALG983073:ALY983074 AVC983073:AVU983074 BEY983073:BFQ983074 BOU983073:BPM983074 BYQ983073:BZI983074 CIM983073:CJE983074 CSI983073:CTA983074 DCE983073:DCW983074 DMA983073:DMS983074 DVW983073:DWO983074 EFS983073:EGK983074 EPO983073:EQG983074 EZK983073:FAC983074 FJG983073:FJY983074 FTC983073:FTU983074 GCY983073:GDQ983074 GMU983073:GNM983074 GWQ983073:GXI983074 HGM983073:HHE983074 HQI983073:HRA983074 IAE983073:IAW983074 IKA983073:IKS983074 ITW983073:IUO983074 JDS983073:JEK983074 JNO983073:JOG983074 JXK983073:JYC983074 KHG983073:KHY983074 KRC983073:KRU983074 LAY983073:LBQ983074 LKU983073:LLM983074 LUQ983073:LVI983074 MEM983073:MFE983074 MOI983073:MPA983074 MYE983073:MYW983074 NIA983073:NIS983074 NRW983073:NSO983074 OBS983073:OCK983074 OLO983073:OMG983074 OVK983073:OWC983074 PFG983073:PFY983074 PPC983073:PPU983074 PYY983073:PZQ983074 QIU983073:QJM983074 QSQ983073:QTI983074 RCM983073:RDE983074 RMI983073:RNA983074 RWE983073:RWW983074 SGA983073:SGS983074 SPW983073:SQO983074 SZS983073:TAK983074 TJO983073:TKG983074 TTK983073:TUC983074 UDG983073:UDY983074 UNC983073:UNU983074 UWY983073:UXQ983074 VGU983073:VHM983074 VQQ983073:VRI983074 WAM983073:WBE983074 WKI983073:WLA983074 WUE983073:WUW983074 O65566:O65569 HV65564:HV65567 RR65564:RR65567 ABN65564:ABN65567 ALJ65564:ALJ65567 AVF65564:AVF65567 BFB65564:BFB65567 BOX65564:BOX65567 BYT65564:BYT65567 CIP65564:CIP65567 CSL65564:CSL65567 DCH65564:DCH65567 DMD65564:DMD65567 DVZ65564:DVZ65567 EFV65564:EFV65567 EPR65564:EPR65567 EZN65564:EZN65567 FJJ65564:FJJ65567 FTF65564:FTF65567 GDB65564:GDB65567 GMX65564:GMX65567 GWT65564:GWT65567 HGP65564:HGP65567 HQL65564:HQL65567 IAH65564:IAH65567 IKD65564:IKD65567 ITZ65564:ITZ65567 JDV65564:JDV65567 JNR65564:JNR65567 JXN65564:JXN65567 KHJ65564:KHJ65567 KRF65564:KRF65567 LBB65564:LBB65567 LKX65564:LKX65567 LUT65564:LUT65567 MEP65564:MEP65567 MOL65564:MOL65567 MYH65564:MYH65567 NID65564:NID65567 NRZ65564:NRZ65567 OBV65564:OBV65567 OLR65564:OLR65567 OVN65564:OVN65567 PFJ65564:PFJ65567 PPF65564:PPF65567 PZB65564:PZB65567 QIX65564:QIX65567 QST65564:QST65567 RCP65564:RCP65567 RML65564:RML65567 RWH65564:RWH65567 SGD65564:SGD65567 SPZ65564:SPZ65567 SZV65564:SZV65567 TJR65564:TJR65567 TTN65564:TTN65567 UDJ65564:UDJ65567 UNF65564:UNF65567 UXB65564:UXB65567 VGX65564:VGX65567 VQT65564:VQT65567 WAP65564:WAP65567 WKL65564:WKL65567 WUH65564:WUH65567 O131102:O131105 HV131100:HV131103 RR131100:RR131103 ABN131100:ABN131103 ALJ131100:ALJ131103 AVF131100:AVF131103 BFB131100:BFB131103 BOX131100:BOX131103 BYT131100:BYT131103 CIP131100:CIP131103 CSL131100:CSL131103 DCH131100:DCH131103 DMD131100:DMD131103 DVZ131100:DVZ131103 EFV131100:EFV131103 EPR131100:EPR131103 EZN131100:EZN131103 FJJ131100:FJJ131103 FTF131100:FTF131103 GDB131100:GDB131103 GMX131100:GMX131103 GWT131100:GWT131103 HGP131100:HGP131103 HQL131100:HQL131103 IAH131100:IAH131103 IKD131100:IKD131103 ITZ131100:ITZ131103 JDV131100:JDV131103 JNR131100:JNR131103 JXN131100:JXN131103 KHJ131100:KHJ131103 KRF131100:KRF131103 LBB131100:LBB131103 LKX131100:LKX131103 LUT131100:LUT131103 MEP131100:MEP131103 MOL131100:MOL131103 MYH131100:MYH131103 NID131100:NID131103 NRZ131100:NRZ131103 OBV131100:OBV131103 OLR131100:OLR131103 OVN131100:OVN131103 PFJ131100:PFJ131103 PPF131100:PPF131103 PZB131100:PZB131103 QIX131100:QIX131103 QST131100:QST131103 RCP131100:RCP131103 RML131100:RML131103 RWH131100:RWH131103 SGD131100:SGD131103 SPZ131100:SPZ131103 SZV131100:SZV131103 TJR131100:TJR131103 TTN131100:TTN131103 UDJ131100:UDJ131103 UNF131100:UNF131103 UXB131100:UXB131103 VGX131100:VGX131103 VQT131100:VQT131103 WAP131100:WAP131103 WKL131100:WKL131103 WUH131100:WUH131103 O196638:O196641 HV196636:HV196639 RR196636:RR196639 ABN196636:ABN196639 ALJ196636:ALJ196639 AVF196636:AVF196639 BFB196636:BFB196639 BOX196636:BOX196639 BYT196636:BYT196639 CIP196636:CIP196639 CSL196636:CSL196639 DCH196636:DCH196639 DMD196636:DMD196639 DVZ196636:DVZ196639 EFV196636:EFV196639 EPR196636:EPR196639 EZN196636:EZN196639 FJJ196636:FJJ196639 FTF196636:FTF196639 GDB196636:GDB196639 GMX196636:GMX196639 GWT196636:GWT196639 HGP196636:HGP196639 HQL196636:HQL196639 IAH196636:IAH196639 IKD196636:IKD196639 ITZ196636:ITZ196639 JDV196636:JDV196639 JNR196636:JNR196639 JXN196636:JXN196639 KHJ196636:KHJ196639 KRF196636:KRF196639 LBB196636:LBB196639 LKX196636:LKX196639 LUT196636:LUT196639 MEP196636:MEP196639 MOL196636:MOL196639 MYH196636:MYH196639 NID196636:NID196639 NRZ196636:NRZ196639 OBV196636:OBV196639 OLR196636:OLR196639 OVN196636:OVN196639 PFJ196636:PFJ196639 PPF196636:PPF196639 PZB196636:PZB196639 QIX196636:QIX196639 QST196636:QST196639 RCP196636:RCP196639 RML196636:RML196639 RWH196636:RWH196639 SGD196636:SGD196639 SPZ196636:SPZ196639 SZV196636:SZV196639 TJR196636:TJR196639 TTN196636:TTN196639 UDJ196636:UDJ196639 UNF196636:UNF196639 UXB196636:UXB196639 VGX196636:VGX196639 VQT196636:VQT196639 WAP196636:WAP196639 WKL196636:WKL196639 WUH196636:WUH196639 O262174:O262177 HV262172:HV262175 RR262172:RR262175 ABN262172:ABN262175 ALJ262172:ALJ262175 AVF262172:AVF262175 BFB262172:BFB262175 BOX262172:BOX262175 BYT262172:BYT262175 CIP262172:CIP262175 CSL262172:CSL262175 DCH262172:DCH262175 DMD262172:DMD262175 DVZ262172:DVZ262175 EFV262172:EFV262175 EPR262172:EPR262175 EZN262172:EZN262175 FJJ262172:FJJ262175 FTF262172:FTF262175 GDB262172:GDB262175 GMX262172:GMX262175 GWT262172:GWT262175 HGP262172:HGP262175 HQL262172:HQL262175 IAH262172:IAH262175 IKD262172:IKD262175 ITZ262172:ITZ262175 JDV262172:JDV262175 JNR262172:JNR262175 JXN262172:JXN262175 KHJ262172:KHJ262175 KRF262172:KRF262175 LBB262172:LBB262175 LKX262172:LKX262175 LUT262172:LUT262175 MEP262172:MEP262175 MOL262172:MOL262175 MYH262172:MYH262175 NID262172:NID262175 NRZ262172:NRZ262175 OBV262172:OBV262175 OLR262172:OLR262175 OVN262172:OVN262175 PFJ262172:PFJ262175 PPF262172:PPF262175 PZB262172:PZB262175 QIX262172:QIX262175 QST262172:QST262175 RCP262172:RCP262175 RML262172:RML262175 RWH262172:RWH262175 SGD262172:SGD262175 SPZ262172:SPZ262175 SZV262172:SZV262175 TJR262172:TJR262175 TTN262172:TTN262175 UDJ262172:UDJ262175 UNF262172:UNF262175 UXB262172:UXB262175 VGX262172:VGX262175 VQT262172:VQT262175 WAP262172:WAP262175 WKL262172:WKL262175 WUH262172:WUH262175 O327710:O327713 HV327708:HV327711 RR327708:RR327711 ABN327708:ABN327711 ALJ327708:ALJ327711 AVF327708:AVF327711 BFB327708:BFB327711 BOX327708:BOX327711 BYT327708:BYT327711 CIP327708:CIP327711 CSL327708:CSL327711 DCH327708:DCH327711 DMD327708:DMD327711 DVZ327708:DVZ327711 EFV327708:EFV327711 EPR327708:EPR327711 EZN327708:EZN327711 FJJ327708:FJJ327711 FTF327708:FTF327711 GDB327708:GDB327711 GMX327708:GMX327711 GWT327708:GWT327711 HGP327708:HGP327711 HQL327708:HQL327711 IAH327708:IAH327711 IKD327708:IKD327711 ITZ327708:ITZ327711 JDV327708:JDV327711 JNR327708:JNR327711 JXN327708:JXN327711 KHJ327708:KHJ327711 KRF327708:KRF327711 LBB327708:LBB327711 LKX327708:LKX327711 LUT327708:LUT327711 MEP327708:MEP327711 MOL327708:MOL327711 MYH327708:MYH327711 NID327708:NID327711 NRZ327708:NRZ327711 OBV327708:OBV327711 OLR327708:OLR327711 OVN327708:OVN327711 PFJ327708:PFJ327711 PPF327708:PPF327711 PZB327708:PZB327711 QIX327708:QIX327711 QST327708:QST327711 RCP327708:RCP327711 RML327708:RML327711 RWH327708:RWH327711 SGD327708:SGD327711 SPZ327708:SPZ327711 SZV327708:SZV327711 TJR327708:TJR327711 TTN327708:TTN327711 UDJ327708:UDJ327711 UNF327708:UNF327711 UXB327708:UXB327711 VGX327708:VGX327711 VQT327708:VQT327711 WAP327708:WAP327711 WKL327708:WKL327711 WUH327708:WUH327711 O393246:O393249 HV393244:HV393247 RR393244:RR393247 ABN393244:ABN393247 ALJ393244:ALJ393247 AVF393244:AVF393247 BFB393244:BFB393247 BOX393244:BOX393247 BYT393244:BYT393247 CIP393244:CIP393247 CSL393244:CSL393247 DCH393244:DCH393247 DMD393244:DMD393247 DVZ393244:DVZ393247 EFV393244:EFV393247 EPR393244:EPR393247 EZN393244:EZN393247 FJJ393244:FJJ393247 FTF393244:FTF393247 GDB393244:GDB393247 GMX393244:GMX393247 GWT393244:GWT393247 HGP393244:HGP393247 HQL393244:HQL393247 IAH393244:IAH393247 IKD393244:IKD393247 ITZ393244:ITZ393247 JDV393244:JDV393247 JNR393244:JNR393247 JXN393244:JXN393247 KHJ393244:KHJ393247 KRF393244:KRF393247 LBB393244:LBB393247 LKX393244:LKX393247 LUT393244:LUT393247 MEP393244:MEP393247 MOL393244:MOL393247 MYH393244:MYH393247 NID393244:NID393247 NRZ393244:NRZ393247 OBV393244:OBV393247 OLR393244:OLR393247 OVN393244:OVN393247 PFJ393244:PFJ393247 PPF393244:PPF393247 PZB393244:PZB393247 QIX393244:QIX393247 QST393244:QST393247 RCP393244:RCP393247 RML393244:RML393247 RWH393244:RWH393247 SGD393244:SGD393247 SPZ393244:SPZ393247 SZV393244:SZV393247 TJR393244:TJR393247 TTN393244:TTN393247 UDJ393244:UDJ393247 UNF393244:UNF393247 UXB393244:UXB393247 VGX393244:VGX393247 VQT393244:VQT393247 WAP393244:WAP393247 WKL393244:WKL393247 WUH393244:WUH393247 O458782:O458785 HV458780:HV458783 RR458780:RR458783 ABN458780:ABN458783 ALJ458780:ALJ458783 AVF458780:AVF458783 BFB458780:BFB458783 BOX458780:BOX458783 BYT458780:BYT458783 CIP458780:CIP458783 CSL458780:CSL458783 DCH458780:DCH458783 DMD458780:DMD458783 DVZ458780:DVZ458783 EFV458780:EFV458783 EPR458780:EPR458783 EZN458780:EZN458783 FJJ458780:FJJ458783 FTF458780:FTF458783 GDB458780:GDB458783 GMX458780:GMX458783 GWT458780:GWT458783 HGP458780:HGP458783 HQL458780:HQL458783 IAH458780:IAH458783 IKD458780:IKD458783 ITZ458780:ITZ458783 JDV458780:JDV458783 JNR458780:JNR458783 JXN458780:JXN458783 KHJ458780:KHJ458783 KRF458780:KRF458783 LBB458780:LBB458783 LKX458780:LKX458783 LUT458780:LUT458783 MEP458780:MEP458783 MOL458780:MOL458783 MYH458780:MYH458783 NID458780:NID458783 NRZ458780:NRZ458783 OBV458780:OBV458783 OLR458780:OLR458783 OVN458780:OVN458783 PFJ458780:PFJ458783 PPF458780:PPF458783 PZB458780:PZB458783 QIX458780:QIX458783 QST458780:QST458783 RCP458780:RCP458783 RML458780:RML458783 RWH458780:RWH458783 SGD458780:SGD458783 SPZ458780:SPZ458783 SZV458780:SZV458783 TJR458780:TJR458783 TTN458780:TTN458783 UDJ458780:UDJ458783 UNF458780:UNF458783 UXB458780:UXB458783 VGX458780:VGX458783 VQT458780:VQT458783 WAP458780:WAP458783 WKL458780:WKL458783 WUH458780:WUH458783 O524318:O524321 HV524316:HV524319 RR524316:RR524319 ABN524316:ABN524319 ALJ524316:ALJ524319 AVF524316:AVF524319 BFB524316:BFB524319 BOX524316:BOX524319 BYT524316:BYT524319 CIP524316:CIP524319 CSL524316:CSL524319 DCH524316:DCH524319 DMD524316:DMD524319 DVZ524316:DVZ524319 EFV524316:EFV524319 EPR524316:EPR524319 EZN524316:EZN524319 FJJ524316:FJJ524319 FTF524316:FTF524319 GDB524316:GDB524319 GMX524316:GMX524319 GWT524316:GWT524319 HGP524316:HGP524319 HQL524316:HQL524319 IAH524316:IAH524319 IKD524316:IKD524319 ITZ524316:ITZ524319 JDV524316:JDV524319 JNR524316:JNR524319 JXN524316:JXN524319 KHJ524316:KHJ524319 KRF524316:KRF524319 LBB524316:LBB524319 LKX524316:LKX524319 LUT524316:LUT524319 MEP524316:MEP524319 MOL524316:MOL524319 MYH524316:MYH524319 NID524316:NID524319 NRZ524316:NRZ524319 OBV524316:OBV524319 OLR524316:OLR524319 OVN524316:OVN524319 PFJ524316:PFJ524319 PPF524316:PPF524319 PZB524316:PZB524319 QIX524316:QIX524319 QST524316:QST524319 RCP524316:RCP524319 RML524316:RML524319 RWH524316:RWH524319 SGD524316:SGD524319 SPZ524316:SPZ524319 SZV524316:SZV524319 TJR524316:TJR524319 TTN524316:TTN524319 UDJ524316:UDJ524319 UNF524316:UNF524319 UXB524316:UXB524319 VGX524316:VGX524319 VQT524316:VQT524319 WAP524316:WAP524319 WKL524316:WKL524319 WUH524316:WUH524319 O589854:O589857 HV589852:HV589855 RR589852:RR589855 ABN589852:ABN589855 ALJ589852:ALJ589855 AVF589852:AVF589855 BFB589852:BFB589855 BOX589852:BOX589855 BYT589852:BYT589855 CIP589852:CIP589855 CSL589852:CSL589855 DCH589852:DCH589855 DMD589852:DMD589855 DVZ589852:DVZ589855 EFV589852:EFV589855 EPR589852:EPR589855 EZN589852:EZN589855 FJJ589852:FJJ589855 FTF589852:FTF589855 GDB589852:GDB589855 GMX589852:GMX589855 GWT589852:GWT589855 HGP589852:HGP589855 HQL589852:HQL589855 IAH589852:IAH589855 IKD589852:IKD589855 ITZ589852:ITZ589855 JDV589852:JDV589855 JNR589852:JNR589855 JXN589852:JXN589855 KHJ589852:KHJ589855 KRF589852:KRF589855 LBB589852:LBB589855 LKX589852:LKX589855 LUT589852:LUT589855 MEP589852:MEP589855 MOL589852:MOL589855 MYH589852:MYH589855 NID589852:NID589855 NRZ589852:NRZ589855 OBV589852:OBV589855 OLR589852:OLR589855 OVN589852:OVN589855 PFJ589852:PFJ589855 PPF589852:PPF589855 PZB589852:PZB589855 QIX589852:QIX589855 QST589852:QST589855 RCP589852:RCP589855 RML589852:RML589855 RWH589852:RWH589855 SGD589852:SGD589855 SPZ589852:SPZ589855 SZV589852:SZV589855 TJR589852:TJR589855 TTN589852:TTN589855 UDJ589852:UDJ589855 UNF589852:UNF589855 UXB589852:UXB589855 VGX589852:VGX589855 VQT589852:VQT589855 WAP589852:WAP589855 WKL589852:WKL589855 WUH589852:WUH589855 O655390:O655393 HV655388:HV655391 RR655388:RR655391 ABN655388:ABN655391 ALJ655388:ALJ655391 AVF655388:AVF655391 BFB655388:BFB655391 BOX655388:BOX655391 BYT655388:BYT655391 CIP655388:CIP655391 CSL655388:CSL655391 DCH655388:DCH655391 DMD655388:DMD655391 DVZ655388:DVZ655391 EFV655388:EFV655391 EPR655388:EPR655391 EZN655388:EZN655391 FJJ655388:FJJ655391 FTF655388:FTF655391 GDB655388:GDB655391 GMX655388:GMX655391 GWT655388:GWT655391 HGP655388:HGP655391 HQL655388:HQL655391 IAH655388:IAH655391 IKD655388:IKD655391 ITZ655388:ITZ655391 JDV655388:JDV655391 JNR655388:JNR655391 JXN655388:JXN655391 KHJ655388:KHJ655391 KRF655388:KRF655391 LBB655388:LBB655391 LKX655388:LKX655391 LUT655388:LUT655391 MEP655388:MEP655391 MOL655388:MOL655391 MYH655388:MYH655391 NID655388:NID655391 NRZ655388:NRZ655391 OBV655388:OBV655391 OLR655388:OLR655391 OVN655388:OVN655391 PFJ655388:PFJ655391 PPF655388:PPF655391 PZB655388:PZB655391 QIX655388:QIX655391 QST655388:QST655391 RCP655388:RCP655391 RML655388:RML655391 RWH655388:RWH655391 SGD655388:SGD655391 SPZ655388:SPZ655391 SZV655388:SZV655391 TJR655388:TJR655391 TTN655388:TTN655391 UDJ655388:UDJ655391 UNF655388:UNF655391 UXB655388:UXB655391 VGX655388:VGX655391 VQT655388:VQT655391 WAP655388:WAP655391 WKL655388:WKL655391 WUH655388:WUH655391 O720926:O720929 HV720924:HV720927 RR720924:RR720927 ABN720924:ABN720927 ALJ720924:ALJ720927 AVF720924:AVF720927 BFB720924:BFB720927 BOX720924:BOX720927 BYT720924:BYT720927 CIP720924:CIP720927 CSL720924:CSL720927 DCH720924:DCH720927 DMD720924:DMD720927 DVZ720924:DVZ720927 EFV720924:EFV720927 EPR720924:EPR720927 EZN720924:EZN720927 FJJ720924:FJJ720927 FTF720924:FTF720927 GDB720924:GDB720927 GMX720924:GMX720927 GWT720924:GWT720927 HGP720924:HGP720927 HQL720924:HQL720927 IAH720924:IAH720927 IKD720924:IKD720927 ITZ720924:ITZ720927 JDV720924:JDV720927 JNR720924:JNR720927 JXN720924:JXN720927 KHJ720924:KHJ720927 KRF720924:KRF720927 LBB720924:LBB720927 LKX720924:LKX720927 LUT720924:LUT720927 MEP720924:MEP720927 MOL720924:MOL720927 MYH720924:MYH720927 NID720924:NID720927 NRZ720924:NRZ720927 OBV720924:OBV720927 OLR720924:OLR720927 OVN720924:OVN720927 PFJ720924:PFJ720927 PPF720924:PPF720927 PZB720924:PZB720927 QIX720924:QIX720927 QST720924:QST720927 RCP720924:RCP720927 RML720924:RML720927 RWH720924:RWH720927 SGD720924:SGD720927 SPZ720924:SPZ720927 SZV720924:SZV720927 TJR720924:TJR720927 TTN720924:TTN720927 UDJ720924:UDJ720927 UNF720924:UNF720927 UXB720924:UXB720927 VGX720924:VGX720927 VQT720924:VQT720927 WAP720924:WAP720927 WKL720924:WKL720927 WUH720924:WUH720927 O786462:O786465 HV786460:HV786463 RR786460:RR786463 ABN786460:ABN786463 ALJ786460:ALJ786463 AVF786460:AVF786463 BFB786460:BFB786463 BOX786460:BOX786463 BYT786460:BYT786463 CIP786460:CIP786463 CSL786460:CSL786463 DCH786460:DCH786463 DMD786460:DMD786463 DVZ786460:DVZ786463 EFV786460:EFV786463 EPR786460:EPR786463 EZN786460:EZN786463 FJJ786460:FJJ786463 FTF786460:FTF786463 GDB786460:GDB786463 GMX786460:GMX786463 GWT786460:GWT786463 HGP786460:HGP786463 HQL786460:HQL786463 IAH786460:IAH786463 IKD786460:IKD786463 ITZ786460:ITZ786463 JDV786460:JDV786463 JNR786460:JNR786463 JXN786460:JXN786463 KHJ786460:KHJ786463 KRF786460:KRF786463 LBB786460:LBB786463 LKX786460:LKX786463 LUT786460:LUT786463 MEP786460:MEP786463 MOL786460:MOL786463 MYH786460:MYH786463 NID786460:NID786463 NRZ786460:NRZ786463 OBV786460:OBV786463 OLR786460:OLR786463 OVN786460:OVN786463 PFJ786460:PFJ786463 PPF786460:PPF786463 PZB786460:PZB786463 QIX786460:QIX786463 QST786460:QST786463 RCP786460:RCP786463 RML786460:RML786463 RWH786460:RWH786463 SGD786460:SGD786463 SPZ786460:SPZ786463 SZV786460:SZV786463 TJR786460:TJR786463 TTN786460:TTN786463 UDJ786460:UDJ786463 UNF786460:UNF786463 UXB786460:UXB786463 VGX786460:VGX786463 VQT786460:VQT786463 WAP786460:WAP786463 WKL786460:WKL786463 WUH786460:WUH786463 O851998:O852001 HV851996:HV851999 RR851996:RR851999 ABN851996:ABN851999 ALJ851996:ALJ851999 AVF851996:AVF851999 BFB851996:BFB851999 BOX851996:BOX851999 BYT851996:BYT851999 CIP851996:CIP851999 CSL851996:CSL851999 DCH851996:DCH851999 DMD851996:DMD851999 DVZ851996:DVZ851999 EFV851996:EFV851999 EPR851996:EPR851999 EZN851996:EZN851999 FJJ851996:FJJ851999 FTF851996:FTF851999 GDB851996:GDB851999 GMX851996:GMX851999 GWT851996:GWT851999 HGP851996:HGP851999 HQL851996:HQL851999 IAH851996:IAH851999 IKD851996:IKD851999 ITZ851996:ITZ851999 JDV851996:JDV851999 JNR851996:JNR851999 JXN851996:JXN851999 KHJ851996:KHJ851999 KRF851996:KRF851999 LBB851996:LBB851999 LKX851996:LKX851999 LUT851996:LUT851999 MEP851996:MEP851999 MOL851996:MOL851999 MYH851996:MYH851999 NID851996:NID851999 NRZ851996:NRZ851999 OBV851996:OBV851999 OLR851996:OLR851999 OVN851996:OVN851999 PFJ851996:PFJ851999 PPF851996:PPF851999 PZB851996:PZB851999 QIX851996:QIX851999 QST851996:QST851999 RCP851996:RCP851999 RML851996:RML851999 RWH851996:RWH851999 SGD851996:SGD851999 SPZ851996:SPZ851999 SZV851996:SZV851999 TJR851996:TJR851999 TTN851996:TTN851999 UDJ851996:UDJ851999 UNF851996:UNF851999 UXB851996:UXB851999 VGX851996:VGX851999 VQT851996:VQT851999 WAP851996:WAP851999 WKL851996:WKL851999 WUH851996:WUH851999 O917534:O917537 HV917532:HV917535 RR917532:RR917535 ABN917532:ABN917535 ALJ917532:ALJ917535 AVF917532:AVF917535 BFB917532:BFB917535 BOX917532:BOX917535 BYT917532:BYT917535 CIP917532:CIP917535 CSL917532:CSL917535 DCH917532:DCH917535 DMD917532:DMD917535 DVZ917532:DVZ917535 EFV917532:EFV917535 EPR917532:EPR917535 EZN917532:EZN917535 FJJ917532:FJJ917535 FTF917532:FTF917535 GDB917532:GDB917535 GMX917532:GMX917535 GWT917532:GWT917535 HGP917532:HGP917535 HQL917532:HQL917535 IAH917532:IAH917535 IKD917532:IKD917535 ITZ917532:ITZ917535 JDV917532:JDV917535 JNR917532:JNR917535 JXN917532:JXN917535 KHJ917532:KHJ917535 KRF917532:KRF917535 LBB917532:LBB917535 LKX917532:LKX917535 LUT917532:LUT917535 MEP917532:MEP917535 MOL917532:MOL917535 MYH917532:MYH917535 NID917532:NID917535 NRZ917532:NRZ917535 OBV917532:OBV917535 OLR917532:OLR917535 OVN917532:OVN917535 PFJ917532:PFJ917535 PPF917532:PPF917535 PZB917532:PZB917535 QIX917532:QIX917535 QST917532:QST917535 RCP917532:RCP917535 RML917532:RML917535 RWH917532:RWH917535 SGD917532:SGD917535 SPZ917532:SPZ917535 SZV917532:SZV917535 TJR917532:TJR917535 TTN917532:TTN917535 UDJ917532:UDJ917535 UNF917532:UNF917535 UXB917532:UXB917535 VGX917532:VGX917535 VQT917532:VQT917535 WAP917532:WAP917535 WKL917532:WKL917535 WUH917532:WUH917535 O983070:O983073 HV983068:HV983071 RR983068:RR983071 ABN983068:ABN983071 ALJ983068:ALJ983071 AVF983068:AVF983071 BFB983068:BFB983071 BOX983068:BOX983071 BYT983068:BYT983071 CIP983068:CIP983071 CSL983068:CSL983071 DCH983068:DCH983071 DMD983068:DMD983071 DVZ983068:DVZ983071 EFV983068:EFV983071 EPR983068:EPR983071 EZN983068:EZN983071 FJJ983068:FJJ983071 FTF983068:FTF983071 GDB983068:GDB983071 GMX983068:GMX983071 GWT983068:GWT983071 HGP983068:HGP983071 HQL983068:HQL983071 IAH983068:IAH983071 IKD983068:IKD983071 ITZ983068:ITZ983071 JDV983068:JDV983071 JNR983068:JNR983071 JXN983068:JXN983071 KHJ983068:KHJ983071 KRF983068:KRF983071 LBB983068:LBB983071 LKX983068:LKX983071 LUT983068:LUT983071 MEP983068:MEP983071 MOL983068:MOL983071 MYH983068:MYH983071 NID983068:NID983071 NRZ983068:NRZ983071 OBV983068:OBV983071 OLR983068:OLR983071 OVN983068:OVN983071 PFJ983068:PFJ983071 PPF983068:PPF983071 PZB983068:PZB983071 QIX983068:QIX983071 QST983068:QST983071 RCP983068:RCP983071 RML983068:RML983071 RWH983068:RWH983071 SGD983068:SGD983071 SPZ983068:SPZ983071 SZV983068:SZV983071 TJR983068:TJR983071 TTN983068:TTN983071 UDJ983068:UDJ983071 UNF983068:UNF983071 UXB983068:UXB983071 VGX983068:VGX983071 VQT983068:VQT983071 WAP983068:WAP983071 WKL983068:WKL983071 WUH983068:WUH983071 H65580:AA65582 HO65578:IK65580 RK65578:SG65580 ABG65578:ACC65580 ALC65578:ALY65580 AUY65578:AVU65580 BEU65578:BFQ65580 BOQ65578:BPM65580 BYM65578:BZI65580 CII65578:CJE65580 CSE65578:CTA65580 DCA65578:DCW65580 DLW65578:DMS65580 DVS65578:DWO65580 EFO65578:EGK65580 EPK65578:EQG65580 EZG65578:FAC65580 FJC65578:FJY65580 FSY65578:FTU65580 GCU65578:GDQ65580 GMQ65578:GNM65580 GWM65578:GXI65580 HGI65578:HHE65580 HQE65578:HRA65580 IAA65578:IAW65580 IJW65578:IKS65580 ITS65578:IUO65580 JDO65578:JEK65580 JNK65578:JOG65580 JXG65578:JYC65580 KHC65578:KHY65580 KQY65578:KRU65580 LAU65578:LBQ65580 LKQ65578:LLM65580 LUM65578:LVI65580 MEI65578:MFE65580 MOE65578:MPA65580 MYA65578:MYW65580 NHW65578:NIS65580 NRS65578:NSO65580 OBO65578:OCK65580 OLK65578:OMG65580 OVG65578:OWC65580 PFC65578:PFY65580 POY65578:PPU65580 PYU65578:PZQ65580 QIQ65578:QJM65580 QSM65578:QTI65580 RCI65578:RDE65580 RME65578:RNA65580 RWA65578:RWW65580 SFW65578:SGS65580 SPS65578:SQO65580 SZO65578:TAK65580 TJK65578:TKG65580 TTG65578:TUC65580 UDC65578:UDY65580 UMY65578:UNU65580 UWU65578:UXQ65580 VGQ65578:VHM65580 VQM65578:VRI65580 WAI65578:WBE65580 WKE65578:WLA65580 WUA65578:WUW65580 H131116:AA131118 HO131114:IK131116 RK131114:SG131116 ABG131114:ACC131116 ALC131114:ALY131116 AUY131114:AVU131116 BEU131114:BFQ131116 BOQ131114:BPM131116 BYM131114:BZI131116 CII131114:CJE131116 CSE131114:CTA131116 DCA131114:DCW131116 DLW131114:DMS131116 DVS131114:DWO131116 EFO131114:EGK131116 EPK131114:EQG131116 EZG131114:FAC131116 FJC131114:FJY131116 FSY131114:FTU131116 GCU131114:GDQ131116 GMQ131114:GNM131116 GWM131114:GXI131116 HGI131114:HHE131116 HQE131114:HRA131116 IAA131114:IAW131116 IJW131114:IKS131116 ITS131114:IUO131116 JDO131114:JEK131116 JNK131114:JOG131116 JXG131114:JYC131116 KHC131114:KHY131116 KQY131114:KRU131116 LAU131114:LBQ131116 LKQ131114:LLM131116 LUM131114:LVI131116 MEI131114:MFE131116 MOE131114:MPA131116 MYA131114:MYW131116 NHW131114:NIS131116 NRS131114:NSO131116 OBO131114:OCK131116 OLK131114:OMG131116 OVG131114:OWC131116 PFC131114:PFY131116 POY131114:PPU131116 PYU131114:PZQ131116 QIQ131114:QJM131116 QSM131114:QTI131116 RCI131114:RDE131116 RME131114:RNA131116 RWA131114:RWW131116 SFW131114:SGS131116 SPS131114:SQO131116 SZO131114:TAK131116 TJK131114:TKG131116 TTG131114:TUC131116 UDC131114:UDY131116 UMY131114:UNU131116 UWU131114:UXQ131116 VGQ131114:VHM131116 VQM131114:VRI131116 WAI131114:WBE131116 WKE131114:WLA131116 WUA131114:WUW131116 H196652:AA196654 HO196650:IK196652 RK196650:SG196652 ABG196650:ACC196652 ALC196650:ALY196652 AUY196650:AVU196652 BEU196650:BFQ196652 BOQ196650:BPM196652 BYM196650:BZI196652 CII196650:CJE196652 CSE196650:CTA196652 DCA196650:DCW196652 DLW196650:DMS196652 DVS196650:DWO196652 EFO196650:EGK196652 EPK196650:EQG196652 EZG196650:FAC196652 FJC196650:FJY196652 FSY196650:FTU196652 GCU196650:GDQ196652 GMQ196650:GNM196652 GWM196650:GXI196652 HGI196650:HHE196652 HQE196650:HRA196652 IAA196650:IAW196652 IJW196650:IKS196652 ITS196650:IUO196652 JDO196650:JEK196652 JNK196650:JOG196652 JXG196650:JYC196652 KHC196650:KHY196652 KQY196650:KRU196652 LAU196650:LBQ196652 LKQ196650:LLM196652 LUM196650:LVI196652 MEI196650:MFE196652 MOE196650:MPA196652 MYA196650:MYW196652 NHW196650:NIS196652 NRS196650:NSO196652 OBO196650:OCK196652 OLK196650:OMG196652 OVG196650:OWC196652 PFC196650:PFY196652 POY196650:PPU196652 PYU196650:PZQ196652 QIQ196650:QJM196652 QSM196650:QTI196652 RCI196650:RDE196652 RME196650:RNA196652 RWA196650:RWW196652 SFW196650:SGS196652 SPS196650:SQO196652 SZO196650:TAK196652 TJK196650:TKG196652 TTG196650:TUC196652 UDC196650:UDY196652 UMY196650:UNU196652 UWU196650:UXQ196652 VGQ196650:VHM196652 VQM196650:VRI196652 WAI196650:WBE196652 WKE196650:WLA196652 WUA196650:WUW196652 H262188:AA262190 HO262186:IK262188 RK262186:SG262188 ABG262186:ACC262188 ALC262186:ALY262188 AUY262186:AVU262188 BEU262186:BFQ262188 BOQ262186:BPM262188 BYM262186:BZI262188 CII262186:CJE262188 CSE262186:CTA262188 DCA262186:DCW262188 DLW262186:DMS262188 DVS262186:DWO262188 EFO262186:EGK262188 EPK262186:EQG262188 EZG262186:FAC262188 FJC262186:FJY262188 FSY262186:FTU262188 GCU262186:GDQ262188 GMQ262186:GNM262188 GWM262186:GXI262188 HGI262186:HHE262188 HQE262186:HRA262188 IAA262186:IAW262188 IJW262186:IKS262188 ITS262186:IUO262188 JDO262186:JEK262188 JNK262186:JOG262188 JXG262186:JYC262188 KHC262186:KHY262188 KQY262186:KRU262188 LAU262186:LBQ262188 LKQ262186:LLM262188 LUM262186:LVI262188 MEI262186:MFE262188 MOE262186:MPA262188 MYA262186:MYW262188 NHW262186:NIS262188 NRS262186:NSO262188 OBO262186:OCK262188 OLK262186:OMG262188 OVG262186:OWC262188 PFC262186:PFY262188 POY262186:PPU262188 PYU262186:PZQ262188 QIQ262186:QJM262188 QSM262186:QTI262188 RCI262186:RDE262188 RME262186:RNA262188 RWA262186:RWW262188 SFW262186:SGS262188 SPS262186:SQO262188 SZO262186:TAK262188 TJK262186:TKG262188 TTG262186:TUC262188 UDC262186:UDY262188 UMY262186:UNU262188 UWU262186:UXQ262188 VGQ262186:VHM262188 VQM262186:VRI262188 WAI262186:WBE262188 WKE262186:WLA262188 WUA262186:WUW262188 H327724:AA327726 HO327722:IK327724 RK327722:SG327724 ABG327722:ACC327724 ALC327722:ALY327724 AUY327722:AVU327724 BEU327722:BFQ327724 BOQ327722:BPM327724 BYM327722:BZI327724 CII327722:CJE327724 CSE327722:CTA327724 DCA327722:DCW327724 DLW327722:DMS327724 DVS327722:DWO327724 EFO327722:EGK327724 EPK327722:EQG327724 EZG327722:FAC327724 FJC327722:FJY327724 FSY327722:FTU327724 GCU327722:GDQ327724 GMQ327722:GNM327724 GWM327722:GXI327724 HGI327722:HHE327724 HQE327722:HRA327724 IAA327722:IAW327724 IJW327722:IKS327724 ITS327722:IUO327724 JDO327722:JEK327724 JNK327722:JOG327724 JXG327722:JYC327724 KHC327722:KHY327724 KQY327722:KRU327724 LAU327722:LBQ327724 LKQ327722:LLM327724 LUM327722:LVI327724 MEI327722:MFE327724 MOE327722:MPA327724 MYA327722:MYW327724 NHW327722:NIS327724 NRS327722:NSO327724 OBO327722:OCK327724 OLK327722:OMG327724 OVG327722:OWC327724 PFC327722:PFY327724 POY327722:PPU327724 PYU327722:PZQ327724 QIQ327722:QJM327724 QSM327722:QTI327724 RCI327722:RDE327724 RME327722:RNA327724 RWA327722:RWW327724 SFW327722:SGS327724 SPS327722:SQO327724 SZO327722:TAK327724 TJK327722:TKG327724 TTG327722:TUC327724 UDC327722:UDY327724 UMY327722:UNU327724 UWU327722:UXQ327724 VGQ327722:VHM327724 VQM327722:VRI327724 WAI327722:WBE327724 WKE327722:WLA327724 WUA327722:WUW327724 H393260:AA393262 HO393258:IK393260 RK393258:SG393260 ABG393258:ACC393260 ALC393258:ALY393260 AUY393258:AVU393260 BEU393258:BFQ393260 BOQ393258:BPM393260 BYM393258:BZI393260 CII393258:CJE393260 CSE393258:CTA393260 DCA393258:DCW393260 DLW393258:DMS393260 DVS393258:DWO393260 EFO393258:EGK393260 EPK393258:EQG393260 EZG393258:FAC393260 FJC393258:FJY393260 FSY393258:FTU393260 GCU393258:GDQ393260 GMQ393258:GNM393260 GWM393258:GXI393260 HGI393258:HHE393260 HQE393258:HRA393260 IAA393258:IAW393260 IJW393258:IKS393260 ITS393258:IUO393260 JDO393258:JEK393260 JNK393258:JOG393260 JXG393258:JYC393260 KHC393258:KHY393260 KQY393258:KRU393260 LAU393258:LBQ393260 LKQ393258:LLM393260 LUM393258:LVI393260 MEI393258:MFE393260 MOE393258:MPA393260 MYA393258:MYW393260 NHW393258:NIS393260 NRS393258:NSO393260 OBO393258:OCK393260 OLK393258:OMG393260 OVG393258:OWC393260 PFC393258:PFY393260 POY393258:PPU393260 PYU393258:PZQ393260 QIQ393258:QJM393260 QSM393258:QTI393260 RCI393258:RDE393260 RME393258:RNA393260 RWA393258:RWW393260 SFW393258:SGS393260 SPS393258:SQO393260 SZO393258:TAK393260 TJK393258:TKG393260 TTG393258:TUC393260 UDC393258:UDY393260 UMY393258:UNU393260 UWU393258:UXQ393260 VGQ393258:VHM393260 VQM393258:VRI393260 WAI393258:WBE393260 WKE393258:WLA393260 WUA393258:WUW393260 H458796:AA458798 HO458794:IK458796 RK458794:SG458796 ABG458794:ACC458796 ALC458794:ALY458796 AUY458794:AVU458796 BEU458794:BFQ458796 BOQ458794:BPM458796 BYM458794:BZI458796 CII458794:CJE458796 CSE458794:CTA458796 DCA458794:DCW458796 DLW458794:DMS458796 DVS458794:DWO458796 EFO458794:EGK458796 EPK458794:EQG458796 EZG458794:FAC458796 FJC458794:FJY458796 FSY458794:FTU458796 GCU458794:GDQ458796 GMQ458794:GNM458796 GWM458794:GXI458796 HGI458794:HHE458796 HQE458794:HRA458796 IAA458794:IAW458796 IJW458794:IKS458796 ITS458794:IUO458796 JDO458794:JEK458796 JNK458794:JOG458796 JXG458794:JYC458796 KHC458794:KHY458796 KQY458794:KRU458796 LAU458794:LBQ458796 LKQ458794:LLM458796 LUM458794:LVI458796 MEI458794:MFE458796 MOE458794:MPA458796 MYA458794:MYW458796 NHW458794:NIS458796 NRS458794:NSO458796 OBO458794:OCK458796 OLK458794:OMG458796 OVG458794:OWC458796 PFC458794:PFY458796 POY458794:PPU458796 PYU458794:PZQ458796 QIQ458794:QJM458796 QSM458794:QTI458796 RCI458794:RDE458796 RME458794:RNA458796 RWA458794:RWW458796 SFW458794:SGS458796 SPS458794:SQO458796 SZO458794:TAK458796 TJK458794:TKG458796 TTG458794:TUC458796 UDC458794:UDY458796 UMY458794:UNU458796 UWU458794:UXQ458796 VGQ458794:VHM458796 VQM458794:VRI458796 WAI458794:WBE458796 WKE458794:WLA458796 WUA458794:WUW458796 H524332:AA524334 HO524330:IK524332 RK524330:SG524332 ABG524330:ACC524332 ALC524330:ALY524332 AUY524330:AVU524332 BEU524330:BFQ524332 BOQ524330:BPM524332 BYM524330:BZI524332 CII524330:CJE524332 CSE524330:CTA524332 DCA524330:DCW524332 DLW524330:DMS524332 DVS524330:DWO524332 EFO524330:EGK524332 EPK524330:EQG524332 EZG524330:FAC524332 FJC524330:FJY524332 FSY524330:FTU524332 GCU524330:GDQ524332 GMQ524330:GNM524332 GWM524330:GXI524332 HGI524330:HHE524332 HQE524330:HRA524332 IAA524330:IAW524332 IJW524330:IKS524332 ITS524330:IUO524332 JDO524330:JEK524332 JNK524330:JOG524332 JXG524330:JYC524332 KHC524330:KHY524332 KQY524330:KRU524332 LAU524330:LBQ524332 LKQ524330:LLM524332 LUM524330:LVI524332 MEI524330:MFE524332 MOE524330:MPA524332 MYA524330:MYW524332 NHW524330:NIS524332 NRS524330:NSO524332 OBO524330:OCK524332 OLK524330:OMG524332 OVG524330:OWC524332 PFC524330:PFY524332 POY524330:PPU524332 PYU524330:PZQ524332 QIQ524330:QJM524332 QSM524330:QTI524332 RCI524330:RDE524332 RME524330:RNA524332 RWA524330:RWW524332 SFW524330:SGS524332 SPS524330:SQO524332 SZO524330:TAK524332 TJK524330:TKG524332 TTG524330:TUC524332 UDC524330:UDY524332 UMY524330:UNU524332 UWU524330:UXQ524332 VGQ524330:VHM524332 VQM524330:VRI524332 WAI524330:WBE524332 WKE524330:WLA524332 WUA524330:WUW524332 H589868:AA589870 HO589866:IK589868 RK589866:SG589868 ABG589866:ACC589868 ALC589866:ALY589868 AUY589866:AVU589868 BEU589866:BFQ589868 BOQ589866:BPM589868 BYM589866:BZI589868 CII589866:CJE589868 CSE589866:CTA589868 DCA589866:DCW589868 DLW589866:DMS589868 DVS589866:DWO589868 EFO589866:EGK589868 EPK589866:EQG589868 EZG589866:FAC589868 FJC589866:FJY589868 FSY589866:FTU589868 GCU589866:GDQ589868 GMQ589866:GNM589868 GWM589866:GXI589868 HGI589866:HHE589868 HQE589866:HRA589868 IAA589866:IAW589868 IJW589866:IKS589868 ITS589866:IUO589868 JDO589866:JEK589868 JNK589866:JOG589868 JXG589866:JYC589868 KHC589866:KHY589868 KQY589866:KRU589868 LAU589866:LBQ589868 LKQ589866:LLM589868 LUM589866:LVI589868 MEI589866:MFE589868 MOE589866:MPA589868 MYA589866:MYW589868 NHW589866:NIS589868 NRS589866:NSO589868 OBO589866:OCK589868 OLK589866:OMG589868 OVG589866:OWC589868 PFC589866:PFY589868 POY589866:PPU589868 PYU589866:PZQ589868 QIQ589866:QJM589868 QSM589866:QTI589868 RCI589866:RDE589868 RME589866:RNA589868 RWA589866:RWW589868 SFW589866:SGS589868 SPS589866:SQO589868 SZO589866:TAK589868 TJK589866:TKG589868 TTG589866:TUC589868 UDC589866:UDY589868 UMY589866:UNU589868 UWU589866:UXQ589868 VGQ589866:VHM589868 VQM589866:VRI589868 WAI589866:WBE589868 WKE589866:WLA589868 WUA589866:WUW589868 H655404:AA655406 HO655402:IK655404 RK655402:SG655404 ABG655402:ACC655404 ALC655402:ALY655404 AUY655402:AVU655404 BEU655402:BFQ655404 BOQ655402:BPM655404 BYM655402:BZI655404 CII655402:CJE655404 CSE655402:CTA655404 DCA655402:DCW655404 DLW655402:DMS655404 DVS655402:DWO655404 EFO655402:EGK655404 EPK655402:EQG655404 EZG655402:FAC655404 FJC655402:FJY655404 FSY655402:FTU655404 GCU655402:GDQ655404 GMQ655402:GNM655404 GWM655402:GXI655404 HGI655402:HHE655404 HQE655402:HRA655404 IAA655402:IAW655404 IJW655402:IKS655404 ITS655402:IUO655404 JDO655402:JEK655404 JNK655402:JOG655404 JXG655402:JYC655404 KHC655402:KHY655404 KQY655402:KRU655404 LAU655402:LBQ655404 LKQ655402:LLM655404 LUM655402:LVI655404 MEI655402:MFE655404 MOE655402:MPA655404 MYA655402:MYW655404 NHW655402:NIS655404 NRS655402:NSO655404 OBO655402:OCK655404 OLK655402:OMG655404 OVG655402:OWC655404 PFC655402:PFY655404 POY655402:PPU655404 PYU655402:PZQ655404 QIQ655402:QJM655404 QSM655402:QTI655404 RCI655402:RDE655404 RME655402:RNA655404 RWA655402:RWW655404 SFW655402:SGS655404 SPS655402:SQO655404 SZO655402:TAK655404 TJK655402:TKG655404 TTG655402:TUC655404 UDC655402:UDY655404 UMY655402:UNU655404 UWU655402:UXQ655404 VGQ655402:VHM655404 VQM655402:VRI655404 WAI655402:WBE655404 WKE655402:WLA655404 WUA655402:WUW655404 H720940:AA720942 HO720938:IK720940 RK720938:SG720940 ABG720938:ACC720940 ALC720938:ALY720940 AUY720938:AVU720940 BEU720938:BFQ720940 BOQ720938:BPM720940 BYM720938:BZI720940 CII720938:CJE720940 CSE720938:CTA720940 DCA720938:DCW720940 DLW720938:DMS720940 DVS720938:DWO720940 EFO720938:EGK720940 EPK720938:EQG720940 EZG720938:FAC720940 FJC720938:FJY720940 FSY720938:FTU720940 GCU720938:GDQ720940 GMQ720938:GNM720940 GWM720938:GXI720940 HGI720938:HHE720940 HQE720938:HRA720940 IAA720938:IAW720940 IJW720938:IKS720940 ITS720938:IUO720940 JDO720938:JEK720940 JNK720938:JOG720940 JXG720938:JYC720940 KHC720938:KHY720940 KQY720938:KRU720940 LAU720938:LBQ720940 LKQ720938:LLM720940 LUM720938:LVI720940 MEI720938:MFE720940 MOE720938:MPA720940 MYA720938:MYW720940 NHW720938:NIS720940 NRS720938:NSO720940 OBO720938:OCK720940 OLK720938:OMG720940 OVG720938:OWC720940 PFC720938:PFY720940 POY720938:PPU720940 PYU720938:PZQ720940 QIQ720938:QJM720940 QSM720938:QTI720940 RCI720938:RDE720940 RME720938:RNA720940 RWA720938:RWW720940 SFW720938:SGS720940 SPS720938:SQO720940 SZO720938:TAK720940 TJK720938:TKG720940 TTG720938:TUC720940 UDC720938:UDY720940 UMY720938:UNU720940 UWU720938:UXQ720940 VGQ720938:VHM720940 VQM720938:VRI720940 WAI720938:WBE720940 WKE720938:WLA720940 WUA720938:WUW720940 H786476:AA786478 HO786474:IK786476 RK786474:SG786476 ABG786474:ACC786476 ALC786474:ALY786476 AUY786474:AVU786476 BEU786474:BFQ786476 BOQ786474:BPM786476 BYM786474:BZI786476 CII786474:CJE786476 CSE786474:CTA786476 DCA786474:DCW786476 DLW786474:DMS786476 DVS786474:DWO786476 EFO786474:EGK786476 EPK786474:EQG786476 EZG786474:FAC786476 FJC786474:FJY786476 FSY786474:FTU786476 GCU786474:GDQ786476 GMQ786474:GNM786476 GWM786474:GXI786476 HGI786474:HHE786476 HQE786474:HRA786476 IAA786474:IAW786476 IJW786474:IKS786476 ITS786474:IUO786476 JDO786474:JEK786476 JNK786474:JOG786476 JXG786474:JYC786476 KHC786474:KHY786476 KQY786474:KRU786476 LAU786474:LBQ786476 LKQ786474:LLM786476 LUM786474:LVI786476 MEI786474:MFE786476 MOE786474:MPA786476 MYA786474:MYW786476 NHW786474:NIS786476 NRS786474:NSO786476 OBO786474:OCK786476 OLK786474:OMG786476 OVG786474:OWC786476 PFC786474:PFY786476 POY786474:PPU786476 PYU786474:PZQ786476 QIQ786474:QJM786476 QSM786474:QTI786476 RCI786474:RDE786476 RME786474:RNA786476 RWA786474:RWW786476 SFW786474:SGS786476 SPS786474:SQO786476 SZO786474:TAK786476 TJK786474:TKG786476 TTG786474:TUC786476 UDC786474:UDY786476 UMY786474:UNU786476 UWU786474:UXQ786476 VGQ786474:VHM786476 VQM786474:VRI786476 WAI786474:WBE786476 WKE786474:WLA786476 WUA786474:WUW786476 H852012:AA852014 HO852010:IK852012 RK852010:SG852012 ABG852010:ACC852012 ALC852010:ALY852012 AUY852010:AVU852012 BEU852010:BFQ852012 BOQ852010:BPM852012 BYM852010:BZI852012 CII852010:CJE852012 CSE852010:CTA852012 DCA852010:DCW852012 DLW852010:DMS852012 DVS852010:DWO852012 EFO852010:EGK852012 EPK852010:EQG852012 EZG852010:FAC852012 FJC852010:FJY852012 FSY852010:FTU852012 GCU852010:GDQ852012 GMQ852010:GNM852012 GWM852010:GXI852012 HGI852010:HHE852012 HQE852010:HRA852012 IAA852010:IAW852012 IJW852010:IKS852012 ITS852010:IUO852012 JDO852010:JEK852012 JNK852010:JOG852012 JXG852010:JYC852012 KHC852010:KHY852012 KQY852010:KRU852012 LAU852010:LBQ852012 LKQ852010:LLM852012 LUM852010:LVI852012 MEI852010:MFE852012 MOE852010:MPA852012 MYA852010:MYW852012 NHW852010:NIS852012 NRS852010:NSO852012 OBO852010:OCK852012 OLK852010:OMG852012 OVG852010:OWC852012 PFC852010:PFY852012 POY852010:PPU852012 PYU852010:PZQ852012 QIQ852010:QJM852012 QSM852010:QTI852012 RCI852010:RDE852012 RME852010:RNA852012 RWA852010:RWW852012 SFW852010:SGS852012 SPS852010:SQO852012 SZO852010:TAK852012 TJK852010:TKG852012 TTG852010:TUC852012 UDC852010:UDY852012 UMY852010:UNU852012 UWU852010:UXQ852012 VGQ852010:VHM852012 VQM852010:VRI852012 WAI852010:WBE852012 WKE852010:WLA852012 WUA852010:WUW852012 H917548:AA917550 HO917546:IK917548 RK917546:SG917548 ABG917546:ACC917548 ALC917546:ALY917548 AUY917546:AVU917548 BEU917546:BFQ917548 BOQ917546:BPM917548 BYM917546:BZI917548 CII917546:CJE917548 CSE917546:CTA917548 DCA917546:DCW917548 DLW917546:DMS917548 DVS917546:DWO917548 EFO917546:EGK917548 EPK917546:EQG917548 EZG917546:FAC917548 FJC917546:FJY917548 FSY917546:FTU917548 GCU917546:GDQ917548 GMQ917546:GNM917548 GWM917546:GXI917548 HGI917546:HHE917548 HQE917546:HRA917548 IAA917546:IAW917548 IJW917546:IKS917548 ITS917546:IUO917548 JDO917546:JEK917548 JNK917546:JOG917548 JXG917546:JYC917548 KHC917546:KHY917548 KQY917546:KRU917548 LAU917546:LBQ917548 LKQ917546:LLM917548 LUM917546:LVI917548 MEI917546:MFE917548 MOE917546:MPA917548 MYA917546:MYW917548 NHW917546:NIS917548 NRS917546:NSO917548 OBO917546:OCK917548 OLK917546:OMG917548 OVG917546:OWC917548 PFC917546:PFY917548 POY917546:PPU917548 PYU917546:PZQ917548 QIQ917546:QJM917548 QSM917546:QTI917548 RCI917546:RDE917548 RME917546:RNA917548 RWA917546:RWW917548 SFW917546:SGS917548 SPS917546:SQO917548 SZO917546:TAK917548 TJK917546:TKG917548 TTG917546:TUC917548 UDC917546:UDY917548 UMY917546:UNU917548 UWU917546:UXQ917548 VGQ917546:VHM917548 VQM917546:VRI917548 WAI917546:WBE917548 WKE917546:WLA917548 WUA917546:WUW917548 H983084:AA983086 HO983082:IK983084 RK983082:SG983084 ABG983082:ACC983084 ALC983082:ALY983084 AUY983082:AVU983084 BEU983082:BFQ983084 BOQ983082:BPM983084 BYM983082:BZI983084 CII983082:CJE983084 CSE983082:CTA983084 DCA983082:DCW983084 DLW983082:DMS983084 DVS983082:DWO983084 EFO983082:EGK983084 EPK983082:EQG983084 EZG983082:FAC983084 FJC983082:FJY983084 FSY983082:FTU983084 GCU983082:GDQ983084 GMQ983082:GNM983084 GWM983082:GXI983084 HGI983082:HHE983084 HQE983082:HRA983084 IAA983082:IAW983084 IJW983082:IKS983084 ITS983082:IUO983084 JDO983082:JEK983084 JNK983082:JOG983084 JXG983082:JYC983084 KHC983082:KHY983084 KQY983082:KRU983084 LAU983082:LBQ983084 LKQ983082:LLM983084 LUM983082:LVI983084 MEI983082:MFE983084 MOE983082:MPA983084 MYA983082:MYW983084 NHW983082:NIS983084 NRS983082:NSO983084 OBO983082:OCK983084 OLK983082:OMG983084 OVG983082:OWC983084 PFC983082:PFY983084 POY983082:PPU983084 PYU983082:PZQ983084 QIQ983082:QJM983084 QSM983082:QTI983084 RCI983082:RDE983084 RME983082:RNA983084 RWA983082:RWW983084 SFW983082:SGS983084 SPS983082:SQO983084 SZO983082:TAK983084 TJK983082:TKG983084 TTG983082:TUC983084 UDC983082:UDY983084 UMY983082:UNU983084 UWU983082:UXQ983084 VGQ983082:VHM983084 VQM983082:VRI983084 WAI983082:WBE983084 WKE983082:WLA983084 WUA983082:WUW983084 O65563:O65564 HV65561:HV65562 RR65561:RR65562 ABN65561:ABN65562 ALJ65561:ALJ65562 AVF65561:AVF65562 BFB65561:BFB65562 BOX65561:BOX65562 BYT65561:BYT65562 CIP65561:CIP65562 CSL65561:CSL65562 DCH65561:DCH65562 DMD65561:DMD65562 DVZ65561:DVZ65562 EFV65561:EFV65562 EPR65561:EPR65562 EZN65561:EZN65562 FJJ65561:FJJ65562 FTF65561:FTF65562 GDB65561:GDB65562 GMX65561:GMX65562 GWT65561:GWT65562 HGP65561:HGP65562 HQL65561:HQL65562 IAH65561:IAH65562 IKD65561:IKD65562 ITZ65561:ITZ65562 JDV65561:JDV65562 JNR65561:JNR65562 JXN65561:JXN65562 KHJ65561:KHJ65562 KRF65561:KRF65562 LBB65561:LBB65562 LKX65561:LKX65562 LUT65561:LUT65562 MEP65561:MEP65562 MOL65561:MOL65562 MYH65561:MYH65562 NID65561:NID65562 NRZ65561:NRZ65562 OBV65561:OBV65562 OLR65561:OLR65562 OVN65561:OVN65562 PFJ65561:PFJ65562 PPF65561:PPF65562 PZB65561:PZB65562 QIX65561:QIX65562 QST65561:QST65562 RCP65561:RCP65562 RML65561:RML65562 RWH65561:RWH65562 SGD65561:SGD65562 SPZ65561:SPZ65562 SZV65561:SZV65562 TJR65561:TJR65562 TTN65561:TTN65562 UDJ65561:UDJ65562 UNF65561:UNF65562 UXB65561:UXB65562 VGX65561:VGX65562 VQT65561:VQT65562 WAP65561:WAP65562 WKL65561:WKL65562 WUH65561:WUH65562 O131099:O131100 HV131097:HV131098 RR131097:RR131098 ABN131097:ABN131098 ALJ131097:ALJ131098 AVF131097:AVF131098 BFB131097:BFB131098 BOX131097:BOX131098 BYT131097:BYT131098 CIP131097:CIP131098 CSL131097:CSL131098 DCH131097:DCH131098 DMD131097:DMD131098 DVZ131097:DVZ131098 EFV131097:EFV131098 EPR131097:EPR131098 EZN131097:EZN131098 FJJ131097:FJJ131098 FTF131097:FTF131098 GDB131097:GDB131098 GMX131097:GMX131098 GWT131097:GWT131098 HGP131097:HGP131098 HQL131097:HQL131098 IAH131097:IAH131098 IKD131097:IKD131098 ITZ131097:ITZ131098 JDV131097:JDV131098 JNR131097:JNR131098 JXN131097:JXN131098 KHJ131097:KHJ131098 KRF131097:KRF131098 LBB131097:LBB131098 LKX131097:LKX131098 LUT131097:LUT131098 MEP131097:MEP131098 MOL131097:MOL131098 MYH131097:MYH131098 NID131097:NID131098 NRZ131097:NRZ131098 OBV131097:OBV131098 OLR131097:OLR131098 OVN131097:OVN131098 PFJ131097:PFJ131098 PPF131097:PPF131098 PZB131097:PZB131098 QIX131097:QIX131098 QST131097:QST131098 RCP131097:RCP131098 RML131097:RML131098 RWH131097:RWH131098 SGD131097:SGD131098 SPZ131097:SPZ131098 SZV131097:SZV131098 TJR131097:TJR131098 TTN131097:TTN131098 UDJ131097:UDJ131098 UNF131097:UNF131098 UXB131097:UXB131098 VGX131097:VGX131098 VQT131097:VQT131098 WAP131097:WAP131098 WKL131097:WKL131098 WUH131097:WUH131098 O196635:O196636 HV196633:HV196634 RR196633:RR196634 ABN196633:ABN196634 ALJ196633:ALJ196634 AVF196633:AVF196634 BFB196633:BFB196634 BOX196633:BOX196634 BYT196633:BYT196634 CIP196633:CIP196634 CSL196633:CSL196634 DCH196633:DCH196634 DMD196633:DMD196634 DVZ196633:DVZ196634 EFV196633:EFV196634 EPR196633:EPR196634 EZN196633:EZN196634 FJJ196633:FJJ196634 FTF196633:FTF196634 GDB196633:GDB196634 GMX196633:GMX196634 GWT196633:GWT196634 HGP196633:HGP196634 HQL196633:HQL196634 IAH196633:IAH196634 IKD196633:IKD196634 ITZ196633:ITZ196634 JDV196633:JDV196634 JNR196633:JNR196634 JXN196633:JXN196634 KHJ196633:KHJ196634 KRF196633:KRF196634 LBB196633:LBB196634 LKX196633:LKX196634 LUT196633:LUT196634 MEP196633:MEP196634 MOL196633:MOL196634 MYH196633:MYH196634 NID196633:NID196634 NRZ196633:NRZ196634 OBV196633:OBV196634 OLR196633:OLR196634 OVN196633:OVN196634 PFJ196633:PFJ196634 PPF196633:PPF196634 PZB196633:PZB196634 QIX196633:QIX196634 QST196633:QST196634 RCP196633:RCP196634 RML196633:RML196634 RWH196633:RWH196634 SGD196633:SGD196634 SPZ196633:SPZ196634 SZV196633:SZV196634 TJR196633:TJR196634 TTN196633:TTN196634 UDJ196633:UDJ196634 UNF196633:UNF196634 UXB196633:UXB196634 VGX196633:VGX196634 VQT196633:VQT196634 WAP196633:WAP196634 WKL196633:WKL196634 WUH196633:WUH196634 O262171:O262172 HV262169:HV262170 RR262169:RR262170 ABN262169:ABN262170 ALJ262169:ALJ262170 AVF262169:AVF262170 BFB262169:BFB262170 BOX262169:BOX262170 BYT262169:BYT262170 CIP262169:CIP262170 CSL262169:CSL262170 DCH262169:DCH262170 DMD262169:DMD262170 DVZ262169:DVZ262170 EFV262169:EFV262170 EPR262169:EPR262170 EZN262169:EZN262170 FJJ262169:FJJ262170 FTF262169:FTF262170 GDB262169:GDB262170 GMX262169:GMX262170 GWT262169:GWT262170 HGP262169:HGP262170 HQL262169:HQL262170 IAH262169:IAH262170 IKD262169:IKD262170 ITZ262169:ITZ262170 JDV262169:JDV262170 JNR262169:JNR262170 JXN262169:JXN262170 KHJ262169:KHJ262170 KRF262169:KRF262170 LBB262169:LBB262170 LKX262169:LKX262170 LUT262169:LUT262170 MEP262169:MEP262170 MOL262169:MOL262170 MYH262169:MYH262170 NID262169:NID262170 NRZ262169:NRZ262170 OBV262169:OBV262170 OLR262169:OLR262170 OVN262169:OVN262170 PFJ262169:PFJ262170 PPF262169:PPF262170 PZB262169:PZB262170 QIX262169:QIX262170 QST262169:QST262170 RCP262169:RCP262170 RML262169:RML262170 RWH262169:RWH262170 SGD262169:SGD262170 SPZ262169:SPZ262170 SZV262169:SZV262170 TJR262169:TJR262170 TTN262169:TTN262170 UDJ262169:UDJ262170 UNF262169:UNF262170 UXB262169:UXB262170 VGX262169:VGX262170 VQT262169:VQT262170 WAP262169:WAP262170 WKL262169:WKL262170 WUH262169:WUH262170 O327707:O327708 HV327705:HV327706 RR327705:RR327706 ABN327705:ABN327706 ALJ327705:ALJ327706 AVF327705:AVF327706 BFB327705:BFB327706 BOX327705:BOX327706 BYT327705:BYT327706 CIP327705:CIP327706 CSL327705:CSL327706 DCH327705:DCH327706 DMD327705:DMD327706 DVZ327705:DVZ327706 EFV327705:EFV327706 EPR327705:EPR327706 EZN327705:EZN327706 FJJ327705:FJJ327706 FTF327705:FTF327706 GDB327705:GDB327706 GMX327705:GMX327706 GWT327705:GWT327706 HGP327705:HGP327706 HQL327705:HQL327706 IAH327705:IAH327706 IKD327705:IKD327706 ITZ327705:ITZ327706 JDV327705:JDV327706 JNR327705:JNR327706 JXN327705:JXN327706 KHJ327705:KHJ327706 KRF327705:KRF327706 LBB327705:LBB327706 LKX327705:LKX327706 LUT327705:LUT327706 MEP327705:MEP327706 MOL327705:MOL327706 MYH327705:MYH327706 NID327705:NID327706 NRZ327705:NRZ327706 OBV327705:OBV327706 OLR327705:OLR327706 OVN327705:OVN327706 PFJ327705:PFJ327706 PPF327705:PPF327706 PZB327705:PZB327706 QIX327705:QIX327706 QST327705:QST327706 RCP327705:RCP327706 RML327705:RML327706 RWH327705:RWH327706 SGD327705:SGD327706 SPZ327705:SPZ327706 SZV327705:SZV327706 TJR327705:TJR327706 TTN327705:TTN327706 UDJ327705:UDJ327706 UNF327705:UNF327706 UXB327705:UXB327706 VGX327705:VGX327706 VQT327705:VQT327706 WAP327705:WAP327706 WKL327705:WKL327706 WUH327705:WUH327706 O393243:O393244 HV393241:HV393242 RR393241:RR393242 ABN393241:ABN393242 ALJ393241:ALJ393242 AVF393241:AVF393242 BFB393241:BFB393242 BOX393241:BOX393242 BYT393241:BYT393242 CIP393241:CIP393242 CSL393241:CSL393242 DCH393241:DCH393242 DMD393241:DMD393242 DVZ393241:DVZ393242 EFV393241:EFV393242 EPR393241:EPR393242 EZN393241:EZN393242 FJJ393241:FJJ393242 FTF393241:FTF393242 GDB393241:GDB393242 GMX393241:GMX393242 GWT393241:GWT393242 HGP393241:HGP393242 HQL393241:HQL393242 IAH393241:IAH393242 IKD393241:IKD393242 ITZ393241:ITZ393242 JDV393241:JDV393242 JNR393241:JNR393242 JXN393241:JXN393242 KHJ393241:KHJ393242 KRF393241:KRF393242 LBB393241:LBB393242 LKX393241:LKX393242 LUT393241:LUT393242 MEP393241:MEP393242 MOL393241:MOL393242 MYH393241:MYH393242 NID393241:NID393242 NRZ393241:NRZ393242 OBV393241:OBV393242 OLR393241:OLR393242 OVN393241:OVN393242 PFJ393241:PFJ393242 PPF393241:PPF393242 PZB393241:PZB393242 QIX393241:QIX393242 QST393241:QST393242 RCP393241:RCP393242 RML393241:RML393242 RWH393241:RWH393242 SGD393241:SGD393242 SPZ393241:SPZ393242 SZV393241:SZV393242 TJR393241:TJR393242 TTN393241:TTN393242 UDJ393241:UDJ393242 UNF393241:UNF393242 UXB393241:UXB393242 VGX393241:VGX393242 VQT393241:VQT393242 WAP393241:WAP393242 WKL393241:WKL393242 WUH393241:WUH393242 O458779:O458780 HV458777:HV458778 RR458777:RR458778 ABN458777:ABN458778 ALJ458777:ALJ458778 AVF458777:AVF458778 BFB458777:BFB458778 BOX458777:BOX458778 BYT458777:BYT458778 CIP458777:CIP458778 CSL458777:CSL458778 DCH458777:DCH458778 DMD458777:DMD458778 DVZ458777:DVZ458778 EFV458777:EFV458778 EPR458777:EPR458778 EZN458777:EZN458778 FJJ458777:FJJ458778 FTF458777:FTF458778 GDB458777:GDB458778 GMX458777:GMX458778 GWT458777:GWT458778 HGP458777:HGP458778 HQL458777:HQL458778 IAH458777:IAH458778 IKD458777:IKD458778 ITZ458777:ITZ458778 JDV458777:JDV458778 JNR458777:JNR458778 JXN458777:JXN458778 KHJ458777:KHJ458778 KRF458777:KRF458778 LBB458777:LBB458778 LKX458777:LKX458778 LUT458777:LUT458778 MEP458777:MEP458778 MOL458777:MOL458778 MYH458777:MYH458778 NID458777:NID458778 NRZ458777:NRZ458778 OBV458777:OBV458778 OLR458777:OLR458778 OVN458777:OVN458778 PFJ458777:PFJ458778 PPF458777:PPF458778 PZB458777:PZB458778 QIX458777:QIX458778 QST458777:QST458778 RCP458777:RCP458778 RML458777:RML458778 RWH458777:RWH458778 SGD458777:SGD458778 SPZ458777:SPZ458778 SZV458777:SZV458778 TJR458777:TJR458778 TTN458777:TTN458778 UDJ458777:UDJ458778 UNF458777:UNF458778 UXB458777:UXB458778 VGX458777:VGX458778 VQT458777:VQT458778 WAP458777:WAP458778 WKL458777:WKL458778 WUH458777:WUH458778 O524315:O524316 HV524313:HV524314 RR524313:RR524314 ABN524313:ABN524314 ALJ524313:ALJ524314 AVF524313:AVF524314 BFB524313:BFB524314 BOX524313:BOX524314 BYT524313:BYT524314 CIP524313:CIP524314 CSL524313:CSL524314 DCH524313:DCH524314 DMD524313:DMD524314 DVZ524313:DVZ524314 EFV524313:EFV524314 EPR524313:EPR524314 EZN524313:EZN524314 FJJ524313:FJJ524314 FTF524313:FTF524314 GDB524313:GDB524314 GMX524313:GMX524314 GWT524313:GWT524314 HGP524313:HGP524314 HQL524313:HQL524314 IAH524313:IAH524314 IKD524313:IKD524314 ITZ524313:ITZ524314 JDV524313:JDV524314 JNR524313:JNR524314 JXN524313:JXN524314 KHJ524313:KHJ524314 KRF524313:KRF524314 LBB524313:LBB524314 LKX524313:LKX524314 LUT524313:LUT524314 MEP524313:MEP524314 MOL524313:MOL524314 MYH524313:MYH524314 NID524313:NID524314 NRZ524313:NRZ524314 OBV524313:OBV524314 OLR524313:OLR524314 OVN524313:OVN524314 PFJ524313:PFJ524314 PPF524313:PPF524314 PZB524313:PZB524314 QIX524313:QIX524314 QST524313:QST524314 RCP524313:RCP524314 RML524313:RML524314 RWH524313:RWH524314 SGD524313:SGD524314 SPZ524313:SPZ524314 SZV524313:SZV524314 TJR524313:TJR524314 TTN524313:TTN524314 UDJ524313:UDJ524314 UNF524313:UNF524314 UXB524313:UXB524314 VGX524313:VGX524314 VQT524313:VQT524314 WAP524313:WAP524314 WKL524313:WKL524314 WUH524313:WUH524314 O589851:O589852 HV589849:HV589850 RR589849:RR589850 ABN589849:ABN589850 ALJ589849:ALJ589850 AVF589849:AVF589850 BFB589849:BFB589850 BOX589849:BOX589850 BYT589849:BYT589850 CIP589849:CIP589850 CSL589849:CSL589850 DCH589849:DCH589850 DMD589849:DMD589850 DVZ589849:DVZ589850 EFV589849:EFV589850 EPR589849:EPR589850 EZN589849:EZN589850 FJJ589849:FJJ589850 FTF589849:FTF589850 GDB589849:GDB589850 GMX589849:GMX589850 GWT589849:GWT589850 HGP589849:HGP589850 HQL589849:HQL589850 IAH589849:IAH589850 IKD589849:IKD589850 ITZ589849:ITZ589850 JDV589849:JDV589850 JNR589849:JNR589850 JXN589849:JXN589850 KHJ589849:KHJ589850 KRF589849:KRF589850 LBB589849:LBB589850 LKX589849:LKX589850 LUT589849:LUT589850 MEP589849:MEP589850 MOL589849:MOL589850 MYH589849:MYH589850 NID589849:NID589850 NRZ589849:NRZ589850 OBV589849:OBV589850 OLR589849:OLR589850 OVN589849:OVN589850 PFJ589849:PFJ589850 PPF589849:PPF589850 PZB589849:PZB589850 QIX589849:QIX589850 QST589849:QST589850 RCP589849:RCP589850 RML589849:RML589850 RWH589849:RWH589850 SGD589849:SGD589850 SPZ589849:SPZ589850 SZV589849:SZV589850 TJR589849:TJR589850 TTN589849:TTN589850 UDJ589849:UDJ589850 UNF589849:UNF589850 UXB589849:UXB589850 VGX589849:VGX589850 VQT589849:VQT589850 WAP589849:WAP589850 WKL589849:WKL589850 WUH589849:WUH589850 O655387:O655388 HV655385:HV655386 RR655385:RR655386 ABN655385:ABN655386 ALJ655385:ALJ655386 AVF655385:AVF655386 BFB655385:BFB655386 BOX655385:BOX655386 BYT655385:BYT655386 CIP655385:CIP655386 CSL655385:CSL655386 DCH655385:DCH655386 DMD655385:DMD655386 DVZ655385:DVZ655386 EFV655385:EFV655386 EPR655385:EPR655386 EZN655385:EZN655386 FJJ655385:FJJ655386 FTF655385:FTF655386 GDB655385:GDB655386 GMX655385:GMX655386 GWT655385:GWT655386 HGP655385:HGP655386 HQL655385:HQL655386 IAH655385:IAH655386 IKD655385:IKD655386 ITZ655385:ITZ655386 JDV655385:JDV655386 JNR655385:JNR655386 JXN655385:JXN655386 KHJ655385:KHJ655386 KRF655385:KRF655386 LBB655385:LBB655386 LKX655385:LKX655386 LUT655385:LUT655386 MEP655385:MEP655386 MOL655385:MOL655386 MYH655385:MYH655386 NID655385:NID655386 NRZ655385:NRZ655386 OBV655385:OBV655386 OLR655385:OLR655386 OVN655385:OVN655386 PFJ655385:PFJ655386 PPF655385:PPF655386 PZB655385:PZB655386 QIX655385:QIX655386 QST655385:QST655386 RCP655385:RCP655386 RML655385:RML655386 RWH655385:RWH655386 SGD655385:SGD655386 SPZ655385:SPZ655386 SZV655385:SZV655386 TJR655385:TJR655386 TTN655385:TTN655386 UDJ655385:UDJ655386 UNF655385:UNF655386 UXB655385:UXB655386 VGX655385:VGX655386 VQT655385:VQT655386 WAP655385:WAP655386 WKL655385:WKL655386 WUH655385:WUH655386 O720923:O720924 HV720921:HV720922 RR720921:RR720922 ABN720921:ABN720922 ALJ720921:ALJ720922 AVF720921:AVF720922 BFB720921:BFB720922 BOX720921:BOX720922 BYT720921:BYT720922 CIP720921:CIP720922 CSL720921:CSL720922 DCH720921:DCH720922 DMD720921:DMD720922 DVZ720921:DVZ720922 EFV720921:EFV720922 EPR720921:EPR720922 EZN720921:EZN720922 FJJ720921:FJJ720922 FTF720921:FTF720922 GDB720921:GDB720922 GMX720921:GMX720922 GWT720921:GWT720922 HGP720921:HGP720922 HQL720921:HQL720922 IAH720921:IAH720922 IKD720921:IKD720922 ITZ720921:ITZ720922 JDV720921:JDV720922 JNR720921:JNR720922 JXN720921:JXN720922 KHJ720921:KHJ720922 KRF720921:KRF720922 LBB720921:LBB720922 LKX720921:LKX720922 LUT720921:LUT720922 MEP720921:MEP720922 MOL720921:MOL720922 MYH720921:MYH720922 NID720921:NID720922 NRZ720921:NRZ720922 OBV720921:OBV720922 OLR720921:OLR720922 OVN720921:OVN720922 PFJ720921:PFJ720922 PPF720921:PPF720922 PZB720921:PZB720922 QIX720921:QIX720922 QST720921:QST720922 RCP720921:RCP720922 RML720921:RML720922 RWH720921:RWH720922 SGD720921:SGD720922 SPZ720921:SPZ720922 SZV720921:SZV720922 TJR720921:TJR720922 TTN720921:TTN720922 UDJ720921:UDJ720922 UNF720921:UNF720922 UXB720921:UXB720922 VGX720921:VGX720922 VQT720921:VQT720922 WAP720921:WAP720922 WKL720921:WKL720922 WUH720921:WUH720922 O786459:O786460 HV786457:HV786458 RR786457:RR786458 ABN786457:ABN786458 ALJ786457:ALJ786458 AVF786457:AVF786458 BFB786457:BFB786458 BOX786457:BOX786458 BYT786457:BYT786458 CIP786457:CIP786458 CSL786457:CSL786458 DCH786457:DCH786458 DMD786457:DMD786458 DVZ786457:DVZ786458 EFV786457:EFV786458 EPR786457:EPR786458 EZN786457:EZN786458 FJJ786457:FJJ786458 FTF786457:FTF786458 GDB786457:GDB786458 GMX786457:GMX786458 GWT786457:GWT786458 HGP786457:HGP786458 HQL786457:HQL786458 IAH786457:IAH786458 IKD786457:IKD786458 ITZ786457:ITZ786458 JDV786457:JDV786458 JNR786457:JNR786458 JXN786457:JXN786458 KHJ786457:KHJ786458 KRF786457:KRF786458 LBB786457:LBB786458 LKX786457:LKX786458 LUT786457:LUT786458 MEP786457:MEP786458 MOL786457:MOL786458 MYH786457:MYH786458 NID786457:NID786458 NRZ786457:NRZ786458 OBV786457:OBV786458 OLR786457:OLR786458 OVN786457:OVN786458 PFJ786457:PFJ786458 PPF786457:PPF786458 PZB786457:PZB786458 QIX786457:QIX786458 QST786457:QST786458 RCP786457:RCP786458 RML786457:RML786458 RWH786457:RWH786458 SGD786457:SGD786458 SPZ786457:SPZ786458 SZV786457:SZV786458 TJR786457:TJR786458 TTN786457:TTN786458 UDJ786457:UDJ786458 UNF786457:UNF786458 UXB786457:UXB786458 VGX786457:VGX786458 VQT786457:VQT786458 WAP786457:WAP786458 WKL786457:WKL786458 WUH786457:WUH786458 O851995:O851996 HV851993:HV851994 RR851993:RR851994 ABN851993:ABN851994 ALJ851993:ALJ851994 AVF851993:AVF851994 BFB851993:BFB851994 BOX851993:BOX851994 BYT851993:BYT851994 CIP851993:CIP851994 CSL851993:CSL851994 DCH851993:DCH851994 DMD851993:DMD851994 DVZ851993:DVZ851994 EFV851993:EFV851994 EPR851993:EPR851994 EZN851993:EZN851994 FJJ851993:FJJ851994 FTF851993:FTF851994 GDB851993:GDB851994 GMX851993:GMX851994 GWT851993:GWT851994 HGP851993:HGP851994 HQL851993:HQL851994 IAH851993:IAH851994 IKD851993:IKD851994 ITZ851993:ITZ851994 JDV851993:JDV851994 JNR851993:JNR851994 JXN851993:JXN851994 KHJ851993:KHJ851994 KRF851993:KRF851994 LBB851993:LBB851994 LKX851993:LKX851994 LUT851993:LUT851994 MEP851993:MEP851994 MOL851993:MOL851994 MYH851993:MYH851994 NID851993:NID851994 NRZ851993:NRZ851994 OBV851993:OBV851994 OLR851993:OLR851994 OVN851993:OVN851994 PFJ851993:PFJ851994 PPF851993:PPF851994 PZB851993:PZB851994 QIX851993:QIX851994 QST851993:QST851994 RCP851993:RCP851994 RML851993:RML851994 RWH851993:RWH851994 SGD851993:SGD851994 SPZ851993:SPZ851994 SZV851993:SZV851994 TJR851993:TJR851994 TTN851993:TTN851994 UDJ851993:UDJ851994 UNF851993:UNF851994 UXB851993:UXB851994 VGX851993:VGX851994 VQT851993:VQT851994 WAP851993:WAP851994 WKL851993:WKL851994 WUH851993:WUH851994 O917531:O917532 HV917529:HV917530 RR917529:RR917530 ABN917529:ABN917530 ALJ917529:ALJ917530 AVF917529:AVF917530 BFB917529:BFB917530 BOX917529:BOX917530 BYT917529:BYT917530 CIP917529:CIP917530 CSL917529:CSL917530 DCH917529:DCH917530 DMD917529:DMD917530 DVZ917529:DVZ917530 EFV917529:EFV917530 EPR917529:EPR917530 EZN917529:EZN917530 FJJ917529:FJJ917530 FTF917529:FTF917530 GDB917529:GDB917530 GMX917529:GMX917530 GWT917529:GWT917530 HGP917529:HGP917530 HQL917529:HQL917530 IAH917529:IAH917530 IKD917529:IKD917530 ITZ917529:ITZ917530 JDV917529:JDV917530 JNR917529:JNR917530 JXN917529:JXN917530 KHJ917529:KHJ917530 KRF917529:KRF917530 LBB917529:LBB917530 LKX917529:LKX917530 LUT917529:LUT917530 MEP917529:MEP917530 MOL917529:MOL917530 MYH917529:MYH917530 NID917529:NID917530 NRZ917529:NRZ917530 OBV917529:OBV917530 OLR917529:OLR917530 OVN917529:OVN917530 PFJ917529:PFJ917530 PPF917529:PPF917530 PZB917529:PZB917530 QIX917529:QIX917530 QST917529:QST917530 RCP917529:RCP917530 RML917529:RML917530 RWH917529:RWH917530 SGD917529:SGD917530 SPZ917529:SPZ917530 SZV917529:SZV917530 TJR917529:TJR917530 TTN917529:TTN917530 UDJ917529:UDJ917530 UNF917529:UNF917530 UXB917529:UXB917530 VGX917529:VGX917530 VQT917529:VQT917530 WAP917529:WAP917530 WKL917529:WKL917530 WUH917529:WUH917530 O983067:O983068 HV983065:HV983066 RR983065:RR983066 ABN983065:ABN983066 ALJ983065:ALJ983066 AVF983065:AVF983066 BFB983065:BFB983066 BOX983065:BOX983066 BYT983065:BYT983066 CIP983065:CIP983066 CSL983065:CSL983066 DCH983065:DCH983066 DMD983065:DMD983066 DVZ983065:DVZ983066 EFV983065:EFV983066 EPR983065:EPR983066 EZN983065:EZN983066 FJJ983065:FJJ983066 FTF983065:FTF983066 GDB983065:GDB983066 GMX983065:GMX983066 GWT983065:GWT983066 HGP983065:HGP983066 HQL983065:HQL983066 IAH983065:IAH983066 IKD983065:IKD983066 ITZ983065:ITZ983066 JDV983065:JDV983066 JNR983065:JNR983066 JXN983065:JXN983066 KHJ983065:KHJ983066 KRF983065:KRF983066 LBB983065:LBB983066 LKX983065:LKX983066 LUT983065:LUT983066 MEP983065:MEP983066 MOL983065:MOL983066 MYH983065:MYH983066 NID983065:NID983066 NRZ983065:NRZ983066 OBV983065:OBV983066 OLR983065:OLR983066 OVN983065:OVN983066 PFJ983065:PFJ983066 PPF983065:PPF983066 PZB983065:PZB983066 QIX983065:QIX983066 QST983065:QST983066 RCP983065:RCP983066 RML983065:RML983066 RWH983065:RWH983066 SGD983065:SGD983066 SPZ983065:SPZ983066 SZV983065:SZV983066 TJR983065:TJR983066 TTN983065:TTN983066 UDJ983065:UDJ983066 UNF983065:UNF983066 UXB983065:UXB983066 VGX983065:VGX983066 VQT983065:VQT983066 WAP983065:WAP983066 WKL983065:WKL983066 WUH983065:WUH983066 L65557:L65559 HS65555:HS65557 RO65555:RO65557 ABK65555:ABK65557 ALG65555:ALG65557 AVC65555:AVC65557 BEY65555:BEY65557 BOU65555:BOU65557 BYQ65555:BYQ65557 CIM65555:CIM65557 CSI65555:CSI65557 DCE65555:DCE65557 DMA65555:DMA65557 DVW65555:DVW65557 EFS65555:EFS65557 EPO65555:EPO65557 EZK65555:EZK65557 FJG65555:FJG65557 FTC65555:FTC65557 GCY65555:GCY65557 GMU65555:GMU65557 GWQ65555:GWQ65557 HGM65555:HGM65557 HQI65555:HQI65557 IAE65555:IAE65557 IKA65555:IKA65557 ITW65555:ITW65557 JDS65555:JDS65557 JNO65555:JNO65557 JXK65555:JXK65557 KHG65555:KHG65557 KRC65555:KRC65557 LAY65555:LAY65557 LKU65555:LKU65557 LUQ65555:LUQ65557 MEM65555:MEM65557 MOI65555:MOI65557 MYE65555:MYE65557 NIA65555:NIA65557 NRW65555:NRW65557 OBS65555:OBS65557 OLO65555:OLO65557 OVK65555:OVK65557 PFG65555:PFG65557 PPC65555:PPC65557 PYY65555:PYY65557 QIU65555:QIU65557 QSQ65555:QSQ65557 RCM65555:RCM65557 RMI65555:RMI65557 RWE65555:RWE65557 SGA65555:SGA65557 SPW65555:SPW65557 SZS65555:SZS65557 TJO65555:TJO65557 TTK65555:TTK65557 UDG65555:UDG65557 UNC65555:UNC65557 UWY65555:UWY65557 VGU65555:VGU65557 VQQ65555:VQQ65557 WAM65555:WAM65557 WKI65555:WKI65557 WUE65555:WUE65557 L131093:L131095 HS131091:HS131093 RO131091:RO131093 ABK131091:ABK131093 ALG131091:ALG131093 AVC131091:AVC131093 BEY131091:BEY131093 BOU131091:BOU131093 BYQ131091:BYQ131093 CIM131091:CIM131093 CSI131091:CSI131093 DCE131091:DCE131093 DMA131091:DMA131093 DVW131091:DVW131093 EFS131091:EFS131093 EPO131091:EPO131093 EZK131091:EZK131093 FJG131091:FJG131093 FTC131091:FTC131093 GCY131091:GCY131093 GMU131091:GMU131093 GWQ131091:GWQ131093 HGM131091:HGM131093 HQI131091:HQI131093 IAE131091:IAE131093 IKA131091:IKA131093 ITW131091:ITW131093 JDS131091:JDS131093 JNO131091:JNO131093 JXK131091:JXK131093 KHG131091:KHG131093 KRC131091:KRC131093 LAY131091:LAY131093 LKU131091:LKU131093 LUQ131091:LUQ131093 MEM131091:MEM131093 MOI131091:MOI131093 MYE131091:MYE131093 NIA131091:NIA131093 NRW131091:NRW131093 OBS131091:OBS131093 OLO131091:OLO131093 OVK131091:OVK131093 PFG131091:PFG131093 PPC131091:PPC131093 PYY131091:PYY131093 QIU131091:QIU131093 QSQ131091:QSQ131093 RCM131091:RCM131093 RMI131091:RMI131093 RWE131091:RWE131093 SGA131091:SGA131093 SPW131091:SPW131093 SZS131091:SZS131093 TJO131091:TJO131093 TTK131091:TTK131093 UDG131091:UDG131093 UNC131091:UNC131093 UWY131091:UWY131093 VGU131091:VGU131093 VQQ131091:VQQ131093 WAM131091:WAM131093 WKI131091:WKI131093 WUE131091:WUE131093 L196629:L196631 HS196627:HS196629 RO196627:RO196629 ABK196627:ABK196629 ALG196627:ALG196629 AVC196627:AVC196629 BEY196627:BEY196629 BOU196627:BOU196629 BYQ196627:BYQ196629 CIM196627:CIM196629 CSI196627:CSI196629 DCE196627:DCE196629 DMA196627:DMA196629 DVW196627:DVW196629 EFS196627:EFS196629 EPO196627:EPO196629 EZK196627:EZK196629 FJG196627:FJG196629 FTC196627:FTC196629 GCY196627:GCY196629 GMU196627:GMU196629 GWQ196627:GWQ196629 HGM196627:HGM196629 HQI196627:HQI196629 IAE196627:IAE196629 IKA196627:IKA196629 ITW196627:ITW196629 JDS196627:JDS196629 JNO196627:JNO196629 JXK196627:JXK196629 KHG196627:KHG196629 KRC196627:KRC196629 LAY196627:LAY196629 LKU196627:LKU196629 LUQ196627:LUQ196629 MEM196627:MEM196629 MOI196627:MOI196629 MYE196627:MYE196629 NIA196627:NIA196629 NRW196627:NRW196629 OBS196627:OBS196629 OLO196627:OLO196629 OVK196627:OVK196629 PFG196627:PFG196629 PPC196627:PPC196629 PYY196627:PYY196629 QIU196627:QIU196629 QSQ196627:QSQ196629 RCM196627:RCM196629 RMI196627:RMI196629 RWE196627:RWE196629 SGA196627:SGA196629 SPW196627:SPW196629 SZS196627:SZS196629 TJO196627:TJO196629 TTK196627:TTK196629 UDG196627:UDG196629 UNC196627:UNC196629 UWY196627:UWY196629 VGU196627:VGU196629 VQQ196627:VQQ196629 WAM196627:WAM196629 WKI196627:WKI196629 WUE196627:WUE196629 L262165:L262167 HS262163:HS262165 RO262163:RO262165 ABK262163:ABK262165 ALG262163:ALG262165 AVC262163:AVC262165 BEY262163:BEY262165 BOU262163:BOU262165 BYQ262163:BYQ262165 CIM262163:CIM262165 CSI262163:CSI262165 DCE262163:DCE262165 DMA262163:DMA262165 DVW262163:DVW262165 EFS262163:EFS262165 EPO262163:EPO262165 EZK262163:EZK262165 FJG262163:FJG262165 FTC262163:FTC262165 GCY262163:GCY262165 GMU262163:GMU262165 GWQ262163:GWQ262165 HGM262163:HGM262165 HQI262163:HQI262165 IAE262163:IAE262165 IKA262163:IKA262165 ITW262163:ITW262165 JDS262163:JDS262165 JNO262163:JNO262165 JXK262163:JXK262165 KHG262163:KHG262165 KRC262163:KRC262165 LAY262163:LAY262165 LKU262163:LKU262165 LUQ262163:LUQ262165 MEM262163:MEM262165 MOI262163:MOI262165 MYE262163:MYE262165 NIA262163:NIA262165 NRW262163:NRW262165 OBS262163:OBS262165 OLO262163:OLO262165 OVK262163:OVK262165 PFG262163:PFG262165 PPC262163:PPC262165 PYY262163:PYY262165 QIU262163:QIU262165 QSQ262163:QSQ262165 RCM262163:RCM262165 RMI262163:RMI262165 RWE262163:RWE262165 SGA262163:SGA262165 SPW262163:SPW262165 SZS262163:SZS262165 TJO262163:TJO262165 TTK262163:TTK262165 UDG262163:UDG262165 UNC262163:UNC262165 UWY262163:UWY262165 VGU262163:VGU262165 VQQ262163:VQQ262165 WAM262163:WAM262165 WKI262163:WKI262165 WUE262163:WUE262165 L327701:L327703 HS327699:HS327701 RO327699:RO327701 ABK327699:ABK327701 ALG327699:ALG327701 AVC327699:AVC327701 BEY327699:BEY327701 BOU327699:BOU327701 BYQ327699:BYQ327701 CIM327699:CIM327701 CSI327699:CSI327701 DCE327699:DCE327701 DMA327699:DMA327701 DVW327699:DVW327701 EFS327699:EFS327701 EPO327699:EPO327701 EZK327699:EZK327701 FJG327699:FJG327701 FTC327699:FTC327701 GCY327699:GCY327701 GMU327699:GMU327701 GWQ327699:GWQ327701 HGM327699:HGM327701 HQI327699:HQI327701 IAE327699:IAE327701 IKA327699:IKA327701 ITW327699:ITW327701 JDS327699:JDS327701 JNO327699:JNO327701 JXK327699:JXK327701 KHG327699:KHG327701 KRC327699:KRC327701 LAY327699:LAY327701 LKU327699:LKU327701 LUQ327699:LUQ327701 MEM327699:MEM327701 MOI327699:MOI327701 MYE327699:MYE327701 NIA327699:NIA327701 NRW327699:NRW327701 OBS327699:OBS327701 OLO327699:OLO327701 OVK327699:OVK327701 PFG327699:PFG327701 PPC327699:PPC327701 PYY327699:PYY327701 QIU327699:QIU327701 QSQ327699:QSQ327701 RCM327699:RCM327701 RMI327699:RMI327701 RWE327699:RWE327701 SGA327699:SGA327701 SPW327699:SPW327701 SZS327699:SZS327701 TJO327699:TJO327701 TTK327699:TTK327701 UDG327699:UDG327701 UNC327699:UNC327701 UWY327699:UWY327701 VGU327699:VGU327701 VQQ327699:VQQ327701 WAM327699:WAM327701 WKI327699:WKI327701 WUE327699:WUE327701 L393237:L393239 HS393235:HS393237 RO393235:RO393237 ABK393235:ABK393237 ALG393235:ALG393237 AVC393235:AVC393237 BEY393235:BEY393237 BOU393235:BOU393237 BYQ393235:BYQ393237 CIM393235:CIM393237 CSI393235:CSI393237 DCE393235:DCE393237 DMA393235:DMA393237 DVW393235:DVW393237 EFS393235:EFS393237 EPO393235:EPO393237 EZK393235:EZK393237 FJG393235:FJG393237 FTC393235:FTC393237 GCY393235:GCY393237 GMU393235:GMU393237 GWQ393235:GWQ393237 HGM393235:HGM393237 HQI393235:HQI393237 IAE393235:IAE393237 IKA393235:IKA393237 ITW393235:ITW393237 JDS393235:JDS393237 JNO393235:JNO393237 JXK393235:JXK393237 KHG393235:KHG393237 KRC393235:KRC393237 LAY393235:LAY393237 LKU393235:LKU393237 LUQ393235:LUQ393237 MEM393235:MEM393237 MOI393235:MOI393237 MYE393235:MYE393237 NIA393235:NIA393237 NRW393235:NRW393237 OBS393235:OBS393237 OLO393235:OLO393237 OVK393235:OVK393237 PFG393235:PFG393237 PPC393235:PPC393237 PYY393235:PYY393237 QIU393235:QIU393237 QSQ393235:QSQ393237 RCM393235:RCM393237 RMI393235:RMI393237 RWE393235:RWE393237 SGA393235:SGA393237 SPW393235:SPW393237 SZS393235:SZS393237 TJO393235:TJO393237 TTK393235:TTK393237 UDG393235:UDG393237 UNC393235:UNC393237 UWY393235:UWY393237 VGU393235:VGU393237 VQQ393235:VQQ393237 WAM393235:WAM393237 WKI393235:WKI393237 WUE393235:WUE393237 L458773:L458775 HS458771:HS458773 RO458771:RO458773 ABK458771:ABK458773 ALG458771:ALG458773 AVC458771:AVC458773 BEY458771:BEY458773 BOU458771:BOU458773 BYQ458771:BYQ458773 CIM458771:CIM458773 CSI458771:CSI458773 DCE458771:DCE458773 DMA458771:DMA458773 DVW458771:DVW458773 EFS458771:EFS458773 EPO458771:EPO458773 EZK458771:EZK458773 FJG458771:FJG458773 FTC458771:FTC458773 GCY458771:GCY458773 GMU458771:GMU458773 GWQ458771:GWQ458773 HGM458771:HGM458773 HQI458771:HQI458773 IAE458771:IAE458773 IKA458771:IKA458773 ITW458771:ITW458773 JDS458771:JDS458773 JNO458771:JNO458773 JXK458771:JXK458773 KHG458771:KHG458773 KRC458771:KRC458773 LAY458771:LAY458773 LKU458771:LKU458773 LUQ458771:LUQ458773 MEM458771:MEM458773 MOI458771:MOI458773 MYE458771:MYE458773 NIA458771:NIA458773 NRW458771:NRW458773 OBS458771:OBS458773 OLO458771:OLO458773 OVK458771:OVK458773 PFG458771:PFG458773 PPC458771:PPC458773 PYY458771:PYY458773 QIU458771:QIU458773 QSQ458771:QSQ458773 RCM458771:RCM458773 RMI458771:RMI458773 RWE458771:RWE458773 SGA458771:SGA458773 SPW458771:SPW458773 SZS458771:SZS458773 TJO458771:TJO458773 TTK458771:TTK458773 UDG458771:UDG458773 UNC458771:UNC458773 UWY458771:UWY458773 VGU458771:VGU458773 VQQ458771:VQQ458773 WAM458771:WAM458773 WKI458771:WKI458773 WUE458771:WUE458773 L524309:L524311 HS524307:HS524309 RO524307:RO524309 ABK524307:ABK524309 ALG524307:ALG524309 AVC524307:AVC524309 BEY524307:BEY524309 BOU524307:BOU524309 BYQ524307:BYQ524309 CIM524307:CIM524309 CSI524307:CSI524309 DCE524307:DCE524309 DMA524307:DMA524309 DVW524307:DVW524309 EFS524307:EFS524309 EPO524307:EPO524309 EZK524307:EZK524309 FJG524307:FJG524309 FTC524307:FTC524309 GCY524307:GCY524309 GMU524307:GMU524309 GWQ524307:GWQ524309 HGM524307:HGM524309 HQI524307:HQI524309 IAE524307:IAE524309 IKA524307:IKA524309 ITW524307:ITW524309 JDS524307:JDS524309 JNO524307:JNO524309 JXK524307:JXK524309 KHG524307:KHG524309 KRC524307:KRC524309 LAY524307:LAY524309 LKU524307:LKU524309 LUQ524307:LUQ524309 MEM524307:MEM524309 MOI524307:MOI524309 MYE524307:MYE524309 NIA524307:NIA524309 NRW524307:NRW524309 OBS524307:OBS524309 OLO524307:OLO524309 OVK524307:OVK524309 PFG524307:PFG524309 PPC524307:PPC524309 PYY524307:PYY524309 QIU524307:QIU524309 QSQ524307:QSQ524309 RCM524307:RCM524309 RMI524307:RMI524309 RWE524307:RWE524309 SGA524307:SGA524309 SPW524307:SPW524309 SZS524307:SZS524309 TJO524307:TJO524309 TTK524307:TTK524309 UDG524307:UDG524309 UNC524307:UNC524309 UWY524307:UWY524309 VGU524307:VGU524309 VQQ524307:VQQ524309 WAM524307:WAM524309 WKI524307:WKI524309 WUE524307:WUE524309 L589845:L589847 HS589843:HS589845 RO589843:RO589845 ABK589843:ABK589845 ALG589843:ALG589845 AVC589843:AVC589845 BEY589843:BEY589845 BOU589843:BOU589845 BYQ589843:BYQ589845 CIM589843:CIM589845 CSI589843:CSI589845 DCE589843:DCE589845 DMA589843:DMA589845 DVW589843:DVW589845 EFS589843:EFS589845 EPO589843:EPO589845 EZK589843:EZK589845 FJG589843:FJG589845 FTC589843:FTC589845 GCY589843:GCY589845 GMU589843:GMU589845 GWQ589843:GWQ589845 HGM589843:HGM589845 HQI589843:HQI589845 IAE589843:IAE589845 IKA589843:IKA589845 ITW589843:ITW589845 JDS589843:JDS589845 JNO589843:JNO589845 JXK589843:JXK589845 KHG589843:KHG589845 KRC589843:KRC589845 LAY589843:LAY589845 LKU589843:LKU589845 LUQ589843:LUQ589845 MEM589843:MEM589845 MOI589843:MOI589845 MYE589843:MYE589845 NIA589843:NIA589845 NRW589843:NRW589845 OBS589843:OBS589845 OLO589843:OLO589845 OVK589843:OVK589845 PFG589843:PFG589845 PPC589843:PPC589845 PYY589843:PYY589845 QIU589843:QIU589845 QSQ589843:QSQ589845 RCM589843:RCM589845 RMI589843:RMI589845 RWE589843:RWE589845 SGA589843:SGA589845 SPW589843:SPW589845 SZS589843:SZS589845 TJO589843:TJO589845 TTK589843:TTK589845 UDG589843:UDG589845 UNC589843:UNC589845 UWY589843:UWY589845 VGU589843:VGU589845 VQQ589843:VQQ589845 WAM589843:WAM589845 WKI589843:WKI589845 WUE589843:WUE589845 L655381:L655383 HS655379:HS655381 RO655379:RO655381 ABK655379:ABK655381 ALG655379:ALG655381 AVC655379:AVC655381 BEY655379:BEY655381 BOU655379:BOU655381 BYQ655379:BYQ655381 CIM655379:CIM655381 CSI655379:CSI655381 DCE655379:DCE655381 DMA655379:DMA655381 DVW655379:DVW655381 EFS655379:EFS655381 EPO655379:EPO655381 EZK655379:EZK655381 FJG655379:FJG655381 FTC655379:FTC655381 GCY655379:GCY655381 GMU655379:GMU655381 GWQ655379:GWQ655381 HGM655379:HGM655381 HQI655379:HQI655381 IAE655379:IAE655381 IKA655379:IKA655381 ITW655379:ITW655381 JDS655379:JDS655381 JNO655379:JNO655381 JXK655379:JXK655381 KHG655379:KHG655381 KRC655379:KRC655381 LAY655379:LAY655381 LKU655379:LKU655381 LUQ655379:LUQ655381 MEM655379:MEM655381 MOI655379:MOI655381 MYE655379:MYE655381 NIA655379:NIA655381 NRW655379:NRW655381 OBS655379:OBS655381 OLO655379:OLO655381 OVK655379:OVK655381 PFG655379:PFG655381 PPC655379:PPC655381 PYY655379:PYY655381 QIU655379:QIU655381 QSQ655379:QSQ655381 RCM655379:RCM655381 RMI655379:RMI655381 RWE655379:RWE655381 SGA655379:SGA655381 SPW655379:SPW655381 SZS655379:SZS655381 TJO655379:TJO655381 TTK655379:TTK655381 UDG655379:UDG655381 UNC655379:UNC655381 UWY655379:UWY655381 VGU655379:VGU655381 VQQ655379:VQQ655381 WAM655379:WAM655381 WKI655379:WKI655381 WUE655379:WUE655381 L720917:L720919 HS720915:HS720917 RO720915:RO720917 ABK720915:ABK720917 ALG720915:ALG720917 AVC720915:AVC720917 BEY720915:BEY720917 BOU720915:BOU720917 BYQ720915:BYQ720917 CIM720915:CIM720917 CSI720915:CSI720917 DCE720915:DCE720917 DMA720915:DMA720917 DVW720915:DVW720917 EFS720915:EFS720917 EPO720915:EPO720917 EZK720915:EZK720917 FJG720915:FJG720917 FTC720915:FTC720917 GCY720915:GCY720917 GMU720915:GMU720917 GWQ720915:GWQ720917 HGM720915:HGM720917 HQI720915:HQI720917 IAE720915:IAE720917 IKA720915:IKA720917 ITW720915:ITW720917 JDS720915:JDS720917 JNO720915:JNO720917 JXK720915:JXK720917 KHG720915:KHG720917 KRC720915:KRC720917 LAY720915:LAY720917 LKU720915:LKU720917 LUQ720915:LUQ720917 MEM720915:MEM720917 MOI720915:MOI720917 MYE720915:MYE720917 NIA720915:NIA720917 NRW720915:NRW720917 OBS720915:OBS720917 OLO720915:OLO720917 OVK720915:OVK720917 PFG720915:PFG720917 PPC720915:PPC720917 PYY720915:PYY720917 QIU720915:QIU720917 QSQ720915:QSQ720917 RCM720915:RCM720917 RMI720915:RMI720917 RWE720915:RWE720917 SGA720915:SGA720917 SPW720915:SPW720917 SZS720915:SZS720917 TJO720915:TJO720917 TTK720915:TTK720917 UDG720915:UDG720917 UNC720915:UNC720917 UWY720915:UWY720917 VGU720915:VGU720917 VQQ720915:VQQ720917 WAM720915:WAM720917 WKI720915:WKI720917 WUE720915:WUE720917 L786453:L786455 HS786451:HS786453 RO786451:RO786453 ABK786451:ABK786453 ALG786451:ALG786453 AVC786451:AVC786453 BEY786451:BEY786453 BOU786451:BOU786453 BYQ786451:BYQ786453 CIM786451:CIM786453 CSI786451:CSI786453 DCE786451:DCE786453 DMA786451:DMA786453 DVW786451:DVW786453 EFS786451:EFS786453 EPO786451:EPO786453 EZK786451:EZK786453 FJG786451:FJG786453 FTC786451:FTC786453 GCY786451:GCY786453 GMU786451:GMU786453 GWQ786451:GWQ786453 HGM786451:HGM786453 HQI786451:HQI786453 IAE786451:IAE786453 IKA786451:IKA786453 ITW786451:ITW786453 JDS786451:JDS786453 JNO786451:JNO786453 JXK786451:JXK786453 KHG786451:KHG786453 KRC786451:KRC786453 LAY786451:LAY786453 LKU786451:LKU786453 LUQ786451:LUQ786453 MEM786451:MEM786453 MOI786451:MOI786453 MYE786451:MYE786453 NIA786451:NIA786453 NRW786451:NRW786453 OBS786451:OBS786453 OLO786451:OLO786453 OVK786451:OVK786453 PFG786451:PFG786453 PPC786451:PPC786453 PYY786451:PYY786453 QIU786451:QIU786453 QSQ786451:QSQ786453 RCM786451:RCM786453 RMI786451:RMI786453 RWE786451:RWE786453 SGA786451:SGA786453 SPW786451:SPW786453 SZS786451:SZS786453 TJO786451:TJO786453 TTK786451:TTK786453 UDG786451:UDG786453 UNC786451:UNC786453 UWY786451:UWY786453 VGU786451:VGU786453 VQQ786451:VQQ786453 WAM786451:WAM786453 WKI786451:WKI786453 WUE786451:WUE786453 L851989:L851991 HS851987:HS851989 RO851987:RO851989 ABK851987:ABK851989 ALG851987:ALG851989 AVC851987:AVC851989 BEY851987:BEY851989 BOU851987:BOU851989 BYQ851987:BYQ851989 CIM851987:CIM851989 CSI851987:CSI851989 DCE851987:DCE851989 DMA851987:DMA851989 DVW851987:DVW851989 EFS851987:EFS851989 EPO851987:EPO851989 EZK851987:EZK851989 FJG851987:FJG851989 FTC851987:FTC851989 GCY851987:GCY851989 GMU851987:GMU851989 GWQ851987:GWQ851989 HGM851987:HGM851989 HQI851987:HQI851989 IAE851987:IAE851989 IKA851987:IKA851989 ITW851987:ITW851989 JDS851987:JDS851989 JNO851987:JNO851989 JXK851987:JXK851989 KHG851987:KHG851989 KRC851987:KRC851989 LAY851987:LAY851989 LKU851987:LKU851989 LUQ851987:LUQ851989 MEM851987:MEM851989 MOI851987:MOI851989 MYE851987:MYE851989 NIA851987:NIA851989 NRW851987:NRW851989 OBS851987:OBS851989 OLO851987:OLO851989 OVK851987:OVK851989 PFG851987:PFG851989 PPC851987:PPC851989 PYY851987:PYY851989 QIU851987:QIU851989 QSQ851987:QSQ851989 RCM851987:RCM851989 RMI851987:RMI851989 RWE851987:RWE851989 SGA851987:SGA851989 SPW851987:SPW851989 SZS851987:SZS851989 TJO851987:TJO851989 TTK851987:TTK851989 UDG851987:UDG851989 UNC851987:UNC851989 UWY851987:UWY851989 VGU851987:VGU851989 VQQ851987:VQQ851989 WAM851987:WAM851989 WKI851987:WKI851989 WUE851987:WUE851989 L917525:L917527 HS917523:HS917525 RO917523:RO917525 ABK917523:ABK917525 ALG917523:ALG917525 AVC917523:AVC917525 BEY917523:BEY917525 BOU917523:BOU917525 BYQ917523:BYQ917525 CIM917523:CIM917525 CSI917523:CSI917525 DCE917523:DCE917525 DMA917523:DMA917525 DVW917523:DVW917525 EFS917523:EFS917525 EPO917523:EPO917525 EZK917523:EZK917525 FJG917523:FJG917525 FTC917523:FTC917525 GCY917523:GCY917525 GMU917523:GMU917525 GWQ917523:GWQ917525 HGM917523:HGM917525 HQI917523:HQI917525 IAE917523:IAE917525 IKA917523:IKA917525 ITW917523:ITW917525 JDS917523:JDS917525 JNO917523:JNO917525 JXK917523:JXK917525 KHG917523:KHG917525 KRC917523:KRC917525 LAY917523:LAY917525 LKU917523:LKU917525 LUQ917523:LUQ917525 MEM917523:MEM917525 MOI917523:MOI917525 MYE917523:MYE917525 NIA917523:NIA917525 NRW917523:NRW917525 OBS917523:OBS917525 OLO917523:OLO917525 OVK917523:OVK917525 PFG917523:PFG917525 PPC917523:PPC917525 PYY917523:PYY917525 QIU917523:QIU917525 QSQ917523:QSQ917525 RCM917523:RCM917525 RMI917523:RMI917525 RWE917523:RWE917525 SGA917523:SGA917525 SPW917523:SPW917525 SZS917523:SZS917525 TJO917523:TJO917525 TTK917523:TTK917525 UDG917523:UDG917525 UNC917523:UNC917525 UWY917523:UWY917525 VGU917523:VGU917525 VQQ917523:VQQ917525 WAM917523:WAM917525 WKI917523:WKI917525 WUE917523:WUE917525 L983061:L983063 HS983059:HS983061 RO983059:RO983061 ABK983059:ABK983061 ALG983059:ALG983061 AVC983059:AVC983061 BEY983059:BEY983061 BOU983059:BOU983061 BYQ983059:BYQ983061 CIM983059:CIM983061 CSI983059:CSI983061 DCE983059:DCE983061 DMA983059:DMA983061 DVW983059:DVW983061 EFS983059:EFS983061 EPO983059:EPO983061 EZK983059:EZK983061 FJG983059:FJG983061 FTC983059:FTC983061 GCY983059:GCY983061 GMU983059:GMU983061 GWQ983059:GWQ983061 HGM983059:HGM983061 HQI983059:HQI983061 IAE983059:IAE983061 IKA983059:IKA983061 ITW983059:ITW983061 JDS983059:JDS983061 JNO983059:JNO983061 JXK983059:JXK983061 KHG983059:KHG983061 KRC983059:KRC983061 LAY983059:LAY983061 LKU983059:LKU983061 LUQ983059:LUQ983061 MEM983059:MEM983061 MOI983059:MOI983061 MYE983059:MYE983061 NIA983059:NIA983061 NRW983059:NRW983061 OBS983059:OBS983061 OLO983059:OLO983061 OVK983059:OVK983061 PFG983059:PFG983061 PPC983059:PPC983061 PYY983059:PYY983061 QIU983059:QIU983061 QSQ983059:QSQ983061 RCM983059:RCM983061 RMI983059:RMI983061 RWE983059:RWE983061 SGA983059:SGA983061 SPW983059:SPW983061 SZS983059:SZS983061 TJO983059:TJO983061 TTK983059:TTK983061 UDG983059:UDG983061 UNC983059:UNC983061 UWY983059:UWY983061 VGU983059:VGU983061 VQQ983059:VQQ983061 WAM983059:WAM983061 WKI983059:WKI983061 WUE983059:WUE983061 M65558:N65559 HT65556:HU65557 RP65556:RQ65557 ABL65556:ABM65557 ALH65556:ALI65557 AVD65556:AVE65557 BEZ65556:BFA65557 BOV65556:BOW65557 BYR65556:BYS65557 CIN65556:CIO65557 CSJ65556:CSK65557 DCF65556:DCG65557 DMB65556:DMC65557 DVX65556:DVY65557 EFT65556:EFU65557 EPP65556:EPQ65557 EZL65556:EZM65557 FJH65556:FJI65557 FTD65556:FTE65557 GCZ65556:GDA65557 GMV65556:GMW65557 GWR65556:GWS65557 HGN65556:HGO65557 HQJ65556:HQK65557 IAF65556:IAG65557 IKB65556:IKC65557 ITX65556:ITY65557 JDT65556:JDU65557 JNP65556:JNQ65557 JXL65556:JXM65557 KHH65556:KHI65557 KRD65556:KRE65557 LAZ65556:LBA65557 LKV65556:LKW65557 LUR65556:LUS65557 MEN65556:MEO65557 MOJ65556:MOK65557 MYF65556:MYG65557 NIB65556:NIC65557 NRX65556:NRY65557 OBT65556:OBU65557 OLP65556:OLQ65557 OVL65556:OVM65557 PFH65556:PFI65557 PPD65556:PPE65557 PYZ65556:PZA65557 QIV65556:QIW65557 QSR65556:QSS65557 RCN65556:RCO65557 RMJ65556:RMK65557 RWF65556:RWG65557 SGB65556:SGC65557 SPX65556:SPY65557 SZT65556:SZU65557 TJP65556:TJQ65557 TTL65556:TTM65557 UDH65556:UDI65557 UND65556:UNE65557 UWZ65556:UXA65557 VGV65556:VGW65557 VQR65556:VQS65557 WAN65556:WAO65557 WKJ65556:WKK65557 WUF65556:WUG65557 M131094:N131095 HT131092:HU131093 RP131092:RQ131093 ABL131092:ABM131093 ALH131092:ALI131093 AVD131092:AVE131093 BEZ131092:BFA131093 BOV131092:BOW131093 BYR131092:BYS131093 CIN131092:CIO131093 CSJ131092:CSK131093 DCF131092:DCG131093 DMB131092:DMC131093 DVX131092:DVY131093 EFT131092:EFU131093 EPP131092:EPQ131093 EZL131092:EZM131093 FJH131092:FJI131093 FTD131092:FTE131093 GCZ131092:GDA131093 GMV131092:GMW131093 GWR131092:GWS131093 HGN131092:HGO131093 HQJ131092:HQK131093 IAF131092:IAG131093 IKB131092:IKC131093 ITX131092:ITY131093 JDT131092:JDU131093 JNP131092:JNQ131093 JXL131092:JXM131093 KHH131092:KHI131093 KRD131092:KRE131093 LAZ131092:LBA131093 LKV131092:LKW131093 LUR131092:LUS131093 MEN131092:MEO131093 MOJ131092:MOK131093 MYF131092:MYG131093 NIB131092:NIC131093 NRX131092:NRY131093 OBT131092:OBU131093 OLP131092:OLQ131093 OVL131092:OVM131093 PFH131092:PFI131093 PPD131092:PPE131093 PYZ131092:PZA131093 QIV131092:QIW131093 QSR131092:QSS131093 RCN131092:RCO131093 RMJ131092:RMK131093 RWF131092:RWG131093 SGB131092:SGC131093 SPX131092:SPY131093 SZT131092:SZU131093 TJP131092:TJQ131093 TTL131092:TTM131093 UDH131092:UDI131093 UND131092:UNE131093 UWZ131092:UXA131093 VGV131092:VGW131093 VQR131092:VQS131093 WAN131092:WAO131093 WKJ131092:WKK131093 WUF131092:WUG131093 M196630:N196631 HT196628:HU196629 RP196628:RQ196629 ABL196628:ABM196629 ALH196628:ALI196629 AVD196628:AVE196629 BEZ196628:BFA196629 BOV196628:BOW196629 BYR196628:BYS196629 CIN196628:CIO196629 CSJ196628:CSK196629 DCF196628:DCG196629 DMB196628:DMC196629 DVX196628:DVY196629 EFT196628:EFU196629 EPP196628:EPQ196629 EZL196628:EZM196629 FJH196628:FJI196629 FTD196628:FTE196629 GCZ196628:GDA196629 GMV196628:GMW196629 GWR196628:GWS196629 HGN196628:HGO196629 HQJ196628:HQK196629 IAF196628:IAG196629 IKB196628:IKC196629 ITX196628:ITY196629 JDT196628:JDU196629 JNP196628:JNQ196629 JXL196628:JXM196629 KHH196628:KHI196629 KRD196628:KRE196629 LAZ196628:LBA196629 LKV196628:LKW196629 LUR196628:LUS196629 MEN196628:MEO196629 MOJ196628:MOK196629 MYF196628:MYG196629 NIB196628:NIC196629 NRX196628:NRY196629 OBT196628:OBU196629 OLP196628:OLQ196629 OVL196628:OVM196629 PFH196628:PFI196629 PPD196628:PPE196629 PYZ196628:PZA196629 QIV196628:QIW196629 QSR196628:QSS196629 RCN196628:RCO196629 RMJ196628:RMK196629 RWF196628:RWG196629 SGB196628:SGC196629 SPX196628:SPY196629 SZT196628:SZU196629 TJP196628:TJQ196629 TTL196628:TTM196629 UDH196628:UDI196629 UND196628:UNE196629 UWZ196628:UXA196629 VGV196628:VGW196629 VQR196628:VQS196629 WAN196628:WAO196629 WKJ196628:WKK196629 WUF196628:WUG196629 M262166:N262167 HT262164:HU262165 RP262164:RQ262165 ABL262164:ABM262165 ALH262164:ALI262165 AVD262164:AVE262165 BEZ262164:BFA262165 BOV262164:BOW262165 BYR262164:BYS262165 CIN262164:CIO262165 CSJ262164:CSK262165 DCF262164:DCG262165 DMB262164:DMC262165 DVX262164:DVY262165 EFT262164:EFU262165 EPP262164:EPQ262165 EZL262164:EZM262165 FJH262164:FJI262165 FTD262164:FTE262165 GCZ262164:GDA262165 GMV262164:GMW262165 GWR262164:GWS262165 HGN262164:HGO262165 HQJ262164:HQK262165 IAF262164:IAG262165 IKB262164:IKC262165 ITX262164:ITY262165 JDT262164:JDU262165 JNP262164:JNQ262165 JXL262164:JXM262165 KHH262164:KHI262165 KRD262164:KRE262165 LAZ262164:LBA262165 LKV262164:LKW262165 LUR262164:LUS262165 MEN262164:MEO262165 MOJ262164:MOK262165 MYF262164:MYG262165 NIB262164:NIC262165 NRX262164:NRY262165 OBT262164:OBU262165 OLP262164:OLQ262165 OVL262164:OVM262165 PFH262164:PFI262165 PPD262164:PPE262165 PYZ262164:PZA262165 QIV262164:QIW262165 QSR262164:QSS262165 RCN262164:RCO262165 RMJ262164:RMK262165 RWF262164:RWG262165 SGB262164:SGC262165 SPX262164:SPY262165 SZT262164:SZU262165 TJP262164:TJQ262165 TTL262164:TTM262165 UDH262164:UDI262165 UND262164:UNE262165 UWZ262164:UXA262165 VGV262164:VGW262165 VQR262164:VQS262165 WAN262164:WAO262165 WKJ262164:WKK262165 WUF262164:WUG262165 M327702:N327703 HT327700:HU327701 RP327700:RQ327701 ABL327700:ABM327701 ALH327700:ALI327701 AVD327700:AVE327701 BEZ327700:BFA327701 BOV327700:BOW327701 BYR327700:BYS327701 CIN327700:CIO327701 CSJ327700:CSK327701 DCF327700:DCG327701 DMB327700:DMC327701 DVX327700:DVY327701 EFT327700:EFU327701 EPP327700:EPQ327701 EZL327700:EZM327701 FJH327700:FJI327701 FTD327700:FTE327701 GCZ327700:GDA327701 GMV327700:GMW327701 GWR327700:GWS327701 HGN327700:HGO327701 HQJ327700:HQK327701 IAF327700:IAG327701 IKB327700:IKC327701 ITX327700:ITY327701 JDT327700:JDU327701 JNP327700:JNQ327701 JXL327700:JXM327701 KHH327700:KHI327701 KRD327700:KRE327701 LAZ327700:LBA327701 LKV327700:LKW327701 LUR327700:LUS327701 MEN327700:MEO327701 MOJ327700:MOK327701 MYF327700:MYG327701 NIB327700:NIC327701 NRX327700:NRY327701 OBT327700:OBU327701 OLP327700:OLQ327701 OVL327700:OVM327701 PFH327700:PFI327701 PPD327700:PPE327701 PYZ327700:PZA327701 QIV327700:QIW327701 QSR327700:QSS327701 RCN327700:RCO327701 RMJ327700:RMK327701 RWF327700:RWG327701 SGB327700:SGC327701 SPX327700:SPY327701 SZT327700:SZU327701 TJP327700:TJQ327701 TTL327700:TTM327701 UDH327700:UDI327701 UND327700:UNE327701 UWZ327700:UXA327701 VGV327700:VGW327701 VQR327700:VQS327701 WAN327700:WAO327701 WKJ327700:WKK327701 WUF327700:WUG327701 M393238:N393239 HT393236:HU393237 RP393236:RQ393237 ABL393236:ABM393237 ALH393236:ALI393237 AVD393236:AVE393237 BEZ393236:BFA393237 BOV393236:BOW393237 BYR393236:BYS393237 CIN393236:CIO393237 CSJ393236:CSK393237 DCF393236:DCG393237 DMB393236:DMC393237 DVX393236:DVY393237 EFT393236:EFU393237 EPP393236:EPQ393237 EZL393236:EZM393237 FJH393236:FJI393237 FTD393236:FTE393237 GCZ393236:GDA393237 GMV393236:GMW393237 GWR393236:GWS393237 HGN393236:HGO393237 HQJ393236:HQK393237 IAF393236:IAG393237 IKB393236:IKC393237 ITX393236:ITY393237 JDT393236:JDU393237 JNP393236:JNQ393237 JXL393236:JXM393237 KHH393236:KHI393237 KRD393236:KRE393237 LAZ393236:LBA393237 LKV393236:LKW393237 LUR393236:LUS393237 MEN393236:MEO393237 MOJ393236:MOK393237 MYF393236:MYG393237 NIB393236:NIC393237 NRX393236:NRY393237 OBT393236:OBU393237 OLP393236:OLQ393237 OVL393236:OVM393237 PFH393236:PFI393237 PPD393236:PPE393237 PYZ393236:PZA393237 QIV393236:QIW393237 QSR393236:QSS393237 RCN393236:RCO393237 RMJ393236:RMK393237 RWF393236:RWG393237 SGB393236:SGC393237 SPX393236:SPY393237 SZT393236:SZU393237 TJP393236:TJQ393237 TTL393236:TTM393237 UDH393236:UDI393237 UND393236:UNE393237 UWZ393236:UXA393237 VGV393236:VGW393237 VQR393236:VQS393237 WAN393236:WAO393237 WKJ393236:WKK393237 WUF393236:WUG393237 M458774:N458775 HT458772:HU458773 RP458772:RQ458773 ABL458772:ABM458773 ALH458772:ALI458773 AVD458772:AVE458773 BEZ458772:BFA458773 BOV458772:BOW458773 BYR458772:BYS458773 CIN458772:CIO458773 CSJ458772:CSK458773 DCF458772:DCG458773 DMB458772:DMC458773 DVX458772:DVY458773 EFT458772:EFU458773 EPP458772:EPQ458773 EZL458772:EZM458773 FJH458772:FJI458773 FTD458772:FTE458773 GCZ458772:GDA458773 GMV458772:GMW458773 GWR458772:GWS458773 HGN458772:HGO458773 HQJ458772:HQK458773 IAF458772:IAG458773 IKB458772:IKC458773 ITX458772:ITY458773 JDT458772:JDU458773 JNP458772:JNQ458773 JXL458772:JXM458773 KHH458772:KHI458773 KRD458772:KRE458773 LAZ458772:LBA458773 LKV458772:LKW458773 LUR458772:LUS458773 MEN458772:MEO458773 MOJ458772:MOK458773 MYF458772:MYG458773 NIB458772:NIC458773 NRX458772:NRY458773 OBT458772:OBU458773 OLP458772:OLQ458773 OVL458772:OVM458773 PFH458772:PFI458773 PPD458772:PPE458773 PYZ458772:PZA458773 QIV458772:QIW458773 QSR458772:QSS458773 RCN458772:RCO458773 RMJ458772:RMK458773 RWF458772:RWG458773 SGB458772:SGC458773 SPX458772:SPY458773 SZT458772:SZU458773 TJP458772:TJQ458773 TTL458772:TTM458773 UDH458772:UDI458773 UND458772:UNE458773 UWZ458772:UXA458773 VGV458772:VGW458773 VQR458772:VQS458773 WAN458772:WAO458773 WKJ458772:WKK458773 WUF458772:WUG458773 M524310:N524311 HT524308:HU524309 RP524308:RQ524309 ABL524308:ABM524309 ALH524308:ALI524309 AVD524308:AVE524309 BEZ524308:BFA524309 BOV524308:BOW524309 BYR524308:BYS524309 CIN524308:CIO524309 CSJ524308:CSK524309 DCF524308:DCG524309 DMB524308:DMC524309 DVX524308:DVY524309 EFT524308:EFU524309 EPP524308:EPQ524309 EZL524308:EZM524309 FJH524308:FJI524309 FTD524308:FTE524309 GCZ524308:GDA524309 GMV524308:GMW524309 GWR524308:GWS524309 HGN524308:HGO524309 HQJ524308:HQK524309 IAF524308:IAG524309 IKB524308:IKC524309 ITX524308:ITY524309 JDT524308:JDU524309 JNP524308:JNQ524309 JXL524308:JXM524309 KHH524308:KHI524309 KRD524308:KRE524309 LAZ524308:LBA524309 LKV524308:LKW524309 LUR524308:LUS524309 MEN524308:MEO524309 MOJ524308:MOK524309 MYF524308:MYG524309 NIB524308:NIC524309 NRX524308:NRY524309 OBT524308:OBU524309 OLP524308:OLQ524309 OVL524308:OVM524309 PFH524308:PFI524309 PPD524308:PPE524309 PYZ524308:PZA524309 QIV524308:QIW524309 QSR524308:QSS524309 RCN524308:RCO524309 RMJ524308:RMK524309 RWF524308:RWG524309 SGB524308:SGC524309 SPX524308:SPY524309 SZT524308:SZU524309 TJP524308:TJQ524309 TTL524308:TTM524309 UDH524308:UDI524309 UND524308:UNE524309 UWZ524308:UXA524309 VGV524308:VGW524309 VQR524308:VQS524309 WAN524308:WAO524309 WKJ524308:WKK524309 WUF524308:WUG524309 M589846:N589847 HT589844:HU589845 RP589844:RQ589845 ABL589844:ABM589845 ALH589844:ALI589845 AVD589844:AVE589845 BEZ589844:BFA589845 BOV589844:BOW589845 BYR589844:BYS589845 CIN589844:CIO589845 CSJ589844:CSK589845 DCF589844:DCG589845 DMB589844:DMC589845 DVX589844:DVY589845 EFT589844:EFU589845 EPP589844:EPQ589845 EZL589844:EZM589845 FJH589844:FJI589845 FTD589844:FTE589845 GCZ589844:GDA589845 GMV589844:GMW589845 GWR589844:GWS589845 HGN589844:HGO589845 HQJ589844:HQK589845 IAF589844:IAG589845 IKB589844:IKC589845 ITX589844:ITY589845 JDT589844:JDU589845 JNP589844:JNQ589845 JXL589844:JXM589845 KHH589844:KHI589845 KRD589844:KRE589845 LAZ589844:LBA589845 LKV589844:LKW589845 LUR589844:LUS589845 MEN589844:MEO589845 MOJ589844:MOK589845 MYF589844:MYG589845 NIB589844:NIC589845 NRX589844:NRY589845 OBT589844:OBU589845 OLP589844:OLQ589845 OVL589844:OVM589845 PFH589844:PFI589845 PPD589844:PPE589845 PYZ589844:PZA589845 QIV589844:QIW589845 QSR589844:QSS589845 RCN589844:RCO589845 RMJ589844:RMK589845 RWF589844:RWG589845 SGB589844:SGC589845 SPX589844:SPY589845 SZT589844:SZU589845 TJP589844:TJQ589845 TTL589844:TTM589845 UDH589844:UDI589845 UND589844:UNE589845 UWZ589844:UXA589845 VGV589844:VGW589845 VQR589844:VQS589845 WAN589844:WAO589845 WKJ589844:WKK589845 WUF589844:WUG589845 M655382:N655383 HT655380:HU655381 RP655380:RQ655381 ABL655380:ABM655381 ALH655380:ALI655381 AVD655380:AVE655381 BEZ655380:BFA655381 BOV655380:BOW655381 BYR655380:BYS655381 CIN655380:CIO655381 CSJ655380:CSK655381 DCF655380:DCG655381 DMB655380:DMC655381 DVX655380:DVY655381 EFT655380:EFU655381 EPP655380:EPQ655381 EZL655380:EZM655381 FJH655380:FJI655381 FTD655380:FTE655381 GCZ655380:GDA655381 GMV655380:GMW655381 GWR655380:GWS655381 HGN655380:HGO655381 HQJ655380:HQK655381 IAF655380:IAG655381 IKB655380:IKC655381 ITX655380:ITY655381 JDT655380:JDU655381 JNP655380:JNQ655381 JXL655380:JXM655381 KHH655380:KHI655381 KRD655380:KRE655381 LAZ655380:LBA655381 LKV655380:LKW655381 LUR655380:LUS655381 MEN655380:MEO655381 MOJ655380:MOK655381 MYF655380:MYG655381 NIB655380:NIC655381 NRX655380:NRY655381 OBT655380:OBU655381 OLP655380:OLQ655381 OVL655380:OVM655381 PFH655380:PFI655381 PPD655380:PPE655381 PYZ655380:PZA655381 QIV655380:QIW655381 QSR655380:QSS655381 RCN655380:RCO655381 RMJ655380:RMK655381 RWF655380:RWG655381 SGB655380:SGC655381 SPX655380:SPY655381 SZT655380:SZU655381 TJP655380:TJQ655381 TTL655380:TTM655381 UDH655380:UDI655381 UND655380:UNE655381 UWZ655380:UXA655381 VGV655380:VGW655381 VQR655380:VQS655381 WAN655380:WAO655381 WKJ655380:WKK655381 WUF655380:WUG655381 M720918:N720919 HT720916:HU720917 RP720916:RQ720917 ABL720916:ABM720917 ALH720916:ALI720917 AVD720916:AVE720917 BEZ720916:BFA720917 BOV720916:BOW720917 BYR720916:BYS720917 CIN720916:CIO720917 CSJ720916:CSK720917 DCF720916:DCG720917 DMB720916:DMC720917 DVX720916:DVY720917 EFT720916:EFU720917 EPP720916:EPQ720917 EZL720916:EZM720917 FJH720916:FJI720917 FTD720916:FTE720917 GCZ720916:GDA720917 GMV720916:GMW720917 GWR720916:GWS720917 HGN720916:HGO720917 HQJ720916:HQK720917 IAF720916:IAG720917 IKB720916:IKC720917 ITX720916:ITY720917 JDT720916:JDU720917 JNP720916:JNQ720917 JXL720916:JXM720917 KHH720916:KHI720917 KRD720916:KRE720917 LAZ720916:LBA720917 LKV720916:LKW720917 LUR720916:LUS720917 MEN720916:MEO720917 MOJ720916:MOK720917 MYF720916:MYG720917 NIB720916:NIC720917 NRX720916:NRY720917 OBT720916:OBU720917 OLP720916:OLQ720917 OVL720916:OVM720917 PFH720916:PFI720917 PPD720916:PPE720917 PYZ720916:PZA720917 QIV720916:QIW720917 QSR720916:QSS720917 RCN720916:RCO720917 RMJ720916:RMK720917 RWF720916:RWG720917 SGB720916:SGC720917 SPX720916:SPY720917 SZT720916:SZU720917 TJP720916:TJQ720917 TTL720916:TTM720917 UDH720916:UDI720917 UND720916:UNE720917 UWZ720916:UXA720917 VGV720916:VGW720917 VQR720916:VQS720917 WAN720916:WAO720917 WKJ720916:WKK720917 WUF720916:WUG720917 M786454:N786455 HT786452:HU786453 RP786452:RQ786453 ABL786452:ABM786453 ALH786452:ALI786453 AVD786452:AVE786453 BEZ786452:BFA786453 BOV786452:BOW786453 BYR786452:BYS786453 CIN786452:CIO786453 CSJ786452:CSK786453 DCF786452:DCG786453 DMB786452:DMC786453 DVX786452:DVY786453 EFT786452:EFU786453 EPP786452:EPQ786453 EZL786452:EZM786453 FJH786452:FJI786453 FTD786452:FTE786453 GCZ786452:GDA786453 GMV786452:GMW786453 GWR786452:GWS786453 HGN786452:HGO786453 HQJ786452:HQK786453 IAF786452:IAG786453 IKB786452:IKC786453 ITX786452:ITY786453 JDT786452:JDU786453 JNP786452:JNQ786453 JXL786452:JXM786453 KHH786452:KHI786453 KRD786452:KRE786453 LAZ786452:LBA786453 LKV786452:LKW786453 LUR786452:LUS786453 MEN786452:MEO786453 MOJ786452:MOK786453 MYF786452:MYG786453 NIB786452:NIC786453 NRX786452:NRY786453 OBT786452:OBU786453 OLP786452:OLQ786453 OVL786452:OVM786453 PFH786452:PFI786453 PPD786452:PPE786453 PYZ786452:PZA786453 QIV786452:QIW786453 QSR786452:QSS786453 RCN786452:RCO786453 RMJ786452:RMK786453 RWF786452:RWG786453 SGB786452:SGC786453 SPX786452:SPY786453 SZT786452:SZU786453 TJP786452:TJQ786453 TTL786452:TTM786453 UDH786452:UDI786453 UND786452:UNE786453 UWZ786452:UXA786453 VGV786452:VGW786453 VQR786452:VQS786453 WAN786452:WAO786453 WKJ786452:WKK786453 WUF786452:WUG786453 M851990:N851991 HT851988:HU851989 RP851988:RQ851989 ABL851988:ABM851989 ALH851988:ALI851989 AVD851988:AVE851989 BEZ851988:BFA851989 BOV851988:BOW851989 BYR851988:BYS851989 CIN851988:CIO851989 CSJ851988:CSK851989 DCF851988:DCG851989 DMB851988:DMC851989 DVX851988:DVY851989 EFT851988:EFU851989 EPP851988:EPQ851989 EZL851988:EZM851989 FJH851988:FJI851989 FTD851988:FTE851989 GCZ851988:GDA851989 GMV851988:GMW851989 GWR851988:GWS851989 HGN851988:HGO851989 HQJ851988:HQK851989 IAF851988:IAG851989 IKB851988:IKC851989 ITX851988:ITY851989 JDT851988:JDU851989 JNP851988:JNQ851989 JXL851988:JXM851989 KHH851988:KHI851989 KRD851988:KRE851989 LAZ851988:LBA851989 LKV851988:LKW851989 LUR851988:LUS851989 MEN851988:MEO851989 MOJ851988:MOK851989 MYF851988:MYG851989 NIB851988:NIC851989 NRX851988:NRY851989 OBT851988:OBU851989 OLP851988:OLQ851989 OVL851988:OVM851989 PFH851988:PFI851989 PPD851988:PPE851989 PYZ851988:PZA851989 QIV851988:QIW851989 QSR851988:QSS851989 RCN851988:RCO851989 RMJ851988:RMK851989 RWF851988:RWG851989 SGB851988:SGC851989 SPX851988:SPY851989 SZT851988:SZU851989 TJP851988:TJQ851989 TTL851988:TTM851989 UDH851988:UDI851989 UND851988:UNE851989 UWZ851988:UXA851989 VGV851988:VGW851989 VQR851988:VQS851989 WAN851988:WAO851989 WKJ851988:WKK851989 WUF851988:WUG851989 M917526:N917527 HT917524:HU917525 RP917524:RQ917525 ABL917524:ABM917525 ALH917524:ALI917525 AVD917524:AVE917525 BEZ917524:BFA917525 BOV917524:BOW917525 BYR917524:BYS917525 CIN917524:CIO917525 CSJ917524:CSK917525 DCF917524:DCG917525 DMB917524:DMC917525 DVX917524:DVY917525 EFT917524:EFU917525 EPP917524:EPQ917525 EZL917524:EZM917525 FJH917524:FJI917525 FTD917524:FTE917525 GCZ917524:GDA917525 GMV917524:GMW917525 GWR917524:GWS917525 HGN917524:HGO917525 HQJ917524:HQK917525 IAF917524:IAG917525 IKB917524:IKC917525 ITX917524:ITY917525 JDT917524:JDU917525 JNP917524:JNQ917525 JXL917524:JXM917525 KHH917524:KHI917525 KRD917524:KRE917525 LAZ917524:LBA917525 LKV917524:LKW917525 LUR917524:LUS917525 MEN917524:MEO917525 MOJ917524:MOK917525 MYF917524:MYG917525 NIB917524:NIC917525 NRX917524:NRY917525 OBT917524:OBU917525 OLP917524:OLQ917525 OVL917524:OVM917525 PFH917524:PFI917525 PPD917524:PPE917525 PYZ917524:PZA917525 QIV917524:QIW917525 QSR917524:QSS917525 RCN917524:RCO917525 RMJ917524:RMK917525 RWF917524:RWG917525 SGB917524:SGC917525 SPX917524:SPY917525 SZT917524:SZU917525 TJP917524:TJQ917525 TTL917524:TTM917525 UDH917524:UDI917525 UND917524:UNE917525 UWZ917524:UXA917525 VGV917524:VGW917525 VQR917524:VQS917525 WAN917524:WAO917525 WKJ917524:WKK917525 WUF917524:WUG917525 M983062:N983063 HT983060:HU983061 RP983060:RQ983061 ABL983060:ABM983061 ALH983060:ALI983061 AVD983060:AVE983061 BEZ983060:BFA983061 BOV983060:BOW983061 BYR983060:BYS983061 CIN983060:CIO983061 CSJ983060:CSK983061 DCF983060:DCG983061 DMB983060:DMC983061 DVX983060:DVY983061 EFT983060:EFU983061 EPP983060:EPQ983061 EZL983060:EZM983061 FJH983060:FJI983061 FTD983060:FTE983061 GCZ983060:GDA983061 GMV983060:GMW983061 GWR983060:GWS983061 HGN983060:HGO983061 HQJ983060:HQK983061 IAF983060:IAG983061 IKB983060:IKC983061 ITX983060:ITY983061 JDT983060:JDU983061 JNP983060:JNQ983061 JXL983060:JXM983061 KHH983060:KHI983061 KRD983060:KRE983061 LAZ983060:LBA983061 LKV983060:LKW983061 LUR983060:LUS983061 MEN983060:MEO983061 MOJ983060:MOK983061 MYF983060:MYG983061 NIB983060:NIC983061 NRX983060:NRY983061 OBT983060:OBU983061 OLP983060:OLQ983061 OVL983060:OVM983061 PFH983060:PFI983061 PPD983060:PPE983061 PYZ983060:PZA983061 QIV983060:QIW983061 QSR983060:QSS983061 RCN983060:RCO983061 RMJ983060:RMK983061 RWF983060:RWG983061 SGB983060:SGC983061 SPX983060:SPY983061 SZT983060:SZU983061 TJP983060:TJQ983061 TTL983060:TTM983061 UDH983060:UDI983061 UND983060:UNE983061 UWZ983060:UXA983061 VGV983060:VGW983061 VQR983060:VQS983061 WAN983060:WAO983061 WKJ983060:WKK983061 WUF983060:WUG983061 L65555 HS65553 RO65553 ABK65553 ALG65553 AVC65553 BEY65553 BOU65553 BYQ65553 CIM65553 CSI65553 DCE65553 DMA65553 DVW65553 EFS65553 EPO65553 EZK65553 FJG65553 FTC65553 GCY65553 GMU65553 GWQ65553 HGM65553 HQI65553 IAE65553 IKA65553 ITW65553 JDS65553 JNO65553 JXK65553 KHG65553 KRC65553 LAY65553 LKU65553 LUQ65553 MEM65553 MOI65553 MYE65553 NIA65553 NRW65553 OBS65553 OLO65553 OVK65553 PFG65553 PPC65553 PYY65553 QIU65553 QSQ65553 RCM65553 RMI65553 RWE65553 SGA65553 SPW65553 SZS65553 TJO65553 TTK65553 UDG65553 UNC65553 UWY65553 VGU65553 VQQ65553 WAM65553 WKI65553 WUE65553 L131091 HS131089 RO131089 ABK131089 ALG131089 AVC131089 BEY131089 BOU131089 BYQ131089 CIM131089 CSI131089 DCE131089 DMA131089 DVW131089 EFS131089 EPO131089 EZK131089 FJG131089 FTC131089 GCY131089 GMU131089 GWQ131089 HGM131089 HQI131089 IAE131089 IKA131089 ITW131089 JDS131089 JNO131089 JXK131089 KHG131089 KRC131089 LAY131089 LKU131089 LUQ131089 MEM131089 MOI131089 MYE131089 NIA131089 NRW131089 OBS131089 OLO131089 OVK131089 PFG131089 PPC131089 PYY131089 QIU131089 QSQ131089 RCM131089 RMI131089 RWE131089 SGA131089 SPW131089 SZS131089 TJO131089 TTK131089 UDG131089 UNC131089 UWY131089 VGU131089 VQQ131089 WAM131089 WKI131089 WUE131089 L196627 HS196625 RO196625 ABK196625 ALG196625 AVC196625 BEY196625 BOU196625 BYQ196625 CIM196625 CSI196625 DCE196625 DMA196625 DVW196625 EFS196625 EPO196625 EZK196625 FJG196625 FTC196625 GCY196625 GMU196625 GWQ196625 HGM196625 HQI196625 IAE196625 IKA196625 ITW196625 JDS196625 JNO196625 JXK196625 KHG196625 KRC196625 LAY196625 LKU196625 LUQ196625 MEM196625 MOI196625 MYE196625 NIA196625 NRW196625 OBS196625 OLO196625 OVK196625 PFG196625 PPC196625 PYY196625 QIU196625 QSQ196625 RCM196625 RMI196625 RWE196625 SGA196625 SPW196625 SZS196625 TJO196625 TTK196625 UDG196625 UNC196625 UWY196625 VGU196625 VQQ196625 WAM196625 WKI196625 WUE196625 L262163 HS262161 RO262161 ABK262161 ALG262161 AVC262161 BEY262161 BOU262161 BYQ262161 CIM262161 CSI262161 DCE262161 DMA262161 DVW262161 EFS262161 EPO262161 EZK262161 FJG262161 FTC262161 GCY262161 GMU262161 GWQ262161 HGM262161 HQI262161 IAE262161 IKA262161 ITW262161 JDS262161 JNO262161 JXK262161 KHG262161 KRC262161 LAY262161 LKU262161 LUQ262161 MEM262161 MOI262161 MYE262161 NIA262161 NRW262161 OBS262161 OLO262161 OVK262161 PFG262161 PPC262161 PYY262161 QIU262161 QSQ262161 RCM262161 RMI262161 RWE262161 SGA262161 SPW262161 SZS262161 TJO262161 TTK262161 UDG262161 UNC262161 UWY262161 VGU262161 VQQ262161 WAM262161 WKI262161 WUE262161 L327699 HS327697 RO327697 ABK327697 ALG327697 AVC327697 BEY327697 BOU327697 BYQ327697 CIM327697 CSI327697 DCE327697 DMA327697 DVW327697 EFS327697 EPO327697 EZK327697 FJG327697 FTC327697 GCY327697 GMU327697 GWQ327697 HGM327697 HQI327697 IAE327697 IKA327697 ITW327697 JDS327697 JNO327697 JXK327697 KHG327697 KRC327697 LAY327697 LKU327697 LUQ327697 MEM327697 MOI327697 MYE327697 NIA327697 NRW327697 OBS327697 OLO327697 OVK327697 PFG327697 PPC327697 PYY327697 QIU327697 QSQ327697 RCM327697 RMI327697 RWE327697 SGA327697 SPW327697 SZS327697 TJO327697 TTK327697 UDG327697 UNC327697 UWY327697 VGU327697 VQQ327697 WAM327697 WKI327697 WUE327697 L393235 HS393233 RO393233 ABK393233 ALG393233 AVC393233 BEY393233 BOU393233 BYQ393233 CIM393233 CSI393233 DCE393233 DMA393233 DVW393233 EFS393233 EPO393233 EZK393233 FJG393233 FTC393233 GCY393233 GMU393233 GWQ393233 HGM393233 HQI393233 IAE393233 IKA393233 ITW393233 JDS393233 JNO393233 JXK393233 KHG393233 KRC393233 LAY393233 LKU393233 LUQ393233 MEM393233 MOI393233 MYE393233 NIA393233 NRW393233 OBS393233 OLO393233 OVK393233 PFG393233 PPC393233 PYY393233 QIU393233 QSQ393233 RCM393233 RMI393233 RWE393233 SGA393233 SPW393233 SZS393233 TJO393233 TTK393233 UDG393233 UNC393233 UWY393233 VGU393233 VQQ393233 WAM393233 WKI393233 WUE393233 L458771 HS458769 RO458769 ABK458769 ALG458769 AVC458769 BEY458769 BOU458769 BYQ458769 CIM458769 CSI458769 DCE458769 DMA458769 DVW458769 EFS458769 EPO458769 EZK458769 FJG458769 FTC458769 GCY458769 GMU458769 GWQ458769 HGM458769 HQI458769 IAE458769 IKA458769 ITW458769 JDS458769 JNO458769 JXK458769 KHG458769 KRC458769 LAY458769 LKU458769 LUQ458769 MEM458769 MOI458769 MYE458769 NIA458769 NRW458769 OBS458769 OLO458769 OVK458769 PFG458769 PPC458769 PYY458769 QIU458769 QSQ458769 RCM458769 RMI458769 RWE458769 SGA458769 SPW458769 SZS458769 TJO458769 TTK458769 UDG458769 UNC458769 UWY458769 VGU458769 VQQ458769 WAM458769 WKI458769 WUE458769 L524307 HS524305 RO524305 ABK524305 ALG524305 AVC524305 BEY524305 BOU524305 BYQ524305 CIM524305 CSI524305 DCE524305 DMA524305 DVW524305 EFS524305 EPO524305 EZK524305 FJG524305 FTC524305 GCY524305 GMU524305 GWQ524305 HGM524305 HQI524305 IAE524305 IKA524305 ITW524305 JDS524305 JNO524305 JXK524305 KHG524305 KRC524305 LAY524305 LKU524305 LUQ524305 MEM524305 MOI524305 MYE524305 NIA524305 NRW524305 OBS524305 OLO524305 OVK524305 PFG524305 PPC524305 PYY524305 QIU524305 QSQ524305 RCM524305 RMI524305 RWE524305 SGA524305 SPW524305 SZS524305 TJO524305 TTK524305 UDG524305 UNC524305 UWY524305 VGU524305 VQQ524305 WAM524305 WKI524305 WUE524305 L589843 HS589841 RO589841 ABK589841 ALG589841 AVC589841 BEY589841 BOU589841 BYQ589841 CIM589841 CSI589841 DCE589841 DMA589841 DVW589841 EFS589841 EPO589841 EZK589841 FJG589841 FTC589841 GCY589841 GMU589841 GWQ589841 HGM589841 HQI589841 IAE589841 IKA589841 ITW589841 JDS589841 JNO589841 JXK589841 KHG589841 KRC589841 LAY589841 LKU589841 LUQ589841 MEM589841 MOI589841 MYE589841 NIA589841 NRW589841 OBS589841 OLO589841 OVK589841 PFG589841 PPC589841 PYY589841 QIU589841 QSQ589841 RCM589841 RMI589841 RWE589841 SGA589841 SPW589841 SZS589841 TJO589841 TTK589841 UDG589841 UNC589841 UWY589841 VGU589841 VQQ589841 WAM589841 WKI589841 WUE589841 L655379 HS655377 RO655377 ABK655377 ALG655377 AVC655377 BEY655377 BOU655377 BYQ655377 CIM655377 CSI655377 DCE655377 DMA655377 DVW655377 EFS655377 EPO655377 EZK655377 FJG655377 FTC655377 GCY655377 GMU655377 GWQ655377 HGM655377 HQI655377 IAE655377 IKA655377 ITW655377 JDS655377 JNO655377 JXK655377 KHG655377 KRC655377 LAY655377 LKU655377 LUQ655377 MEM655377 MOI655377 MYE655377 NIA655377 NRW655377 OBS655377 OLO655377 OVK655377 PFG655377 PPC655377 PYY655377 QIU655377 QSQ655377 RCM655377 RMI655377 RWE655377 SGA655377 SPW655377 SZS655377 TJO655377 TTK655377 UDG655377 UNC655377 UWY655377 VGU655377 VQQ655377 WAM655377 WKI655377 WUE655377 L720915 HS720913 RO720913 ABK720913 ALG720913 AVC720913 BEY720913 BOU720913 BYQ720913 CIM720913 CSI720913 DCE720913 DMA720913 DVW720913 EFS720913 EPO720913 EZK720913 FJG720913 FTC720913 GCY720913 GMU720913 GWQ720913 HGM720913 HQI720913 IAE720913 IKA720913 ITW720913 JDS720913 JNO720913 JXK720913 KHG720913 KRC720913 LAY720913 LKU720913 LUQ720913 MEM720913 MOI720913 MYE720913 NIA720913 NRW720913 OBS720913 OLO720913 OVK720913 PFG720913 PPC720913 PYY720913 QIU720913 QSQ720913 RCM720913 RMI720913 RWE720913 SGA720913 SPW720913 SZS720913 TJO720913 TTK720913 UDG720913 UNC720913 UWY720913 VGU720913 VQQ720913 WAM720913 WKI720913 WUE720913 L786451 HS786449 RO786449 ABK786449 ALG786449 AVC786449 BEY786449 BOU786449 BYQ786449 CIM786449 CSI786449 DCE786449 DMA786449 DVW786449 EFS786449 EPO786449 EZK786449 FJG786449 FTC786449 GCY786449 GMU786449 GWQ786449 HGM786449 HQI786449 IAE786449 IKA786449 ITW786449 JDS786449 JNO786449 JXK786449 KHG786449 KRC786449 LAY786449 LKU786449 LUQ786449 MEM786449 MOI786449 MYE786449 NIA786449 NRW786449 OBS786449 OLO786449 OVK786449 PFG786449 PPC786449 PYY786449 QIU786449 QSQ786449 RCM786449 RMI786449 RWE786449 SGA786449 SPW786449 SZS786449 TJO786449 TTK786449 UDG786449 UNC786449 UWY786449 VGU786449 VQQ786449 WAM786449 WKI786449 WUE786449 L851987 HS851985 RO851985 ABK851985 ALG851985 AVC851985 BEY851985 BOU851985 BYQ851985 CIM851985 CSI851985 DCE851985 DMA851985 DVW851985 EFS851985 EPO851985 EZK851985 FJG851985 FTC851985 GCY851985 GMU851985 GWQ851985 HGM851985 HQI851985 IAE851985 IKA851985 ITW851985 JDS851985 JNO851985 JXK851985 KHG851985 KRC851985 LAY851985 LKU851985 LUQ851985 MEM851985 MOI851985 MYE851985 NIA851985 NRW851985 OBS851985 OLO851985 OVK851985 PFG851985 PPC851985 PYY851985 QIU851985 QSQ851985 RCM851985 RMI851985 RWE851985 SGA851985 SPW851985 SZS851985 TJO851985 TTK851985 UDG851985 UNC851985 UWY851985 VGU851985 VQQ851985 WAM851985 WKI851985 WUE851985 L917523 HS917521 RO917521 ABK917521 ALG917521 AVC917521 BEY917521 BOU917521 BYQ917521 CIM917521 CSI917521 DCE917521 DMA917521 DVW917521 EFS917521 EPO917521 EZK917521 FJG917521 FTC917521 GCY917521 GMU917521 GWQ917521 HGM917521 HQI917521 IAE917521 IKA917521 ITW917521 JDS917521 JNO917521 JXK917521 KHG917521 KRC917521 LAY917521 LKU917521 LUQ917521 MEM917521 MOI917521 MYE917521 NIA917521 NRW917521 OBS917521 OLO917521 OVK917521 PFG917521 PPC917521 PYY917521 QIU917521 QSQ917521 RCM917521 RMI917521 RWE917521 SGA917521 SPW917521 SZS917521 TJO917521 TTK917521 UDG917521 UNC917521 UWY917521 VGU917521 VQQ917521 WAM917521 WKI917521 WUE917521 L983059 HS983057 RO983057 ABK983057 ALG983057 AVC983057 BEY983057 BOU983057 BYQ983057 CIM983057 CSI983057 DCE983057 DMA983057 DVW983057 EFS983057 EPO983057 EZK983057 FJG983057 FTC983057 GCY983057 GMU983057 GWQ983057 HGM983057 HQI983057 IAE983057 IKA983057 ITW983057 JDS983057 JNO983057 JXK983057 KHG983057 KRC983057 LAY983057 LKU983057 LUQ983057 MEM983057 MOI983057 MYE983057 NIA983057 NRW983057 OBS983057 OLO983057 OVK983057 PFG983057 PPC983057 PYY983057 QIU983057 QSQ983057 RCM983057 RMI983057 RWE983057 SGA983057 SPW983057 SZS983057 TJO983057 TTK983057 UDG983057 UNC983057 UWY983057 VGU983057 VQQ983057 WAM983057 WKI983057 WUE983057 O65555:O65559 HV65553:HV65557 RR65553:RR65557 ABN65553:ABN65557 ALJ65553:ALJ65557 AVF65553:AVF65557 BFB65553:BFB65557 BOX65553:BOX65557 BYT65553:BYT65557 CIP65553:CIP65557 CSL65553:CSL65557 DCH65553:DCH65557 DMD65553:DMD65557 DVZ65553:DVZ65557 EFV65553:EFV65557 EPR65553:EPR65557 EZN65553:EZN65557 FJJ65553:FJJ65557 FTF65553:FTF65557 GDB65553:GDB65557 GMX65553:GMX65557 GWT65553:GWT65557 HGP65553:HGP65557 HQL65553:HQL65557 IAH65553:IAH65557 IKD65553:IKD65557 ITZ65553:ITZ65557 JDV65553:JDV65557 JNR65553:JNR65557 JXN65553:JXN65557 KHJ65553:KHJ65557 KRF65553:KRF65557 LBB65553:LBB65557 LKX65553:LKX65557 LUT65553:LUT65557 MEP65553:MEP65557 MOL65553:MOL65557 MYH65553:MYH65557 NID65553:NID65557 NRZ65553:NRZ65557 OBV65553:OBV65557 OLR65553:OLR65557 OVN65553:OVN65557 PFJ65553:PFJ65557 PPF65553:PPF65557 PZB65553:PZB65557 QIX65553:QIX65557 QST65553:QST65557 RCP65553:RCP65557 RML65553:RML65557 RWH65553:RWH65557 SGD65553:SGD65557 SPZ65553:SPZ65557 SZV65553:SZV65557 TJR65553:TJR65557 TTN65553:TTN65557 UDJ65553:UDJ65557 UNF65553:UNF65557 UXB65553:UXB65557 VGX65553:VGX65557 VQT65553:VQT65557 WAP65553:WAP65557 WKL65553:WKL65557 WUH65553:WUH65557 O131091:O131095 HV131089:HV131093 RR131089:RR131093 ABN131089:ABN131093 ALJ131089:ALJ131093 AVF131089:AVF131093 BFB131089:BFB131093 BOX131089:BOX131093 BYT131089:BYT131093 CIP131089:CIP131093 CSL131089:CSL131093 DCH131089:DCH131093 DMD131089:DMD131093 DVZ131089:DVZ131093 EFV131089:EFV131093 EPR131089:EPR131093 EZN131089:EZN131093 FJJ131089:FJJ131093 FTF131089:FTF131093 GDB131089:GDB131093 GMX131089:GMX131093 GWT131089:GWT131093 HGP131089:HGP131093 HQL131089:HQL131093 IAH131089:IAH131093 IKD131089:IKD131093 ITZ131089:ITZ131093 JDV131089:JDV131093 JNR131089:JNR131093 JXN131089:JXN131093 KHJ131089:KHJ131093 KRF131089:KRF131093 LBB131089:LBB131093 LKX131089:LKX131093 LUT131089:LUT131093 MEP131089:MEP131093 MOL131089:MOL131093 MYH131089:MYH131093 NID131089:NID131093 NRZ131089:NRZ131093 OBV131089:OBV131093 OLR131089:OLR131093 OVN131089:OVN131093 PFJ131089:PFJ131093 PPF131089:PPF131093 PZB131089:PZB131093 QIX131089:QIX131093 QST131089:QST131093 RCP131089:RCP131093 RML131089:RML131093 RWH131089:RWH131093 SGD131089:SGD131093 SPZ131089:SPZ131093 SZV131089:SZV131093 TJR131089:TJR131093 TTN131089:TTN131093 UDJ131089:UDJ131093 UNF131089:UNF131093 UXB131089:UXB131093 VGX131089:VGX131093 VQT131089:VQT131093 WAP131089:WAP131093 WKL131089:WKL131093 WUH131089:WUH131093 O196627:O196631 HV196625:HV196629 RR196625:RR196629 ABN196625:ABN196629 ALJ196625:ALJ196629 AVF196625:AVF196629 BFB196625:BFB196629 BOX196625:BOX196629 BYT196625:BYT196629 CIP196625:CIP196629 CSL196625:CSL196629 DCH196625:DCH196629 DMD196625:DMD196629 DVZ196625:DVZ196629 EFV196625:EFV196629 EPR196625:EPR196629 EZN196625:EZN196629 FJJ196625:FJJ196629 FTF196625:FTF196629 GDB196625:GDB196629 GMX196625:GMX196629 GWT196625:GWT196629 HGP196625:HGP196629 HQL196625:HQL196629 IAH196625:IAH196629 IKD196625:IKD196629 ITZ196625:ITZ196629 JDV196625:JDV196629 JNR196625:JNR196629 JXN196625:JXN196629 KHJ196625:KHJ196629 KRF196625:KRF196629 LBB196625:LBB196629 LKX196625:LKX196629 LUT196625:LUT196629 MEP196625:MEP196629 MOL196625:MOL196629 MYH196625:MYH196629 NID196625:NID196629 NRZ196625:NRZ196629 OBV196625:OBV196629 OLR196625:OLR196629 OVN196625:OVN196629 PFJ196625:PFJ196629 PPF196625:PPF196629 PZB196625:PZB196629 QIX196625:QIX196629 QST196625:QST196629 RCP196625:RCP196629 RML196625:RML196629 RWH196625:RWH196629 SGD196625:SGD196629 SPZ196625:SPZ196629 SZV196625:SZV196629 TJR196625:TJR196629 TTN196625:TTN196629 UDJ196625:UDJ196629 UNF196625:UNF196629 UXB196625:UXB196629 VGX196625:VGX196629 VQT196625:VQT196629 WAP196625:WAP196629 WKL196625:WKL196629 WUH196625:WUH196629 O262163:O262167 HV262161:HV262165 RR262161:RR262165 ABN262161:ABN262165 ALJ262161:ALJ262165 AVF262161:AVF262165 BFB262161:BFB262165 BOX262161:BOX262165 BYT262161:BYT262165 CIP262161:CIP262165 CSL262161:CSL262165 DCH262161:DCH262165 DMD262161:DMD262165 DVZ262161:DVZ262165 EFV262161:EFV262165 EPR262161:EPR262165 EZN262161:EZN262165 FJJ262161:FJJ262165 FTF262161:FTF262165 GDB262161:GDB262165 GMX262161:GMX262165 GWT262161:GWT262165 HGP262161:HGP262165 HQL262161:HQL262165 IAH262161:IAH262165 IKD262161:IKD262165 ITZ262161:ITZ262165 JDV262161:JDV262165 JNR262161:JNR262165 JXN262161:JXN262165 KHJ262161:KHJ262165 KRF262161:KRF262165 LBB262161:LBB262165 LKX262161:LKX262165 LUT262161:LUT262165 MEP262161:MEP262165 MOL262161:MOL262165 MYH262161:MYH262165 NID262161:NID262165 NRZ262161:NRZ262165 OBV262161:OBV262165 OLR262161:OLR262165 OVN262161:OVN262165 PFJ262161:PFJ262165 PPF262161:PPF262165 PZB262161:PZB262165 QIX262161:QIX262165 QST262161:QST262165 RCP262161:RCP262165 RML262161:RML262165 RWH262161:RWH262165 SGD262161:SGD262165 SPZ262161:SPZ262165 SZV262161:SZV262165 TJR262161:TJR262165 TTN262161:TTN262165 UDJ262161:UDJ262165 UNF262161:UNF262165 UXB262161:UXB262165 VGX262161:VGX262165 VQT262161:VQT262165 WAP262161:WAP262165 WKL262161:WKL262165 WUH262161:WUH262165 O327699:O327703 HV327697:HV327701 RR327697:RR327701 ABN327697:ABN327701 ALJ327697:ALJ327701 AVF327697:AVF327701 BFB327697:BFB327701 BOX327697:BOX327701 BYT327697:BYT327701 CIP327697:CIP327701 CSL327697:CSL327701 DCH327697:DCH327701 DMD327697:DMD327701 DVZ327697:DVZ327701 EFV327697:EFV327701 EPR327697:EPR327701 EZN327697:EZN327701 FJJ327697:FJJ327701 FTF327697:FTF327701 GDB327697:GDB327701 GMX327697:GMX327701 GWT327697:GWT327701 HGP327697:HGP327701 HQL327697:HQL327701 IAH327697:IAH327701 IKD327697:IKD327701 ITZ327697:ITZ327701 JDV327697:JDV327701 JNR327697:JNR327701 JXN327697:JXN327701 KHJ327697:KHJ327701 KRF327697:KRF327701 LBB327697:LBB327701 LKX327697:LKX327701 LUT327697:LUT327701 MEP327697:MEP327701 MOL327697:MOL327701 MYH327697:MYH327701 NID327697:NID327701 NRZ327697:NRZ327701 OBV327697:OBV327701 OLR327697:OLR327701 OVN327697:OVN327701 PFJ327697:PFJ327701 PPF327697:PPF327701 PZB327697:PZB327701 QIX327697:QIX327701 QST327697:QST327701 RCP327697:RCP327701 RML327697:RML327701 RWH327697:RWH327701 SGD327697:SGD327701 SPZ327697:SPZ327701 SZV327697:SZV327701 TJR327697:TJR327701 TTN327697:TTN327701 UDJ327697:UDJ327701 UNF327697:UNF327701 UXB327697:UXB327701 VGX327697:VGX327701 VQT327697:VQT327701 WAP327697:WAP327701 WKL327697:WKL327701 WUH327697:WUH327701 O393235:O393239 HV393233:HV393237 RR393233:RR393237 ABN393233:ABN393237 ALJ393233:ALJ393237 AVF393233:AVF393237 BFB393233:BFB393237 BOX393233:BOX393237 BYT393233:BYT393237 CIP393233:CIP393237 CSL393233:CSL393237 DCH393233:DCH393237 DMD393233:DMD393237 DVZ393233:DVZ393237 EFV393233:EFV393237 EPR393233:EPR393237 EZN393233:EZN393237 FJJ393233:FJJ393237 FTF393233:FTF393237 GDB393233:GDB393237 GMX393233:GMX393237 GWT393233:GWT393237 HGP393233:HGP393237 HQL393233:HQL393237 IAH393233:IAH393237 IKD393233:IKD393237 ITZ393233:ITZ393237 JDV393233:JDV393237 JNR393233:JNR393237 JXN393233:JXN393237 KHJ393233:KHJ393237 KRF393233:KRF393237 LBB393233:LBB393237 LKX393233:LKX393237 LUT393233:LUT393237 MEP393233:MEP393237 MOL393233:MOL393237 MYH393233:MYH393237 NID393233:NID393237 NRZ393233:NRZ393237 OBV393233:OBV393237 OLR393233:OLR393237 OVN393233:OVN393237 PFJ393233:PFJ393237 PPF393233:PPF393237 PZB393233:PZB393237 QIX393233:QIX393237 QST393233:QST393237 RCP393233:RCP393237 RML393233:RML393237 RWH393233:RWH393237 SGD393233:SGD393237 SPZ393233:SPZ393237 SZV393233:SZV393237 TJR393233:TJR393237 TTN393233:TTN393237 UDJ393233:UDJ393237 UNF393233:UNF393237 UXB393233:UXB393237 VGX393233:VGX393237 VQT393233:VQT393237 WAP393233:WAP393237 WKL393233:WKL393237 WUH393233:WUH393237 O458771:O458775 HV458769:HV458773 RR458769:RR458773 ABN458769:ABN458773 ALJ458769:ALJ458773 AVF458769:AVF458773 BFB458769:BFB458773 BOX458769:BOX458773 BYT458769:BYT458773 CIP458769:CIP458773 CSL458769:CSL458773 DCH458769:DCH458773 DMD458769:DMD458773 DVZ458769:DVZ458773 EFV458769:EFV458773 EPR458769:EPR458773 EZN458769:EZN458773 FJJ458769:FJJ458773 FTF458769:FTF458773 GDB458769:GDB458773 GMX458769:GMX458773 GWT458769:GWT458773 HGP458769:HGP458773 HQL458769:HQL458773 IAH458769:IAH458773 IKD458769:IKD458773 ITZ458769:ITZ458773 JDV458769:JDV458773 JNR458769:JNR458773 JXN458769:JXN458773 KHJ458769:KHJ458773 KRF458769:KRF458773 LBB458769:LBB458773 LKX458769:LKX458773 LUT458769:LUT458773 MEP458769:MEP458773 MOL458769:MOL458773 MYH458769:MYH458773 NID458769:NID458773 NRZ458769:NRZ458773 OBV458769:OBV458773 OLR458769:OLR458773 OVN458769:OVN458773 PFJ458769:PFJ458773 PPF458769:PPF458773 PZB458769:PZB458773 QIX458769:QIX458773 QST458769:QST458773 RCP458769:RCP458773 RML458769:RML458773 RWH458769:RWH458773 SGD458769:SGD458773 SPZ458769:SPZ458773 SZV458769:SZV458773 TJR458769:TJR458773 TTN458769:TTN458773 UDJ458769:UDJ458773 UNF458769:UNF458773 UXB458769:UXB458773 VGX458769:VGX458773 VQT458769:VQT458773 WAP458769:WAP458773 WKL458769:WKL458773 WUH458769:WUH458773 O524307:O524311 HV524305:HV524309 RR524305:RR524309 ABN524305:ABN524309 ALJ524305:ALJ524309 AVF524305:AVF524309 BFB524305:BFB524309 BOX524305:BOX524309 BYT524305:BYT524309 CIP524305:CIP524309 CSL524305:CSL524309 DCH524305:DCH524309 DMD524305:DMD524309 DVZ524305:DVZ524309 EFV524305:EFV524309 EPR524305:EPR524309 EZN524305:EZN524309 FJJ524305:FJJ524309 FTF524305:FTF524309 GDB524305:GDB524309 GMX524305:GMX524309 GWT524305:GWT524309 HGP524305:HGP524309 HQL524305:HQL524309 IAH524305:IAH524309 IKD524305:IKD524309 ITZ524305:ITZ524309 JDV524305:JDV524309 JNR524305:JNR524309 JXN524305:JXN524309 KHJ524305:KHJ524309 KRF524305:KRF524309 LBB524305:LBB524309 LKX524305:LKX524309 LUT524305:LUT524309 MEP524305:MEP524309 MOL524305:MOL524309 MYH524305:MYH524309 NID524305:NID524309 NRZ524305:NRZ524309 OBV524305:OBV524309 OLR524305:OLR524309 OVN524305:OVN524309 PFJ524305:PFJ524309 PPF524305:PPF524309 PZB524305:PZB524309 QIX524305:QIX524309 QST524305:QST524309 RCP524305:RCP524309 RML524305:RML524309 RWH524305:RWH524309 SGD524305:SGD524309 SPZ524305:SPZ524309 SZV524305:SZV524309 TJR524305:TJR524309 TTN524305:TTN524309 UDJ524305:UDJ524309 UNF524305:UNF524309 UXB524305:UXB524309 VGX524305:VGX524309 VQT524305:VQT524309 WAP524305:WAP524309 WKL524305:WKL524309 WUH524305:WUH524309 O589843:O589847 HV589841:HV589845 RR589841:RR589845 ABN589841:ABN589845 ALJ589841:ALJ589845 AVF589841:AVF589845 BFB589841:BFB589845 BOX589841:BOX589845 BYT589841:BYT589845 CIP589841:CIP589845 CSL589841:CSL589845 DCH589841:DCH589845 DMD589841:DMD589845 DVZ589841:DVZ589845 EFV589841:EFV589845 EPR589841:EPR589845 EZN589841:EZN589845 FJJ589841:FJJ589845 FTF589841:FTF589845 GDB589841:GDB589845 GMX589841:GMX589845 GWT589841:GWT589845 HGP589841:HGP589845 HQL589841:HQL589845 IAH589841:IAH589845 IKD589841:IKD589845 ITZ589841:ITZ589845 JDV589841:JDV589845 JNR589841:JNR589845 JXN589841:JXN589845 KHJ589841:KHJ589845 KRF589841:KRF589845 LBB589841:LBB589845 LKX589841:LKX589845 LUT589841:LUT589845 MEP589841:MEP589845 MOL589841:MOL589845 MYH589841:MYH589845 NID589841:NID589845 NRZ589841:NRZ589845 OBV589841:OBV589845 OLR589841:OLR589845 OVN589841:OVN589845 PFJ589841:PFJ589845 PPF589841:PPF589845 PZB589841:PZB589845 QIX589841:QIX589845 QST589841:QST589845 RCP589841:RCP589845 RML589841:RML589845 RWH589841:RWH589845 SGD589841:SGD589845 SPZ589841:SPZ589845 SZV589841:SZV589845 TJR589841:TJR589845 TTN589841:TTN589845 UDJ589841:UDJ589845 UNF589841:UNF589845 UXB589841:UXB589845 VGX589841:VGX589845 VQT589841:VQT589845 WAP589841:WAP589845 WKL589841:WKL589845 WUH589841:WUH589845 O655379:O655383 HV655377:HV655381 RR655377:RR655381 ABN655377:ABN655381 ALJ655377:ALJ655381 AVF655377:AVF655381 BFB655377:BFB655381 BOX655377:BOX655381 BYT655377:BYT655381 CIP655377:CIP655381 CSL655377:CSL655381 DCH655377:DCH655381 DMD655377:DMD655381 DVZ655377:DVZ655381 EFV655377:EFV655381 EPR655377:EPR655381 EZN655377:EZN655381 FJJ655377:FJJ655381 FTF655377:FTF655381 GDB655377:GDB655381 GMX655377:GMX655381 GWT655377:GWT655381 HGP655377:HGP655381 HQL655377:HQL655381 IAH655377:IAH655381 IKD655377:IKD655381 ITZ655377:ITZ655381 JDV655377:JDV655381 JNR655377:JNR655381 JXN655377:JXN655381 KHJ655377:KHJ655381 KRF655377:KRF655381 LBB655377:LBB655381 LKX655377:LKX655381 LUT655377:LUT655381 MEP655377:MEP655381 MOL655377:MOL655381 MYH655377:MYH655381 NID655377:NID655381 NRZ655377:NRZ655381 OBV655377:OBV655381 OLR655377:OLR655381 OVN655377:OVN655381 PFJ655377:PFJ655381 PPF655377:PPF655381 PZB655377:PZB655381 QIX655377:QIX655381 QST655377:QST655381 RCP655377:RCP655381 RML655377:RML655381 RWH655377:RWH655381 SGD655377:SGD655381 SPZ655377:SPZ655381 SZV655377:SZV655381 TJR655377:TJR655381 TTN655377:TTN655381 UDJ655377:UDJ655381 UNF655377:UNF655381 UXB655377:UXB655381 VGX655377:VGX655381 VQT655377:VQT655381 WAP655377:WAP655381 WKL655377:WKL655381 WUH655377:WUH655381 O720915:O720919 HV720913:HV720917 RR720913:RR720917 ABN720913:ABN720917 ALJ720913:ALJ720917 AVF720913:AVF720917 BFB720913:BFB720917 BOX720913:BOX720917 BYT720913:BYT720917 CIP720913:CIP720917 CSL720913:CSL720917 DCH720913:DCH720917 DMD720913:DMD720917 DVZ720913:DVZ720917 EFV720913:EFV720917 EPR720913:EPR720917 EZN720913:EZN720917 FJJ720913:FJJ720917 FTF720913:FTF720917 GDB720913:GDB720917 GMX720913:GMX720917 GWT720913:GWT720917 HGP720913:HGP720917 HQL720913:HQL720917 IAH720913:IAH720917 IKD720913:IKD720917 ITZ720913:ITZ720917 JDV720913:JDV720917 JNR720913:JNR720917 JXN720913:JXN720917 KHJ720913:KHJ720917 KRF720913:KRF720917 LBB720913:LBB720917 LKX720913:LKX720917 LUT720913:LUT720917 MEP720913:MEP720917 MOL720913:MOL720917 MYH720913:MYH720917 NID720913:NID720917 NRZ720913:NRZ720917 OBV720913:OBV720917 OLR720913:OLR720917 OVN720913:OVN720917 PFJ720913:PFJ720917 PPF720913:PPF720917 PZB720913:PZB720917 QIX720913:QIX720917 QST720913:QST720917 RCP720913:RCP720917 RML720913:RML720917 RWH720913:RWH720917 SGD720913:SGD720917 SPZ720913:SPZ720917 SZV720913:SZV720917 TJR720913:TJR720917 TTN720913:TTN720917 UDJ720913:UDJ720917 UNF720913:UNF720917 UXB720913:UXB720917 VGX720913:VGX720917 VQT720913:VQT720917 WAP720913:WAP720917 WKL720913:WKL720917 WUH720913:WUH720917 O786451:O786455 HV786449:HV786453 RR786449:RR786453 ABN786449:ABN786453 ALJ786449:ALJ786453 AVF786449:AVF786453 BFB786449:BFB786453 BOX786449:BOX786453 BYT786449:BYT786453 CIP786449:CIP786453 CSL786449:CSL786453 DCH786449:DCH786453 DMD786449:DMD786453 DVZ786449:DVZ786453 EFV786449:EFV786453 EPR786449:EPR786453 EZN786449:EZN786453 FJJ786449:FJJ786453 FTF786449:FTF786453 GDB786449:GDB786453 GMX786449:GMX786453 GWT786449:GWT786453 HGP786449:HGP786453 HQL786449:HQL786453 IAH786449:IAH786453 IKD786449:IKD786453 ITZ786449:ITZ786453 JDV786449:JDV786453 JNR786449:JNR786453 JXN786449:JXN786453 KHJ786449:KHJ786453 KRF786449:KRF786453 LBB786449:LBB786453 LKX786449:LKX786453 LUT786449:LUT786453 MEP786449:MEP786453 MOL786449:MOL786453 MYH786449:MYH786453 NID786449:NID786453 NRZ786449:NRZ786453 OBV786449:OBV786453 OLR786449:OLR786453 OVN786449:OVN786453 PFJ786449:PFJ786453 PPF786449:PPF786453 PZB786449:PZB786453 QIX786449:QIX786453 QST786449:QST786453 RCP786449:RCP786453 RML786449:RML786453 RWH786449:RWH786453 SGD786449:SGD786453 SPZ786449:SPZ786453 SZV786449:SZV786453 TJR786449:TJR786453 TTN786449:TTN786453 UDJ786449:UDJ786453 UNF786449:UNF786453 UXB786449:UXB786453 VGX786449:VGX786453 VQT786449:VQT786453 WAP786449:WAP786453 WKL786449:WKL786453 WUH786449:WUH786453 O851987:O851991 HV851985:HV851989 RR851985:RR851989 ABN851985:ABN851989 ALJ851985:ALJ851989 AVF851985:AVF851989 BFB851985:BFB851989 BOX851985:BOX851989 BYT851985:BYT851989 CIP851985:CIP851989 CSL851985:CSL851989 DCH851985:DCH851989 DMD851985:DMD851989 DVZ851985:DVZ851989 EFV851985:EFV851989 EPR851985:EPR851989 EZN851985:EZN851989 FJJ851985:FJJ851989 FTF851985:FTF851989 GDB851985:GDB851989 GMX851985:GMX851989 GWT851985:GWT851989 HGP851985:HGP851989 HQL851985:HQL851989 IAH851985:IAH851989 IKD851985:IKD851989 ITZ851985:ITZ851989 JDV851985:JDV851989 JNR851985:JNR851989 JXN851985:JXN851989 KHJ851985:KHJ851989 KRF851985:KRF851989 LBB851985:LBB851989 LKX851985:LKX851989 LUT851985:LUT851989 MEP851985:MEP851989 MOL851985:MOL851989 MYH851985:MYH851989 NID851985:NID851989 NRZ851985:NRZ851989 OBV851985:OBV851989 OLR851985:OLR851989 OVN851985:OVN851989 PFJ851985:PFJ851989 PPF851985:PPF851989 PZB851985:PZB851989 QIX851985:QIX851989 QST851985:QST851989 RCP851985:RCP851989 RML851985:RML851989 RWH851985:RWH851989 SGD851985:SGD851989 SPZ851985:SPZ851989 SZV851985:SZV851989 TJR851985:TJR851989 TTN851985:TTN851989 UDJ851985:UDJ851989 UNF851985:UNF851989 UXB851985:UXB851989 VGX851985:VGX851989 VQT851985:VQT851989 WAP851985:WAP851989 WKL851985:WKL851989 WUH851985:WUH851989 O917523:O917527 HV917521:HV917525 RR917521:RR917525 ABN917521:ABN917525 ALJ917521:ALJ917525 AVF917521:AVF917525 BFB917521:BFB917525 BOX917521:BOX917525 BYT917521:BYT917525 CIP917521:CIP917525 CSL917521:CSL917525 DCH917521:DCH917525 DMD917521:DMD917525 DVZ917521:DVZ917525 EFV917521:EFV917525 EPR917521:EPR917525 EZN917521:EZN917525 FJJ917521:FJJ917525 FTF917521:FTF917525 GDB917521:GDB917525 GMX917521:GMX917525 GWT917521:GWT917525 HGP917521:HGP917525 HQL917521:HQL917525 IAH917521:IAH917525 IKD917521:IKD917525 ITZ917521:ITZ917525 JDV917521:JDV917525 JNR917521:JNR917525 JXN917521:JXN917525 KHJ917521:KHJ917525 KRF917521:KRF917525 LBB917521:LBB917525 LKX917521:LKX917525 LUT917521:LUT917525 MEP917521:MEP917525 MOL917521:MOL917525 MYH917521:MYH917525 NID917521:NID917525 NRZ917521:NRZ917525 OBV917521:OBV917525 OLR917521:OLR917525 OVN917521:OVN917525 PFJ917521:PFJ917525 PPF917521:PPF917525 PZB917521:PZB917525 QIX917521:QIX917525 QST917521:QST917525 RCP917521:RCP917525 RML917521:RML917525 RWH917521:RWH917525 SGD917521:SGD917525 SPZ917521:SPZ917525 SZV917521:SZV917525 TJR917521:TJR917525 TTN917521:TTN917525 UDJ917521:UDJ917525 UNF917521:UNF917525 UXB917521:UXB917525 VGX917521:VGX917525 VQT917521:VQT917525 WAP917521:WAP917525 WKL917521:WKL917525 WUH917521:WUH917525 O983059:O983063 HV983057:HV983061 RR983057:RR983061 ABN983057:ABN983061 ALJ983057:ALJ983061 AVF983057:AVF983061 BFB983057:BFB983061 BOX983057:BOX983061 BYT983057:BYT983061 CIP983057:CIP983061 CSL983057:CSL983061 DCH983057:DCH983061 DMD983057:DMD983061 DVZ983057:DVZ983061 EFV983057:EFV983061 EPR983057:EPR983061 EZN983057:EZN983061 FJJ983057:FJJ983061 FTF983057:FTF983061 GDB983057:GDB983061 GMX983057:GMX983061 GWT983057:GWT983061 HGP983057:HGP983061 HQL983057:HQL983061 IAH983057:IAH983061 IKD983057:IKD983061 ITZ983057:ITZ983061 JDV983057:JDV983061 JNR983057:JNR983061 JXN983057:JXN983061 KHJ983057:KHJ983061 KRF983057:KRF983061 LBB983057:LBB983061 LKX983057:LKX983061 LUT983057:LUT983061 MEP983057:MEP983061 MOL983057:MOL983061 MYH983057:MYH983061 NID983057:NID983061 NRZ983057:NRZ983061 OBV983057:OBV983061 OLR983057:OLR983061 OVN983057:OVN983061 PFJ983057:PFJ983061 PPF983057:PPF983061 PZB983057:PZB983061 QIX983057:QIX983061 QST983057:QST983061 RCP983057:RCP983061 RML983057:RML983061 RWH983057:RWH983061 SGD983057:SGD983061 SPZ983057:SPZ983061 SZV983057:SZV983061 TJR983057:TJR983061 TTN983057:TTN983061 UDJ983057:UDJ983061 UNF983057:UNF983061 UXB983057:UXB983061 VGX983057:VGX983061 VQT983057:VQT983061 WAP983057:WAP983061 WKL983057:WKL983061 WUH983057:WUH983061 P65558:AA65559 HW65556:IK65557 RS65556:SG65557 ABO65556:ACC65557 ALK65556:ALY65557 AVG65556:AVU65557 BFC65556:BFQ65557 BOY65556:BPM65557 BYU65556:BZI65557 CIQ65556:CJE65557 CSM65556:CTA65557 DCI65556:DCW65557 DME65556:DMS65557 DWA65556:DWO65557 EFW65556:EGK65557 EPS65556:EQG65557 EZO65556:FAC65557 FJK65556:FJY65557 FTG65556:FTU65557 GDC65556:GDQ65557 GMY65556:GNM65557 GWU65556:GXI65557 HGQ65556:HHE65557 HQM65556:HRA65557 IAI65556:IAW65557 IKE65556:IKS65557 IUA65556:IUO65557 JDW65556:JEK65557 JNS65556:JOG65557 JXO65556:JYC65557 KHK65556:KHY65557 KRG65556:KRU65557 LBC65556:LBQ65557 LKY65556:LLM65557 LUU65556:LVI65557 MEQ65556:MFE65557 MOM65556:MPA65557 MYI65556:MYW65557 NIE65556:NIS65557 NSA65556:NSO65557 OBW65556:OCK65557 OLS65556:OMG65557 OVO65556:OWC65557 PFK65556:PFY65557 PPG65556:PPU65557 PZC65556:PZQ65557 QIY65556:QJM65557 QSU65556:QTI65557 RCQ65556:RDE65557 RMM65556:RNA65557 RWI65556:RWW65557 SGE65556:SGS65557 SQA65556:SQO65557 SZW65556:TAK65557 TJS65556:TKG65557 TTO65556:TUC65557 UDK65556:UDY65557 UNG65556:UNU65557 UXC65556:UXQ65557 VGY65556:VHM65557 VQU65556:VRI65557 WAQ65556:WBE65557 WKM65556:WLA65557 WUI65556:WUW65557 P131094:AA131095 HW131092:IK131093 RS131092:SG131093 ABO131092:ACC131093 ALK131092:ALY131093 AVG131092:AVU131093 BFC131092:BFQ131093 BOY131092:BPM131093 BYU131092:BZI131093 CIQ131092:CJE131093 CSM131092:CTA131093 DCI131092:DCW131093 DME131092:DMS131093 DWA131092:DWO131093 EFW131092:EGK131093 EPS131092:EQG131093 EZO131092:FAC131093 FJK131092:FJY131093 FTG131092:FTU131093 GDC131092:GDQ131093 GMY131092:GNM131093 GWU131092:GXI131093 HGQ131092:HHE131093 HQM131092:HRA131093 IAI131092:IAW131093 IKE131092:IKS131093 IUA131092:IUO131093 JDW131092:JEK131093 JNS131092:JOG131093 JXO131092:JYC131093 KHK131092:KHY131093 KRG131092:KRU131093 LBC131092:LBQ131093 LKY131092:LLM131093 LUU131092:LVI131093 MEQ131092:MFE131093 MOM131092:MPA131093 MYI131092:MYW131093 NIE131092:NIS131093 NSA131092:NSO131093 OBW131092:OCK131093 OLS131092:OMG131093 OVO131092:OWC131093 PFK131092:PFY131093 PPG131092:PPU131093 PZC131092:PZQ131093 QIY131092:QJM131093 QSU131092:QTI131093 RCQ131092:RDE131093 RMM131092:RNA131093 RWI131092:RWW131093 SGE131092:SGS131093 SQA131092:SQO131093 SZW131092:TAK131093 TJS131092:TKG131093 TTO131092:TUC131093 UDK131092:UDY131093 UNG131092:UNU131093 UXC131092:UXQ131093 VGY131092:VHM131093 VQU131092:VRI131093 WAQ131092:WBE131093 WKM131092:WLA131093 WUI131092:WUW131093 P196630:AA196631 HW196628:IK196629 RS196628:SG196629 ABO196628:ACC196629 ALK196628:ALY196629 AVG196628:AVU196629 BFC196628:BFQ196629 BOY196628:BPM196629 BYU196628:BZI196629 CIQ196628:CJE196629 CSM196628:CTA196629 DCI196628:DCW196629 DME196628:DMS196629 DWA196628:DWO196629 EFW196628:EGK196629 EPS196628:EQG196629 EZO196628:FAC196629 FJK196628:FJY196629 FTG196628:FTU196629 GDC196628:GDQ196629 GMY196628:GNM196629 GWU196628:GXI196629 HGQ196628:HHE196629 HQM196628:HRA196629 IAI196628:IAW196629 IKE196628:IKS196629 IUA196628:IUO196629 JDW196628:JEK196629 JNS196628:JOG196629 JXO196628:JYC196629 KHK196628:KHY196629 KRG196628:KRU196629 LBC196628:LBQ196629 LKY196628:LLM196629 LUU196628:LVI196629 MEQ196628:MFE196629 MOM196628:MPA196629 MYI196628:MYW196629 NIE196628:NIS196629 NSA196628:NSO196629 OBW196628:OCK196629 OLS196628:OMG196629 OVO196628:OWC196629 PFK196628:PFY196629 PPG196628:PPU196629 PZC196628:PZQ196629 QIY196628:QJM196629 QSU196628:QTI196629 RCQ196628:RDE196629 RMM196628:RNA196629 RWI196628:RWW196629 SGE196628:SGS196629 SQA196628:SQO196629 SZW196628:TAK196629 TJS196628:TKG196629 TTO196628:TUC196629 UDK196628:UDY196629 UNG196628:UNU196629 UXC196628:UXQ196629 VGY196628:VHM196629 VQU196628:VRI196629 WAQ196628:WBE196629 WKM196628:WLA196629 WUI196628:WUW196629 P262166:AA262167 HW262164:IK262165 RS262164:SG262165 ABO262164:ACC262165 ALK262164:ALY262165 AVG262164:AVU262165 BFC262164:BFQ262165 BOY262164:BPM262165 BYU262164:BZI262165 CIQ262164:CJE262165 CSM262164:CTA262165 DCI262164:DCW262165 DME262164:DMS262165 DWA262164:DWO262165 EFW262164:EGK262165 EPS262164:EQG262165 EZO262164:FAC262165 FJK262164:FJY262165 FTG262164:FTU262165 GDC262164:GDQ262165 GMY262164:GNM262165 GWU262164:GXI262165 HGQ262164:HHE262165 HQM262164:HRA262165 IAI262164:IAW262165 IKE262164:IKS262165 IUA262164:IUO262165 JDW262164:JEK262165 JNS262164:JOG262165 JXO262164:JYC262165 KHK262164:KHY262165 KRG262164:KRU262165 LBC262164:LBQ262165 LKY262164:LLM262165 LUU262164:LVI262165 MEQ262164:MFE262165 MOM262164:MPA262165 MYI262164:MYW262165 NIE262164:NIS262165 NSA262164:NSO262165 OBW262164:OCK262165 OLS262164:OMG262165 OVO262164:OWC262165 PFK262164:PFY262165 PPG262164:PPU262165 PZC262164:PZQ262165 QIY262164:QJM262165 QSU262164:QTI262165 RCQ262164:RDE262165 RMM262164:RNA262165 RWI262164:RWW262165 SGE262164:SGS262165 SQA262164:SQO262165 SZW262164:TAK262165 TJS262164:TKG262165 TTO262164:TUC262165 UDK262164:UDY262165 UNG262164:UNU262165 UXC262164:UXQ262165 VGY262164:VHM262165 VQU262164:VRI262165 WAQ262164:WBE262165 WKM262164:WLA262165 WUI262164:WUW262165 P327702:AA327703 HW327700:IK327701 RS327700:SG327701 ABO327700:ACC327701 ALK327700:ALY327701 AVG327700:AVU327701 BFC327700:BFQ327701 BOY327700:BPM327701 BYU327700:BZI327701 CIQ327700:CJE327701 CSM327700:CTA327701 DCI327700:DCW327701 DME327700:DMS327701 DWA327700:DWO327701 EFW327700:EGK327701 EPS327700:EQG327701 EZO327700:FAC327701 FJK327700:FJY327701 FTG327700:FTU327701 GDC327700:GDQ327701 GMY327700:GNM327701 GWU327700:GXI327701 HGQ327700:HHE327701 HQM327700:HRA327701 IAI327700:IAW327701 IKE327700:IKS327701 IUA327700:IUO327701 JDW327700:JEK327701 JNS327700:JOG327701 JXO327700:JYC327701 KHK327700:KHY327701 KRG327700:KRU327701 LBC327700:LBQ327701 LKY327700:LLM327701 LUU327700:LVI327701 MEQ327700:MFE327701 MOM327700:MPA327701 MYI327700:MYW327701 NIE327700:NIS327701 NSA327700:NSO327701 OBW327700:OCK327701 OLS327700:OMG327701 OVO327700:OWC327701 PFK327700:PFY327701 PPG327700:PPU327701 PZC327700:PZQ327701 QIY327700:QJM327701 QSU327700:QTI327701 RCQ327700:RDE327701 RMM327700:RNA327701 RWI327700:RWW327701 SGE327700:SGS327701 SQA327700:SQO327701 SZW327700:TAK327701 TJS327700:TKG327701 TTO327700:TUC327701 UDK327700:UDY327701 UNG327700:UNU327701 UXC327700:UXQ327701 VGY327700:VHM327701 VQU327700:VRI327701 WAQ327700:WBE327701 WKM327700:WLA327701 WUI327700:WUW327701 P393238:AA393239 HW393236:IK393237 RS393236:SG393237 ABO393236:ACC393237 ALK393236:ALY393237 AVG393236:AVU393237 BFC393236:BFQ393237 BOY393236:BPM393237 BYU393236:BZI393237 CIQ393236:CJE393237 CSM393236:CTA393237 DCI393236:DCW393237 DME393236:DMS393237 DWA393236:DWO393237 EFW393236:EGK393237 EPS393236:EQG393237 EZO393236:FAC393237 FJK393236:FJY393237 FTG393236:FTU393237 GDC393236:GDQ393237 GMY393236:GNM393237 GWU393236:GXI393237 HGQ393236:HHE393237 HQM393236:HRA393237 IAI393236:IAW393237 IKE393236:IKS393237 IUA393236:IUO393237 JDW393236:JEK393237 JNS393236:JOG393237 JXO393236:JYC393237 KHK393236:KHY393237 KRG393236:KRU393237 LBC393236:LBQ393237 LKY393236:LLM393237 LUU393236:LVI393237 MEQ393236:MFE393237 MOM393236:MPA393237 MYI393236:MYW393237 NIE393236:NIS393237 NSA393236:NSO393237 OBW393236:OCK393237 OLS393236:OMG393237 OVO393236:OWC393237 PFK393236:PFY393237 PPG393236:PPU393237 PZC393236:PZQ393237 QIY393236:QJM393237 QSU393236:QTI393237 RCQ393236:RDE393237 RMM393236:RNA393237 RWI393236:RWW393237 SGE393236:SGS393237 SQA393236:SQO393237 SZW393236:TAK393237 TJS393236:TKG393237 TTO393236:TUC393237 UDK393236:UDY393237 UNG393236:UNU393237 UXC393236:UXQ393237 VGY393236:VHM393237 VQU393236:VRI393237 WAQ393236:WBE393237 WKM393236:WLA393237 WUI393236:WUW393237 P458774:AA458775 HW458772:IK458773 RS458772:SG458773 ABO458772:ACC458773 ALK458772:ALY458773 AVG458772:AVU458773 BFC458772:BFQ458773 BOY458772:BPM458773 BYU458772:BZI458773 CIQ458772:CJE458773 CSM458772:CTA458773 DCI458772:DCW458773 DME458772:DMS458773 DWA458772:DWO458773 EFW458772:EGK458773 EPS458772:EQG458773 EZO458772:FAC458773 FJK458772:FJY458773 FTG458772:FTU458773 GDC458772:GDQ458773 GMY458772:GNM458773 GWU458772:GXI458773 HGQ458772:HHE458773 HQM458772:HRA458773 IAI458772:IAW458773 IKE458772:IKS458773 IUA458772:IUO458773 JDW458772:JEK458773 JNS458772:JOG458773 JXO458772:JYC458773 KHK458772:KHY458773 KRG458772:KRU458773 LBC458772:LBQ458773 LKY458772:LLM458773 LUU458772:LVI458773 MEQ458772:MFE458773 MOM458772:MPA458773 MYI458772:MYW458773 NIE458772:NIS458773 NSA458772:NSO458773 OBW458772:OCK458773 OLS458772:OMG458773 OVO458772:OWC458773 PFK458772:PFY458773 PPG458772:PPU458773 PZC458772:PZQ458773 QIY458772:QJM458773 QSU458772:QTI458773 RCQ458772:RDE458773 RMM458772:RNA458773 RWI458772:RWW458773 SGE458772:SGS458773 SQA458772:SQO458773 SZW458772:TAK458773 TJS458772:TKG458773 TTO458772:TUC458773 UDK458772:UDY458773 UNG458772:UNU458773 UXC458772:UXQ458773 VGY458772:VHM458773 VQU458772:VRI458773 WAQ458772:WBE458773 WKM458772:WLA458773 WUI458772:WUW458773 P524310:AA524311 HW524308:IK524309 RS524308:SG524309 ABO524308:ACC524309 ALK524308:ALY524309 AVG524308:AVU524309 BFC524308:BFQ524309 BOY524308:BPM524309 BYU524308:BZI524309 CIQ524308:CJE524309 CSM524308:CTA524309 DCI524308:DCW524309 DME524308:DMS524309 DWA524308:DWO524309 EFW524308:EGK524309 EPS524308:EQG524309 EZO524308:FAC524309 FJK524308:FJY524309 FTG524308:FTU524309 GDC524308:GDQ524309 GMY524308:GNM524309 GWU524308:GXI524309 HGQ524308:HHE524309 HQM524308:HRA524309 IAI524308:IAW524309 IKE524308:IKS524309 IUA524308:IUO524309 JDW524308:JEK524309 JNS524308:JOG524309 JXO524308:JYC524309 KHK524308:KHY524309 KRG524308:KRU524309 LBC524308:LBQ524309 LKY524308:LLM524309 LUU524308:LVI524309 MEQ524308:MFE524309 MOM524308:MPA524309 MYI524308:MYW524309 NIE524308:NIS524309 NSA524308:NSO524309 OBW524308:OCK524309 OLS524308:OMG524309 OVO524308:OWC524309 PFK524308:PFY524309 PPG524308:PPU524309 PZC524308:PZQ524309 QIY524308:QJM524309 QSU524308:QTI524309 RCQ524308:RDE524309 RMM524308:RNA524309 RWI524308:RWW524309 SGE524308:SGS524309 SQA524308:SQO524309 SZW524308:TAK524309 TJS524308:TKG524309 TTO524308:TUC524309 UDK524308:UDY524309 UNG524308:UNU524309 UXC524308:UXQ524309 VGY524308:VHM524309 VQU524308:VRI524309 WAQ524308:WBE524309 WKM524308:WLA524309 WUI524308:WUW524309 P589846:AA589847 HW589844:IK589845 RS589844:SG589845 ABO589844:ACC589845 ALK589844:ALY589845 AVG589844:AVU589845 BFC589844:BFQ589845 BOY589844:BPM589845 BYU589844:BZI589845 CIQ589844:CJE589845 CSM589844:CTA589845 DCI589844:DCW589845 DME589844:DMS589845 DWA589844:DWO589845 EFW589844:EGK589845 EPS589844:EQG589845 EZO589844:FAC589845 FJK589844:FJY589845 FTG589844:FTU589845 GDC589844:GDQ589845 GMY589844:GNM589845 GWU589844:GXI589845 HGQ589844:HHE589845 HQM589844:HRA589845 IAI589844:IAW589845 IKE589844:IKS589845 IUA589844:IUO589845 JDW589844:JEK589845 JNS589844:JOG589845 JXO589844:JYC589845 KHK589844:KHY589845 KRG589844:KRU589845 LBC589844:LBQ589845 LKY589844:LLM589845 LUU589844:LVI589845 MEQ589844:MFE589845 MOM589844:MPA589845 MYI589844:MYW589845 NIE589844:NIS589845 NSA589844:NSO589845 OBW589844:OCK589845 OLS589844:OMG589845 OVO589844:OWC589845 PFK589844:PFY589845 PPG589844:PPU589845 PZC589844:PZQ589845 QIY589844:QJM589845 QSU589844:QTI589845 RCQ589844:RDE589845 RMM589844:RNA589845 RWI589844:RWW589845 SGE589844:SGS589845 SQA589844:SQO589845 SZW589844:TAK589845 TJS589844:TKG589845 TTO589844:TUC589845 UDK589844:UDY589845 UNG589844:UNU589845 UXC589844:UXQ589845 VGY589844:VHM589845 VQU589844:VRI589845 WAQ589844:WBE589845 WKM589844:WLA589845 WUI589844:WUW589845 P655382:AA655383 HW655380:IK655381 RS655380:SG655381 ABO655380:ACC655381 ALK655380:ALY655381 AVG655380:AVU655381 BFC655380:BFQ655381 BOY655380:BPM655381 BYU655380:BZI655381 CIQ655380:CJE655381 CSM655380:CTA655381 DCI655380:DCW655381 DME655380:DMS655381 DWA655380:DWO655381 EFW655380:EGK655381 EPS655380:EQG655381 EZO655380:FAC655381 FJK655380:FJY655381 FTG655380:FTU655381 GDC655380:GDQ655381 GMY655380:GNM655381 GWU655380:GXI655381 HGQ655380:HHE655381 HQM655380:HRA655381 IAI655380:IAW655381 IKE655380:IKS655381 IUA655380:IUO655381 JDW655380:JEK655381 JNS655380:JOG655381 JXO655380:JYC655381 KHK655380:KHY655381 KRG655380:KRU655381 LBC655380:LBQ655381 LKY655380:LLM655381 LUU655380:LVI655381 MEQ655380:MFE655381 MOM655380:MPA655381 MYI655380:MYW655381 NIE655380:NIS655381 NSA655380:NSO655381 OBW655380:OCK655381 OLS655380:OMG655381 OVO655380:OWC655381 PFK655380:PFY655381 PPG655380:PPU655381 PZC655380:PZQ655381 QIY655380:QJM655381 QSU655380:QTI655381 RCQ655380:RDE655381 RMM655380:RNA655381 RWI655380:RWW655381 SGE655380:SGS655381 SQA655380:SQO655381 SZW655380:TAK655381 TJS655380:TKG655381 TTO655380:TUC655381 UDK655380:UDY655381 UNG655380:UNU655381 UXC655380:UXQ655381 VGY655380:VHM655381 VQU655380:VRI655381 WAQ655380:WBE655381 WKM655380:WLA655381 WUI655380:WUW655381 P720918:AA720919 HW720916:IK720917 RS720916:SG720917 ABO720916:ACC720917 ALK720916:ALY720917 AVG720916:AVU720917 BFC720916:BFQ720917 BOY720916:BPM720917 BYU720916:BZI720917 CIQ720916:CJE720917 CSM720916:CTA720917 DCI720916:DCW720917 DME720916:DMS720917 DWA720916:DWO720917 EFW720916:EGK720917 EPS720916:EQG720917 EZO720916:FAC720917 FJK720916:FJY720917 FTG720916:FTU720917 GDC720916:GDQ720917 GMY720916:GNM720917 GWU720916:GXI720917 HGQ720916:HHE720917 HQM720916:HRA720917 IAI720916:IAW720917 IKE720916:IKS720917 IUA720916:IUO720917 JDW720916:JEK720917 JNS720916:JOG720917 JXO720916:JYC720917 KHK720916:KHY720917 KRG720916:KRU720917 LBC720916:LBQ720917 LKY720916:LLM720917 LUU720916:LVI720917 MEQ720916:MFE720917 MOM720916:MPA720917 MYI720916:MYW720917 NIE720916:NIS720917 NSA720916:NSO720917 OBW720916:OCK720917 OLS720916:OMG720917 OVO720916:OWC720917 PFK720916:PFY720917 PPG720916:PPU720917 PZC720916:PZQ720917 QIY720916:QJM720917 QSU720916:QTI720917 RCQ720916:RDE720917 RMM720916:RNA720917 RWI720916:RWW720917 SGE720916:SGS720917 SQA720916:SQO720917 SZW720916:TAK720917 TJS720916:TKG720917 TTO720916:TUC720917 UDK720916:UDY720917 UNG720916:UNU720917 UXC720916:UXQ720917 VGY720916:VHM720917 VQU720916:VRI720917 WAQ720916:WBE720917 WKM720916:WLA720917 WUI720916:WUW720917 P786454:AA786455 HW786452:IK786453 RS786452:SG786453 ABO786452:ACC786453 ALK786452:ALY786453 AVG786452:AVU786453 BFC786452:BFQ786453 BOY786452:BPM786453 BYU786452:BZI786453 CIQ786452:CJE786453 CSM786452:CTA786453 DCI786452:DCW786453 DME786452:DMS786453 DWA786452:DWO786453 EFW786452:EGK786453 EPS786452:EQG786453 EZO786452:FAC786453 FJK786452:FJY786453 FTG786452:FTU786453 GDC786452:GDQ786453 GMY786452:GNM786453 GWU786452:GXI786453 HGQ786452:HHE786453 HQM786452:HRA786453 IAI786452:IAW786453 IKE786452:IKS786453 IUA786452:IUO786453 JDW786452:JEK786453 JNS786452:JOG786453 JXO786452:JYC786453 KHK786452:KHY786453 KRG786452:KRU786453 LBC786452:LBQ786453 LKY786452:LLM786453 LUU786452:LVI786453 MEQ786452:MFE786453 MOM786452:MPA786453 MYI786452:MYW786453 NIE786452:NIS786453 NSA786452:NSO786453 OBW786452:OCK786453 OLS786452:OMG786453 OVO786452:OWC786453 PFK786452:PFY786453 PPG786452:PPU786453 PZC786452:PZQ786453 QIY786452:QJM786453 QSU786452:QTI786453 RCQ786452:RDE786453 RMM786452:RNA786453 RWI786452:RWW786453 SGE786452:SGS786453 SQA786452:SQO786453 SZW786452:TAK786453 TJS786452:TKG786453 TTO786452:TUC786453 UDK786452:UDY786453 UNG786452:UNU786453 UXC786452:UXQ786453 VGY786452:VHM786453 VQU786452:VRI786453 WAQ786452:WBE786453 WKM786452:WLA786453 WUI786452:WUW786453 P851990:AA851991 HW851988:IK851989 RS851988:SG851989 ABO851988:ACC851989 ALK851988:ALY851989 AVG851988:AVU851989 BFC851988:BFQ851989 BOY851988:BPM851989 BYU851988:BZI851989 CIQ851988:CJE851989 CSM851988:CTA851989 DCI851988:DCW851989 DME851988:DMS851989 DWA851988:DWO851989 EFW851988:EGK851989 EPS851988:EQG851989 EZO851988:FAC851989 FJK851988:FJY851989 FTG851988:FTU851989 GDC851988:GDQ851989 GMY851988:GNM851989 GWU851988:GXI851989 HGQ851988:HHE851989 HQM851988:HRA851989 IAI851988:IAW851989 IKE851988:IKS851989 IUA851988:IUO851989 JDW851988:JEK851989 JNS851988:JOG851989 JXO851988:JYC851989 KHK851988:KHY851989 KRG851988:KRU851989 LBC851988:LBQ851989 LKY851988:LLM851989 LUU851988:LVI851989 MEQ851988:MFE851989 MOM851988:MPA851989 MYI851988:MYW851989 NIE851988:NIS851989 NSA851988:NSO851989 OBW851988:OCK851989 OLS851988:OMG851989 OVO851988:OWC851989 PFK851988:PFY851989 PPG851988:PPU851989 PZC851988:PZQ851989 QIY851988:QJM851989 QSU851988:QTI851989 RCQ851988:RDE851989 RMM851988:RNA851989 RWI851988:RWW851989 SGE851988:SGS851989 SQA851988:SQO851989 SZW851988:TAK851989 TJS851988:TKG851989 TTO851988:TUC851989 UDK851988:UDY851989 UNG851988:UNU851989 UXC851988:UXQ851989 VGY851988:VHM851989 VQU851988:VRI851989 WAQ851988:WBE851989 WKM851988:WLA851989 WUI851988:WUW851989 P917526:AA917527 HW917524:IK917525 RS917524:SG917525 ABO917524:ACC917525 ALK917524:ALY917525 AVG917524:AVU917525 BFC917524:BFQ917525 BOY917524:BPM917525 BYU917524:BZI917525 CIQ917524:CJE917525 CSM917524:CTA917525 DCI917524:DCW917525 DME917524:DMS917525 DWA917524:DWO917525 EFW917524:EGK917525 EPS917524:EQG917525 EZO917524:FAC917525 FJK917524:FJY917525 FTG917524:FTU917525 GDC917524:GDQ917525 GMY917524:GNM917525 GWU917524:GXI917525 HGQ917524:HHE917525 HQM917524:HRA917525 IAI917524:IAW917525 IKE917524:IKS917525 IUA917524:IUO917525 JDW917524:JEK917525 JNS917524:JOG917525 JXO917524:JYC917525 KHK917524:KHY917525 KRG917524:KRU917525 LBC917524:LBQ917525 LKY917524:LLM917525 LUU917524:LVI917525 MEQ917524:MFE917525 MOM917524:MPA917525 MYI917524:MYW917525 NIE917524:NIS917525 NSA917524:NSO917525 OBW917524:OCK917525 OLS917524:OMG917525 OVO917524:OWC917525 PFK917524:PFY917525 PPG917524:PPU917525 PZC917524:PZQ917525 QIY917524:QJM917525 QSU917524:QTI917525 RCQ917524:RDE917525 RMM917524:RNA917525 RWI917524:RWW917525 SGE917524:SGS917525 SQA917524:SQO917525 SZW917524:TAK917525 TJS917524:TKG917525 TTO917524:TUC917525 UDK917524:UDY917525 UNG917524:UNU917525 UXC917524:UXQ917525 VGY917524:VHM917525 VQU917524:VRI917525 WAQ917524:WBE917525 WKM917524:WLA917525 WUI917524:WUW917525 P983062:AA983063 HW983060:IK983061 RS983060:SG983061 ABO983060:ACC983061 ALK983060:ALY983061 AVG983060:AVU983061 BFC983060:BFQ983061 BOY983060:BPM983061 BYU983060:BZI983061 CIQ983060:CJE983061 CSM983060:CTA983061 DCI983060:DCW983061 DME983060:DMS983061 DWA983060:DWO983061 EFW983060:EGK983061 EPS983060:EQG983061 EZO983060:FAC983061 FJK983060:FJY983061 FTG983060:FTU983061 GDC983060:GDQ983061 GMY983060:GNM983061 GWU983060:GXI983061 HGQ983060:HHE983061 HQM983060:HRA983061 IAI983060:IAW983061 IKE983060:IKS983061 IUA983060:IUO983061 JDW983060:JEK983061 JNS983060:JOG983061 JXO983060:JYC983061 KHK983060:KHY983061 KRG983060:KRU983061 LBC983060:LBQ983061 LKY983060:LLM983061 LUU983060:LVI983061 MEQ983060:MFE983061 MOM983060:MPA983061 MYI983060:MYW983061 NIE983060:NIS983061 NSA983060:NSO983061 OBW983060:OCK983061 OLS983060:OMG983061 OVO983060:OWC983061 PFK983060:PFY983061 PPG983060:PPU983061 PZC983060:PZQ983061 QIY983060:QJM983061 QSU983060:QTI983061 RCQ983060:RDE983061 RMM983060:RNA983061 RWI983060:RWW983061 SGE983060:SGS983061 SQA983060:SQO983061 SZW983060:TAK983061 TJS983060:TKG983061 TTO983060:TUC983061 UDK983060:UDY983061 UNG983060:UNU983061 UXC983060:UXQ983061 VGY983060:VHM983061 VQU983060:VRI983061 WAQ983060:WBE983061 WKM983060:WLA983061 WUI983060:WUW983061 O65550:AA65553 HV65548:IK65551 RR65548:SG65551 ABN65548:ACC65551 ALJ65548:ALY65551 AVF65548:AVU65551 BFB65548:BFQ65551 BOX65548:BPM65551 BYT65548:BZI65551 CIP65548:CJE65551 CSL65548:CTA65551 DCH65548:DCW65551 DMD65548:DMS65551 DVZ65548:DWO65551 EFV65548:EGK65551 EPR65548:EQG65551 EZN65548:FAC65551 FJJ65548:FJY65551 FTF65548:FTU65551 GDB65548:GDQ65551 GMX65548:GNM65551 GWT65548:GXI65551 HGP65548:HHE65551 HQL65548:HRA65551 IAH65548:IAW65551 IKD65548:IKS65551 ITZ65548:IUO65551 JDV65548:JEK65551 JNR65548:JOG65551 JXN65548:JYC65551 KHJ65548:KHY65551 KRF65548:KRU65551 LBB65548:LBQ65551 LKX65548:LLM65551 LUT65548:LVI65551 MEP65548:MFE65551 MOL65548:MPA65551 MYH65548:MYW65551 NID65548:NIS65551 NRZ65548:NSO65551 OBV65548:OCK65551 OLR65548:OMG65551 OVN65548:OWC65551 PFJ65548:PFY65551 PPF65548:PPU65551 PZB65548:PZQ65551 QIX65548:QJM65551 QST65548:QTI65551 RCP65548:RDE65551 RML65548:RNA65551 RWH65548:RWW65551 SGD65548:SGS65551 SPZ65548:SQO65551 SZV65548:TAK65551 TJR65548:TKG65551 TTN65548:TUC65551 UDJ65548:UDY65551 UNF65548:UNU65551 UXB65548:UXQ65551 VGX65548:VHM65551 VQT65548:VRI65551 WAP65548:WBE65551 WKL65548:WLA65551 WUH65548:WUW65551 O131086:AA131089 HV131084:IK131087 RR131084:SG131087 ABN131084:ACC131087 ALJ131084:ALY131087 AVF131084:AVU131087 BFB131084:BFQ131087 BOX131084:BPM131087 BYT131084:BZI131087 CIP131084:CJE131087 CSL131084:CTA131087 DCH131084:DCW131087 DMD131084:DMS131087 DVZ131084:DWO131087 EFV131084:EGK131087 EPR131084:EQG131087 EZN131084:FAC131087 FJJ131084:FJY131087 FTF131084:FTU131087 GDB131084:GDQ131087 GMX131084:GNM131087 GWT131084:GXI131087 HGP131084:HHE131087 HQL131084:HRA131087 IAH131084:IAW131087 IKD131084:IKS131087 ITZ131084:IUO131087 JDV131084:JEK131087 JNR131084:JOG131087 JXN131084:JYC131087 KHJ131084:KHY131087 KRF131084:KRU131087 LBB131084:LBQ131087 LKX131084:LLM131087 LUT131084:LVI131087 MEP131084:MFE131087 MOL131084:MPA131087 MYH131084:MYW131087 NID131084:NIS131087 NRZ131084:NSO131087 OBV131084:OCK131087 OLR131084:OMG131087 OVN131084:OWC131087 PFJ131084:PFY131087 PPF131084:PPU131087 PZB131084:PZQ131087 QIX131084:QJM131087 QST131084:QTI131087 RCP131084:RDE131087 RML131084:RNA131087 RWH131084:RWW131087 SGD131084:SGS131087 SPZ131084:SQO131087 SZV131084:TAK131087 TJR131084:TKG131087 TTN131084:TUC131087 UDJ131084:UDY131087 UNF131084:UNU131087 UXB131084:UXQ131087 VGX131084:VHM131087 VQT131084:VRI131087 WAP131084:WBE131087 WKL131084:WLA131087 WUH131084:WUW131087 O196622:AA196625 HV196620:IK196623 RR196620:SG196623 ABN196620:ACC196623 ALJ196620:ALY196623 AVF196620:AVU196623 BFB196620:BFQ196623 BOX196620:BPM196623 BYT196620:BZI196623 CIP196620:CJE196623 CSL196620:CTA196623 DCH196620:DCW196623 DMD196620:DMS196623 DVZ196620:DWO196623 EFV196620:EGK196623 EPR196620:EQG196623 EZN196620:FAC196623 FJJ196620:FJY196623 FTF196620:FTU196623 GDB196620:GDQ196623 GMX196620:GNM196623 GWT196620:GXI196623 HGP196620:HHE196623 HQL196620:HRA196623 IAH196620:IAW196623 IKD196620:IKS196623 ITZ196620:IUO196623 JDV196620:JEK196623 JNR196620:JOG196623 JXN196620:JYC196623 KHJ196620:KHY196623 KRF196620:KRU196623 LBB196620:LBQ196623 LKX196620:LLM196623 LUT196620:LVI196623 MEP196620:MFE196623 MOL196620:MPA196623 MYH196620:MYW196623 NID196620:NIS196623 NRZ196620:NSO196623 OBV196620:OCK196623 OLR196620:OMG196623 OVN196620:OWC196623 PFJ196620:PFY196623 PPF196620:PPU196623 PZB196620:PZQ196623 QIX196620:QJM196623 QST196620:QTI196623 RCP196620:RDE196623 RML196620:RNA196623 RWH196620:RWW196623 SGD196620:SGS196623 SPZ196620:SQO196623 SZV196620:TAK196623 TJR196620:TKG196623 TTN196620:TUC196623 UDJ196620:UDY196623 UNF196620:UNU196623 UXB196620:UXQ196623 VGX196620:VHM196623 VQT196620:VRI196623 WAP196620:WBE196623 WKL196620:WLA196623 WUH196620:WUW196623 O262158:AA262161 HV262156:IK262159 RR262156:SG262159 ABN262156:ACC262159 ALJ262156:ALY262159 AVF262156:AVU262159 BFB262156:BFQ262159 BOX262156:BPM262159 BYT262156:BZI262159 CIP262156:CJE262159 CSL262156:CTA262159 DCH262156:DCW262159 DMD262156:DMS262159 DVZ262156:DWO262159 EFV262156:EGK262159 EPR262156:EQG262159 EZN262156:FAC262159 FJJ262156:FJY262159 FTF262156:FTU262159 GDB262156:GDQ262159 GMX262156:GNM262159 GWT262156:GXI262159 HGP262156:HHE262159 HQL262156:HRA262159 IAH262156:IAW262159 IKD262156:IKS262159 ITZ262156:IUO262159 JDV262156:JEK262159 JNR262156:JOG262159 JXN262156:JYC262159 KHJ262156:KHY262159 KRF262156:KRU262159 LBB262156:LBQ262159 LKX262156:LLM262159 LUT262156:LVI262159 MEP262156:MFE262159 MOL262156:MPA262159 MYH262156:MYW262159 NID262156:NIS262159 NRZ262156:NSO262159 OBV262156:OCK262159 OLR262156:OMG262159 OVN262156:OWC262159 PFJ262156:PFY262159 PPF262156:PPU262159 PZB262156:PZQ262159 QIX262156:QJM262159 QST262156:QTI262159 RCP262156:RDE262159 RML262156:RNA262159 RWH262156:RWW262159 SGD262156:SGS262159 SPZ262156:SQO262159 SZV262156:TAK262159 TJR262156:TKG262159 TTN262156:TUC262159 UDJ262156:UDY262159 UNF262156:UNU262159 UXB262156:UXQ262159 VGX262156:VHM262159 VQT262156:VRI262159 WAP262156:WBE262159 WKL262156:WLA262159 WUH262156:WUW262159 O327694:AA327697 HV327692:IK327695 RR327692:SG327695 ABN327692:ACC327695 ALJ327692:ALY327695 AVF327692:AVU327695 BFB327692:BFQ327695 BOX327692:BPM327695 BYT327692:BZI327695 CIP327692:CJE327695 CSL327692:CTA327695 DCH327692:DCW327695 DMD327692:DMS327695 DVZ327692:DWO327695 EFV327692:EGK327695 EPR327692:EQG327695 EZN327692:FAC327695 FJJ327692:FJY327695 FTF327692:FTU327695 GDB327692:GDQ327695 GMX327692:GNM327695 GWT327692:GXI327695 HGP327692:HHE327695 HQL327692:HRA327695 IAH327692:IAW327695 IKD327692:IKS327695 ITZ327692:IUO327695 JDV327692:JEK327695 JNR327692:JOG327695 JXN327692:JYC327695 KHJ327692:KHY327695 KRF327692:KRU327695 LBB327692:LBQ327695 LKX327692:LLM327695 LUT327692:LVI327695 MEP327692:MFE327695 MOL327692:MPA327695 MYH327692:MYW327695 NID327692:NIS327695 NRZ327692:NSO327695 OBV327692:OCK327695 OLR327692:OMG327695 OVN327692:OWC327695 PFJ327692:PFY327695 PPF327692:PPU327695 PZB327692:PZQ327695 QIX327692:QJM327695 QST327692:QTI327695 RCP327692:RDE327695 RML327692:RNA327695 RWH327692:RWW327695 SGD327692:SGS327695 SPZ327692:SQO327695 SZV327692:TAK327695 TJR327692:TKG327695 TTN327692:TUC327695 UDJ327692:UDY327695 UNF327692:UNU327695 UXB327692:UXQ327695 VGX327692:VHM327695 VQT327692:VRI327695 WAP327692:WBE327695 WKL327692:WLA327695 WUH327692:WUW327695 O393230:AA393233 HV393228:IK393231 RR393228:SG393231 ABN393228:ACC393231 ALJ393228:ALY393231 AVF393228:AVU393231 BFB393228:BFQ393231 BOX393228:BPM393231 BYT393228:BZI393231 CIP393228:CJE393231 CSL393228:CTA393231 DCH393228:DCW393231 DMD393228:DMS393231 DVZ393228:DWO393231 EFV393228:EGK393231 EPR393228:EQG393231 EZN393228:FAC393231 FJJ393228:FJY393231 FTF393228:FTU393231 GDB393228:GDQ393231 GMX393228:GNM393231 GWT393228:GXI393231 HGP393228:HHE393231 HQL393228:HRA393231 IAH393228:IAW393231 IKD393228:IKS393231 ITZ393228:IUO393231 JDV393228:JEK393231 JNR393228:JOG393231 JXN393228:JYC393231 KHJ393228:KHY393231 KRF393228:KRU393231 LBB393228:LBQ393231 LKX393228:LLM393231 LUT393228:LVI393231 MEP393228:MFE393231 MOL393228:MPA393231 MYH393228:MYW393231 NID393228:NIS393231 NRZ393228:NSO393231 OBV393228:OCK393231 OLR393228:OMG393231 OVN393228:OWC393231 PFJ393228:PFY393231 PPF393228:PPU393231 PZB393228:PZQ393231 QIX393228:QJM393231 QST393228:QTI393231 RCP393228:RDE393231 RML393228:RNA393231 RWH393228:RWW393231 SGD393228:SGS393231 SPZ393228:SQO393231 SZV393228:TAK393231 TJR393228:TKG393231 TTN393228:TUC393231 UDJ393228:UDY393231 UNF393228:UNU393231 UXB393228:UXQ393231 VGX393228:VHM393231 VQT393228:VRI393231 WAP393228:WBE393231 WKL393228:WLA393231 WUH393228:WUW393231 O458766:AA458769 HV458764:IK458767 RR458764:SG458767 ABN458764:ACC458767 ALJ458764:ALY458767 AVF458764:AVU458767 BFB458764:BFQ458767 BOX458764:BPM458767 BYT458764:BZI458767 CIP458764:CJE458767 CSL458764:CTA458767 DCH458764:DCW458767 DMD458764:DMS458767 DVZ458764:DWO458767 EFV458764:EGK458767 EPR458764:EQG458767 EZN458764:FAC458767 FJJ458764:FJY458767 FTF458764:FTU458767 GDB458764:GDQ458767 GMX458764:GNM458767 GWT458764:GXI458767 HGP458764:HHE458767 HQL458764:HRA458767 IAH458764:IAW458767 IKD458764:IKS458767 ITZ458764:IUO458767 JDV458764:JEK458767 JNR458764:JOG458767 JXN458764:JYC458767 KHJ458764:KHY458767 KRF458764:KRU458767 LBB458764:LBQ458767 LKX458764:LLM458767 LUT458764:LVI458767 MEP458764:MFE458767 MOL458764:MPA458767 MYH458764:MYW458767 NID458764:NIS458767 NRZ458764:NSO458767 OBV458764:OCK458767 OLR458764:OMG458767 OVN458764:OWC458767 PFJ458764:PFY458767 PPF458764:PPU458767 PZB458764:PZQ458767 QIX458764:QJM458767 QST458764:QTI458767 RCP458764:RDE458767 RML458764:RNA458767 RWH458764:RWW458767 SGD458764:SGS458767 SPZ458764:SQO458767 SZV458764:TAK458767 TJR458764:TKG458767 TTN458764:TUC458767 UDJ458764:UDY458767 UNF458764:UNU458767 UXB458764:UXQ458767 VGX458764:VHM458767 VQT458764:VRI458767 WAP458764:WBE458767 WKL458764:WLA458767 WUH458764:WUW458767 O524302:AA524305 HV524300:IK524303 RR524300:SG524303 ABN524300:ACC524303 ALJ524300:ALY524303 AVF524300:AVU524303 BFB524300:BFQ524303 BOX524300:BPM524303 BYT524300:BZI524303 CIP524300:CJE524303 CSL524300:CTA524303 DCH524300:DCW524303 DMD524300:DMS524303 DVZ524300:DWO524303 EFV524300:EGK524303 EPR524300:EQG524303 EZN524300:FAC524303 FJJ524300:FJY524303 FTF524300:FTU524303 GDB524300:GDQ524303 GMX524300:GNM524303 GWT524300:GXI524303 HGP524300:HHE524303 HQL524300:HRA524303 IAH524300:IAW524303 IKD524300:IKS524303 ITZ524300:IUO524303 JDV524300:JEK524303 JNR524300:JOG524303 JXN524300:JYC524303 KHJ524300:KHY524303 KRF524300:KRU524303 LBB524300:LBQ524303 LKX524300:LLM524303 LUT524300:LVI524303 MEP524300:MFE524303 MOL524300:MPA524303 MYH524300:MYW524303 NID524300:NIS524303 NRZ524300:NSO524303 OBV524300:OCK524303 OLR524300:OMG524303 OVN524300:OWC524303 PFJ524300:PFY524303 PPF524300:PPU524303 PZB524300:PZQ524303 QIX524300:QJM524303 QST524300:QTI524303 RCP524300:RDE524303 RML524300:RNA524303 RWH524300:RWW524303 SGD524300:SGS524303 SPZ524300:SQO524303 SZV524300:TAK524303 TJR524300:TKG524303 TTN524300:TUC524303 UDJ524300:UDY524303 UNF524300:UNU524303 UXB524300:UXQ524303 VGX524300:VHM524303 VQT524300:VRI524303 WAP524300:WBE524303 WKL524300:WLA524303 WUH524300:WUW524303 O589838:AA589841 HV589836:IK589839 RR589836:SG589839 ABN589836:ACC589839 ALJ589836:ALY589839 AVF589836:AVU589839 BFB589836:BFQ589839 BOX589836:BPM589839 BYT589836:BZI589839 CIP589836:CJE589839 CSL589836:CTA589839 DCH589836:DCW589839 DMD589836:DMS589839 DVZ589836:DWO589839 EFV589836:EGK589839 EPR589836:EQG589839 EZN589836:FAC589839 FJJ589836:FJY589839 FTF589836:FTU589839 GDB589836:GDQ589839 GMX589836:GNM589839 GWT589836:GXI589839 HGP589836:HHE589839 HQL589836:HRA589839 IAH589836:IAW589839 IKD589836:IKS589839 ITZ589836:IUO589839 JDV589836:JEK589839 JNR589836:JOG589839 JXN589836:JYC589839 KHJ589836:KHY589839 KRF589836:KRU589839 LBB589836:LBQ589839 LKX589836:LLM589839 LUT589836:LVI589839 MEP589836:MFE589839 MOL589836:MPA589839 MYH589836:MYW589839 NID589836:NIS589839 NRZ589836:NSO589839 OBV589836:OCK589839 OLR589836:OMG589839 OVN589836:OWC589839 PFJ589836:PFY589839 PPF589836:PPU589839 PZB589836:PZQ589839 QIX589836:QJM589839 QST589836:QTI589839 RCP589836:RDE589839 RML589836:RNA589839 RWH589836:RWW589839 SGD589836:SGS589839 SPZ589836:SQO589839 SZV589836:TAK589839 TJR589836:TKG589839 TTN589836:TUC589839 UDJ589836:UDY589839 UNF589836:UNU589839 UXB589836:UXQ589839 VGX589836:VHM589839 VQT589836:VRI589839 WAP589836:WBE589839 WKL589836:WLA589839 WUH589836:WUW589839 O655374:AA655377 HV655372:IK655375 RR655372:SG655375 ABN655372:ACC655375 ALJ655372:ALY655375 AVF655372:AVU655375 BFB655372:BFQ655375 BOX655372:BPM655375 BYT655372:BZI655375 CIP655372:CJE655375 CSL655372:CTA655375 DCH655372:DCW655375 DMD655372:DMS655375 DVZ655372:DWO655375 EFV655372:EGK655375 EPR655372:EQG655375 EZN655372:FAC655375 FJJ655372:FJY655375 FTF655372:FTU655375 GDB655372:GDQ655375 GMX655372:GNM655375 GWT655372:GXI655375 HGP655372:HHE655375 HQL655372:HRA655375 IAH655372:IAW655375 IKD655372:IKS655375 ITZ655372:IUO655375 JDV655372:JEK655375 JNR655372:JOG655375 JXN655372:JYC655375 KHJ655372:KHY655375 KRF655372:KRU655375 LBB655372:LBQ655375 LKX655372:LLM655375 LUT655372:LVI655375 MEP655372:MFE655375 MOL655372:MPA655375 MYH655372:MYW655375 NID655372:NIS655375 NRZ655372:NSO655375 OBV655372:OCK655375 OLR655372:OMG655375 OVN655372:OWC655375 PFJ655372:PFY655375 PPF655372:PPU655375 PZB655372:PZQ655375 QIX655372:QJM655375 QST655372:QTI655375 RCP655372:RDE655375 RML655372:RNA655375 RWH655372:RWW655375 SGD655372:SGS655375 SPZ655372:SQO655375 SZV655372:TAK655375 TJR655372:TKG655375 TTN655372:TUC655375 UDJ655372:UDY655375 UNF655372:UNU655375 UXB655372:UXQ655375 VGX655372:VHM655375 VQT655372:VRI655375 WAP655372:WBE655375 WKL655372:WLA655375 WUH655372:WUW655375 O720910:AA720913 HV720908:IK720911 RR720908:SG720911 ABN720908:ACC720911 ALJ720908:ALY720911 AVF720908:AVU720911 BFB720908:BFQ720911 BOX720908:BPM720911 BYT720908:BZI720911 CIP720908:CJE720911 CSL720908:CTA720911 DCH720908:DCW720911 DMD720908:DMS720911 DVZ720908:DWO720911 EFV720908:EGK720911 EPR720908:EQG720911 EZN720908:FAC720911 FJJ720908:FJY720911 FTF720908:FTU720911 GDB720908:GDQ720911 GMX720908:GNM720911 GWT720908:GXI720911 HGP720908:HHE720911 HQL720908:HRA720911 IAH720908:IAW720911 IKD720908:IKS720911 ITZ720908:IUO720911 JDV720908:JEK720911 JNR720908:JOG720911 JXN720908:JYC720911 KHJ720908:KHY720911 KRF720908:KRU720911 LBB720908:LBQ720911 LKX720908:LLM720911 LUT720908:LVI720911 MEP720908:MFE720911 MOL720908:MPA720911 MYH720908:MYW720911 NID720908:NIS720911 NRZ720908:NSO720911 OBV720908:OCK720911 OLR720908:OMG720911 OVN720908:OWC720911 PFJ720908:PFY720911 PPF720908:PPU720911 PZB720908:PZQ720911 QIX720908:QJM720911 QST720908:QTI720911 RCP720908:RDE720911 RML720908:RNA720911 RWH720908:RWW720911 SGD720908:SGS720911 SPZ720908:SQO720911 SZV720908:TAK720911 TJR720908:TKG720911 TTN720908:TUC720911 UDJ720908:UDY720911 UNF720908:UNU720911 UXB720908:UXQ720911 VGX720908:VHM720911 VQT720908:VRI720911 WAP720908:WBE720911 WKL720908:WLA720911 WUH720908:WUW720911 O786446:AA786449 HV786444:IK786447 RR786444:SG786447 ABN786444:ACC786447 ALJ786444:ALY786447 AVF786444:AVU786447 BFB786444:BFQ786447 BOX786444:BPM786447 BYT786444:BZI786447 CIP786444:CJE786447 CSL786444:CTA786447 DCH786444:DCW786447 DMD786444:DMS786447 DVZ786444:DWO786447 EFV786444:EGK786447 EPR786444:EQG786447 EZN786444:FAC786447 FJJ786444:FJY786447 FTF786444:FTU786447 GDB786444:GDQ786447 GMX786444:GNM786447 GWT786444:GXI786447 HGP786444:HHE786447 HQL786444:HRA786447 IAH786444:IAW786447 IKD786444:IKS786447 ITZ786444:IUO786447 JDV786444:JEK786447 JNR786444:JOG786447 JXN786444:JYC786447 KHJ786444:KHY786447 KRF786444:KRU786447 LBB786444:LBQ786447 LKX786444:LLM786447 LUT786444:LVI786447 MEP786444:MFE786447 MOL786444:MPA786447 MYH786444:MYW786447 NID786444:NIS786447 NRZ786444:NSO786447 OBV786444:OCK786447 OLR786444:OMG786447 OVN786444:OWC786447 PFJ786444:PFY786447 PPF786444:PPU786447 PZB786444:PZQ786447 QIX786444:QJM786447 QST786444:QTI786447 RCP786444:RDE786447 RML786444:RNA786447 RWH786444:RWW786447 SGD786444:SGS786447 SPZ786444:SQO786447 SZV786444:TAK786447 TJR786444:TKG786447 TTN786444:TUC786447 UDJ786444:UDY786447 UNF786444:UNU786447 UXB786444:UXQ786447 VGX786444:VHM786447 VQT786444:VRI786447 WAP786444:WBE786447 WKL786444:WLA786447 WUH786444:WUW786447 O851982:AA851985 HV851980:IK851983 RR851980:SG851983 ABN851980:ACC851983 ALJ851980:ALY851983 AVF851980:AVU851983 BFB851980:BFQ851983 BOX851980:BPM851983 BYT851980:BZI851983 CIP851980:CJE851983 CSL851980:CTA851983 DCH851980:DCW851983 DMD851980:DMS851983 DVZ851980:DWO851983 EFV851980:EGK851983 EPR851980:EQG851983 EZN851980:FAC851983 FJJ851980:FJY851983 FTF851980:FTU851983 GDB851980:GDQ851983 GMX851980:GNM851983 GWT851980:GXI851983 HGP851980:HHE851983 HQL851980:HRA851983 IAH851980:IAW851983 IKD851980:IKS851983 ITZ851980:IUO851983 JDV851980:JEK851983 JNR851980:JOG851983 JXN851980:JYC851983 KHJ851980:KHY851983 KRF851980:KRU851983 LBB851980:LBQ851983 LKX851980:LLM851983 LUT851980:LVI851983 MEP851980:MFE851983 MOL851980:MPA851983 MYH851980:MYW851983 NID851980:NIS851983 NRZ851980:NSO851983 OBV851980:OCK851983 OLR851980:OMG851983 OVN851980:OWC851983 PFJ851980:PFY851983 PPF851980:PPU851983 PZB851980:PZQ851983 QIX851980:QJM851983 QST851980:QTI851983 RCP851980:RDE851983 RML851980:RNA851983 RWH851980:RWW851983 SGD851980:SGS851983 SPZ851980:SQO851983 SZV851980:TAK851983 TJR851980:TKG851983 TTN851980:TUC851983 UDJ851980:UDY851983 UNF851980:UNU851983 UXB851980:UXQ851983 VGX851980:VHM851983 VQT851980:VRI851983 WAP851980:WBE851983 WKL851980:WLA851983 WUH851980:WUW851983 O917518:AA917521 HV917516:IK917519 RR917516:SG917519 ABN917516:ACC917519 ALJ917516:ALY917519 AVF917516:AVU917519 BFB917516:BFQ917519 BOX917516:BPM917519 BYT917516:BZI917519 CIP917516:CJE917519 CSL917516:CTA917519 DCH917516:DCW917519 DMD917516:DMS917519 DVZ917516:DWO917519 EFV917516:EGK917519 EPR917516:EQG917519 EZN917516:FAC917519 FJJ917516:FJY917519 FTF917516:FTU917519 GDB917516:GDQ917519 GMX917516:GNM917519 GWT917516:GXI917519 HGP917516:HHE917519 HQL917516:HRA917519 IAH917516:IAW917519 IKD917516:IKS917519 ITZ917516:IUO917519 JDV917516:JEK917519 JNR917516:JOG917519 JXN917516:JYC917519 KHJ917516:KHY917519 KRF917516:KRU917519 LBB917516:LBQ917519 LKX917516:LLM917519 LUT917516:LVI917519 MEP917516:MFE917519 MOL917516:MPA917519 MYH917516:MYW917519 NID917516:NIS917519 NRZ917516:NSO917519 OBV917516:OCK917519 OLR917516:OMG917519 OVN917516:OWC917519 PFJ917516:PFY917519 PPF917516:PPU917519 PZB917516:PZQ917519 QIX917516:QJM917519 QST917516:QTI917519 RCP917516:RDE917519 RML917516:RNA917519 RWH917516:RWW917519 SGD917516:SGS917519 SPZ917516:SQO917519 SZV917516:TAK917519 TJR917516:TKG917519 TTN917516:TUC917519 UDJ917516:UDY917519 UNF917516:UNU917519 UXB917516:UXQ917519 VGX917516:VHM917519 VQT917516:VRI917519 WAP917516:WBE917519 WKL917516:WLA917519 WUH917516:WUW917519 O983054:AA983057 HV983052:IK983055 RR983052:SG983055 ABN983052:ACC983055 ALJ983052:ALY983055 AVF983052:AVU983055 BFB983052:BFQ983055 BOX983052:BPM983055 BYT983052:BZI983055 CIP983052:CJE983055 CSL983052:CTA983055 DCH983052:DCW983055 DMD983052:DMS983055 DVZ983052:DWO983055 EFV983052:EGK983055 EPR983052:EQG983055 EZN983052:FAC983055 FJJ983052:FJY983055 FTF983052:FTU983055 GDB983052:GDQ983055 GMX983052:GNM983055 GWT983052:GXI983055 HGP983052:HHE983055 HQL983052:HRA983055 IAH983052:IAW983055 IKD983052:IKS983055 ITZ983052:IUO983055 JDV983052:JEK983055 JNR983052:JOG983055 JXN983052:JYC983055 KHJ983052:KHY983055 KRF983052:KRU983055 LBB983052:LBQ983055 LKX983052:LLM983055 LUT983052:LVI983055 MEP983052:MFE983055 MOL983052:MPA983055 MYH983052:MYW983055 NID983052:NIS983055 NRZ983052:NSO983055 OBV983052:OCK983055 OLR983052:OMG983055 OVN983052:OWC983055 PFJ983052:PFY983055 PPF983052:PPU983055 PZB983052:PZQ983055 QIX983052:QJM983055 QST983052:QTI983055 RCP983052:RDE983055 RML983052:RNA983055 RWH983052:RWW983055 SGD983052:SGS983055 SPZ983052:SQO983055 SZV983052:TAK983055 TJR983052:TKG983055 TTN983052:TUC983055 UDJ983052:UDY983055 UNF983052:UNU983055 UXB983052:UXQ983055 VGX983052:VHM983055 VQT983052:VRI983055 WAP983052:WBE983055 WKL983052:WLA983055 WUH983052:WUW983055</xm:sqref>
        </x14:dataValidation>
        <x14:dataValidation imeMode="disabled" allowBlank="1" showInputMessage="1" showErrorMessage="1" xr:uid="{FA6AE6A8-BD54-41C6-96EA-159C318418DD}">
          <xm:sqref>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IQ65576:IQ65577 SM65576:SM65577 ACI65576:ACI65577 AME65576:AME65577 AWA65576:AWA65577 BFW65576:BFW65577 BPS65576:BPS65577 BZO65576:BZO65577 CJK65576:CJK65577 CTG65576:CTG65577 DDC65576:DDC65577 DMY65576:DMY65577 DWU65576:DWU65577 EGQ65576:EGQ65577 EQM65576:EQM65577 FAI65576:FAI65577 FKE65576:FKE65577 FUA65576:FUA65577 GDW65576:GDW65577 GNS65576:GNS65577 GXO65576:GXO65577 HHK65576:HHK65577 HRG65576:HRG65577 IBC65576:IBC65577 IKY65576:IKY65577 IUU65576:IUU65577 JEQ65576:JEQ65577 JOM65576:JOM65577 JYI65576:JYI65577 KIE65576:KIE65577 KSA65576:KSA65577 LBW65576:LBW65577 LLS65576:LLS65577 LVO65576:LVO65577 MFK65576:MFK65577 MPG65576:MPG65577 MZC65576:MZC65577 NIY65576:NIY65577 NSU65576:NSU65577 OCQ65576:OCQ65577 OMM65576:OMM65577 OWI65576:OWI65577 PGE65576:PGE65577 PQA65576:PQA65577 PZW65576:PZW65577 QJS65576:QJS65577 QTO65576:QTO65577 RDK65576:RDK65577 RNG65576:RNG65577 RXC65576:RXC65577 SGY65576:SGY65577 SQU65576:SQU65577 TAQ65576:TAQ65577 TKM65576:TKM65577 TUI65576:TUI65577 UEE65576:UEE65577 UOA65576:UOA65577 UXW65576:UXW65577 VHS65576:VHS65577 VRO65576:VRO65577 WBK65576:WBK65577 WLG65576:WLG65577 WVC65576:WVC65577 IQ131112:IQ131113 SM131112:SM131113 ACI131112:ACI131113 AME131112:AME131113 AWA131112:AWA131113 BFW131112:BFW131113 BPS131112:BPS131113 BZO131112:BZO131113 CJK131112:CJK131113 CTG131112:CTG131113 DDC131112:DDC131113 DMY131112:DMY131113 DWU131112:DWU131113 EGQ131112:EGQ131113 EQM131112:EQM131113 FAI131112:FAI131113 FKE131112:FKE131113 FUA131112:FUA131113 GDW131112:GDW131113 GNS131112:GNS131113 GXO131112:GXO131113 HHK131112:HHK131113 HRG131112:HRG131113 IBC131112:IBC131113 IKY131112:IKY131113 IUU131112:IUU131113 JEQ131112:JEQ131113 JOM131112:JOM131113 JYI131112:JYI131113 KIE131112:KIE131113 KSA131112:KSA131113 LBW131112:LBW131113 LLS131112:LLS131113 LVO131112:LVO131113 MFK131112:MFK131113 MPG131112:MPG131113 MZC131112:MZC131113 NIY131112:NIY131113 NSU131112:NSU131113 OCQ131112:OCQ131113 OMM131112:OMM131113 OWI131112:OWI131113 PGE131112:PGE131113 PQA131112:PQA131113 PZW131112:PZW131113 QJS131112:QJS131113 QTO131112:QTO131113 RDK131112:RDK131113 RNG131112:RNG131113 RXC131112:RXC131113 SGY131112:SGY131113 SQU131112:SQU131113 TAQ131112:TAQ131113 TKM131112:TKM131113 TUI131112:TUI131113 UEE131112:UEE131113 UOA131112:UOA131113 UXW131112:UXW131113 VHS131112:VHS131113 VRO131112:VRO131113 WBK131112:WBK131113 WLG131112:WLG131113 WVC131112:WVC131113 IQ196648:IQ196649 SM196648:SM196649 ACI196648:ACI196649 AME196648:AME196649 AWA196648:AWA196649 BFW196648:BFW196649 BPS196648:BPS196649 BZO196648:BZO196649 CJK196648:CJK196649 CTG196648:CTG196649 DDC196648:DDC196649 DMY196648:DMY196649 DWU196648:DWU196649 EGQ196648:EGQ196649 EQM196648:EQM196649 FAI196648:FAI196649 FKE196648:FKE196649 FUA196648:FUA196649 GDW196648:GDW196649 GNS196648:GNS196649 GXO196648:GXO196649 HHK196648:HHK196649 HRG196648:HRG196649 IBC196648:IBC196649 IKY196648:IKY196649 IUU196648:IUU196649 JEQ196648:JEQ196649 JOM196648:JOM196649 JYI196648:JYI196649 KIE196648:KIE196649 KSA196648:KSA196649 LBW196648:LBW196649 LLS196648:LLS196649 LVO196648:LVO196649 MFK196648:MFK196649 MPG196648:MPG196649 MZC196648:MZC196649 NIY196648:NIY196649 NSU196648:NSU196649 OCQ196648:OCQ196649 OMM196648:OMM196649 OWI196648:OWI196649 PGE196648:PGE196649 PQA196648:PQA196649 PZW196648:PZW196649 QJS196648:QJS196649 QTO196648:QTO196649 RDK196648:RDK196649 RNG196648:RNG196649 RXC196648:RXC196649 SGY196648:SGY196649 SQU196648:SQU196649 TAQ196648:TAQ196649 TKM196648:TKM196649 TUI196648:TUI196649 UEE196648:UEE196649 UOA196648:UOA196649 UXW196648:UXW196649 VHS196648:VHS196649 VRO196648:VRO196649 WBK196648:WBK196649 WLG196648:WLG196649 WVC196648:WVC196649 IQ262184:IQ262185 SM262184:SM262185 ACI262184:ACI262185 AME262184:AME262185 AWA262184:AWA262185 BFW262184:BFW262185 BPS262184:BPS262185 BZO262184:BZO262185 CJK262184:CJK262185 CTG262184:CTG262185 DDC262184:DDC262185 DMY262184:DMY262185 DWU262184:DWU262185 EGQ262184:EGQ262185 EQM262184:EQM262185 FAI262184:FAI262185 FKE262184:FKE262185 FUA262184:FUA262185 GDW262184:GDW262185 GNS262184:GNS262185 GXO262184:GXO262185 HHK262184:HHK262185 HRG262184:HRG262185 IBC262184:IBC262185 IKY262184:IKY262185 IUU262184:IUU262185 JEQ262184:JEQ262185 JOM262184:JOM262185 JYI262184:JYI262185 KIE262184:KIE262185 KSA262184:KSA262185 LBW262184:LBW262185 LLS262184:LLS262185 LVO262184:LVO262185 MFK262184:MFK262185 MPG262184:MPG262185 MZC262184:MZC262185 NIY262184:NIY262185 NSU262184:NSU262185 OCQ262184:OCQ262185 OMM262184:OMM262185 OWI262184:OWI262185 PGE262184:PGE262185 PQA262184:PQA262185 PZW262184:PZW262185 QJS262184:QJS262185 QTO262184:QTO262185 RDK262184:RDK262185 RNG262184:RNG262185 RXC262184:RXC262185 SGY262184:SGY262185 SQU262184:SQU262185 TAQ262184:TAQ262185 TKM262184:TKM262185 TUI262184:TUI262185 UEE262184:UEE262185 UOA262184:UOA262185 UXW262184:UXW262185 VHS262184:VHS262185 VRO262184:VRO262185 WBK262184:WBK262185 WLG262184:WLG262185 WVC262184:WVC262185 IQ327720:IQ327721 SM327720:SM327721 ACI327720:ACI327721 AME327720:AME327721 AWA327720:AWA327721 BFW327720:BFW327721 BPS327720:BPS327721 BZO327720:BZO327721 CJK327720:CJK327721 CTG327720:CTG327721 DDC327720:DDC327721 DMY327720:DMY327721 DWU327720:DWU327721 EGQ327720:EGQ327721 EQM327720:EQM327721 FAI327720:FAI327721 FKE327720:FKE327721 FUA327720:FUA327721 GDW327720:GDW327721 GNS327720:GNS327721 GXO327720:GXO327721 HHK327720:HHK327721 HRG327720:HRG327721 IBC327720:IBC327721 IKY327720:IKY327721 IUU327720:IUU327721 JEQ327720:JEQ327721 JOM327720:JOM327721 JYI327720:JYI327721 KIE327720:KIE327721 KSA327720:KSA327721 LBW327720:LBW327721 LLS327720:LLS327721 LVO327720:LVO327721 MFK327720:MFK327721 MPG327720:MPG327721 MZC327720:MZC327721 NIY327720:NIY327721 NSU327720:NSU327721 OCQ327720:OCQ327721 OMM327720:OMM327721 OWI327720:OWI327721 PGE327720:PGE327721 PQA327720:PQA327721 PZW327720:PZW327721 QJS327720:QJS327721 QTO327720:QTO327721 RDK327720:RDK327721 RNG327720:RNG327721 RXC327720:RXC327721 SGY327720:SGY327721 SQU327720:SQU327721 TAQ327720:TAQ327721 TKM327720:TKM327721 TUI327720:TUI327721 UEE327720:UEE327721 UOA327720:UOA327721 UXW327720:UXW327721 VHS327720:VHS327721 VRO327720:VRO327721 WBK327720:WBK327721 WLG327720:WLG327721 WVC327720:WVC327721 IQ393256:IQ393257 SM393256:SM393257 ACI393256:ACI393257 AME393256:AME393257 AWA393256:AWA393257 BFW393256:BFW393257 BPS393256:BPS393257 BZO393256:BZO393257 CJK393256:CJK393257 CTG393256:CTG393257 DDC393256:DDC393257 DMY393256:DMY393257 DWU393256:DWU393257 EGQ393256:EGQ393257 EQM393256:EQM393257 FAI393256:FAI393257 FKE393256:FKE393257 FUA393256:FUA393257 GDW393256:GDW393257 GNS393256:GNS393257 GXO393256:GXO393257 HHK393256:HHK393257 HRG393256:HRG393257 IBC393256:IBC393257 IKY393256:IKY393257 IUU393256:IUU393257 JEQ393256:JEQ393257 JOM393256:JOM393257 JYI393256:JYI393257 KIE393256:KIE393257 KSA393256:KSA393257 LBW393256:LBW393257 LLS393256:LLS393257 LVO393256:LVO393257 MFK393256:MFK393257 MPG393256:MPG393257 MZC393256:MZC393257 NIY393256:NIY393257 NSU393256:NSU393257 OCQ393256:OCQ393257 OMM393256:OMM393257 OWI393256:OWI393257 PGE393256:PGE393257 PQA393256:PQA393257 PZW393256:PZW393257 QJS393256:QJS393257 QTO393256:QTO393257 RDK393256:RDK393257 RNG393256:RNG393257 RXC393256:RXC393257 SGY393256:SGY393257 SQU393256:SQU393257 TAQ393256:TAQ393257 TKM393256:TKM393257 TUI393256:TUI393257 UEE393256:UEE393257 UOA393256:UOA393257 UXW393256:UXW393257 VHS393256:VHS393257 VRO393256:VRO393257 WBK393256:WBK393257 WLG393256:WLG393257 WVC393256:WVC393257 IQ458792:IQ458793 SM458792:SM458793 ACI458792:ACI458793 AME458792:AME458793 AWA458792:AWA458793 BFW458792:BFW458793 BPS458792:BPS458793 BZO458792:BZO458793 CJK458792:CJK458793 CTG458792:CTG458793 DDC458792:DDC458793 DMY458792:DMY458793 DWU458792:DWU458793 EGQ458792:EGQ458793 EQM458792:EQM458793 FAI458792:FAI458793 FKE458792:FKE458793 FUA458792:FUA458793 GDW458792:GDW458793 GNS458792:GNS458793 GXO458792:GXO458793 HHK458792:HHK458793 HRG458792:HRG458793 IBC458792:IBC458793 IKY458792:IKY458793 IUU458792:IUU458793 JEQ458792:JEQ458793 JOM458792:JOM458793 JYI458792:JYI458793 KIE458792:KIE458793 KSA458792:KSA458793 LBW458792:LBW458793 LLS458792:LLS458793 LVO458792:LVO458793 MFK458792:MFK458793 MPG458792:MPG458793 MZC458792:MZC458793 NIY458792:NIY458793 NSU458792:NSU458793 OCQ458792:OCQ458793 OMM458792:OMM458793 OWI458792:OWI458793 PGE458792:PGE458793 PQA458792:PQA458793 PZW458792:PZW458793 QJS458792:QJS458793 QTO458792:QTO458793 RDK458792:RDK458793 RNG458792:RNG458793 RXC458792:RXC458793 SGY458792:SGY458793 SQU458792:SQU458793 TAQ458792:TAQ458793 TKM458792:TKM458793 TUI458792:TUI458793 UEE458792:UEE458793 UOA458792:UOA458793 UXW458792:UXW458793 VHS458792:VHS458793 VRO458792:VRO458793 WBK458792:WBK458793 WLG458792:WLG458793 WVC458792:WVC458793 IQ524328:IQ524329 SM524328:SM524329 ACI524328:ACI524329 AME524328:AME524329 AWA524328:AWA524329 BFW524328:BFW524329 BPS524328:BPS524329 BZO524328:BZO524329 CJK524328:CJK524329 CTG524328:CTG524329 DDC524328:DDC524329 DMY524328:DMY524329 DWU524328:DWU524329 EGQ524328:EGQ524329 EQM524328:EQM524329 FAI524328:FAI524329 FKE524328:FKE524329 FUA524328:FUA524329 GDW524328:GDW524329 GNS524328:GNS524329 GXO524328:GXO524329 HHK524328:HHK524329 HRG524328:HRG524329 IBC524328:IBC524329 IKY524328:IKY524329 IUU524328:IUU524329 JEQ524328:JEQ524329 JOM524328:JOM524329 JYI524328:JYI524329 KIE524328:KIE524329 KSA524328:KSA524329 LBW524328:LBW524329 LLS524328:LLS524329 LVO524328:LVO524329 MFK524328:MFK524329 MPG524328:MPG524329 MZC524328:MZC524329 NIY524328:NIY524329 NSU524328:NSU524329 OCQ524328:OCQ524329 OMM524328:OMM524329 OWI524328:OWI524329 PGE524328:PGE524329 PQA524328:PQA524329 PZW524328:PZW524329 QJS524328:QJS524329 QTO524328:QTO524329 RDK524328:RDK524329 RNG524328:RNG524329 RXC524328:RXC524329 SGY524328:SGY524329 SQU524328:SQU524329 TAQ524328:TAQ524329 TKM524328:TKM524329 TUI524328:TUI524329 UEE524328:UEE524329 UOA524328:UOA524329 UXW524328:UXW524329 VHS524328:VHS524329 VRO524328:VRO524329 WBK524328:WBK524329 WLG524328:WLG524329 WVC524328:WVC524329 IQ589864:IQ589865 SM589864:SM589865 ACI589864:ACI589865 AME589864:AME589865 AWA589864:AWA589865 BFW589864:BFW589865 BPS589864:BPS589865 BZO589864:BZO589865 CJK589864:CJK589865 CTG589864:CTG589865 DDC589864:DDC589865 DMY589864:DMY589865 DWU589864:DWU589865 EGQ589864:EGQ589865 EQM589864:EQM589865 FAI589864:FAI589865 FKE589864:FKE589865 FUA589864:FUA589865 GDW589864:GDW589865 GNS589864:GNS589865 GXO589864:GXO589865 HHK589864:HHK589865 HRG589864:HRG589865 IBC589864:IBC589865 IKY589864:IKY589865 IUU589864:IUU589865 JEQ589864:JEQ589865 JOM589864:JOM589865 JYI589864:JYI589865 KIE589864:KIE589865 KSA589864:KSA589865 LBW589864:LBW589865 LLS589864:LLS589865 LVO589864:LVO589865 MFK589864:MFK589865 MPG589864:MPG589865 MZC589864:MZC589865 NIY589864:NIY589865 NSU589864:NSU589865 OCQ589864:OCQ589865 OMM589864:OMM589865 OWI589864:OWI589865 PGE589864:PGE589865 PQA589864:PQA589865 PZW589864:PZW589865 QJS589864:QJS589865 QTO589864:QTO589865 RDK589864:RDK589865 RNG589864:RNG589865 RXC589864:RXC589865 SGY589864:SGY589865 SQU589864:SQU589865 TAQ589864:TAQ589865 TKM589864:TKM589865 TUI589864:TUI589865 UEE589864:UEE589865 UOA589864:UOA589865 UXW589864:UXW589865 VHS589864:VHS589865 VRO589864:VRO589865 WBK589864:WBK589865 WLG589864:WLG589865 WVC589864:WVC589865 IQ655400:IQ655401 SM655400:SM655401 ACI655400:ACI655401 AME655400:AME655401 AWA655400:AWA655401 BFW655400:BFW655401 BPS655400:BPS655401 BZO655400:BZO655401 CJK655400:CJK655401 CTG655400:CTG655401 DDC655400:DDC655401 DMY655400:DMY655401 DWU655400:DWU655401 EGQ655400:EGQ655401 EQM655400:EQM655401 FAI655400:FAI655401 FKE655400:FKE655401 FUA655400:FUA655401 GDW655400:GDW655401 GNS655400:GNS655401 GXO655400:GXO655401 HHK655400:HHK655401 HRG655400:HRG655401 IBC655400:IBC655401 IKY655400:IKY655401 IUU655400:IUU655401 JEQ655400:JEQ655401 JOM655400:JOM655401 JYI655400:JYI655401 KIE655400:KIE655401 KSA655400:KSA655401 LBW655400:LBW655401 LLS655400:LLS655401 LVO655400:LVO655401 MFK655400:MFK655401 MPG655400:MPG655401 MZC655400:MZC655401 NIY655400:NIY655401 NSU655400:NSU655401 OCQ655400:OCQ655401 OMM655400:OMM655401 OWI655400:OWI655401 PGE655400:PGE655401 PQA655400:PQA655401 PZW655400:PZW655401 QJS655400:QJS655401 QTO655400:QTO655401 RDK655400:RDK655401 RNG655400:RNG655401 RXC655400:RXC655401 SGY655400:SGY655401 SQU655400:SQU655401 TAQ655400:TAQ655401 TKM655400:TKM655401 TUI655400:TUI655401 UEE655400:UEE655401 UOA655400:UOA655401 UXW655400:UXW655401 VHS655400:VHS655401 VRO655400:VRO655401 WBK655400:WBK655401 WLG655400:WLG655401 WVC655400:WVC655401 IQ720936:IQ720937 SM720936:SM720937 ACI720936:ACI720937 AME720936:AME720937 AWA720936:AWA720937 BFW720936:BFW720937 BPS720936:BPS720937 BZO720936:BZO720937 CJK720936:CJK720937 CTG720936:CTG720937 DDC720936:DDC720937 DMY720936:DMY720937 DWU720936:DWU720937 EGQ720936:EGQ720937 EQM720936:EQM720937 FAI720936:FAI720937 FKE720936:FKE720937 FUA720936:FUA720937 GDW720936:GDW720937 GNS720936:GNS720937 GXO720936:GXO720937 HHK720936:HHK720937 HRG720936:HRG720937 IBC720936:IBC720937 IKY720936:IKY720937 IUU720936:IUU720937 JEQ720936:JEQ720937 JOM720936:JOM720937 JYI720936:JYI720937 KIE720936:KIE720937 KSA720936:KSA720937 LBW720936:LBW720937 LLS720936:LLS720937 LVO720936:LVO720937 MFK720936:MFK720937 MPG720936:MPG720937 MZC720936:MZC720937 NIY720936:NIY720937 NSU720936:NSU720937 OCQ720936:OCQ720937 OMM720936:OMM720937 OWI720936:OWI720937 PGE720936:PGE720937 PQA720936:PQA720937 PZW720936:PZW720937 QJS720936:QJS720937 QTO720936:QTO720937 RDK720936:RDK720937 RNG720936:RNG720937 RXC720936:RXC720937 SGY720936:SGY720937 SQU720936:SQU720937 TAQ720936:TAQ720937 TKM720936:TKM720937 TUI720936:TUI720937 UEE720936:UEE720937 UOA720936:UOA720937 UXW720936:UXW720937 VHS720936:VHS720937 VRO720936:VRO720937 WBK720936:WBK720937 WLG720936:WLG720937 WVC720936:WVC720937 IQ786472:IQ786473 SM786472:SM786473 ACI786472:ACI786473 AME786472:AME786473 AWA786472:AWA786473 BFW786472:BFW786473 BPS786472:BPS786473 BZO786472:BZO786473 CJK786472:CJK786473 CTG786472:CTG786473 DDC786472:DDC786473 DMY786472:DMY786473 DWU786472:DWU786473 EGQ786472:EGQ786473 EQM786472:EQM786473 FAI786472:FAI786473 FKE786472:FKE786473 FUA786472:FUA786473 GDW786472:GDW786473 GNS786472:GNS786473 GXO786472:GXO786473 HHK786472:HHK786473 HRG786472:HRG786473 IBC786472:IBC786473 IKY786472:IKY786473 IUU786472:IUU786473 JEQ786472:JEQ786473 JOM786472:JOM786473 JYI786472:JYI786473 KIE786472:KIE786473 KSA786472:KSA786473 LBW786472:LBW786473 LLS786472:LLS786473 LVO786472:LVO786473 MFK786472:MFK786473 MPG786472:MPG786473 MZC786472:MZC786473 NIY786472:NIY786473 NSU786472:NSU786473 OCQ786472:OCQ786473 OMM786472:OMM786473 OWI786472:OWI786473 PGE786472:PGE786473 PQA786472:PQA786473 PZW786472:PZW786473 QJS786472:QJS786473 QTO786472:QTO786473 RDK786472:RDK786473 RNG786472:RNG786473 RXC786472:RXC786473 SGY786472:SGY786473 SQU786472:SQU786473 TAQ786472:TAQ786473 TKM786472:TKM786473 TUI786472:TUI786473 UEE786472:UEE786473 UOA786472:UOA786473 UXW786472:UXW786473 VHS786472:VHS786473 VRO786472:VRO786473 WBK786472:WBK786473 WLG786472:WLG786473 WVC786472:WVC786473 IQ852008:IQ852009 SM852008:SM852009 ACI852008:ACI852009 AME852008:AME852009 AWA852008:AWA852009 BFW852008:BFW852009 BPS852008:BPS852009 BZO852008:BZO852009 CJK852008:CJK852009 CTG852008:CTG852009 DDC852008:DDC852009 DMY852008:DMY852009 DWU852008:DWU852009 EGQ852008:EGQ852009 EQM852008:EQM852009 FAI852008:FAI852009 FKE852008:FKE852009 FUA852008:FUA852009 GDW852008:GDW852009 GNS852008:GNS852009 GXO852008:GXO852009 HHK852008:HHK852009 HRG852008:HRG852009 IBC852008:IBC852009 IKY852008:IKY852009 IUU852008:IUU852009 JEQ852008:JEQ852009 JOM852008:JOM852009 JYI852008:JYI852009 KIE852008:KIE852009 KSA852008:KSA852009 LBW852008:LBW852009 LLS852008:LLS852009 LVO852008:LVO852009 MFK852008:MFK852009 MPG852008:MPG852009 MZC852008:MZC852009 NIY852008:NIY852009 NSU852008:NSU852009 OCQ852008:OCQ852009 OMM852008:OMM852009 OWI852008:OWI852009 PGE852008:PGE852009 PQA852008:PQA852009 PZW852008:PZW852009 QJS852008:QJS852009 QTO852008:QTO852009 RDK852008:RDK852009 RNG852008:RNG852009 RXC852008:RXC852009 SGY852008:SGY852009 SQU852008:SQU852009 TAQ852008:TAQ852009 TKM852008:TKM852009 TUI852008:TUI852009 UEE852008:UEE852009 UOA852008:UOA852009 UXW852008:UXW852009 VHS852008:VHS852009 VRO852008:VRO852009 WBK852008:WBK852009 WLG852008:WLG852009 WVC852008:WVC852009 IQ917544:IQ917545 SM917544:SM917545 ACI917544:ACI917545 AME917544:AME917545 AWA917544:AWA917545 BFW917544:BFW917545 BPS917544:BPS917545 BZO917544:BZO917545 CJK917544:CJK917545 CTG917544:CTG917545 DDC917544:DDC917545 DMY917544:DMY917545 DWU917544:DWU917545 EGQ917544:EGQ917545 EQM917544:EQM917545 FAI917544:FAI917545 FKE917544:FKE917545 FUA917544:FUA917545 GDW917544:GDW917545 GNS917544:GNS917545 GXO917544:GXO917545 HHK917544:HHK917545 HRG917544:HRG917545 IBC917544:IBC917545 IKY917544:IKY917545 IUU917544:IUU917545 JEQ917544:JEQ917545 JOM917544:JOM917545 JYI917544:JYI917545 KIE917544:KIE917545 KSA917544:KSA917545 LBW917544:LBW917545 LLS917544:LLS917545 LVO917544:LVO917545 MFK917544:MFK917545 MPG917544:MPG917545 MZC917544:MZC917545 NIY917544:NIY917545 NSU917544:NSU917545 OCQ917544:OCQ917545 OMM917544:OMM917545 OWI917544:OWI917545 PGE917544:PGE917545 PQA917544:PQA917545 PZW917544:PZW917545 QJS917544:QJS917545 QTO917544:QTO917545 RDK917544:RDK917545 RNG917544:RNG917545 RXC917544:RXC917545 SGY917544:SGY917545 SQU917544:SQU917545 TAQ917544:TAQ917545 TKM917544:TKM917545 TUI917544:TUI917545 UEE917544:UEE917545 UOA917544:UOA917545 UXW917544:UXW917545 VHS917544:VHS917545 VRO917544:VRO917545 WBK917544:WBK917545 WLG917544:WLG917545 WVC917544:WVC917545 IQ983080:IQ983081 SM983080:SM983081 ACI983080:ACI983081 AME983080:AME983081 AWA983080:AWA983081 BFW983080:BFW983081 BPS983080:BPS983081 BZO983080:BZO983081 CJK983080:CJK983081 CTG983080:CTG983081 DDC983080:DDC983081 DMY983080:DMY983081 DWU983080:DWU983081 EGQ983080:EGQ983081 EQM983080:EQM983081 FAI983080:FAI983081 FKE983080:FKE983081 FUA983080:FUA983081 GDW983080:GDW983081 GNS983080:GNS983081 GXO983080:GXO983081 HHK983080:HHK983081 HRG983080:HRG983081 IBC983080:IBC983081 IKY983080:IKY983081 IUU983080:IUU983081 JEQ983080:JEQ983081 JOM983080:JOM983081 JYI983080:JYI983081 KIE983080:KIE983081 KSA983080:KSA983081 LBW983080:LBW983081 LLS983080:LLS983081 LVO983080:LVO983081 MFK983080:MFK983081 MPG983080:MPG983081 MZC983080:MZC983081 NIY983080:NIY983081 NSU983080:NSU983081 OCQ983080:OCQ983081 OMM983080:OMM983081 OWI983080:OWI983081 PGE983080:PGE983081 PQA983080:PQA983081 PZW983080:PZW983081 QJS983080:QJS983081 QTO983080:QTO983081 RDK983080:RDK983081 RNG983080:RNG983081 RXC983080:RXC983081 SGY983080:SGY983081 SQU983080:SQU983081 TAQ983080:TAQ983081 TKM983080:TKM983081 TUI983080:TUI983081 UEE983080:UEE983081 UOA983080:UOA983081 UXW983080:UXW983081 VHS983080:VHS983081 VRO983080:VRO983081 WBK983080:WBK983081 WLG983080:WLG983081 WVC983080:WVC983081 IL65558 SH65558 ACD65558 ALZ65558 AVV65558 BFR65558 BPN65558 BZJ65558 CJF65558 CTB65558 DCX65558 DMT65558 DWP65558 EGL65558 EQH65558 FAD65558 FJZ65558 FTV65558 GDR65558 GNN65558 GXJ65558 HHF65558 HRB65558 IAX65558 IKT65558 IUP65558 JEL65558 JOH65558 JYD65558 KHZ65558 KRV65558 LBR65558 LLN65558 LVJ65558 MFF65558 MPB65558 MYX65558 NIT65558 NSP65558 OCL65558 OMH65558 OWD65558 PFZ65558 PPV65558 PZR65558 QJN65558 QTJ65558 RDF65558 RNB65558 RWX65558 SGT65558 SQP65558 TAL65558 TKH65558 TUD65558 UDZ65558 UNV65558 UXR65558 VHN65558 VRJ65558 WBF65558 WLB65558 WUX65558 IL131094 SH131094 ACD131094 ALZ131094 AVV131094 BFR131094 BPN131094 BZJ131094 CJF131094 CTB131094 DCX131094 DMT131094 DWP131094 EGL131094 EQH131094 FAD131094 FJZ131094 FTV131094 GDR131094 GNN131094 GXJ131094 HHF131094 HRB131094 IAX131094 IKT131094 IUP131094 JEL131094 JOH131094 JYD131094 KHZ131094 KRV131094 LBR131094 LLN131094 LVJ131094 MFF131094 MPB131094 MYX131094 NIT131094 NSP131094 OCL131094 OMH131094 OWD131094 PFZ131094 PPV131094 PZR131094 QJN131094 QTJ131094 RDF131094 RNB131094 RWX131094 SGT131094 SQP131094 TAL131094 TKH131094 TUD131094 UDZ131094 UNV131094 UXR131094 VHN131094 VRJ131094 WBF131094 WLB131094 WUX131094 IL196630 SH196630 ACD196630 ALZ196630 AVV196630 BFR196630 BPN196630 BZJ196630 CJF196630 CTB196630 DCX196630 DMT196630 DWP196630 EGL196630 EQH196630 FAD196630 FJZ196630 FTV196630 GDR196630 GNN196630 GXJ196630 HHF196630 HRB196630 IAX196630 IKT196630 IUP196630 JEL196630 JOH196630 JYD196630 KHZ196630 KRV196630 LBR196630 LLN196630 LVJ196630 MFF196630 MPB196630 MYX196630 NIT196630 NSP196630 OCL196630 OMH196630 OWD196630 PFZ196630 PPV196630 PZR196630 QJN196630 QTJ196630 RDF196630 RNB196630 RWX196630 SGT196630 SQP196630 TAL196630 TKH196630 TUD196630 UDZ196630 UNV196630 UXR196630 VHN196630 VRJ196630 WBF196630 WLB196630 WUX196630 IL262166 SH262166 ACD262166 ALZ262166 AVV262166 BFR262166 BPN262166 BZJ262166 CJF262166 CTB262166 DCX262166 DMT262166 DWP262166 EGL262166 EQH262166 FAD262166 FJZ262166 FTV262166 GDR262166 GNN262166 GXJ262166 HHF262166 HRB262166 IAX262166 IKT262166 IUP262166 JEL262166 JOH262166 JYD262166 KHZ262166 KRV262166 LBR262166 LLN262166 LVJ262166 MFF262166 MPB262166 MYX262166 NIT262166 NSP262166 OCL262166 OMH262166 OWD262166 PFZ262166 PPV262166 PZR262166 QJN262166 QTJ262166 RDF262166 RNB262166 RWX262166 SGT262166 SQP262166 TAL262166 TKH262166 TUD262166 UDZ262166 UNV262166 UXR262166 VHN262166 VRJ262166 WBF262166 WLB262166 WUX262166 IL327702 SH327702 ACD327702 ALZ327702 AVV327702 BFR327702 BPN327702 BZJ327702 CJF327702 CTB327702 DCX327702 DMT327702 DWP327702 EGL327702 EQH327702 FAD327702 FJZ327702 FTV327702 GDR327702 GNN327702 GXJ327702 HHF327702 HRB327702 IAX327702 IKT327702 IUP327702 JEL327702 JOH327702 JYD327702 KHZ327702 KRV327702 LBR327702 LLN327702 LVJ327702 MFF327702 MPB327702 MYX327702 NIT327702 NSP327702 OCL327702 OMH327702 OWD327702 PFZ327702 PPV327702 PZR327702 QJN327702 QTJ327702 RDF327702 RNB327702 RWX327702 SGT327702 SQP327702 TAL327702 TKH327702 TUD327702 UDZ327702 UNV327702 UXR327702 VHN327702 VRJ327702 WBF327702 WLB327702 WUX327702 IL393238 SH393238 ACD393238 ALZ393238 AVV393238 BFR393238 BPN393238 BZJ393238 CJF393238 CTB393238 DCX393238 DMT393238 DWP393238 EGL393238 EQH393238 FAD393238 FJZ393238 FTV393238 GDR393238 GNN393238 GXJ393238 HHF393238 HRB393238 IAX393238 IKT393238 IUP393238 JEL393238 JOH393238 JYD393238 KHZ393238 KRV393238 LBR393238 LLN393238 LVJ393238 MFF393238 MPB393238 MYX393238 NIT393238 NSP393238 OCL393238 OMH393238 OWD393238 PFZ393238 PPV393238 PZR393238 QJN393238 QTJ393238 RDF393238 RNB393238 RWX393238 SGT393238 SQP393238 TAL393238 TKH393238 TUD393238 UDZ393238 UNV393238 UXR393238 VHN393238 VRJ393238 WBF393238 WLB393238 WUX393238 IL458774 SH458774 ACD458774 ALZ458774 AVV458774 BFR458774 BPN458774 BZJ458774 CJF458774 CTB458774 DCX458774 DMT458774 DWP458774 EGL458774 EQH458774 FAD458774 FJZ458774 FTV458774 GDR458774 GNN458774 GXJ458774 HHF458774 HRB458774 IAX458774 IKT458774 IUP458774 JEL458774 JOH458774 JYD458774 KHZ458774 KRV458774 LBR458774 LLN458774 LVJ458774 MFF458774 MPB458774 MYX458774 NIT458774 NSP458774 OCL458774 OMH458774 OWD458774 PFZ458774 PPV458774 PZR458774 QJN458774 QTJ458774 RDF458774 RNB458774 RWX458774 SGT458774 SQP458774 TAL458774 TKH458774 TUD458774 UDZ458774 UNV458774 UXR458774 VHN458774 VRJ458774 WBF458774 WLB458774 WUX458774 IL524310 SH524310 ACD524310 ALZ524310 AVV524310 BFR524310 BPN524310 BZJ524310 CJF524310 CTB524310 DCX524310 DMT524310 DWP524310 EGL524310 EQH524310 FAD524310 FJZ524310 FTV524310 GDR524310 GNN524310 GXJ524310 HHF524310 HRB524310 IAX524310 IKT524310 IUP524310 JEL524310 JOH524310 JYD524310 KHZ524310 KRV524310 LBR524310 LLN524310 LVJ524310 MFF524310 MPB524310 MYX524310 NIT524310 NSP524310 OCL524310 OMH524310 OWD524310 PFZ524310 PPV524310 PZR524310 QJN524310 QTJ524310 RDF524310 RNB524310 RWX524310 SGT524310 SQP524310 TAL524310 TKH524310 TUD524310 UDZ524310 UNV524310 UXR524310 VHN524310 VRJ524310 WBF524310 WLB524310 WUX524310 IL589846 SH589846 ACD589846 ALZ589846 AVV589846 BFR589846 BPN589846 BZJ589846 CJF589846 CTB589846 DCX589846 DMT589846 DWP589846 EGL589846 EQH589846 FAD589846 FJZ589846 FTV589846 GDR589846 GNN589846 GXJ589846 HHF589846 HRB589846 IAX589846 IKT589846 IUP589846 JEL589846 JOH589846 JYD589846 KHZ589846 KRV589846 LBR589846 LLN589846 LVJ589846 MFF589846 MPB589846 MYX589846 NIT589846 NSP589846 OCL589846 OMH589846 OWD589846 PFZ589846 PPV589846 PZR589846 QJN589846 QTJ589846 RDF589846 RNB589846 RWX589846 SGT589846 SQP589846 TAL589846 TKH589846 TUD589846 UDZ589846 UNV589846 UXR589846 VHN589846 VRJ589846 WBF589846 WLB589846 WUX589846 IL655382 SH655382 ACD655382 ALZ655382 AVV655382 BFR655382 BPN655382 BZJ655382 CJF655382 CTB655382 DCX655382 DMT655382 DWP655382 EGL655382 EQH655382 FAD655382 FJZ655382 FTV655382 GDR655382 GNN655382 GXJ655382 HHF655382 HRB655382 IAX655382 IKT655382 IUP655382 JEL655382 JOH655382 JYD655382 KHZ655382 KRV655382 LBR655382 LLN655382 LVJ655382 MFF655382 MPB655382 MYX655382 NIT655382 NSP655382 OCL655382 OMH655382 OWD655382 PFZ655382 PPV655382 PZR655382 QJN655382 QTJ655382 RDF655382 RNB655382 RWX655382 SGT655382 SQP655382 TAL655382 TKH655382 TUD655382 UDZ655382 UNV655382 UXR655382 VHN655382 VRJ655382 WBF655382 WLB655382 WUX655382 IL720918 SH720918 ACD720918 ALZ720918 AVV720918 BFR720918 BPN720918 BZJ720918 CJF720918 CTB720918 DCX720918 DMT720918 DWP720918 EGL720918 EQH720918 FAD720918 FJZ720918 FTV720918 GDR720918 GNN720918 GXJ720918 HHF720918 HRB720918 IAX720918 IKT720918 IUP720918 JEL720918 JOH720918 JYD720918 KHZ720918 KRV720918 LBR720918 LLN720918 LVJ720918 MFF720918 MPB720918 MYX720918 NIT720918 NSP720918 OCL720918 OMH720918 OWD720918 PFZ720918 PPV720918 PZR720918 QJN720918 QTJ720918 RDF720918 RNB720918 RWX720918 SGT720918 SQP720918 TAL720918 TKH720918 TUD720918 UDZ720918 UNV720918 UXR720918 VHN720918 VRJ720918 WBF720918 WLB720918 WUX720918 IL786454 SH786454 ACD786454 ALZ786454 AVV786454 BFR786454 BPN786454 BZJ786454 CJF786454 CTB786454 DCX786454 DMT786454 DWP786454 EGL786454 EQH786454 FAD786454 FJZ786454 FTV786454 GDR786454 GNN786454 GXJ786454 HHF786454 HRB786454 IAX786454 IKT786454 IUP786454 JEL786454 JOH786454 JYD786454 KHZ786454 KRV786454 LBR786454 LLN786454 LVJ786454 MFF786454 MPB786454 MYX786454 NIT786454 NSP786454 OCL786454 OMH786454 OWD786454 PFZ786454 PPV786454 PZR786454 QJN786454 QTJ786454 RDF786454 RNB786454 RWX786454 SGT786454 SQP786454 TAL786454 TKH786454 TUD786454 UDZ786454 UNV786454 UXR786454 VHN786454 VRJ786454 WBF786454 WLB786454 WUX786454 IL851990 SH851990 ACD851990 ALZ851990 AVV851990 BFR851990 BPN851990 BZJ851990 CJF851990 CTB851990 DCX851990 DMT851990 DWP851990 EGL851990 EQH851990 FAD851990 FJZ851990 FTV851990 GDR851990 GNN851990 GXJ851990 HHF851990 HRB851990 IAX851990 IKT851990 IUP851990 JEL851990 JOH851990 JYD851990 KHZ851990 KRV851990 LBR851990 LLN851990 LVJ851990 MFF851990 MPB851990 MYX851990 NIT851990 NSP851990 OCL851990 OMH851990 OWD851990 PFZ851990 PPV851990 PZR851990 QJN851990 QTJ851990 RDF851990 RNB851990 RWX851990 SGT851990 SQP851990 TAL851990 TKH851990 TUD851990 UDZ851990 UNV851990 UXR851990 VHN851990 VRJ851990 WBF851990 WLB851990 WUX851990 IL917526 SH917526 ACD917526 ALZ917526 AVV917526 BFR917526 BPN917526 BZJ917526 CJF917526 CTB917526 DCX917526 DMT917526 DWP917526 EGL917526 EQH917526 FAD917526 FJZ917526 FTV917526 GDR917526 GNN917526 GXJ917526 HHF917526 HRB917526 IAX917526 IKT917526 IUP917526 JEL917526 JOH917526 JYD917526 KHZ917526 KRV917526 LBR917526 LLN917526 LVJ917526 MFF917526 MPB917526 MYX917526 NIT917526 NSP917526 OCL917526 OMH917526 OWD917526 PFZ917526 PPV917526 PZR917526 QJN917526 QTJ917526 RDF917526 RNB917526 RWX917526 SGT917526 SQP917526 TAL917526 TKH917526 TUD917526 UDZ917526 UNV917526 UXR917526 VHN917526 VRJ917526 WBF917526 WLB917526 WUX917526 IL983062 SH983062 ACD983062 ALZ983062 AVV983062 BFR983062 BPN983062 BZJ983062 CJF983062 CTB983062 DCX983062 DMT983062 DWP983062 EGL983062 EQH983062 FAD983062 FJZ983062 FTV983062 GDR983062 GNN983062 GXJ983062 HHF983062 HRB983062 IAX983062 IKT983062 IUP983062 JEL983062 JOH983062 JYD983062 KHZ983062 KRV983062 LBR983062 LLN983062 LVJ983062 MFF983062 MPB983062 MYX983062 NIT983062 NSP983062 OCL983062 OMH983062 OWD983062 PFZ983062 PPV983062 PZR983062 QJN983062 QTJ983062 RDF983062 RNB983062 RWX983062 SGT983062 SQP983062 TAL983062 TKH983062 TUD983062 UDZ983062 UNV983062 UXR983062 VHN983062 VRJ983062 WBF983062 WLB983062 WUX983062 II65563 SE65563 ACA65563 ALW65563 AVS65563 BFO65563 BPK65563 BZG65563 CJC65563 CSY65563 DCU65563 DMQ65563 DWM65563 EGI65563 EQE65563 FAA65563 FJW65563 FTS65563 GDO65563 GNK65563 GXG65563 HHC65563 HQY65563 IAU65563 IKQ65563 IUM65563 JEI65563 JOE65563 JYA65563 KHW65563 KRS65563 LBO65563 LLK65563 LVG65563 MFC65563 MOY65563 MYU65563 NIQ65563 NSM65563 OCI65563 OME65563 OWA65563 PFW65563 PPS65563 PZO65563 QJK65563 QTG65563 RDC65563 RMY65563 RWU65563 SGQ65563 SQM65563 TAI65563 TKE65563 TUA65563 UDW65563 UNS65563 UXO65563 VHK65563 VRG65563 WBC65563 WKY65563 WUU65563 II131099 SE131099 ACA131099 ALW131099 AVS131099 BFO131099 BPK131099 BZG131099 CJC131099 CSY131099 DCU131099 DMQ131099 DWM131099 EGI131099 EQE131099 FAA131099 FJW131099 FTS131099 GDO131099 GNK131099 GXG131099 HHC131099 HQY131099 IAU131099 IKQ131099 IUM131099 JEI131099 JOE131099 JYA131099 KHW131099 KRS131099 LBO131099 LLK131099 LVG131099 MFC131099 MOY131099 MYU131099 NIQ131099 NSM131099 OCI131099 OME131099 OWA131099 PFW131099 PPS131099 PZO131099 QJK131099 QTG131099 RDC131099 RMY131099 RWU131099 SGQ131099 SQM131099 TAI131099 TKE131099 TUA131099 UDW131099 UNS131099 UXO131099 VHK131099 VRG131099 WBC131099 WKY131099 WUU131099 II196635 SE196635 ACA196635 ALW196635 AVS196635 BFO196635 BPK196635 BZG196635 CJC196635 CSY196635 DCU196635 DMQ196635 DWM196635 EGI196635 EQE196635 FAA196635 FJW196635 FTS196635 GDO196635 GNK196635 GXG196635 HHC196635 HQY196635 IAU196635 IKQ196635 IUM196635 JEI196635 JOE196635 JYA196635 KHW196635 KRS196635 LBO196635 LLK196635 LVG196635 MFC196635 MOY196635 MYU196635 NIQ196635 NSM196635 OCI196635 OME196635 OWA196635 PFW196635 PPS196635 PZO196635 QJK196635 QTG196635 RDC196635 RMY196635 RWU196635 SGQ196635 SQM196635 TAI196635 TKE196635 TUA196635 UDW196635 UNS196635 UXO196635 VHK196635 VRG196635 WBC196635 WKY196635 WUU196635 II262171 SE262171 ACA262171 ALW262171 AVS262171 BFO262171 BPK262171 BZG262171 CJC262171 CSY262171 DCU262171 DMQ262171 DWM262171 EGI262171 EQE262171 FAA262171 FJW262171 FTS262171 GDO262171 GNK262171 GXG262171 HHC262171 HQY262171 IAU262171 IKQ262171 IUM262171 JEI262171 JOE262171 JYA262171 KHW262171 KRS262171 LBO262171 LLK262171 LVG262171 MFC262171 MOY262171 MYU262171 NIQ262171 NSM262171 OCI262171 OME262171 OWA262171 PFW262171 PPS262171 PZO262171 QJK262171 QTG262171 RDC262171 RMY262171 RWU262171 SGQ262171 SQM262171 TAI262171 TKE262171 TUA262171 UDW262171 UNS262171 UXO262171 VHK262171 VRG262171 WBC262171 WKY262171 WUU262171 II327707 SE327707 ACA327707 ALW327707 AVS327707 BFO327707 BPK327707 BZG327707 CJC327707 CSY327707 DCU327707 DMQ327707 DWM327707 EGI327707 EQE327707 FAA327707 FJW327707 FTS327707 GDO327707 GNK327707 GXG327707 HHC327707 HQY327707 IAU327707 IKQ327707 IUM327707 JEI327707 JOE327707 JYA327707 KHW327707 KRS327707 LBO327707 LLK327707 LVG327707 MFC327707 MOY327707 MYU327707 NIQ327707 NSM327707 OCI327707 OME327707 OWA327707 PFW327707 PPS327707 PZO327707 QJK327707 QTG327707 RDC327707 RMY327707 RWU327707 SGQ327707 SQM327707 TAI327707 TKE327707 TUA327707 UDW327707 UNS327707 UXO327707 VHK327707 VRG327707 WBC327707 WKY327707 WUU327707 II393243 SE393243 ACA393243 ALW393243 AVS393243 BFO393243 BPK393243 BZG393243 CJC393243 CSY393243 DCU393243 DMQ393243 DWM393243 EGI393243 EQE393243 FAA393243 FJW393243 FTS393243 GDO393243 GNK393243 GXG393243 HHC393243 HQY393243 IAU393243 IKQ393243 IUM393243 JEI393243 JOE393243 JYA393243 KHW393243 KRS393243 LBO393243 LLK393243 LVG393243 MFC393243 MOY393243 MYU393243 NIQ393243 NSM393243 OCI393243 OME393243 OWA393243 PFW393243 PPS393243 PZO393243 QJK393243 QTG393243 RDC393243 RMY393243 RWU393243 SGQ393243 SQM393243 TAI393243 TKE393243 TUA393243 UDW393243 UNS393243 UXO393243 VHK393243 VRG393243 WBC393243 WKY393243 WUU393243 II458779 SE458779 ACA458779 ALW458779 AVS458779 BFO458779 BPK458779 BZG458779 CJC458779 CSY458779 DCU458779 DMQ458779 DWM458779 EGI458779 EQE458779 FAA458779 FJW458779 FTS458779 GDO458779 GNK458779 GXG458779 HHC458779 HQY458779 IAU458779 IKQ458779 IUM458779 JEI458779 JOE458779 JYA458779 KHW458779 KRS458779 LBO458779 LLK458779 LVG458779 MFC458779 MOY458779 MYU458779 NIQ458779 NSM458779 OCI458779 OME458779 OWA458779 PFW458779 PPS458779 PZO458779 QJK458779 QTG458779 RDC458779 RMY458779 RWU458779 SGQ458779 SQM458779 TAI458779 TKE458779 TUA458779 UDW458779 UNS458779 UXO458779 VHK458779 VRG458779 WBC458779 WKY458779 WUU458779 II524315 SE524315 ACA524315 ALW524315 AVS524315 BFO524315 BPK524315 BZG524315 CJC524315 CSY524315 DCU524315 DMQ524315 DWM524315 EGI524315 EQE524315 FAA524315 FJW524315 FTS524315 GDO524315 GNK524315 GXG524315 HHC524315 HQY524315 IAU524315 IKQ524315 IUM524315 JEI524315 JOE524315 JYA524315 KHW524315 KRS524315 LBO524315 LLK524315 LVG524315 MFC524315 MOY524315 MYU524315 NIQ524315 NSM524315 OCI524315 OME524315 OWA524315 PFW524315 PPS524315 PZO524315 QJK524315 QTG524315 RDC524315 RMY524315 RWU524315 SGQ524315 SQM524315 TAI524315 TKE524315 TUA524315 UDW524315 UNS524315 UXO524315 VHK524315 VRG524315 WBC524315 WKY524315 WUU524315 II589851 SE589851 ACA589851 ALW589851 AVS589851 BFO589851 BPK589851 BZG589851 CJC589851 CSY589851 DCU589851 DMQ589851 DWM589851 EGI589851 EQE589851 FAA589851 FJW589851 FTS589851 GDO589851 GNK589851 GXG589851 HHC589851 HQY589851 IAU589851 IKQ589851 IUM589851 JEI589851 JOE589851 JYA589851 KHW589851 KRS589851 LBO589851 LLK589851 LVG589851 MFC589851 MOY589851 MYU589851 NIQ589851 NSM589851 OCI589851 OME589851 OWA589851 PFW589851 PPS589851 PZO589851 QJK589851 QTG589851 RDC589851 RMY589851 RWU589851 SGQ589851 SQM589851 TAI589851 TKE589851 TUA589851 UDW589851 UNS589851 UXO589851 VHK589851 VRG589851 WBC589851 WKY589851 WUU589851 II655387 SE655387 ACA655387 ALW655387 AVS655387 BFO655387 BPK655387 BZG655387 CJC655387 CSY655387 DCU655387 DMQ655387 DWM655387 EGI655387 EQE655387 FAA655387 FJW655387 FTS655387 GDO655387 GNK655387 GXG655387 HHC655387 HQY655387 IAU655387 IKQ655387 IUM655387 JEI655387 JOE655387 JYA655387 KHW655387 KRS655387 LBO655387 LLK655387 LVG655387 MFC655387 MOY655387 MYU655387 NIQ655387 NSM655387 OCI655387 OME655387 OWA655387 PFW655387 PPS655387 PZO655387 QJK655387 QTG655387 RDC655387 RMY655387 RWU655387 SGQ655387 SQM655387 TAI655387 TKE655387 TUA655387 UDW655387 UNS655387 UXO655387 VHK655387 VRG655387 WBC655387 WKY655387 WUU655387 II720923 SE720923 ACA720923 ALW720923 AVS720923 BFO720923 BPK720923 BZG720923 CJC720923 CSY720923 DCU720923 DMQ720923 DWM720923 EGI720923 EQE720923 FAA720923 FJW720923 FTS720923 GDO720923 GNK720923 GXG720923 HHC720923 HQY720923 IAU720923 IKQ720923 IUM720923 JEI720923 JOE720923 JYA720923 KHW720923 KRS720923 LBO720923 LLK720923 LVG720923 MFC720923 MOY720923 MYU720923 NIQ720923 NSM720923 OCI720923 OME720923 OWA720923 PFW720923 PPS720923 PZO720923 QJK720923 QTG720923 RDC720923 RMY720923 RWU720923 SGQ720923 SQM720923 TAI720923 TKE720923 TUA720923 UDW720923 UNS720923 UXO720923 VHK720923 VRG720923 WBC720923 WKY720923 WUU720923 II786459 SE786459 ACA786459 ALW786459 AVS786459 BFO786459 BPK786459 BZG786459 CJC786459 CSY786459 DCU786459 DMQ786459 DWM786459 EGI786459 EQE786459 FAA786459 FJW786459 FTS786459 GDO786459 GNK786459 GXG786459 HHC786459 HQY786459 IAU786459 IKQ786459 IUM786459 JEI786459 JOE786459 JYA786459 KHW786459 KRS786459 LBO786459 LLK786459 LVG786459 MFC786459 MOY786459 MYU786459 NIQ786459 NSM786459 OCI786459 OME786459 OWA786459 PFW786459 PPS786459 PZO786459 QJK786459 QTG786459 RDC786459 RMY786459 RWU786459 SGQ786459 SQM786459 TAI786459 TKE786459 TUA786459 UDW786459 UNS786459 UXO786459 VHK786459 VRG786459 WBC786459 WKY786459 WUU786459 II851995 SE851995 ACA851995 ALW851995 AVS851995 BFO851995 BPK851995 BZG851995 CJC851995 CSY851995 DCU851995 DMQ851995 DWM851995 EGI851995 EQE851995 FAA851995 FJW851995 FTS851995 GDO851995 GNK851995 GXG851995 HHC851995 HQY851995 IAU851995 IKQ851995 IUM851995 JEI851995 JOE851995 JYA851995 KHW851995 KRS851995 LBO851995 LLK851995 LVG851995 MFC851995 MOY851995 MYU851995 NIQ851995 NSM851995 OCI851995 OME851995 OWA851995 PFW851995 PPS851995 PZO851995 QJK851995 QTG851995 RDC851995 RMY851995 RWU851995 SGQ851995 SQM851995 TAI851995 TKE851995 TUA851995 UDW851995 UNS851995 UXO851995 VHK851995 VRG851995 WBC851995 WKY851995 WUU851995 II917531 SE917531 ACA917531 ALW917531 AVS917531 BFO917531 BPK917531 BZG917531 CJC917531 CSY917531 DCU917531 DMQ917531 DWM917531 EGI917531 EQE917531 FAA917531 FJW917531 FTS917531 GDO917531 GNK917531 GXG917531 HHC917531 HQY917531 IAU917531 IKQ917531 IUM917531 JEI917531 JOE917531 JYA917531 KHW917531 KRS917531 LBO917531 LLK917531 LVG917531 MFC917531 MOY917531 MYU917531 NIQ917531 NSM917531 OCI917531 OME917531 OWA917531 PFW917531 PPS917531 PZO917531 QJK917531 QTG917531 RDC917531 RMY917531 RWU917531 SGQ917531 SQM917531 TAI917531 TKE917531 TUA917531 UDW917531 UNS917531 UXO917531 VHK917531 VRG917531 WBC917531 WKY917531 WUU917531 II983067 SE983067 ACA983067 ALW983067 AVS983067 BFO983067 BPK983067 BZG983067 CJC983067 CSY983067 DCU983067 DMQ983067 DWM983067 EGI983067 EQE983067 FAA983067 FJW983067 FTS983067 GDO983067 GNK983067 GXG983067 HHC983067 HQY983067 IAU983067 IKQ983067 IUM983067 JEI983067 JOE983067 JYA983067 KHW983067 KRS983067 LBO983067 LLK983067 LVG983067 MFC983067 MOY983067 MYU983067 NIQ983067 NSM983067 OCI983067 OME983067 OWA983067 PFW983067 PPS983067 PZO983067 QJK983067 QTG983067 RDC983067 RMY983067 RWU983067 SGQ983067 SQM983067 TAI983067 TKE983067 TUA983067 UDW983067 UNS983067 UXO983067 VHK983067 VRG983067 WBC983067 WKY983067 WUU983067 IL65552 SH65552 ACD65552 ALZ65552 AVV65552 BFR65552 BPN65552 BZJ65552 CJF65552 CTB65552 DCX65552 DMT65552 DWP65552 EGL65552 EQH65552 FAD65552 FJZ65552 FTV65552 GDR65552 GNN65552 GXJ65552 HHF65552 HRB65552 IAX65552 IKT65552 IUP65552 JEL65552 JOH65552 JYD65552 KHZ65552 KRV65552 LBR65552 LLN65552 LVJ65552 MFF65552 MPB65552 MYX65552 NIT65552 NSP65552 OCL65552 OMH65552 OWD65552 PFZ65552 PPV65552 PZR65552 QJN65552 QTJ65552 RDF65552 RNB65552 RWX65552 SGT65552 SQP65552 TAL65552 TKH65552 TUD65552 UDZ65552 UNV65552 UXR65552 VHN65552 VRJ65552 WBF65552 WLB65552 WUX65552 IL131088 SH131088 ACD131088 ALZ131088 AVV131088 BFR131088 BPN131088 BZJ131088 CJF131088 CTB131088 DCX131088 DMT131088 DWP131088 EGL131088 EQH131088 FAD131088 FJZ131088 FTV131088 GDR131088 GNN131088 GXJ131088 HHF131088 HRB131088 IAX131088 IKT131088 IUP131088 JEL131088 JOH131088 JYD131088 KHZ131088 KRV131088 LBR131088 LLN131088 LVJ131088 MFF131088 MPB131088 MYX131088 NIT131088 NSP131088 OCL131088 OMH131088 OWD131088 PFZ131088 PPV131088 PZR131088 QJN131088 QTJ131088 RDF131088 RNB131088 RWX131088 SGT131088 SQP131088 TAL131088 TKH131088 TUD131088 UDZ131088 UNV131088 UXR131088 VHN131088 VRJ131088 WBF131088 WLB131088 WUX131088 IL196624 SH196624 ACD196624 ALZ196624 AVV196624 BFR196624 BPN196624 BZJ196624 CJF196624 CTB196624 DCX196624 DMT196624 DWP196624 EGL196624 EQH196624 FAD196624 FJZ196624 FTV196624 GDR196624 GNN196624 GXJ196624 HHF196624 HRB196624 IAX196624 IKT196624 IUP196624 JEL196624 JOH196624 JYD196624 KHZ196624 KRV196624 LBR196624 LLN196624 LVJ196624 MFF196624 MPB196624 MYX196624 NIT196624 NSP196624 OCL196624 OMH196624 OWD196624 PFZ196624 PPV196624 PZR196624 QJN196624 QTJ196624 RDF196624 RNB196624 RWX196624 SGT196624 SQP196624 TAL196624 TKH196624 TUD196624 UDZ196624 UNV196624 UXR196624 VHN196624 VRJ196624 WBF196624 WLB196624 WUX196624 IL262160 SH262160 ACD262160 ALZ262160 AVV262160 BFR262160 BPN262160 BZJ262160 CJF262160 CTB262160 DCX262160 DMT262160 DWP262160 EGL262160 EQH262160 FAD262160 FJZ262160 FTV262160 GDR262160 GNN262160 GXJ262160 HHF262160 HRB262160 IAX262160 IKT262160 IUP262160 JEL262160 JOH262160 JYD262160 KHZ262160 KRV262160 LBR262160 LLN262160 LVJ262160 MFF262160 MPB262160 MYX262160 NIT262160 NSP262160 OCL262160 OMH262160 OWD262160 PFZ262160 PPV262160 PZR262160 QJN262160 QTJ262160 RDF262160 RNB262160 RWX262160 SGT262160 SQP262160 TAL262160 TKH262160 TUD262160 UDZ262160 UNV262160 UXR262160 VHN262160 VRJ262160 WBF262160 WLB262160 WUX262160 IL327696 SH327696 ACD327696 ALZ327696 AVV327696 BFR327696 BPN327696 BZJ327696 CJF327696 CTB327696 DCX327696 DMT327696 DWP327696 EGL327696 EQH327696 FAD327696 FJZ327696 FTV327696 GDR327696 GNN327696 GXJ327696 HHF327696 HRB327696 IAX327696 IKT327696 IUP327696 JEL327696 JOH327696 JYD327696 KHZ327696 KRV327696 LBR327696 LLN327696 LVJ327696 MFF327696 MPB327696 MYX327696 NIT327696 NSP327696 OCL327696 OMH327696 OWD327696 PFZ327696 PPV327696 PZR327696 QJN327696 QTJ327696 RDF327696 RNB327696 RWX327696 SGT327696 SQP327696 TAL327696 TKH327696 TUD327696 UDZ327696 UNV327696 UXR327696 VHN327696 VRJ327696 WBF327696 WLB327696 WUX327696 IL393232 SH393232 ACD393232 ALZ393232 AVV393232 BFR393232 BPN393232 BZJ393232 CJF393232 CTB393232 DCX393232 DMT393232 DWP393232 EGL393232 EQH393232 FAD393232 FJZ393232 FTV393232 GDR393232 GNN393232 GXJ393232 HHF393232 HRB393232 IAX393232 IKT393232 IUP393232 JEL393232 JOH393232 JYD393232 KHZ393232 KRV393232 LBR393232 LLN393232 LVJ393232 MFF393232 MPB393232 MYX393232 NIT393232 NSP393232 OCL393232 OMH393232 OWD393232 PFZ393232 PPV393232 PZR393232 QJN393232 QTJ393232 RDF393232 RNB393232 RWX393232 SGT393232 SQP393232 TAL393232 TKH393232 TUD393232 UDZ393232 UNV393232 UXR393232 VHN393232 VRJ393232 WBF393232 WLB393232 WUX393232 IL458768 SH458768 ACD458768 ALZ458768 AVV458768 BFR458768 BPN458768 BZJ458768 CJF458768 CTB458768 DCX458768 DMT458768 DWP458768 EGL458768 EQH458768 FAD458768 FJZ458768 FTV458768 GDR458768 GNN458768 GXJ458768 HHF458768 HRB458768 IAX458768 IKT458768 IUP458768 JEL458768 JOH458768 JYD458768 KHZ458768 KRV458768 LBR458768 LLN458768 LVJ458768 MFF458768 MPB458768 MYX458768 NIT458768 NSP458768 OCL458768 OMH458768 OWD458768 PFZ458768 PPV458768 PZR458768 QJN458768 QTJ458768 RDF458768 RNB458768 RWX458768 SGT458768 SQP458768 TAL458768 TKH458768 TUD458768 UDZ458768 UNV458768 UXR458768 VHN458768 VRJ458768 WBF458768 WLB458768 WUX458768 IL524304 SH524304 ACD524304 ALZ524304 AVV524304 BFR524304 BPN524304 BZJ524304 CJF524304 CTB524304 DCX524304 DMT524304 DWP524304 EGL524304 EQH524304 FAD524304 FJZ524304 FTV524304 GDR524304 GNN524304 GXJ524304 HHF524304 HRB524304 IAX524304 IKT524304 IUP524304 JEL524304 JOH524304 JYD524304 KHZ524304 KRV524304 LBR524304 LLN524304 LVJ524304 MFF524304 MPB524304 MYX524304 NIT524304 NSP524304 OCL524304 OMH524304 OWD524304 PFZ524304 PPV524304 PZR524304 QJN524304 QTJ524304 RDF524304 RNB524304 RWX524304 SGT524304 SQP524304 TAL524304 TKH524304 TUD524304 UDZ524304 UNV524304 UXR524304 VHN524304 VRJ524304 WBF524304 WLB524304 WUX524304 IL589840 SH589840 ACD589840 ALZ589840 AVV589840 BFR589840 BPN589840 BZJ589840 CJF589840 CTB589840 DCX589840 DMT589840 DWP589840 EGL589840 EQH589840 FAD589840 FJZ589840 FTV589840 GDR589840 GNN589840 GXJ589840 HHF589840 HRB589840 IAX589840 IKT589840 IUP589840 JEL589840 JOH589840 JYD589840 KHZ589840 KRV589840 LBR589840 LLN589840 LVJ589840 MFF589840 MPB589840 MYX589840 NIT589840 NSP589840 OCL589840 OMH589840 OWD589840 PFZ589840 PPV589840 PZR589840 QJN589840 QTJ589840 RDF589840 RNB589840 RWX589840 SGT589840 SQP589840 TAL589840 TKH589840 TUD589840 UDZ589840 UNV589840 UXR589840 VHN589840 VRJ589840 WBF589840 WLB589840 WUX589840 IL655376 SH655376 ACD655376 ALZ655376 AVV655376 BFR655376 BPN655376 BZJ655376 CJF655376 CTB655376 DCX655376 DMT655376 DWP655376 EGL655376 EQH655376 FAD655376 FJZ655376 FTV655376 GDR655376 GNN655376 GXJ655376 HHF655376 HRB655376 IAX655376 IKT655376 IUP655376 JEL655376 JOH655376 JYD655376 KHZ655376 KRV655376 LBR655376 LLN655376 LVJ655376 MFF655376 MPB655376 MYX655376 NIT655376 NSP655376 OCL655376 OMH655376 OWD655376 PFZ655376 PPV655376 PZR655376 QJN655376 QTJ655376 RDF655376 RNB655376 RWX655376 SGT655376 SQP655376 TAL655376 TKH655376 TUD655376 UDZ655376 UNV655376 UXR655376 VHN655376 VRJ655376 WBF655376 WLB655376 WUX655376 IL720912 SH720912 ACD720912 ALZ720912 AVV720912 BFR720912 BPN720912 BZJ720912 CJF720912 CTB720912 DCX720912 DMT720912 DWP720912 EGL720912 EQH720912 FAD720912 FJZ720912 FTV720912 GDR720912 GNN720912 GXJ720912 HHF720912 HRB720912 IAX720912 IKT720912 IUP720912 JEL720912 JOH720912 JYD720912 KHZ720912 KRV720912 LBR720912 LLN720912 LVJ720912 MFF720912 MPB720912 MYX720912 NIT720912 NSP720912 OCL720912 OMH720912 OWD720912 PFZ720912 PPV720912 PZR720912 QJN720912 QTJ720912 RDF720912 RNB720912 RWX720912 SGT720912 SQP720912 TAL720912 TKH720912 TUD720912 UDZ720912 UNV720912 UXR720912 VHN720912 VRJ720912 WBF720912 WLB720912 WUX720912 IL786448 SH786448 ACD786448 ALZ786448 AVV786448 BFR786448 BPN786448 BZJ786448 CJF786448 CTB786448 DCX786448 DMT786448 DWP786448 EGL786448 EQH786448 FAD786448 FJZ786448 FTV786448 GDR786448 GNN786448 GXJ786448 HHF786448 HRB786448 IAX786448 IKT786448 IUP786448 JEL786448 JOH786448 JYD786448 KHZ786448 KRV786448 LBR786448 LLN786448 LVJ786448 MFF786448 MPB786448 MYX786448 NIT786448 NSP786448 OCL786448 OMH786448 OWD786448 PFZ786448 PPV786448 PZR786448 QJN786448 QTJ786448 RDF786448 RNB786448 RWX786448 SGT786448 SQP786448 TAL786448 TKH786448 TUD786448 UDZ786448 UNV786448 UXR786448 VHN786448 VRJ786448 WBF786448 WLB786448 WUX786448 IL851984 SH851984 ACD851984 ALZ851984 AVV851984 BFR851984 BPN851984 BZJ851984 CJF851984 CTB851984 DCX851984 DMT851984 DWP851984 EGL851984 EQH851984 FAD851984 FJZ851984 FTV851984 GDR851984 GNN851984 GXJ851984 HHF851984 HRB851984 IAX851984 IKT851984 IUP851984 JEL851984 JOH851984 JYD851984 KHZ851984 KRV851984 LBR851984 LLN851984 LVJ851984 MFF851984 MPB851984 MYX851984 NIT851984 NSP851984 OCL851984 OMH851984 OWD851984 PFZ851984 PPV851984 PZR851984 QJN851984 QTJ851984 RDF851984 RNB851984 RWX851984 SGT851984 SQP851984 TAL851984 TKH851984 TUD851984 UDZ851984 UNV851984 UXR851984 VHN851984 VRJ851984 WBF851984 WLB851984 WUX851984 IL917520 SH917520 ACD917520 ALZ917520 AVV917520 BFR917520 BPN917520 BZJ917520 CJF917520 CTB917520 DCX917520 DMT917520 DWP917520 EGL917520 EQH917520 FAD917520 FJZ917520 FTV917520 GDR917520 GNN917520 GXJ917520 HHF917520 HRB917520 IAX917520 IKT917520 IUP917520 JEL917520 JOH917520 JYD917520 KHZ917520 KRV917520 LBR917520 LLN917520 LVJ917520 MFF917520 MPB917520 MYX917520 NIT917520 NSP917520 OCL917520 OMH917520 OWD917520 PFZ917520 PPV917520 PZR917520 QJN917520 QTJ917520 RDF917520 RNB917520 RWX917520 SGT917520 SQP917520 TAL917520 TKH917520 TUD917520 UDZ917520 UNV917520 UXR917520 VHN917520 VRJ917520 WBF917520 WLB917520 WUX917520 IL983056 SH983056 ACD983056 ALZ983056 AVV983056 BFR983056 BPN983056 BZJ983056 CJF983056 CTB983056 DCX983056 DMT983056 DWP983056 EGL983056 EQH983056 FAD983056 FJZ983056 FTV983056 GDR983056 GNN983056 GXJ983056 HHF983056 HRB983056 IAX983056 IKT983056 IUP983056 JEL983056 JOH983056 JYD983056 KHZ983056 KRV983056 LBR983056 LLN983056 LVJ983056 MFF983056 MPB983056 MYX983056 NIT983056 NSP983056 OCL983056 OMH983056 OWD983056 PFZ983056 PPV983056 PZR983056 QJN983056 QTJ983056 RDF983056 RNB983056 RWX983056 SGT983056 SQP983056 TAL983056 TKH983056 TUD983056 UDZ983056 UNV983056 UXR983056 VHN983056 VRJ983056 WBF983056 WLB983056 WUX983056 IL65580:IN65580 SH65580:SJ65580 ACD65580:ACF65580 ALZ65580:AMB65580 AVV65580:AVX65580 BFR65580:BFT65580 BPN65580:BPP65580 BZJ65580:BZL65580 CJF65580:CJH65580 CTB65580:CTD65580 DCX65580:DCZ65580 DMT65580:DMV65580 DWP65580:DWR65580 EGL65580:EGN65580 EQH65580:EQJ65580 FAD65580:FAF65580 FJZ65580:FKB65580 FTV65580:FTX65580 GDR65580:GDT65580 GNN65580:GNP65580 GXJ65580:GXL65580 HHF65580:HHH65580 HRB65580:HRD65580 IAX65580:IAZ65580 IKT65580:IKV65580 IUP65580:IUR65580 JEL65580:JEN65580 JOH65580:JOJ65580 JYD65580:JYF65580 KHZ65580:KIB65580 KRV65580:KRX65580 LBR65580:LBT65580 LLN65580:LLP65580 LVJ65580:LVL65580 MFF65580:MFH65580 MPB65580:MPD65580 MYX65580:MYZ65580 NIT65580:NIV65580 NSP65580:NSR65580 OCL65580:OCN65580 OMH65580:OMJ65580 OWD65580:OWF65580 PFZ65580:PGB65580 PPV65580:PPX65580 PZR65580:PZT65580 QJN65580:QJP65580 QTJ65580:QTL65580 RDF65580:RDH65580 RNB65580:RND65580 RWX65580:RWZ65580 SGT65580:SGV65580 SQP65580:SQR65580 TAL65580:TAN65580 TKH65580:TKJ65580 TUD65580:TUF65580 UDZ65580:UEB65580 UNV65580:UNX65580 UXR65580:UXT65580 VHN65580:VHP65580 VRJ65580:VRL65580 WBF65580:WBH65580 WLB65580:WLD65580 WUX65580:WUZ65580 IL131116:IN131116 SH131116:SJ131116 ACD131116:ACF131116 ALZ131116:AMB131116 AVV131116:AVX131116 BFR131116:BFT131116 BPN131116:BPP131116 BZJ131116:BZL131116 CJF131116:CJH131116 CTB131116:CTD131116 DCX131116:DCZ131116 DMT131116:DMV131116 DWP131116:DWR131116 EGL131116:EGN131116 EQH131116:EQJ131116 FAD131116:FAF131116 FJZ131116:FKB131116 FTV131116:FTX131116 GDR131116:GDT131116 GNN131116:GNP131116 GXJ131116:GXL131116 HHF131116:HHH131116 HRB131116:HRD131116 IAX131116:IAZ131116 IKT131116:IKV131116 IUP131116:IUR131116 JEL131116:JEN131116 JOH131116:JOJ131116 JYD131116:JYF131116 KHZ131116:KIB131116 KRV131116:KRX131116 LBR131116:LBT131116 LLN131116:LLP131116 LVJ131116:LVL131116 MFF131116:MFH131116 MPB131116:MPD131116 MYX131116:MYZ131116 NIT131116:NIV131116 NSP131116:NSR131116 OCL131116:OCN131116 OMH131116:OMJ131116 OWD131116:OWF131116 PFZ131116:PGB131116 PPV131116:PPX131116 PZR131116:PZT131116 QJN131116:QJP131116 QTJ131116:QTL131116 RDF131116:RDH131116 RNB131116:RND131116 RWX131116:RWZ131116 SGT131116:SGV131116 SQP131116:SQR131116 TAL131116:TAN131116 TKH131116:TKJ131116 TUD131116:TUF131116 UDZ131116:UEB131116 UNV131116:UNX131116 UXR131116:UXT131116 VHN131116:VHP131116 VRJ131116:VRL131116 WBF131116:WBH131116 WLB131116:WLD131116 WUX131116:WUZ131116 IL196652:IN196652 SH196652:SJ196652 ACD196652:ACF196652 ALZ196652:AMB196652 AVV196652:AVX196652 BFR196652:BFT196652 BPN196652:BPP196652 BZJ196652:BZL196652 CJF196652:CJH196652 CTB196652:CTD196652 DCX196652:DCZ196652 DMT196652:DMV196652 DWP196652:DWR196652 EGL196652:EGN196652 EQH196652:EQJ196652 FAD196652:FAF196652 FJZ196652:FKB196652 FTV196652:FTX196652 GDR196652:GDT196652 GNN196652:GNP196652 GXJ196652:GXL196652 HHF196652:HHH196652 HRB196652:HRD196652 IAX196652:IAZ196652 IKT196652:IKV196652 IUP196652:IUR196652 JEL196652:JEN196652 JOH196652:JOJ196652 JYD196652:JYF196652 KHZ196652:KIB196652 KRV196652:KRX196652 LBR196652:LBT196652 LLN196652:LLP196652 LVJ196652:LVL196652 MFF196652:MFH196652 MPB196652:MPD196652 MYX196652:MYZ196652 NIT196652:NIV196652 NSP196652:NSR196652 OCL196652:OCN196652 OMH196652:OMJ196652 OWD196652:OWF196652 PFZ196652:PGB196652 PPV196652:PPX196652 PZR196652:PZT196652 QJN196652:QJP196652 QTJ196652:QTL196652 RDF196652:RDH196652 RNB196652:RND196652 RWX196652:RWZ196652 SGT196652:SGV196652 SQP196652:SQR196652 TAL196652:TAN196652 TKH196652:TKJ196652 TUD196652:TUF196652 UDZ196652:UEB196652 UNV196652:UNX196652 UXR196652:UXT196652 VHN196652:VHP196652 VRJ196652:VRL196652 WBF196652:WBH196652 WLB196652:WLD196652 WUX196652:WUZ196652 IL262188:IN262188 SH262188:SJ262188 ACD262188:ACF262188 ALZ262188:AMB262188 AVV262188:AVX262188 BFR262188:BFT262188 BPN262188:BPP262188 BZJ262188:BZL262188 CJF262188:CJH262188 CTB262188:CTD262188 DCX262188:DCZ262188 DMT262188:DMV262188 DWP262188:DWR262188 EGL262188:EGN262188 EQH262188:EQJ262188 FAD262188:FAF262188 FJZ262188:FKB262188 FTV262188:FTX262188 GDR262188:GDT262188 GNN262188:GNP262188 GXJ262188:GXL262188 HHF262188:HHH262188 HRB262188:HRD262188 IAX262188:IAZ262188 IKT262188:IKV262188 IUP262188:IUR262188 JEL262188:JEN262188 JOH262188:JOJ262188 JYD262188:JYF262188 KHZ262188:KIB262188 KRV262188:KRX262188 LBR262188:LBT262188 LLN262188:LLP262188 LVJ262188:LVL262188 MFF262188:MFH262188 MPB262188:MPD262188 MYX262188:MYZ262188 NIT262188:NIV262188 NSP262188:NSR262188 OCL262188:OCN262188 OMH262188:OMJ262188 OWD262188:OWF262188 PFZ262188:PGB262188 PPV262188:PPX262188 PZR262188:PZT262188 QJN262188:QJP262188 QTJ262188:QTL262188 RDF262188:RDH262188 RNB262188:RND262188 RWX262188:RWZ262188 SGT262188:SGV262188 SQP262188:SQR262188 TAL262188:TAN262188 TKH262188:TKJ262188 TUD262188:TUF262188 UDZ262188:UEB262188 UNV262188:UNX262188 UXR262188:UXT262188 VHN262188:VHP262188 VRJ262188:VRL262188 WBF262188:WBH262188 WLB262188:WLD262188 WUX262188:WUZ262188 IL327724:IN327724 SH327724:SJ327724 ACD327724:ACF327724 ALZ327724:AMB327724 AVV327724:AVX327724 BFR327724:BFT327724 BPN327724:BPP327724 BZJ327724:BZL327724 CJF327724:CJH327724 CTB327724:CTD327724 DCX327724:DCZ327724 DMT327724:DMV327724 DWP327724:DWR327724 EGL327724:EGN327724 EQH327724:EQJ327724 FAD327724:FAF327724 FJZ327724:FKB327724 FTV327724:FTX327724 GDR327724:GDT327724 GNN327724:GNP327724 GXJ327724:GXL327724 HHF327724:HHH327724 HRB327724:HRD327724 IAX327724:IAZ327724 IKT327724:IKV327724 IUP327724:IUR327724 JEL327724:JEN327724 JOH327724:JOJ327724 JYD327724:JYF327724 KHZ327724:KIB327724 KRV327724:KRX327724 LBR327724:LBT327724 LLN327724:LLP327724 LVJ327724:LVL327724 MFF327724:MFH327724 MPB327724:MPD327724 MYX327724:MYZ327724 NIT327724:NIV327724 NSP327724:NSR327724 OCL327724:OCN327724 OMH327724:OMJ327724 OWD327724:OWF327724 PFZ327724:PGB327724 PPV327724:PPX327724 PZR327724:PZT327724 QJN327724:QJP327724 QTJ327724:QTL327724 RDF327724:RDH327724 RNB327724:RND327724 RWX327724:RWZ327724 SGT327724:SGV327724 SQP327724:SQR327724 TAL327724:TAN327724 TKH327724:TKJ327724 TUD327724:TUF327724 UDZ327724:UEB327724 UNV327724:UNX327724 UXR327724:UXT327724 VHN327724:VHP327724 VRJ327724:VRL327724 WBF327724:WBH327724 WLB327724:WLD327724 WUX327724:WUZ327724 IL393260:IN393260 SH393260:SJ393260 ACD393260:ACF393260 ALZ393260:AMB393260 AVV393260:AVX393260 BFR393260:BFT393260 BPN393260:BPP393260 BZJ393260:BZL393260 CJF393260:CJH393260 CTB393260:CTD393260 DCX393260:DCZ393260 DMT393260:DMV393260 DWP393260:DWR393260 EGL393260:EGN393260 EQH393260:EQJ393260 FAD393260:FAF393260 FJZ393260:FKB393260 FTV393260:FTX393260 GDR393260:GDT393260 GNN393260:GNP393260 GXJ393260:GXL393260 HHF393260:HHH393260 HRB393260:HRD393260 IAX393260:IAZ393260 IKT393260:IKV393260 IUP393260:IUR393260 JEL393260:JEN393260 JOH393260:JOJ393260 JYD393260:JYF393260 KHZ393260:KIB393260 KRV393260:KRX393260 LBR393260:LBT393260 LLN393260:LLP393260 LVJ393260:LVL393260 MFF393260:MFH393260 MPB393260:MPD393260 MYX393260:MYZ393260 NIT393260:NIV393260 NSP393260:NSR393260 OCL393260:OCN393260 OMH393260:OMJ393260 OWD393260:OWF393260 PFZ393260:PGB393260 PPV393260:PPX393260 PZR393260:PZT393260 QJN393260:QJP393260 QTJ393260:QTL393260 RDF393260:RDH393260 RNB393260:RND393260 RWX393260:RWZ393260 SGT393260:SGV393260 SQP393260:SQR393260 TAL393260:TAN393260 TKH393260:TKJ393260 TUD393260:TUF393260 UDZ393260:UEB393260 UNV393260:UNX393260 UXR393260:UXT393260 VHN393260:VHP393260 VRJ393260:VRL393260 WBF393260:WBH393260 WLB393260:WLD393260 WUX393260:WUZ393260 IL458796:IN458796 SH458796:SJ458796 ACD458796:ACF458796 ALZ458796:AMB458796 AVV458796:AVX458796 BFR458796:BFT458796 BPN458796:BPP458796 BZJ458796:BZL458796 CJF458796:CJH458796 CTB458796:CTD458796 DCX458796:DCZ458796 DMT458796:DMV458796 DWP458796:DWR458796 EGL458796:EGN458796 EQH458796:EQJ458796 FAD458796:FAF458796 FJZ458796:FKB458796 FTV458796:FTX458796 GDR458796:GDT458796 GNN458796:GNP458796 GXJ458796:GXL458796 HHF458796:HHH458796 HRB458796:HRD458796 IAX458796:IAZ458796 IKT458796:IKV458796 IUP458796:IUR458796 JEL458796:JEN458796 JOH458796:JOJ458796 JYD458796:JYF458796 KHZ458796:KIB458796 KRV458796:KRX458796 LBR458796:LBT458796 LLN458796:LLP458796 LVJ458796:LVL458796 MFF458796:MFH458796 MPB458796:MPD458796 MYX458796:MYZ458796 NIT458796:NIV458796 NSP458796:NSR458796 OCL458796:OCN458796 OMH458796:OMJ458796 OWD458796:OWF458796 PFZ458796:PGB458796 PPV458796:PPX458796 PZR458796:PZT458796 QJN458796:QJP458796 QTJ458796:QTL458796 RDF458796:RDH458796 RNB458796:RND458796 RWX458796:RWZ458796 SGT458796:SGV458796 SQP458796:SQR458796 TAL458796:TAN458796 TKH458796:TKJ458796 TUD458796:TUF458796 UDZ458796:UEB458796 UNV458796:UNX458796 UXR458796:UXT458796 VHN458796:VHP458796 VRJ458796:VRL458796 WBF458796:WBH458796 WLB458796:WLD458796 WUX458796:WUZ458796 IL524332:IN524332 SH524332:SJ524332 ACD524332:ACF524332 ALZ524332:AMB524332 AVV524332:AVX524332 BFR524332:BFT524332 BPN524332:BPP524332 BZJ524332:BZL524332 CJF524332:CJH524332 CTB524332:CTD524332 DCX524332:DCZ524332 DMT524332:DMV524332 DWP524332:DWR524332 EGL524332:EGN524332 EQH524332:EQJ524332 FAD524332:FAF524332 FJZ524332:FKB524332 FTV524332:FTX524332 GDR524332:GDT524332 GNN524332:GNP524332 GXJ524332:GXL524332 HHF524332:HHH524332 HRB524332:HRD524332 IAX524332:IAZ524332 IKT524332:IKV524332 IUP524332:IUR524332 JEL524332:JEN524332 JOH524332:JOJ524332 JYD524332:JYF524332 KHZ524332:KIB524332 KRV524332:KRX524332 LBR524332:LBT524332 LLN524332:LLP524332 LVJ524332:LVL524332 MFF524332:MFH524332 MPB524332:MPD524332 MYX524332:MYZ524332 NIT524332:NIV524332 NSP524332:NSR524332 OCL524332:OCN524332 OMH524332:OMJ524332 OWD524332:OWF524332 PFZ524332:PGB524332 PPV524332:PPX524332 PZR524332:PZT524332 QJN524332:QJP524332 QTJ524332:QTL524332 RDF524332:RDH524332 RNB524332:RND524332 RWX524332:RWZ524332 SGT524332:SGV524332 SQP524332:SQR524332 TAL524332:TAN524332 TKH524332:TKJ524332 TUD524332:TUF524332 UDZ524332:UEB524332 UNV524332:UNX524332 UXR524332:UXT524332 VHN524332:VHP524332 VRJ524332:VRL524332 WBF524332:WBH524332 WLB524332:WLD524332 WUX524332:WUZ524332 IL589868:IN589868 SH589868:SJ589868 ACD589868:ACF589868 ALZ589868:AMB589868 AVV589868:AVX589868 BFR589868:BFT589868 BPN589868:BPP589868 BZJ589868:BZL589868 CJF589868:CJH589868 CTB589868:CTD589868 DCX589868:DCZ589868 DMT589868:DMV589868 DWP589868:DWR589868 EGL589868:EGN589868 EQH589868:EQJ589868 FAD589868:FAF589868 FJZ589868:FKB589868 FTV589868:FTX589868 GDR589868:GDT589868 GNN589868:GNP589868 GXJ589868:GXL589868 HHF589868:HHH589868 HRB589868:HRD589868 IAX589868:IAZ589868 IKT589868:IKV589868 IUP589868:IUR589868 JEL589868:JEN589868 JOH589868:JOJ589868 JYD589868:JYF589868 KHZ589868:KIB589868 KRV589868:KRX589868 LBR589868:LBT589868 LLN589868:LLP589868 LVJ589868:LVL589868 MFF589868:MFH589868 MPB589868:MPD589868 MYX589868:MYZ589868 NIT589868:NIV589868 NSP589868:NSR589868 OCL589868:OCN589868 OMH589868:OMJ589868 OWD589868:OWF589868 PFZ589868:PGB589868 PPV589868:PPX589868 PZR589868:PZT589868 QJN589868:QJP589868 QTJ589868:QTL589868 RDF589868:RDH589868 RNB589868:RND589868 RWX589868:RWZ589868 SGT589868:SGV589868 SQP589868:SQR589868 TAL589868:TAN589868 TKH589868:TKJ589868 TUD589868:TUF589868 UDZ589868:UEB589868 UNV589868:UNX589868 UXR589868:UXT589868 VHN589868:VHP589868 VRJ589868:VRL589868 WBF589868:WBH589868 WLB589868:WLD589868 WUX589868:WUZ589868 IL655404:IN655404 SH655404:SJ655404 ACD655404:ACF655404 ALZ655404:AMB655404 AVV655404:AVX655404 BFR655404:BFT655404 BPN655404:BPP655404 BZJ655404:BZL655404 CJF655404:CJH655404 CTB655404:CTD655404 DCX655404:DCZ655404 DMT655404:DMV655404 DWP655404:DWR655404 EGL655404:EGN655404 EQH655404:EQJ655404 FAD655404:FAF655404 FJZ655404:FKB655404 FTV655404:FTX655404 GDR655404:GDT655404 GNN655404:GNP655404 GXJ655404:GXL655404 HHF655404:HHH655404 HRB655404:HRD655404 IAX655404:IAZ655404 IKT655404:IKV655404 IUP655404:IUR655404 JEL655404:JEN655404 JOH655404:JOJ655404 JYD655404:JYF655404 KHZ655404:KIB655404 KRV655404:KRX655404 LBR655404:LBT655404 LLN655404:LLP655404 LVJ655404:LVL655404 MFF655404:MFH655404 MPB655404:MPD655404 MYX655404:MYZ655404 NIT655404:NIV655404 NSP655404:NSR655404 OCL655404:OCN655404 OMH655404:OMJ655404 OWD655404:OWF655404 PFZ655404:PGB655404 PPV655404:PPX655404 PZR655404:PZT655404 QJN655404:QJP655404 QTJ655404:QTL655404 RDF655404:RDH655404 RNB655404:RND655404 RWX655404:RWZ655404 SGT655404:SGV655404 SQP655404:SQR655404 TAL655404:TAN655404 TKH655404:TKJ655404 TUD655404:TUF655404 UDZ655404:UEB655404 UNV655404:UNX655404 UXR655404:UXT655404 VHN655404:VHP655404 VRJ655404:VRL655404 WBF655404:WBH655404 WLB655404:WLD655404 WUX655404:WUZ655404 IL720940:IN720940 SH720940:SJ720940 ACD720940:ACF720940 ALZ720940:AMB720940 AVV720940:AVX720940 BFR720940:BFT720940 BPN720940:BPP720940 BZJ720940:BZL720940 CJF720940:CJH720940 CTB720940:CTD720940 DCX720940:DCZ720940 DMT720940:DMV720940 DWP720940:DWR720940 EGL720940:EGN720940 EQH720940:EQJ720940 FAD720940:FAF720940 FJZ720940:FKB720940 FTV720940:FTX720940 GDR720940:GDT720940 GNN720940:GNP720940 GXJ720940:GXL720940 HHF720940:HHH720940 HRB720940:HRD720940 IAX720940:IAZ720940 IKT720940:IKV720940 IUP720940:IUR720940 JEL720940:JEN720940 JOH720940:JOJ720940 JYD720940:JYF720940 KHZ720940:KIB720940 KRV720940:KRX720940 LBR720940:LBT720940 LLN720940:LLP720940 LVJ720940:LVL720940 MFF720940:MFH720940 MPB720940:MPD720940 MYX720940:MYZ720940 NIT720940:NIV720940 NSP720940:NSR720940 OCL720940:OCN720940 OMH720940:OMJ720940 OWD720940:OWF720940 PFZ720940:PGB720940 PPV720940:PPX720940 PZR720940:PZT720940 QJN720940:QJP720940 QTJ720940:QTL720940 RDF720940:RDH720940 RNB720940:RND720940 RWX720940:RWZ720940 SGT720940:SGV720940 SQP720940:SQR720940 TAL720940:TAN720940 TKH720940:TKJ720940 TUD720940:TUF720940 UDZ720940:UEB720940 UNV720940:UNX720940 UXR720940:UXT720940 VHN720940:VHP720940 VRJ720940:VRL720940 WBF720940:WBH720940 WLB720940:WLD720940 WUX720940:WUZ720940 IL786476:IN786476 SH786476:SJ786476 ACD786476:ACF786476 ALZ786476:AMB786476 AVV786476:AVX786476 BFR786476:BFT786476 BPN786476:BPP786476 BZJ786476:BZL786476 CJF786476:CJH786476 CTB786476:CTD786476 DCX786476:DCZ786476 DMT786476:DMV786476 DWP786476:DWR786476 EGL786476:EGN786476 EQH786476:EQJ786476 FAD786476:FAF786476 FJZ786476:FKB786476 FTV786476:FTX786476 GDR786476:GDT786476 GNN786476:GNP786476 GXJ786476:GXL786476 HHF786476:HHH786476 HRB786476:HRD786476 IAX786476:IAZ786476 IKT786476:IKV786476 IUP786476:IUR786476 JEL786476:JEN786476 JOH786476:JOJ786476 JYD786476:JYF786476 KHZ786476:KIB786476 KRV786476:KRX786476 LBR786476:LBT786476 LLN786476:LLP786476 LVJ786476:LVL786476 MFF786476:MFH786476 MPB786476:MPD786476 MYX786476:MYZ786476 NIT786476:NIV786476 NSP786476:NSR786476 OCL786476:OCN786476 OMH786476:OMJ786476 OWD786476:OWF786476 PFZ786476:PGB786476 PPV786476:PPX786476 PZR786476:PZT786476 QJN786476:QJP786476 QTJ786476:QTL786476 RDF786476:RDH786476 RNB786476:RND786476 RWX786476:RWZ786476 SGT786476:SGV786476 SQP786476:SQR786476 TAL786476:TAN786476 TKH786476:TKJ786476 TUD786476:TUF786476 UDZ786476:UEB786476 UNV786476:UNX786476 UXR786476:UXT786476 VHN786476:VHP786476 VRJ786476:VRL786476 WBF786476:WBH786476 WLB786476:WLD786476 WUX786476:WUZ786476 IL852012:IN852012 SH852012:SJ852012 ACD852012:ACF852012 ALZ852012:AMB852012 AVV852012:AVX852012 BFR852012:BFT852012 BPN852012:BPP852012 BZJ852012:BZL852012 CJF852012:CJH852012 CTB852012:CTD852012 DCX852012:DCZ852012 DMT852012:DMV852012 DWP852012:DWR852012 EGL852012:EGN852012 EQH852012:EQJ852012 FAD852012:FAF852012 FJZ852012:FKB852012 FTV852012:FTX852012 GDR852012:GDT852012 GNN852012:GNP852012 GXJ852012:GXL852012 HHF852012:HHH852012 HRB852012:HRD852012 IAX852012:IAZ852012 IKT852012:IKV852012 IUP852012:IUR852012 JEL852012:JEN852012 JOH852012:JOJ852012 JYD852012:JYF852012 KHZ852012:KIB852012 KRV852012:KRX852012 LBR852012:LBT852012 LLN852012:LLP852012 LVJ852012:LVL852012 MFF852012:MFH852012 MPB852012:MPD852012 MYX852012:MYZ852012 NIT852012:NIV852012 NSP852012:NSR852012 OCL852012:OCN852012 OMH852012:OMJ852012 OWD852012:OWF852012 PFZ852012:PGB852012 PPV852012:PPX852012 PZR852012:PZT852012 QJN852012:QJP852012 QTJ852012:QTL852012 RDF852012:RDH852012 RNB852012:RND852012 RWX852012:RWZ852012 SGT852012:SGV852012 SQP852012:SQR852012 TAL852012:TAN852012 TKH852012:TKJ852012 TUD852012:TUF852012 UDZ852012:UEB852012 UNV852012:UNX852012 UXR852012:UXT852012 VHN852012:VHP852012 VRJ852012:VRL852012 WBF852012:WBH852012 WLB852012:WLD852012 WUX852012:WUZ852012 IL917548:IN917548 SH917548:SJ917548 ACD917548:ACF917548 ALZ917548:AMB917548 AVV917548:AVX917548 BFR917548:BFT917548 BPN917548:BPP917548 BZJ917548:BZL917548 CJF917548:CJH917548 CTB917548:CTD917548 DCX917548:DCZ917548 DMT917548:DMV917548 DWP917548:DWR917548 EGL917548:EGN917548 EQH917548:EQJ917548 FAD917548:FAF917548 FJZ917548:FKB917548 FTV917548:FTX917548 GDR917548:GDT917548 GNN917548:GNP917548 GXJ917548:GXL917548 HHF917548:HHH917548 HRB917548:HRD917548 IAX917548:IAZ917548 IKT917548:IKV917548 IUP917548:IUR917548 JEL917548:JEN917548 JOH917548:JOJ917548 JYD917548:JYF917548 KHZ917548:KIB917548 KRV917548:KRX917548 LBR917548:LBT917548 LLN917548:LLP917548 LVJ917548:LVL917548 MFF917548:MFH917548 MPB917548:MPD917548 MYX917548:MYZ917548 NIT917548:NIV917548 NSP917548:NSR917548 OCL917548:OCN917548 OMH917548:OMJ917548 OWD917548:OWF917548 PFZ917548:PGB917548 PPV917548:PPX917548 PZR917548:PZT917548 QJN917548:QJP917548 QTJ917548:QTL917548 RDF917548:RDH917548 RNB917548:RND917548 RWX917548:RWZ917548 SGT917548:SGV917548 SQP917548:SQR917548 TAL917548:TAN917548 TKH917548:TKJ917548 TUD917548:TUF917548 UDZ917548:UEB917548 UNV917548:UNX917548 UXR917548:UXT917548 VHN917548:VHP917548 VRJ917548:VRL917548 WBF917548:WBH917548 WLB917548:WLD917548 WUX917548:WUZ917548 IL983084:IN983084 SH983084:SJ983084 ACD983084:ACF983084 ALZ983084:AMB983084 AVV983084:AVX983084 BFR983084:BFT983084 BPN983084:BPP983084 BZJ983084:BZL983084 CJF983084:CJH983084 CTB983084:CTD983084 DCX983084:DCZ983084 DMT983084:DMV983084 DWP983084:DWR983084 EGL983084:EGN983084 EQH983084:EQJ983084 FAD983084:FAF983084 FJZ983084:FKB983084 FTV983084:FTX983084 GDR983084:GDT983084 GNN983084:GNP983084 GXJ983084:GXL983084 HHF983084:HHH983084 HRB983084:HRD983084 IAX983084:IAZ983084 IKT983084:IKV983084 IUP983084:IUR983084 JEL983084:JEN983084 JOH983084:JOJ983084 JYD983084:JYF983084 KHZ983084:KIB983084 KRV983084:KRX983084 LBR983084:LBT983084 LLN983084:LLP983084 LVJ983084:LVL983084 MFF983084:MFH983084 MPB983084:MPD983084 MYX983084:MYZ983084 NIT983084:NIV983084 NSP983084:NSR983084 OCL983084:OCN983084 OMH983084:OMJ983084 OWD983084:OWF983084 PFZ983084:PGB983084 PPV983084:PPX983084 PZR983084:PZT983084 QJN983084:QJP983084 QTJ983084:QTL983084 RDF983084:RDH983084 RNB983084:RND983084 RWX983084:RWZ983084 SGT983084:SGV983084 SQP983084:SQR983084 TAL983084:TAN983084 TKH983084:TKJ983084 TUD983084:TUF983084 UDZ983084:UEB983084 UNV983084:UNX983084 UXR983084:UXT983084 VHN983084:VHP983084 VRJ983084:VRL983084 WBF983084:WBH983084 WLB983084:WLD983084 WUX983084:WUZ983084 IQ65578:IS65579 SM65578:SO65579 ACI65578:ACK65579 AME65578:AMG65579 AWA65578:AWC65579 BFW65578:BFY65579 BPS65578:BPU65579 BZO65578:BZQ65579 CJK65578:CJM65579 CTG65578:CTI65579 DDC65578:DDE65579 DMY65578:DNA65579 DWU65578:DWW65579 EGQ65578:EGS65579 EQM65578:EQO65579 FAI65578:FAK65579 FKE65578:FKG65579 FUA65578:FUC65579 GDW65578:GDY65579 GNS65578:GNU65579 GXO65578:GXQ65579 HHK65578:HHM65579 HRG65578:HRI65579 IBC65578:IBE65579 IKY65578:ILA65579 IUU65578:IUW65579 JEQ65578:JES65579 JOM65578:JOO65579 JYI65578:JYK65579 KIE65578:KIG65579 KSA65578:KSC65579 LBW65578:LBY65579 LLS65578:LLU65579 LVO65578:LVQ65579 MFK65578:MFM65579 MPG65578:MPI65579 MZC65578:MZE65579 NIY65578:NJA65579 NSU65578:NSW65579 OCQ65578:OCS65579 OMM65578:OMO65579 OWI65578:OWK65579 PGE65578:PGG65579 PQA65578:PQC65579 PZW65578:PZY65579 QJS65578:QJU65579 QTO65578:QTQ65579 RDK65578:RDM65579 RNG65578:RNI65579 RXC65578:RXE65579 SGY65578:SHA65579 SQU65578:SQW65579 TAQ65578:TAS65579 TKM65578:TKO65579 TUI65578:TUK65579 UEE65578:UEG65579 UOA65578:UOC65579 UXW65578:UXY65579 VHS65578:VHU65579 VRO65578:VRQ65579 WBK65578:WBM65579 WLG65578:WLI65579 WVC65578:WVE65579 IQ131114:IS131115 SM131114:SO131115 ACI131114:ACK131115 AME131114:AMG131115 AWA131114:AWC131115 BFW131114:BFY131115 BPS131114:BPU131115 BZO131114:BZQ131115 CJK131114:CJM131115 CTG131114:CTI131115 DDC131114:DDE131115 DMY131114:DNA131115 DWU131114:DWW131115 EGQ131114:EGS131115 EQM131114:EQO131115 FAI131114:FAK131115 FKE131114:FKG131115 FUA131114:FUC131115 GDW131114:GDY131115 GNS131114:GNU131115 GXO131114:GXQ131115 HHK131114:HHM131115 HRG131114:HRI131115 IBC131114:IBE131115 IKY131114:ILA131115 IUU131114:IUW131115 JEQ131114:JES131115 JOM131114:JOO131115 JYI131114:JYK131115 KIE131114:KIG131115 KSA131114:KSC131115 LBW131114:LBY131115 LLS131114:LLU131115 LVO131114:LVQ131115 MFK131114:MFM131115 MPG131114:MPI131115 MZC131114:MZE131115 NIY131114:NJA131115 NSU131114:NSW131115 OCQ131114:OCS131115 OMM131114:OMO131115 OWI131114:OWK131115 PGE131114:PGG131115 PQA131114:PQC131115 PZW131114:PZY131115 QJS131114:QJU131115 QTO131114:QTQ131115 RDK131114:RDM131115 RNG131114:RNI131115 RXC131114:RXE131115 SGY131114:SHA131115 SQU131114:SQW131115 TAQ131114:TAS131115 TKM131114:TKO131115 TUI131114:TUK131115 UEE131114:UEG131115 UOA131114:UOC131115 UXW131114:UXY131115 VHS131114:VHU131115 VRO131114:VRQ131115 WBK131114:WBM131115 WLG131114:WLI131115 WVC131114:WVE131115 IQ196650:IS196651 SM196650:SO196651 ACI196650:ACK196651 AME196650:AMG196651 AWA196650:AWC196651 BFW196650:BFY196651 BPS196650:BPU196651 BZO196650:BZQ196651 CJK196650:CJM196651 CTG196650:CTI196651 DDC196650:DDE196651 DMY196650:DNA196651 DWU196650:DWW196651 EGQ196650:EGS196651 EQM196650:EQO196651 FAI196650:FAK196651 FKE196650:FKG196651 FUA196650:FUC196651 GDW196650:GDY196651 GNS196650:GNU196651 GXO196650:GXQ196651 HHK196650:HHM196651 HRG196650:HRI196651 IBC196650:IBE196651 IKY196650:ILA196651 IUU196650:IUW196651 JEQ196650:JES196651 JOM196650:JOO196651 JYI196650:JYK196651 KIE196650:KIG196651 KSA196650:KSC196651 LBW196650:LBY196651 LLS196650:LLU196651 LVO196650:LVQ196651 MFK196650:MFM196651 MPG196650:MPI196651 MZC196650:MZE196651 NIY196650:NJA196651 NSU196650:NSW196651 OCQ196650:OCS196651 OMM196650:OMO196651 OWI196650:OWK196651 PGE196650:PGG196651 PQA196650:PQC196651 PZW196650:PZY196651 QJS196650:QJU196651 QTO196650:QTQ196651 RDK196650:RDM196651 RNG196650:RNI196651 RXC196650:RXE196651 SGY196650:SHA196651 SQU196650:SQW196651 TAQ196650:TAS196651 TKM196650:TKO196651 TUI196650:TUK196651 UEE196650:UEG196651 UOA196650:UOC196651 UXW196650:UXY196651 VHS196650:VHU196651 VRO196650:VRQ196651 WBK196650:WBM196651 WLG196650:WLI196651 WVC196650:WVE196651 IQ262186:IS262187 SM262186:SO262187 ACI262186:ACK262187 AME262186:AMG262187 AWA262186:AWC262187 BFW262186:BFY262187 BPS262186:BPU262187 BZO262186:BZQ262187 CJK262186:CJM262187 CTG262186:CTI262187 DDC262186:DDE262187 DMY262186:DNA262187 DWU262186:DWW262187 EGQ262186:EGS262187 EQM262186:EQO262187 FAI262186:FAK262187 FKE262186:FKG262187 FUA262186:FUC262187 GDW262186:GDY262187 GNS262186:GNU262187 GXO262186:GXQ262187 HHK262186:HHM262187 HRG262186:HRI262187 IBC262186:IBE262187 IKY262186:ILA262187 IUU262186:IUW262187 JEQ262186:JES262187 JOM262186:JOO262187 JYI262186:JYK262187 KIE262186:KIG262187 KSA262186:KSC262187 LBW262186:LBY262187 LLS262186:LLU262187 LVO262186:LVQ262187 MFK262186:MFM262187 MPG262186:MPI262187 MZC262186:MZE262187 NIY262186:NJA262187 NSU262186:NSW262187 OCQ262186:OCS262187 OMM262186:OMO262187 OWI262186:OWK262187 PGE262186:PGG262187 PQA262186:PQC262187 PZW262186:PZY262187 QJS262186:QJU262187 QTO262186:QTQ262187 RDK262186:RDM262187 RNG262186:RNI262187 RXC262186:RXE262187 SGY262186:SHA262187 SQU262186:SQW262187 TAQ262186:TAS262187 TKM262186:TKO262187 TUI262186:TUK262187 UEE262186:UEG262187 UOA262186:UOC262187 UXW262186:UXY262187 VHS262186:VHU262187 VRO262186:VRQ262187 WBK262186:WBM262187 WLG262186:WLI262187 WVC262186:WVE262187 IQ327722:IS327723 SM327722:SO327723 ACI327722:ACK327723 AME327722:AMG327723 AWA327722:AWC327723 BFW327722:BFY327723 BPS327722:BPU327723 BZO327722:BZQ327723 CJK327722:CJM327723 CTG327722:CTI327723 DDC327722:DDE327723 DMY327722:DNA327723 DWU327722:DWW327723 EGQ327722:EGS327723 EQM327722:EQO327723 FAI327722:FAK327723 FKE327722:FKG327723 FUA327722:FUC327723 GDW327722:GDY327723 GNS327722:GNU327723 GXO327722:GXQ327723 HHK327722:HHM327723 HRG327722:HRI327723 IBC327722:IBE327723 IKY327722:ILA327723 IUU327722:IUW327723 JEQ327722:JES327723 JOM327722:JOO327723 JYI327722:JYK327723 KIE327722:KIG327723 KSA327722:KSC327723 LBW327722:LBY327723 LLS327722:LLU327723 LVO327722:LVQ327723 MFK327722:MFM327723 MPG327722:MPI327723 MZC327722:MZE327723 NIY327722:NJA327723 NSU327722:NSW327723 OCQ327722:OCS327723 OMM327722:OMO327723 OWI327722:OWK327723 PGE327722:PGG327723 PQA327722:PQC327723 PZW327722:PZY327723 QJS327722:QJU327723 QTO327722:QTQ327723 RDK327722:RDM327723 RNG327722:RNI327723 RXC327722:RXE327723 SGY327722:SHA327723 SQU327722:SQW327723 TAQ327722:TAS327723 TKM327722:TKO327723 TUI327722:TUK327723 UEE327722:UEG327723 UOA327722:UOC327723 UXW327722:UXY327723 VHS327722:VHU327723 VRO327722:VRQ327723 WBK327722:WBM327723 WLG327722:WLI327723 WVC327722:WVE327723 IQ393258:IS393259 SM393258:SO393259 ACI393258:ACK393259 AME393258:AMG393259 AWA393258:AWC393259 BFW393258:BFY393259 BPS393258:BPU393259 BZO393258:BZQ393259 CJK393258:CJM393259 CTG393258:CTI393259 DDC393258:DDE393259 DMY393258:DNA393259 DWU393258:DWW393259 EGQ393258:EGS393259 EQM393258:EQO393259 FAI393258:FAK393259 FKE393258:FKG393259 FUA393258:FUC393259 GDW393258:GDY393259 GNS393258:GNU393259 GXO393258:GXQ393259 HHK393258:HHM393259 HRG393258:HRI393259 IBC393258:IBE393259 IKY393258:ILA393259 IUU393258:IUW393259 JEQ393258:JES393259 JOM393258:JOO393259 JYI393258:JYK393259 KIE393258:KIG393259 KSA393258:KSC393259 LBW393258:LBY393259 LLS393258:LLU393259 LVO393258:LVQ393259 MFK393258:MFM393259 MPG393258:MPI393259 MZC393258:MZE393259 NIY393258:NJA393259 NSU393258:NSW393259 OCQ393258:OCS393259 OMM393258:OMO393259 OWI393258:OWK393259 PGE393258:PGG393259 PQA393258:PQC393259 PZW393258:PZY393259 QJS393258:QJU393259 QTO393258:QTQ393259 RDK393258:RDM393259 RNG393258:RNI393259 RXC393258:RXE393259 SGY393258:SHA393259 SQU393258:SQW393259 TAQ393258:TAS393259 TKM393258:TKO393259 TUI393258:TUK393259 UEE393258:UEG393259 UOA393258:UOC393259 UXW393258:UXY393259 VHS393258:VHU393259 VRO393258:VRQ393259 WBK393258:WBM393259 WLG393258:WLI393259 WVC393258:WVE393259 IQ458794:IS458795 SM458794:SO458795 ACI458794:ACK458795 AME458794:AMG458795 AWA458794:AWC458795 BFW458794:BFY458795 BPS458794:BPU458795 BZO458794:BZQ458795 CJK458794:CJM458795 CTG458794:CTI458795 DDC458794:DDE458795 DMY458794:DNA458795 DWU458794:DWW458795 EGQ458794:EGS458795 EQM458794:EQO458795 FAI458794:FAK458795 FKE458794:FKG458795 FUA458794:FUC458795 GDW458794:GDY458795 GNS458794:GNU458795 GXO458794:GXQ458795 HHK458794:HHM458795 HRG458794:HRI458795 IBC458794:IBE458795 IKY458794:ILA458795 IUU458794:IUW458795 JEQ458794:JES458795 JOM458794:JOO458795 JYI458794:JYK458795 KIE458794:KIG458795 KSA458794:KSC458795 LBW458794:LBY458795 LLS458794:LLU458795 LVO458794:LVQ458795 MFK458794:MFM458795 MPG458794:MPI458795 MZC458794:MZE458795 NIY458794:NJA458795 NSU458794:NSW458795 OCQ458794:OCS458795 OMM458794:OMO458795 OWI458794:OWK458795 PGE458794:PGG458795 PQA458794:PQC458795 PZW458794:PZY458795 QJS458794:QJU458795 QTO458794:QTQ458795 RDK458794:RDM458795 RNG458794:RNI458795 RXC458794:RXE458795 SGY458794:SHA458795 SQU458794:SQW458795 TAQ458794:TAS458795 TKM458794:TKO458795 TUI458794:TUK458795 UEE458794:UEG458795 UOA458794:UOC458795 UXW458794:UXY458795 VHS458794:VHU458795 VRO458794:VRQ458795 WBK458794:WBM458795 WLG458794:WLI458795 WVC458794:WVE458795 IQ524330:IS524331 SM524330:SO524331 ACI524330:ACK524331 AME524330:AMG524331 AWA524330:AWC524331 BFW524330:BFY524331 BPS524330:BPU524331 BZO524330:BZQ524331 CJK524330:CJM524331 CTG524330:CTI524331 DDC524330:DDE524331 DMY524330:DNA524331 DWU524330:DWW524331 EGQ524330:EGS524331 EQM524330:EQO524331 FAI524330:FAK524331 FKE524330:FKG524331 FUA524330:FUC524331 GDW524330:GDY524331 GNS524330:GNU524331 GXO524330:GXQ524331 HHK524330:HHM524331 HRG524330:HRI524331 IBC524330:IBE524331 IKY524330:ILA524331 IUU524330:IUW524331 JEQ524330:JES524331 JOM524330:JOO524331 JYI524330:JYK524331 KIE524330:KIG524331 KSA524330:KSC524331 LBW524330:LBY524331 LLS524330:LLU524331 LVO524330:LVQ524331 MFK524330:MFM524331 MPG524330:MPI524331 MZC524330:MZE524331 NIY524330:NJA524331 NSU524330:NSW524331 OCQ524330:OCS524331 OMM524330:OMO524331 OWI524330:OWK524331 PGE524330:PGG524331 PQA524330:PQC524331 PZW524330:PZY524331 QJS524330:QJU524331 QTO524330:QTQ524331 RDK524330:RDM524331 RNG524330:RNI524331 RXC524330:RXE524331 SGY524330:SHA524331 SQU524330:SQW524331 TAQ524330:TAS524331 TKM524330:TKO524331 TUI524330:TUK524331 UEE524330:UEG524331 UOA524330:UOC524331 UXW524330:UXY524331 VHS524330:VHU524331 VRO524330:VRQ524331 WBK524330:WBM524331 WLG524330:WLI524331 WVC524330:WVE524331 IQ589866:IS589867 SM589866:SO589867 ACI589866:ACK589867 AME589866:AMG589867 AWA589866:AWC589867 BFW589866:BFY589867 BPS589866:BPU589867 BZO589866:BZQ589867 CJK589866:CJM589867 CTG589866:CTI589867 DDC589866:DDE589867 DMY589866:DNA589867 DWU589866:DWW589867 EGQ589866:EGS589867 EQM589866:EQO589867 FAI589866:FAK589867 FKE589866:FKG589867 FUA589866:FUC589867 GDW589866:GDY589867 GNS589866:GNU589867 GXO589866:GXQ589867 HHK589866:HHM589867 HRG589866:HRI589867 IBC589866:IBE589867 IKY589866:ILA589867 IUU589866:IUW589867 JEQ589866:JES589867 JOM589866:JOO589867 JYI589866:JYK589867 KIE589866:KIG589867 KSA589866:KSC589867 LBW589866:LBY589867 LLS589866:LLU589867 LVO589866:LVQ589867 MFK589866:MFM589867 MPG589866:MPI589867 MZC589866:MZE589867 NIY589866:NJA589867 NSU589866:NSW589867 OCQ589866:OCS589867 OMM589866:OMO589867 OWI589866:OWK589867 PGE589866:PGG589867 PQA589866:PQC589867 PZW589866:PZY589867 QJS589866:QJU589867 QTO589866:QTQ589867 RDK589866:RDM589867 RNG589866:RNI589867 RXC589866:RXE589867 SGY589866:SHA589867 SQU589866:SQW589867 TAQ589866:TAS589867 TKM589866:TKO589867 TUI589866:TUK589867 UEE589866:UEG589867 UOA589866:UOC589867 UXW589866:UXY589867 VHS589866:VHU589867 VRO589866:VRQ589867 WBK589866:WBM589867 WLG589866:WLI589867 WVC589866:WVE589867 IQ655402:IS655403 SM655402:SO655403 ACI655402:ACK655403 AME655402:AMG655403 AWA655402:AWC655403 BFW655402:BFY655403 BPS655402:BPU655403 BZO655402:BZQ655403 CJK655402:CJM655403 CTG655402:CTI655403 DDC655402:DDE655403 DMY655402:DNA655403 DWU655402:DWW655403 EGQ655402:EGS655403 EQM655402:EQO655403 FAI655402:FAK655403 FKE655402:FKG655403 FUA655402:FUC655403 GDW655402:GDY655403 GNS655402:GNU655403 GXO655402:GXQ655403 HHK655402:HHM655403 HRG655402:HRI655403 IBC655402:IBE655403 IKY655402:ILA655403 IUU655402:IUW655403 JEQ655402:JES655403 JOM655402:JOO655403 JYI655402:JYK655403 KIE655402:KIG655403 KSA655402:KSC655403 LBW655402:LBY655403 LLS655402:LLU655403 LVO655402:LVQ655403 MFK655402:MFM655403 MPG655402:MPI655403 MZC655402:MZE655403 NIY655402:NJA655403 NSU655402:NSW655403 OCQ655402:OCS655403 OMM655402:OMO655403 OWI655402:OWK655403 PGE655402:PGG655403 PQA655402:PQC655403 PZW655402:PZY655403 QJS655402:QJU655403 QTO655402:QTQ655403 RDK655402:RDM655403 RNG655402:RNI655403 RXC655402:RXE655403 SGY655402:SHA655403 SQU655402:SQW655403 TAQ655402:TAS655403 TKM655402:TKO655403 TUI655402:TUK655403 UEE655402:UEG655403 UOA655402:UOC655403 UXW655402:UXY655403 VHS655402:VHU655403 VRO655402:VRQ655403 WBK655402:WBM655403 WLG655402:WLI655403 WVC655402:WVE655403 IQ720938:IS720939 SM720938:SO720939 ACI720938:ACK720939 AME720938:AMG720939 AWA720938:AWC720939 BFW720938:BFY720939 BPS720938:BPU720939 BZO720938:BZQ720939 CJK720938:CJM720939 CTG720938:CTI720939 DDC720938:DDE720939 DMY720938:DNA720939 DWU720938:DWW720939 EGQ720938:EGS720939 EQM720938:EQO720939 FAI720938:FAK720939 FKE720938:FKG720939 FUA720938:FUC720939 GDW720938:GDY720939 GNS720938:GNU720939 GXO720938:GXQ720939 HHK720938:HHM720939 HRG720938:HRI720939 IBC720938:IBE720939 IKY720938:ILA720939 IUU720938:IUW720939 JEQ720938:JES720939 JOM720938:JOO720939 JYI720938:JYK720939 KIE720938:KIG720939 KSA720938:KSC720939 LBW720938:LBY720939 LLS720938:LLU720939 LVO720938:LVQ720939 MFK720938:MFM720939 MPG720938:MPI720939 MZC720938:MZE720939 NIY720938:NJA720939 NSU720938:NSW720939 OCQ720938:OCS720939 OMM720938:OMO720939 OWI720938:OWK720939 PGE720938:PGG720939 PQA720938:PQC720939 PZW720938:PZY720939 QJS720938:QJU720939 QTO720938:QTQ720939 RDK720938:RDM720939 RNG720938:RNI720939 RXC720938:RXE720939 SGY720938:SHA720939 SQU720938:SQW720939 TAQ720938:TAS720939 TKM720938:TKO720939 TUI720938:TUK720939 UEE720938:UEG720939 UOA720938:UOC720939 UXW720938:UXY720939 VHS720938:VHU720939 VRO720938:VRQ720939 WBK720938:WBM720939 WLG720938:WLI720939 WVC720938:WVE720939 IQ786474:IS786475 SM786474:SO786475 ACI786474:ACK786475 AME786474:AMG786475 AWA786474:AWC786475 BFW786474:BFY786475 BPS786474:BPU786475 BZO786474:BZQ786475 CJK786474:CJM786475 CTG786474:CTI786475 DDC786474:DDE786475 DMY786474:DNA786475 DWU786474:DWW786475 EGQ786474:EGS786475 EQM786474:EQO786475 FAI786474:FAK786475 FKE786474:FKG786475 FUA786474:FUC786475 GDW786474:GDY786475 GNS786474:GNU786475 GXO786474:GXQ786475 HHK786474:HHM786475 HRG786474:HRI786475 IBC786474:IBE786475 IKY786474:ILA786475 IUU786474:IUW786475 JEQ786474:JES786475 JOM786474:JOO786475 JYI786474:JYK786475 KIE786474:KIG786475 KSA786474:KSC786475 LBW786474:LBY786475 LLS786474:LLU786475 LVO786474:LVQ786475 MFK786474:MFM786475 MPG786474:MPI786475 MZC786474:MZE786475 NIY786474:NJA786475 NSU786474:NSW786475 OCQ786474:OCS786475 OMM786474:OMO786475 OWI786474:OWK786475 PGE786474:PGG786475 PQA786474:PQC786475 PZW786474:PZY786475 QJS786474:QJU786475 QTO786474:QTQ786475 RDK786474:RDM786475 RNG786474:RNI786475 RXC786474:RXE786475 SGY786474:SHA786475 SQU786474:SQW786475 TAQ786474:TAS786475 TKM786474:TKO786475 TUI786474:TUK786475 UEE786474:UEG786475 UOA786474:UOC786475 UXW786474:UXY786475 VHS786474:VHU786475 VRO786474:VRQ786475 WBK786474:WBM786475 WLG786474:WLI786475 WVC786474:WVE786475 IQ852010:IS852011 SM852010:SO852011 ACI852010:ACK852011 AME852010:AMG852011 AWA852010:AWC852011 BFW852010:BFY852011 BPS852010:BPU852011 BZO852010:BZQ852011 CJK852010:CJM852011 CTG852010:CTI852011 DDC852010:DDE852011 DMY852010:DNA852011 DWU852010:DWW852011 EGQ852010:EGS852011 EQM852010:EQO852011 FAI852010:FAK852011 FKE852010:FKG852011 FUA852010:FUC852011 GDW852010:GDY852011 GNS852010:GNU852011 GXO852010:GXQ852011 HHK852010:HHM852011 HRG852010:HRI852011 IBC852010:IBE852011 IKY852010:ILA852011 IUU852010:IUW852011 JEQ852010:JES852011 JOM852010:JOO852011 JYI852010:JYK852011 KIE852010:KIG852011 KSA852010:KSC852011 LBW852010:LBY852011 LLS852010:LLU852011 LVO852010:LVQ852011 MFK852010:MFM852011 MPG852010:MPI852011 MZC852010:MZE852011 NIY852010:NJA852011 NSU852010:NSW852011 OCQ852010:OCS852011 OMM852010:OMO852011 OWI852010:OWK852011 PGE852010:PGG852011 PQA852010:PQC852011 PZW852010:PZY852011 QJS852010:QJU852011 QTO852010:QTQ852011 RDK852010:RDM852011 RNG852010:RNI852011 RXC852010:RXE852011 SGY852010:SHA852011 SQU852010:SQW852011 TAQ852010:TAS852011 TKM852010:TKO852011 TUI852010:TUK852011 UEE852010:UEG852011 UOA852010:UOC852011 UXW852010:UXY852011 VHS852010:VHU852011 VRO852010:VRQ852011 WBK852010:WBM852011 WLG852010:WLI852011 WVC852010:WVE852011 IQ917546:IS917547 SM917546:SO917547 ACI917546:ACK917547 AME917546:AMG917547 AWA917546:AWC917547 BFW917546:BFY917547 BPS917546:BPU917547 BZO917546:BZQ917547 CJK917546:CJM917547 CTG917546:CTI917547 DDC917546:DDE917547 DMY917546:DNA917547 DWU917546:DWW917547 EGQ917546:EGS917547 EQM917546:EQO917547 FAI917546:FAK917547 FKE917546:FKG917547 FUA917546:FUC917547 GDW917546:GDY917547 GNS917546:GNU917547 GXO917546:GXQ917547 HHK917546:HHM917547 HRG917546:HRI917547 IBC917546:IBE917547 IKY917546:ILA917547 IUU917546:IUW917547 JEQ917546:JES917547 JOM917546:JOO917547 JYI917546:JYK917547 KIE917546:KIG917547 KSA917546:KSC917547 LBW917546:LBY917547 LLS917546:LLU917547 LVO917546:LVQ917547 MFK917546:MFM917547 MPG917546:MPI917547 MZC917546:MZE917547 NIY917546:NJA917547 NSU917546:NSW917547 OCQ917546:OCS917547 OMM917546:OMO917547 OWI917546:OWK917547 PGE917546:PGG917547 PQA917546:PQC917547 PZW917546:PZY917547 QJS917546:QJU917547 QTO917546:QTQ917547 RDK917546:RDM917547 RNG917546:RNI917547 RXC917546:RXE917547 SGY917546:SHA917547 SQU917546:SQW917547 TAQ917546:TAS917547 TKM917546:TKO917547 TUI917546:TUK917547 UEE917546:UEG917547 UOA917546:UOC917547 UXW917546:UXY917547 VHS917546:VHU917547 VRO917546:VRQ917547 WBK917546:WBM917547 WLG917546:WLI917547 WVC917546:WVE917547 IQ983082:IS983083 SM983082:SO983083 ACI983082:ACK983083 AME983082:AMG983083 AWA983082:AWC983083 BFW983082:BFY983083 BPS983082:BPU983083 BZO983082:BZQ983083 CJK983082:CJM983083 CTG983082:CTI983083 DDC983082:DDE983083 DMY983082:DNA983083 DWU983082:DWW983083 EGQ983082:EGS983083 EQM983082:EQO983083 FAI983082:FAK983083 FKE983082:FKG983083 FUA983082:FUC983083 GDW983082:GDY983083 GNS983082:GNU983083 GXO983082:GXQ983083 HHK983082:HHM983083 HRG983082:HRI983083 IBC983082:IBE983083 IKY983082:ILA983083 IUU983082:IUW983083 JEQ983082:JES983083 JOM983082:JOO983083 JYI983082:JYK983083 KIE983082:KIG983083 KSA983082:KSC983083 LBW983082:LBY983083 LLS983082:LLU983083 LVO983082:LVQ983083 MFK983082:MFM983083 MPG983082:MPI983083 MZC983082:MZE983083 NIY983082:NJA983083 NSU983082:NSW983083 OCQ983082:OCS983083 OMM983082:OMO983083 OWI983082:OWK983083 PGE983082:PGG983083 PQA983082:PQC983083 PZW983082:PZY983083 QJS983082:QJU983083 QTO983082:QTQ983083 RDK983082:RDM983083 RNG983082:RNI983083 RXC983082:RXE983083 SGY983082:SHA983083 SQU983082:SQW983083 TAQ983082:TAS983083 TKM983082:TKO983083 TUI983082:TUK983083 UEE983082:UEG983083 UOA983082:UOC983083 UXW983082:UXY983083 VHS983082:VHU983083 VRO983082:VRQ983083 WBK983082:WBM983083 WLG983082:WLI983083 WVC983082:WVE983083 P65543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P131079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P196615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P262151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P327687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P393223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P458759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P524295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P589831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P655367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P720903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P786439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P851975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P917511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P983047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IQ65574:IS65574 SM65574:SO65574 ACI65574:ACK65574 AME65574:AMG65574 AWA65574:AWC65574 BFW65574:BFY65574 BPS65574:BPU65574 BZO65574:BZQ65574 CJK65574:CJM65574 CTG65574:CTI65574 DDC65574:DDE65574 DMY65574:DNA65574 DWU65574:DWW65574 EGQ65574:EGS65574 EQM65574:EQO65574 FAI65574:FAK65574 FKE65574:FKG65574 FUA65574:FUC65574 GDW65574:GDY65574 GNS65574:GNU65574 GXO65574:GXQ65574 HHK65574:HHM65574 HRG65574:HRI65574 IBC65574:IBE65574 IKY65574:ILA65574 IUU65574:IUW65574 JEQ65574:JES65574 JOM65574:JOO65574 JYI65574:JYK65574 KIE65574:KIG65574 KSA65574:KSC65574 LBW65574:LBY65574 LLS65574:LLU65574 LVO65574:LVQ65574 MFK65574:MFM65574 MPG65574:MPI65574 MZC65574:MZE65574 NIY65574:NJA65574 NSU65574:NSW65574 OCQ65574:OCS65574 OMM65574:OMO65574 OWI65574:OWK65574 PGE65574:PGG65574 PQA65574:PQC65574 PZW65574:PZY65574 QJS65574:QJU65574 QTO65574:QTQ65574 RDK65574:RDM65574 RNG65574:RNI65574 RXC65574:RXE65574 SGY65574:SHA65574 SQU65574:SQW65574 TAQ65574:TAS65574 TKM65574:TKO65574 TUI65574:TUK65574 UEE65574:UEG65574 UOA65574:UOC65574 UXW65574:UXY65574 VHS65574:VHU65574 VRO65574:VRQ65574 WBK65574:WBM65574 WLG65574:WLI65574 WVC65574:WVE65574 IQ131110:IS131110 SM131110:SO131110 ACI131110:ACK131110 AME131110:AMG131110 AWA131110:AWC131110 BFW131110:BFY131110 BPS131110:BPU131110 BZO131110:BZQ131110 CJK131110:CJM131110 CTG131110:CTI131110 DDC131110:DDE131110 DMY131110:DNA131110 DWU131110:DWW131110 EGQ131110:EGS131110 EQM131110:EQO131110 FAI131110:FAK131110 FKE131110:FKG131110 FUA131110:FUC131110 GDW131110:GDY131110 GNS131110:GNU131110 GXO131110:GXQ131110 HHK131110:HHM131110 HRG131110:HRI131110 IBC131110:IBE131110 IKY131110:ILA131110 IUU131110:IUW131110 JEQ131110:JES131110 JOM131110:JOO131110 JYI131110:JYK131110 KIE131110:KIG131110 KSA131110:KSC131110 LBW131110:LBY131110 LLS131110:LLU131110 LVO131110:LVQ131110 MFK131110:MFM131110 MPG131110:MPI131110 MZC131110:MZE131110 NIY131110:NJA131110 NSU131110:NSW131110 OCQ131110:OCS131110 OMM131110:OMO131110 OWI131110:OWK131110 PGE131110:PGG131110 PQA131110:PQC131110 PZW131110:PZY131110 QJS131110:QJU131110 QTO131110:QTQ131110 RDK131110:RDM131110 RNG131110:RNI131110 RXC131110:RXE131110 SGY131110:SHA131110 SQU131110:SQW131110 TAQ131110:TAS131110 TKM131110:TKO131110 TUI131110:TUK131110 UEE131110:UEG131110 UOA131110:UOC131110 UXW131110:UXY131110 VHS131110:VHU131110 VRO131110:VRQ131110 WBK131110:WBM131110 WLG131110:WLI131110 WVC131110:WVE131110 IQ196646:IS196646 SM196646:SO196646 ACI196646:ACK196646 AME196646:AMG196646 AWA196646:AWC196646 BFW196646:BFY196646 BPS196646:BPU196646 BZO196646:BZQ196646 CJK196646:CJM196646 CTG196646:CTI196646 DDC196646:DDE196646 DMY196646:DNA196646 DWU196646:DWW196646 EGQ196646:EGS196646 EQM196646:EQO196646 FAI196646:FAK196646 FKE196646:FKG196646 FUA196646:FUC196646 GDW196646:GDY196646 GNS196646:GNU196646 GXO196646:GXQ196646 HHK196646:HHM196646 HRG196646:HRI196646 IBC196646:IBE196646 IKY196646:ILA196646 IUU196646:IUW196646 JEQ196646:JES196646 JOM196646:JOO196646 JYI196646:JYK196646 KIE196646:KIG196646 KSA196646:KSC196646 LBW196646:LBY196646 LLS196646:LLU196646 LVO196646:LVQ196646 MFK196646:MFM196646 MPG196646:MPI196646 MZC196646:MZE196646 NIY196646:NJA196646 NSU196646:NSW196646 OCQ196646:OCS196646 OMM196646:OMO196646 OWI196646:OWK196646 PGE196646:PGG196646 PQA196646:PQC196646 PZW196646:PZY196646 QJS196646:QJU196646 QTO196646:QTQ196646 RDK196646:RDM196646 RNG196646:RNI196646 RXC196646:RXE196646 SGY196646:SHA196646 SQU196646:SQW196646 TAQ196646:TAS196646 TKM196646:TKO196646 TUI196646:TUK196646 UEE196646:UEG196646 UOA196646:UOC196646 UXW196646:UXY196646 VHS196646:VHU196646 VRO196646:VRQ196646 WBK196646:WBM196646 WLG196646:WLI196646 WVC196646:WVE196646 IQ262182:IS262182 SM262182:SO262182 ACI262182:ACK262182 AME262182:AMG262182 AWA262182:AWC262182 BFW262182:BFY262182 BPS262182:BPU262182 BZO262182:BZQ262182 CJK262182:CJM262182 CTG262182:CTI262182 DDC262182:DDE262182 DMY262182:DNA262182 DWU262182:DWW262182 EGQ262182:EGS262182 EQM262182:EQO262182 FAI262182:FAK262182 FKE262182:FKG262182 FUA262182:FUC262182 GDW262182:GDY262182 GNS262182:GNU262182 GXO262182:GXQ262182 HHK262182:HHM262182 HRG262182:HRI262182 IBC262182:IBE262182 IKY262182:ILA262182 IUU262182:IUW262182 JEQ262182:JES262182 JOM262182:JOO262182 JYI262182:JYK262182 KIE262182:KIG262182 KSA262182:KSC262182 LBW262182:LBY262182 LLS262182:LLU262182 LVO262182:LVQ262182 MFK262182:MFM262182 MPG262182:MPI262182 MZC262182:MZE262182 NIY262182:NJA262182 NSU262182:NSW262182 OCQ262182:OCS262182 OMM262182:OMO262182 OWI262182:OWK262182 PGE262182:PGG262182 PQA262182:PQC262182 PZW262182:PZY262182 QJS262182:QJU262182 QTO262182:QTQ262182 RDK262182:RDM262182 RNG262182:RNI262182 RXC262182:RXE262182 SGY262182:SHA262182 SQU262182:SQW262182 TAQ262182:TAS262182 TKM262182:TKO262182 TUI262182:TUK262182 UEE262182:UEG262182 UOA262182:UOC262182 UXW262182:UXY262182 VHS262182:VHU262182 VRO262182:VRQ262182 WBK262182:WBM262182 WLG262182:WLI262182 WVC262182:WVE262182 IQ327718:IS327718 SM327718:SO327718 ACI327718:ACK327718 AME327718:AMG327718 AWA327718:AWC327718 BFW327718:BFY327718 BPS327718:BPU327718 BZO327718:BZQ327718 CJK327718:CJM327718 CTG327718:CTI327718 DDC327718:DDE327718 DMY327718:DNA327718 DWU327718:DWW327718 EGQ327718:EGS327718 EQM327718:EQO327718 FAI327718:FAK327718 FKE327718:FKG327718 FUA327718:FUC327718 GDW327718:GDY327718 GNS327718:GNU327718 GXO327718:GXQ327718 HHK327718:HHM327718 HRG327718:HRI327718 IBC327718:IBE327718 IKY327718:ILA327718 IUU327718:IUW327718 JEQ327718:JES327718 JOM327718:JOO327718 JYI327718:JYK327718 KIE327718:KIG327718 KSA327718:KSC327718 LBW327718:LBY327718 LLS327718:LLU327718 LVO327718:LVQ327718 MFK327718:MFM327718 MPG327718:MPI327718 MZC327718:MZE327718 NIY327718:NJA327718 NSU327718:NSW327718 OCQ327718:OCS327718 OMM327718:OMO327718 OWI327718:OWK327718 PGE327718:PGG327718 PQA327718:PQC327718 PZW327718:PZY327718 QJS327718:QJU327718 QTO327718:QTQ327718 RDK327718:RDM327718 RNG327718:RNI327718 RXC327718:RXE327718 SGY327718:SHA327718 SQU327718:SQW327718 TAQ327718:TAS327718 TKM327718:TKO327718 TUI327718:TUK327718 UEE327718:UEG327718 UOA327718:UOC327718 UXW327718:UXY327718 VHS327718:VHU327718 VRO327718:VRQ327718 WBK327718:WBM327718 WLG327718:WLI327718 WVC327718:WVE327718 IQ393254:IS393254 SM393254:SO393254 ACI393254:ACK393254 AME393254:AMG393254 AWA393254:AWC393254 BFW393254:BFY393254 BPS393254:BPU393254 BZO393254:BZQ393254 CJK393254:CJM393254 CTG393254:CTI393254 DDC393254:DDE393254 DMY393254:DNA393254 DWU393254:DWW393254 EGQ393254:EGS393254 EQM393254:EQO393254 FAI393254:FAK393254 FKE393254:FKG393254 FUA393254:FUC393254 GDW393254:GDY393254 GNS393254:GNU393254 GXO393254:GXQ393254 HHK393254:HHM393254 HRG393254:HRI393254 IBC393254:IBE393254 IKY393254:ILA393254 IUU393254:IUW393254 JEQ393254:JES393254 JOM393254:JOO393254 JYI393254:JYK393254 KIE393254:KIG393254 KSA393254:KSC393254 LBW393254:LBY393254 LLS393254:LLU393254 LVO393254:LVQ393254 MFK393254:MFM393254 MPG393254:MPI393254 MZC393254:MZE393254 NIY393254:NJA393254 NSU393254:NSW393254 OCQ393254:OCS393254 OMM393254:OMO393254 OWI393254:OWK393254 PGE393254:PGG393254 PQA393254:PQC393254 PZW393254:PZY393254 QJS393254:QJU393254 QTO393254:QTQ393254 RDK393254:RDM393254 RNG393254:RNI393254 RXC393254:RXE393254 SGY393254:SHA393254 SQU393254:SQW393254 TAQ393254:TAS393254 TKM393254:TKO393254 TUI393254:TUK393254 UEE393254:UEG393254 UOA393254:UOC393254 UXW393254:UXY393254 VHS393254:VHU393254 VRO393254:VRQ393254 WBK393254:WBM393254 WLG393254:WLI393254 WVC393254:WVE393254 IQ458790:IS458790 SM458790:SO458790 ACI458790:ACK458790 AME458790:AMG458790 AWA458790:AWC458790 BFW458790:BFY458790 BPS458790:BPU458790 BZO458790:BZQ458790 CJK458790:CJM458790 CTG458790:CTI458790 DDC458790:DDE458790 DMY458790:DNA458790 DWU458790:DWW458790 EGQ458790:EGS458790 EQM458790:EQO458790 FAI458790:FAK458790 FKE458790:FKG458790 FUA458790:FUC458790 GDW458790:GDY458790 GNS458790:GNU458790 GXO458790:GXQ458790 HHK458790:HHM458790 HRG458790:HRI458790 IBC458790:IBE458790 IKY458790:ILA458790 IUU458790:IUW458790 JEQ458790:JES458790 JOM458790:JOO458790 JYI458790:JYK458790 KIE458790:KIG458790 KSA458790:KSC458790 LBW458790:LBY458790 LLS458790:LLU458790 LVO458790:LVQ458790 MFK458790:MFM458790 MPG458790:MPI458790 MZC458790:MZE458790 NIY458790:NJA458790 NSU458790:NSW458790 OCQ458790:OCS458790 OMM458790:OMO458790 OWI458790:OWK458790 PGE458790:PGG458790 PQA458790:PQC458790 PZW458790:PZY458790 QJS458790:QJU458790 QTO458790:QTQ458790 RDK458790:RDM458790 RNG458790:RNI458790 RXC458790:RXE458790 SGY458790:SHA458790 SQU458790:SQW458790 TAQ458790:TAS458790 TKM458790:TKO458790 TUI458790:TUK458790 UEE458790:UEG458790 UOA458790:UOC458790 UXW458790:UXY458790 VHS458790:VHU458790 VRO458790:VRQ458790 WBK458790:WBM458790 WLG458790:WLI458790 WVC458790:WVE458790 IQ524326:IS524326 SM524326:SO524326 ACI524326:ACK524326 AME524326:AMG524326 AWA524326:AWC524326 BFW524326:BFY524326 BPS524326:BPU524326 BZO524326:BZQ524326 CJK524326:CJM524326 CTG524326:CTI524326 DDC524326:DDE524326 DMY524326:DNA524326 DWU524326:DWW524326 EGQ524326:EGS524326 EQM524326:EQO524326 FAI524326:FAK524326 FKE524326:FKG524326 FUA524326:FUC524326 GDW524326:GDY524326 GNS524326:GNU524326 GXO524326:GXQ524326 HHK524326:HHM524326 HRG524326:HRI524326 IBC524326:IBE524326 IKY524326:ILA524326 IUU524326:IUW524326 JEQ524326:JES524326 JOM524326:JOO524326 JYI524326:JYK524326 KIE524326:KIG524326 KSA524326:KSC524326 LBW524326:LBY524326 LLS524326:LLU524326 LVO524326:LVQ524326 MFK524326:MFM524326 MPG524326:MPI524326 MZC524326:MZE524326 NIY524326:NJA524326 NSU524326:NSW524326 OCQ524326:OCS524326 OMM524326:OMO524326 OWI524326:OWK524326 PGE524326:PGG524326 PQA524326:PQC524326 PZW524326:PZY524326 QJS524326:QJU524326 QTO524326:QTQ524326 RDK524326:RDM524326 RNG524326:RNI524326 RXC524326:RXE524326 SGY524326:SHA524326 SQU524326:SQW524326 TAQ524326:TAS524326 TKM524326:TKO524326 TUI524326:TUK524326 UEE524326:UEG524326 UOA524326:UOC524326 UXW524326:UXY524326 VHS524326:VHU524326 VRO524326:VRQ524326 WBK524326:WBM524326 WLG524326:WLI524326 WVC524326:WVE524326 IQ589862:IS589862 SM589862:SO589862 ACI589862:ACK589862 AME589862:AMG589862 AWA589862:AWC589862 BFW589862:BFY589862 BPS589862:BPU589862 BZO589862:BZQ589862 CJK589862:CJM589862 CTG589862:CTI589862 DDC589862:DDE589862 DMY589862:DNA589862 DWU589862:DWW589862 EGQ589862:EGS589862 EQM589862:EQO589862 FAI589862:FAK589862 FKE589862:FKG589862 FUA589862:FUC589862 GDW589862:GDY589862 GNS589862:GNU589862 GXO589862:GXQ589862 HHK589862:HHM589862 HRG589862:HRI589862 IBC589862:IBE589862 IKY589862:ILA589862 IUU589862:IUW589862 JEQ589862:JES589862 JOM589862:JOO589862 JYI589862:JYK589862 KIE589862:KIG589862 KSA589862:KSC589862 LBW589862:LBY589862 LLS589862:LLU589862 LVO589862:LVQ589862 MFK589862:MFM589862 MPG589862:MPI589862 MZC589862:MZE589862 NIY589862:NJA589862 NSU589862:NSW589862 OCQ589862:OCS589862 OMM589862:OMO589862 OWI589862:OWK589862 PGE589862:PGG589862 PQA589862:PQC589862 PZW589862:PZY589862 QJS589862:QJU589862 QTO589862:QTQ589862 RDK589862:RDM589862 RNG589862:RNI589862 RXC589862:RXE589862 SGY589862:SHA589862 SQU589862:SQW589862 TAQ589862:TAS589862 TKM589862:TKO589862 TUI589862:TUK589862 UEE589862:UEG589862 UOA589862:UOC589862 UXW589862:UXY589862 VHS589862:VHU589862 VRO589862:VRQ589862 WBK589862:WBM589862 WLG589862:WLI589862 WVC589862:WVE589862 IQ655398:IS655398 SM655398:SO655398 ACI655398:ACK655398 AME655398:AMG655398 AWA655398:AWC655398 BFW655398:BFY655398 BPS655398:BPU655398 BZO655398:BZQ655398 CJK655398:CJM655398 CTG655398:CTI655398 DDC655398:DDE655398 DMY655398:DNA655398 DWU655398:DWW655398 EGQ655398:EGS655398 EQM655398:EQO655398 FAI655398:FAK655398 FKE655398:FKG655398 FUA655398:FUC655398 GDW655398:GDY655398 GNS655398:GNU655398 GXO655398:GXQ655398 HHK655398:HHM655398 HRG655398:HRI655398 IBC655398:IBE655398 IKY655398:ILA655398 IUU655398:IUW655398 JEQ655398:JES655398 JOM655398:JOO655398 JYI655398:JYK655398 KIE655398:KIG655398 KSA655398:KSC655398 LBW655398:LBY655398 LLS655398:LLU655398 LVO655398:LVQ655398 MFK655398:MFM655398 MPG655398:MPI655398 MZC655398:MZE655398 NIY655398:NJA655398 NSU655398:NSW655398 OCQ655398:OCS655398 OMM655398:OMO655398 OWI655398:OWK655398 PGE655398:PGG655398 PQA655398:PQC655398 PZW655398:PZY655398 QJS655398:QJU655398 QTO655398:QTQ655398 RDK655398:RDM655398 RNG655398:RNI655398 RXC655398:RXE655398 SGY655398:SHA655398 SQU655398:SQW655398 TAQ655398:TAS655398 TKM655398:TKO655398 TUI655398:TUK655398 UEE655398:UEG655398 UOA655398:UOC655398 UXW655398:UXY655398 VHS655398:VHU655398 VRO655398:VRQ655398 WBK655398:WBM655398 WLG655398:WLI655398 WVC655398:WVE655398 IQ720934:IS720934 SM720934:SO720934 ACI720934:ACK720934 AME720934:AMG720934 AWA720934:AWC720934 BFW720934:BFY720934 BPS720934:BPU720934 BZO720934:BZQ720934 CJK720934:CJM720934 CTG720934:CTI720934 DDC720934:DDE720934 DMY720934:DNA720934 DWU720934:DWW720934 EGQ720934:EGS720934 EQM720934:EQO720934 FAI720934:FAK720934 FKE720934:FKG720934 FUA720934:FUC720934 GDW720934:GDY720934 GNS720934:GNU720934 GXO720934:GXQ720934 HHK720934:HHM720934 HRG720934:HRI720934 IBC720934:IBE720934 IKY720934:ILA720934 IUU720934:IUW720934 JEQ720934:JES720934 JOM720934:JOO720934 JYI720934:JYK720934 KIE720934:KIG720934 KSA720934:KSC720934 LBW720934:LBY720934 LLS720934:LLU720934 LVO720934:LVQ720934 MFK720934:MFM720934 MPG720934:MPI720934 MZC720934:MZE720934 NIY720934:NJA720934 NSU720934:NSW720934 OCQ720934:OCS720934 OMM720934:OMO720934 OWI720934:OWK720934 PGE720934:PGG720934 PQA720934:PQC720934 PZW720934:PZY720934 QJS720934:QJU720934 QTO720934:QTQ720934 RDK720934:RDM720934 RNG720934:RNI720934 RXC720934:RXE720934 SGY720934:SHA720934 SQU720934:SQW720934 TAQ720934:TAS720934 TKM720934:TKO720934 TUI720934:TUK720934 UEE720934:UEG720934 UOA720934:UOC720934 UXW720934:UXY720934 VHS720934:VHU720934 VRO720934:VRQ720934 WBK720934:WBM720934 WLG720934:WLI720934 WVC720934:WVE720934 IQ786470:IS786470 SM786470:SO786470 ACI786470:ACK786470 AME786470:AMG786470 AWA786470:AWC786470 BFW786470:BFY786470 BPS786470:BPU786470 BZO786470:BZQ786470 CJK786470:CJM786470 CTG786470:CTI786470 DDC786470:DDE786470 DMY786470:DNA786470 DWU786470:DWW786470 EGQ786470:EGS786470 EQM786470:EQO786470 FAI786470:FAK786470 FKE786470:FKG786470 FUA786470:FUC786470 GDW786470:GDY786470 GNS786470:GNU786470 GXO786470:GXQ786470 HHK786470:HHM786470 HRG786470:HRI786470 IBC786470:IBE786470 IKY786470:ILA786470 IUU786470:IUW786470 JEQ786470:JES786470 JOM786470:JOO786470 JYI786470:JYK786470 KIE786470:KIG786470 KSA786470:KSC786470 LBW786470:LBY786470 LLS786470:LLU786470 LVO786470:LVQ786470 MFK786470:MFM786470 MPG786470:MPI786470 MZC786470:MZE786470 NIY786470:NJA786470 NSU786470:NSW786470 OCQ786470:OCS786470 OMM786470:OMO786470 OWI786470:OWK786470 PGE786470:PGG786470 PQA786470:PQC786470 PZW786470:PZY786470 QJS786470:QJU786470 QTO786470:QTQ786470 RDK786470:RDM786470 RNG786470:RNI786470 RXC786470:RXE786470 SGY786470:SHA786470 SQU786470:SQW786470 TAQ786470:TAS786470 TKM786470:TKO786470 TUI786470:TUK786470 UEE786470:UEG786470 UOA786470:UOC786470 UXW786470:UXY786470 VHS786470:VHU786470 VRO786470:VRQ786470 WBK786470:WBM786470 WLG786470:WLI786470 WVC786470:WVE786470 IQ852006:IS852006 SM852006:SO852006 ACI852006:ACK852006 AME852006:AMG852006 AWA852006:AWC852006 BFW852006:BFY852006 BPS852006:BPU852006 BZO852006:BZQ852006 CJK852006:CJM852006 CTG852006:CTI852006 DDC852006:DDE852006 DMY852006:DNA852006 DWU852006:DWW852006 EGQ852006:EGS852006 EQM852006:EQO852006 FAI852006:FAK852006 FKE852006:FKG852006 FUA852006:FUC852006 GDW852006:GDY852006 GNS852006:GNU852006 GXO852006:GXQ852006 HHK852006:HHM852006 HRG852006:HRI852006 IBC852006:IBE852006 IKY852006:ILA852006 IUU852006:IUW852006 JEQ852006:JES852006 JOM852006:JOO852006 JYI852006:JYK852006 KIE852006:KIG852006 KSA852006:KSC852006 LBW852006:LBY852006 LLS852006:LLU852006 LVO852006:LVQ852006 MFK852006:MFM852006 MPG852006:MPI852006 MZC852006:MZE852006 NIY852006:NJA852006 NSU852006:NSW852006 OCQ852006:OCS852006 OMM852006:OMO852006 OWI852006:OWK852006 PGE852006:PGG852006 PQA852006:PQC852006 PZW852006:PZY852006 QJS852006:QJU852006 QTO852006:QTQ852006 RDK852006:RDM852006 RNG852006:RNI852006 RXC852006:RXE852006 SGY852006:SHA852006 SQU852006:SQW852006 TAQ852006:TAS852006 TKM852006:TKO852006 TUI852006:TUK852006 UEE852006:UEG852006 UOA852006:UOC852006 UXW852006:UXY852006 VHS852006:VHU852006 VRO852006:VRQ852006 WBK852006:WBM852006 WLG852006:WLI852006 WVC852006:WVE852006 IQ917542:IS917542 SM917542:SO917542 ACI917542:ACK917542 AME917542:AMG917542 AWA917542:AWC917542 BFW917542:BFY917542 BPS917542:BPU917542 BZO917542:BZQ917542 CJK917542:CJM917542 CTG917542:CTI917542 DDC917542:DDE917542 DMY917542:DNA917542 DWU917542:DWW917542 EGQ917542:EGS917542 EQM917542:EQO917542 FAI917542:FAK917542 FKE917542:FKG917542 FUA917542:FUC917542 GDW917542:GDY917542 GNS917542:GNU917542 GXO917542:GXQ917542 HHK917542:HHM917542 HRG917542:HRI917542 IBC917542:IBE917542 IKY917542:ILA917542 IUU917542:IUW917542 JEQ917542:JES917542 JOM917542:JOO917542 JYI917542:JYK917542 KIE917542:KIG917542 KSA917542:KSC917542 LBW917542:LBY917542 LLS917542:LLU917542 LVO917542:LVQ917542 MFK917542:MFM917542 MPG917542:MPI917542 MZC917542:MZE917542 NIY917542:NJA917542 NSU917542:NSW917542 OCQ917542:OCS917542 OMM917542:OMO917542 OWI917542:OWK917542 PGE917542:PGG917542 PQA917542:PQC917542 PZW917542:PZY917542 QJS917542:QJU917542 QTO917542:QTQ917542 RDK917542:RDM917542 RNG917542:RNI917542 RXC917542:RXE917542 SGY917542:SHA917542 SQU917542:SQW917542 TAQ917542:TAS917542 TKM917542:TKO917542 TUI917542:TUK917542 UEE917542:UEG917542 UOA917542:UOC917542 UXW917542:UXY917542 VHS917542:VHU917542 VRO917542:VRQ917542 WBK917542:WBM917542 WLG917542:WLI917542 WVC917542:WVE917542 IQ983078:IS983078 SM983078:SO983078 ACI983078:ACK983078 AME983078:AMG983078 AWA983078:AWC983078 BFW983078:BFY983078 BPS983078:BPU983078 BZO983078:BZQ983078 CJK983078:CJM983078 CTG983078:CTI983078 DDC983078:DDE983078 DMY983078:DNA983078 DWU983078:DWW983078 EGQ983078:EGS983078 EQM983078:EQO983078 FAI983078:FAK983078 FKE983078:FKG983078 FUA983078:FUC983078 GDW983078:GDY983078 GNS983078:GNU983078 GXO983078:GXQ983078 HHK983078:HHM983078 HRG983078:HRI983078 IBC983078:IBE983078 IKY983078:ILA983078 IUU983078:IUW983078 JEQ983078:JES983078 JOM983078:JOO983078 JYI983078:JYK983078 KIE983078:KIG983078 KSA983078:KSC983078 LBW983078:LBY983078 LLS983078:LLU983078 LVO983078:LVQ983078 MFK983078:MFM983078 MPG983078:MPI983078 MZC983078:MZE983078 NIY983078:NJA983078 NSU983078:NSW983078 OCQ983078:OCS983078 OMM983078:OMO983078 OWI983078:OWK983078 PGE983078:PGG983078 PQA983078:PQC983078 PZW983078:PZY983078 QJS983078:QJU983078 QTO983078:QTQ983078 RDK983078:RDM983078 RNG983078:RNI983078 RXC983078:RXE983078 SGY983078:SHA983078 SQU983078:SQW983078 TAQ983078:TAS983078 TKM983078:TKO983078 TUI983078:TUK983078 UEE983078:UEG983078 UOA983078:UOC983078 UXW983078:UXY983078 VHS983078:VHU983078 VRO983078:VRQ983078 WBK983078:WBM983078 WLG983078:WLI983078 WVC983078:WVE983078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WLL983087 WVH983087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ABC8-06FC-45B8-BEB0-3B3A1B16D452}">
  <sheetPr>
    <pageSetUpPr fitToPage="1"/>
  </sheetPr>
  <dimension ref="B1:AS204"/>
  <sheetViews>
    <sheetView showGridLines="0" view="pageBreakPreview" zoomScale="115" zoomScaleNormal="100" zoomScaleSheetLayoutView="115" workbookViewId="0">
      <selection activeCell="J11" sqref="J11"/>
    </sheetView>
  </sheetViews>
  <sheetFormatPr defaultRowHeight="20.100000000000001" customHeight="1"/>
  <cols>
    <col min="1" max="1" width="1.125" style="297" customWidth="1"/>
    <col min="2" max="2" width="1.5" style="297" customWidth="1"/>
    <col min="3" max="3" width="2.5" style="297" customWidth="1"/>
    <col min="4" max="23" width="3.875" style="297" customWidth="1"/>
    <col min="24" max="24" width="3.125" style="297" customWidth="1"/>
    <col min="25" max="25" width="3.875" style="297" customWidth="1"/>
    <col min="26" max="26" width="3.75" style="297" customWidth="1"/>
    <col min="27" max="27" width="2" style="297" customWidth="1"/>
    <col min="28" max="28" width="2.625" style="452" customWidth="1"/>
    <col min="29" max="29" width="9" style="501" customWidth="1"/>
    <col min="30" max="30" width="9" style="628" customWidth="1"/>
    <col min="31" max="31" width="9" style="297" customWidth="1"/>
    <col min="32" max="43" width="9" style="297"/>
    <col min="44" max="44" width="16.875" style="297" bestFit="1" customWidth="1"/>
    <col min="45" max="45" width="13.375" style="297" customWidth="1"/>
    <col min="46" max="217" width="9" style="297"/>
    <col min="218" max="241" width="3.75" style="297" customWidth="1"/>
    <col min="242" max="250" width="9" style="297" customWidth="1"/>
    <col min="251" max="251" width="2" style="297" customWidth="1"/>
    <col min="252" max="473" width="9" style="297"/>
    <col min="474" max="497" width="3.75" style="297" customWidth="1"/>
    <col min="498" max="506" width="9" style="297" customWidth="1"/>
    <col min="507" max="507" width="2" style="297" customWidth="1"/>
    <col min="508" max="729" width="9" style="297"/>
    <col min="730" max="753" width="3.75" style="297" customWidth="1"/>
    <col min="754" max="762" width="9" style="297" customWidth="1"/>
    <col min="763" max="763" width="2" style="297" customWidth="1"/>
    <col min="764" max="985" width="9" style="297"/>
    <col min="986" max="1009" width="3.75" style="297" customWidth="1"/>
    <col min="1010" max="1018" width="9" style="297" customWidth="1"/>
    <col min="1019" max="1019" width="2" style="297" customWidth="1"/>
    <col min="1020" max="1241" width="9" style="297"/>
    <col min="1242" max="1265" width="3.75" style="297" customWidth="1"/>
    <col min="1266" max="1274" width="9" style="297" customWidth="1"/>
    <col min="1275" max="1275" width="2" style="297" customWidth="1"/>
    <col min="1276" max="1497" width="9" style="297"/>
    <col min="1498" max="1521" width="3.75" style="297" customWidth="1"/>
    <col min="1522" max="1530" width="9" style="297" customWidth="1"/>
    <col min="1531" max="1531" width="2" style="297" customWidth="1"/>
    <col min="1532" max="1753" width="9" style="297"/>
    <col min="1754" max="1777" width="3.75" style="297" customWidth="1"/>
    <col min="1778" max="1786" width="9" style="297" customWidth="1"/>
    <col min="1787" max="1787" width="2" style="297" customWidth="1"/>
    <col min="1788" max="2009" width="9" style="297"/>
    <col min="2010" max="2033" width="3.75" style="297" customWidth="1"/>
    <col min="2034" max="2042" width="9" style="297" customWidth="1"/>
    <col min="2043" max="2043" width="2" style="297" customWidth="1"/>
    <col min="2044" max="2265" width="9" style="297"/>
    <col min="2266" max="2289" width="3.75" style="297" customWidth="1"/>
    <col min="2290" max="2298" width="9" style="297" customWidth="1"/>
    <col min="2299" max="2299" width="2" style="297" customWidth="1"/>
    <col min="2300" max="2521" width="9" style="297"/>
    <col min="2522" max="2545" width="3.75" style="297" customWidth="1"/>
    <col min="2546" max="2554" width="9" style="297" customWidth="1"/>
    <col min="2555" max="2555" width="2" style="297" customWidth="1"/>
    <col min="2556" max="2777" width="9" style="297"/>
    <col min="2778" max="2801" width="3.75" style="297" customWidth="1"/>
    <col min="2802" max="2810" width="9" style="297" customWidth="1"/>
    <col min="2811" max="2811" width="2" style="297" customWidth="1"/>
    <col min="2812" max="3033" width="9" style="297"/>
    <col min="3034" max="3057" width="3.75" style="297" customWidth="1"/>
    <col min="3058" max="3066" width="9" style="297" customWidth="1"/>
    <col min="3067" max="3067" width="2" style="297" customWidth="1"/>
    <col min="3068" max="3289" width="9" style="297"/>
    <col min="3290" max="3313" width="3.75" style="297" customWidth="1"/>
    <col min="3314" max="3322" width="9" style="297" customWidth="1"/>
    <col min="3323" max="3323" width="2" style="297" customWidth="1"/>
    <col min="3324" max="3545" width="9" style="297"/>
    <col min="3546" max="3569" width="3.75" style="297" customWidth="1"/>
    <col min="3570" max="3578" width="9" style="297" customWidth="1"/>
    <col min="3579" max="3579" width="2" style="297" customWidth="1"/>
    <col min="3580" max="3801" width="9" style="297"/>
    <col min="3802" max="3825" width="3.75" style="297" customWidth="1"/>
    <col min="3826" max="3834" width="9" style="297" customWidth="1"/>
    <col min="3835" max="3835" width="2" style="297" customWidth="1"/>
    <col min="3836" max="4057" width="9" style="297"/>
    <col min="4058" max="4081" width="3.75" style="297" customWidth="1"/>
    <col min="4082" max="4090" width="9" style="297" customWidth="1"/>
    <col min="4091" max="4091" width="2" style="297" customWidth="1"/>
    <col min="4092" max="4313" width="9" style="297"/>
    <col min="4314" max="4337" width="3.75" style="297" customWidth="1"/>
    <col min="4338" max="4346" width="9" style="297" customWidth="1"/>
    <col min="4347" max="4347" width="2" style="297" customWidth="1"/>
    <col min="4348" max="4569" width="9" style="297"/>
    <col min="4570" max="4593" width="3.75" style="297" customWidth="1"/>
    <col min="4594" max="4602" width="9" style="297" customWidth="1"/>
    <col min="4603" max="4603" width="2" style="297" customWidth="1"/>
    <col min="4604" max="4825" width="9" style="297"/>
    <col min="4826" max="4849" width="3.75" style="297" customWidth="1"/>
    <col min="4850" max="4858" width="9" style="297" customWidth="1"/>
    <col min="4859" max="4859" width="2" style="297" customWidth="1"/>
    <col min="4860" max="5081" width="9" style="297"/>
    <col min="5082" max="5105" width="3.75" style="297" customWidth="1"/>
    <col min="5106" max="5114" width="9" style="297" customWidth="1"/>
    <col min="5115" max="5115" width="2" style="297" customWidth="1"/>
    <col min="5116" max="5337" width="9" style="297"/>
    <col min="5338" max="5361" width="3.75" style="297" customWidth="1"/>
    <col min="5362" max="5370" width="9" style="297" customWidth="1"/>
    <col min="5371" max="5371" width="2" style="297" customWidth="1"/>
    <col min="5372" max="5593" width="9" style="297"/>
    <col min="5594" max="5617" width="3.75" style="297" customWidth="1"/>
    <col min="5618" max="5626" width="9" style="297" customWidth="1"/>
    <col min="5627" max="5627" width="2" style="297" customWidth="1"/>
    <col min="5628" max="5849" width="9" style="297"/>
    <col min="5850" max="5873" width="3.75" style="297" customWidth="1"/>
    <col min="5874" max="5882" width="9" style="297" customWidth="1"/>
    <col min="5883" max="5883" width="2" style="297" customWidth="1"/>
    <col min="5884" max="6105" width="9" style="297"/>
    <col min="6106" max="6129" width="3.75" style="297" customWidth="1"/>
    <col min="6130" max="6138" width="9" style="297" customWidth="1"/>
    <col min="6139" max="6139" width="2" style="297" customWidth="1"/>
    <col min="6140" max="6361" width="9" style="297"/>
    <col min="6362" max="6385" width="3.75" style="297" customWidth="1"/>
    <col min="6386" max="6394" width="9" style="297" customWidth="1"/>
    <col min="6395" max="6395" width="2" style="297" customWidth="1"/>
    <col min="6396" max="6617" width="9" style="297"/>
    <col min="6618" max="6641" width="3.75" style="297" customWidth="1"/>
    <col min="6642" max="6650" width="9" style="297" customWidth="1"/>
    <col min="6651" max="6651" width="2" style="297" customWidth="1"/>
    <col min="6652" max="6873" width="9" style="297"/>
    <col min="6874" max="6897" width="3.75" style="297" customWidth="1"/>
    <col min="6898" max="6906" width="9" style="297" customWidth="1"/>
    <col min="6907" max="6907" width="2" style="297" customWidth="1"/>
    <col min="6908" max="7129" width="9" style="297"/>
    <col min="7130" max="7153" width="3.75" style="297" customWidth="1"/>
    <col min="7154" max="7162" width="9" style="297" customWidth="1"/>
    <col min="7163" max="7163" width="2" style="297" customWidth="1"/>
    <col min="7164" max="7385" width="9" style="297"/>
    <col min="7386" max="7409" width="3.75" style="297" customWidth="1"/>
    <col min="7410" max="7418" width="9" style="297" customWidth="1"/>
    <col min="7419" max="7419" width="2" style="297" customWidth="1"/>
    <col min="7420" max="7641" width="9" style="297"/>
    <col min="7642" max="7665" width="3.75" style="297" customWidth="1"/>
    <col min="7666" max="7674" width="9" style="297" customWidth="1"/>
    <col min="7675" max="7675" width="2" style="297" customWidth="1"/>
    <col min="7676" max="7897" width="9" style="297"/>
    <col min="7898" max="7921" width="3.75" style="297" customWidth="1"/>
    <col min="7922" max="7930" width="9" style="297" customWidth="1"/>
    <col min="7931" max="7931" width="2" style="297" customWidth="1"/>
    <col min="7932" max="8153" width="9" style="297"/>
    <col min="8154" max="8177" width="3.75" style="297" customWidth="1"/>
    <col min="8178" max="8186" width="9" style="297" customWidth="1"/>
    <col min="8187" max="8187" width="2" style="297" customWidth="1"/>
    <col min="8188" max="8409" width="9" style="297"/>
    <col min="8410" max="8433" width="3.75" style="297" customWidth="1"/>
    <col min="8434" max="8442" width="9" style="297" customWidth="1"/>
    <col min="8443" max="8443" width="2" style="297" customWidth="1"/>
    <col min="8444" max="8665" width="9" style="297"/>
    <col min="8666" max="8689" width="3.75" style="297" customWidth="1"/>
    <col min="8690" max="8698" width="9" style="297" customWidth="1"/>
    <col min="8699" max="8699" width="2" style="297" customWidth="1"/>
    <col min="8700" max="8921" width="9" style="297"/>
    <col min="8922" max="8945" width="3.75" style="297" customWidth="1"/>
    <col min="8946" max="8954" width="9" style="297" customWidth="1"/>
    <col min="8955" max="8955" width="2" style="297" customWidth="1"/>
    <col min="8956" max="9177" width="9" style="297"/>
    <col min="9178" max="9201" width="3.75" style="297" customWidth="1"/>
    <col min="9202" max="9210" width="9" style="297" customWidth="1"/>
    <col min="9211" max="9211" width="2" style="297" customWidth="1"/>
    <col min="9212" max="9433" width="9" style="297"/>
    <col min="9434" max="9457" width="3.75" style="297" customWidth="1"/>
    <col min="9458" max="9466" width="9" style="297" customWidth="1"/>
    <col min="9467" max="9467" width="2" style="297" customWidth="1"/>
    <col min="9468" max="9689" width="9" style="297"/>
    <col min="9690" max="9713" width="3.75" style="297" customWidth="1"/>
    <col min="9714" max="9722" width="9" style="297" customWidth="1"/>
    <col min="9723" max="9723" width="2" style="297" customWidth="1"/>
    <col min="9724" max="9945" width="9" style="297"/>
    <col min="9946" max="9969" width="3.75" style="297" customWidth="1"/>
    <col min="9970" max="9978" width="9" style="297" customWidth="1"/>
    <col min="9979" max="9979" width="2" style="297" customWidth="1"/>
    <col min="9980" max="10201" width="9" style="297"/>
    <col min="10202" max="10225" width="3.75" style="297" customWidth="1"/>
    <col min="10226" max="10234" width="9" style="297" customWidth="1"/>
    <col min="10235" max="10235" width="2" style="297" customWidth="1"/>
    <col min="10236" max="10457" width="9" style="297"/>
    <col min="10458" max="10481" width="3.75" style="297" customWidth="1"/>
    <col min="10482" max="10490" width="9" style="297" customWidth="1"/>
    <col min="10491" max="10491" width="2" style="297" customWidth="1"/>
    <col min="10492" max="10713" width="9" style="297"/>
    <col min="10714" max="10737" width="3.75" style="297" customWidth="1"/>
    <col min="10738" max="10746" width="9" style="297" customWidth="1"/>
    <col min="10747" max="10747" width="2" style="297" customWidth="1"/>
    <col min="10748" max="10969" width="9" style="297"/>
    <col min="10970" max="10993" width="3.75" style="297" customWidth="1"/>
    <col min="10994" max="11002" width="9" style="297" customWidth="1"/>
    <col min="11003" max="11003" width="2" style="297" customWidth="1"/>
    <col min="11004" max="11225" width="9" style="297"/>
    <col min="11226" max="11249" width="3.75" style="297" customWidth="1"/>
    <col min="11250" max="11258" width="9" style="297" customWidth="1"/>
    <col min="11259" max="11259" width="2" style="297" customWidth="1"/>
    <col min="11260" max="11481" width="9" style="297"/>
    <col min="11482" max="11505" width="3.75" style="297" customWidth="1"/>
    <col min="11506" max="11514" width="9" style="297" customWidth="1"/>
    <col min="11515" max="11515" width="2" style="297" customWidth="1"/>
    <col min="11516" max="11737" width="9" style="297"/>
    <col min="11738" max="11761" width="3.75" style="297" customWidth="1"/>
    <col min="11762" max="11770" width="9" style="297" customWidth="1"/>
    <col min="11771" max="11771" width="2" style="297" customWidth="1"/>
    <col min="11772" max="11993" width="9" style="297"/>
    <col min="11994" max="12017" width="3.75" style="297" customWidth="1"/>
    <col min="12018" max="12026" width="9" style="297" customWidth="1"/>
    <col min="12027" max="12027" width="2" style="297" customWidth="1"/>
    <col min="12028" max="12249" width="9" style="297"/>
    <col min="12250" max="12273" width="3.75" style="297" customWidth="1"/>
    <col min="12274" max="12282" width="9" style="297" customWidth="1"/>
    <col min="12283" max="12283" width="2" style="297" customWidth="1"/>
    <col min="12284" max="12505" width="9" style="297"/>
    <col min="12506" max="12529" width="3.75" style="297" customWidth="1"/>
    <col min="12530" max="12538" width="9" style="297" customWidth="1"/>
    <col min="12539" max="12539" width="2" style="297" customWidth="1"/>
    <col min="12540" max="12761" width="9" style="297"/>
    <col min="12762" max="12785" width="3.75" style="297" customWidth="1"/>
    <col min="12786" max="12794" width="9" style="297" customWidth="1"/>
    <col min="12795" max="12795" width="2" style="297" customWidth="1"/>
    <col min="12796" max="13017" width="9" style="297"/>
    <col min="13018" max="13041" width="3.75" style="297" customWidth="1"/>
    <col min="13042" max="13050" width="9" style="297" customWidth="1"/>
    <col min="13051" max="13051" width="2" style="297" customWidth="1"/>
    <col min="13052" max="13273" width="9" style="297"/>
    <col min="13274" max="13297" width="3.75" style="297" customWidth="1"/>
    <col min="13298" max="13306" width="9" style="297" customWidth="1"/>
    <col min="13307" max="13307" width="2" style="297" customWidth="1"/>
    <col min="13308" max="13529" width="9" style="297"/>
    <col min="13530" max="13553" width="3.75" style="297" customWidth="1"/>
    <col min="13554" max="13562" width="9" style="297" customWidth="1"/>
    <col min="13563" max="13563" width="2" style="297" customWidth="1"/>
    <col min="13564" max="13785" width="9" style="297"/>
    <col min="13786" max="13809" width="3.75" style="297" customWidth="1"/>
    <col min="13810" max="13818" width="9" style="297" customWidth="1"/>
    <col min="13819" max="13819" width="2" style="297" customWidth="1"/>
    <col min="13820" max="14041" width="9" style="297"/>
    <col min="14042" max="14065" width="3.75" style="297" customWidth="1"/>
    <col min="14066" max="14074" width="9" style="297" customWidth="1"/>
    <col min="14075" max="14075" width="2" style="297" customWidth="1"/>
    <col min="14076" max="14297" width="9" style="297"/>
    <col min="14298" max="14321" width="3.75" style="297" customWidth="1"/>
    <col min="14322" max="14330" width="9" style="297" customWidth="1"/>
    <col min="14331" max="14331" width="2" style="297" customWidth="1"/>
    <col min="14332" max="14553" width="9" style="297"/>
    <col min="14554" max="14577" width="3.75" style="297" customWidth="1"/>
    <col min="14578" max="14586" width="9" style="297" customWidth="1"/>
    <col min="14587" max="14587" width="2" style="297" customWidth="1"/>
    <col min="14588" max="14809" width="9" style="297"/>
    <col min="14810" max="14833" width="3.75" style="297" customWidth="1"/>
    <col min="14834" max="14842" width="9" style="297" customWidth="1"/>
    <col min="14843" max="14843" width="2" style="297" customWidth="1"/>
    <col min="14844" max="15065" width="9" style="297"/>
    <col min="15066" max="15089" width="3.75" style="297" customWidth="1"/>
    <col min="15090" max="15098" width="9" style="297" customWidth="1"/>
    <col min="15099" max="15099" width="2" style="297" customWidth="1"/>
    <col min="15100" max="15321" width="9" style="297"/>
    <col min="15322" max="15345" width="3.75" style="297" customWidth="1"/>
    <col min="15346" max="15354" width="9" style="297" customWidth="1"/>
    <col min="15355" max="15355" width="2" style="297" customWidth="1"/>
    <col min="15356" max="15577" width="9" style="297"/>
    <col min="15578" max="15601" width="3.75" style="297" customWidth="1"/>
    <col min="15602" max="15610" width="9" style="297" customWidth="1"/>
    <col min="15611" max="15611" width="2" style="297" customWidth="1"/>
    <col min="15612" max="15833" width="9" style="297"/>
    <col min="15834" max="15857" width="3.75" style="297" customWidth="1"/>
    <col min="15858" max="15866" width="9" style="297" customWidth="1"/>
    <col min="15867" max="15867" width="2" style="297" customWidth="1"/>
    <col min="15868" max="16089" width="9" style="297"/>
    <col min="16090" max="16113" width="3.75" style="297" customWidth="1"/>
    <col min="16114" max="16122" width="9" style="297" customWidth="1"/>
    <col min="16123" max="16123" width="2" style="297" customWidth="1"/>
    <col min="16124" max="16384" width="9" style="297"/>
  </cols>
  <sheetData>
    <row r="1" spans="2:45" ht="20.100000000000001" customHeight="1">
      <c r="B1" s="505" t="s">
        <v>504</v>
      </c>
    </row>
    <row r="2" spans="2:45" ht="20.100000000000001" customHeight="1">
      <c r="B2" s="505" t="s">
        <v>851</v>
      </c>
    </row>
    <row r="3" spans="2:45" ht="20.100000000000001" customHeight="1">
      <c r="B3" s="505" t="s">
        <v>856</v>
      </c>
    </row>
    <row r="4" spans="2:45" ht="7.5" customHeight="1">
      <c r="B4" s="629"/>
      <c r="C4" s="629"/>
      <c r="D4" s="629"/>
      <c r="E4" s="629"/>
      <c r="F4" s="629"/>
      <c r="G4" s="629"/>
      <c r="H4" s="629"/>
      <c r="I4" s="629"/>
      <c r="J4" s="629"/>
      <c r="K4" s="629"/>
      <c r="L4" s="629"/>
      <c r="M4" s="629"/>
      <c r="N4" s="629"/>
      <c r="O4" s="629"/>
      <c r="P4" s="629"/>
      <c r="Q4" s="630"/>
      <c r="R4" s="629"/>
      <c r="S4" s="629"/>
      <c r="T4" s="629"/>
      <c r="U4" s="629"/>
      <c r="V4" s="629"/>
      <c r="W4" s="629"/>
      <c r="X4" s="629"/>
      <c r="Y4" s="630"/>
      <c r="Z4" s="631"/>
      <c r="AA4" s="631"/>
    </row>
    <row r="5" spans="2:45" ht="19.5" customHeight="1">
      <c r="B5" s="632" t="s">
        <v>758</v>
      </c>
      <c r="C5" s="629"/>
      <c r="D5" s="633"/>
      <c r="E5" s="633"/>
      <c r="F5" s="633"/>
      <c r="G5" s="633"/>
      <c r="H5" s="633"/>
      <c r="I5" s="633"/>
      <c r="J5" s="633"/>
      <c r="K5" s="633"/>
      <c r="L5" s="633"/>
      <c r="M5" s="633"/>
      <c r="N5" s="633"/>
      <c r="O5" s="633"/>
      <c r="P5" s="633"/>
      <c r="Q5" s="633"/>
      <c r="R5" s="633"/>
      <c r="S5" s="633"/>
      <c r="T5" s="633"/>
      <c r="U5" s="633"/>
      <c r="V5" s="633"/>
      <c r="W5" s="633"/>
      <c r="X5" s="633"/>
      <c r="Y5" s="633"/>
      <c r="Z5" s="634" t="str">
        <f>IF('[1]様式第1_ZEH+_交付申請書'!$U$11="","",'[1]様式第1_ZEH+_交付申請書'!$U$11&amp;"邸"&amp;'[1]様式第1_ZEH+_交付申請書'!$V$8&amp;'[1]様式第1_ZEH+_交付申請書'!$Y$8)</f>
        <v/>
      </c>
      <c r="AA5" s="634"/>
    </row>
    <row r="6" spans="2:45" ht="15.75" customHeight="1">
      <c r="B6" s="629"/>
      <c r="C6" s="635"/>
      <c r="D6" s="636"/>
      <c r="E6" s="636"/>
      <c r="F6" s="636"/>
      <c r="G6" s="636"/>
      <c r="H6" s="636"/>
      <c r="I6" s="633"/>
      <c r="J6" s="633"/>
      <c r="K6" s="633"/>
      <c r="L6" s="633"/>
      <c r="M6" s="633"/>
      <c r="N6" s="633"/>
      <c r="O6" s="633"/>
      <c r="P6" s="633"/>
      <c r="Q6" s="633"/>
      <c r="R6" s="633"/>
      <c r="S6" s="633"/>
      <c r="T6" s="633"/>
      <c r="U6" s="633"/>
      <c r="V6" s="633"/>
      <c r="W6" s="633"/>
      <c r="X6" s="633"/>
      <c r="Y6" s="633"/>
      <c r="Z6" s="629"/>
      <c r="AA6" s="629"/>
    </row>
    <row r="7" spans="2:45" s="300" customFormat="1" ht="15" customHeight="1">
      <c r="B7" s="637"/>
      <c r="C7" s="478" t="s">
        <v>625</v>
      </c>
      <c r="D7" s="638"/>
      <c r="E7" s="639"/>
      <c r="F7" s="639"/>
      <c r="G7" s="639"/>
      <c r="H7" s="639"/>
      <c r="I7" s="639"/>
      <c r="J7" s="639"/>
      <c r="K7" s="639"/>
      <c r="L7" s="639"/>
      <c r="M7" s="639"/>
      <c r="N7" s="639"/>
      <c r="O7" s="639"/>
      <c r="P7" s="639"/>
      <c r="Q7" s="639"/>
      <c r="R7" s="639"/>
      <c r="S7" s="639"/>
      <c r="T7" s="639"/>
      <c r="U7" s="640"/>
      <c r="V7" s="639"/>
      <c r="W7" s="639"/>
      <c r="X7" s="639"/>
      <c r="Y7" s="639"/>
      <c r="Z7" s="637"/>
      <c r="AA7" s="637"/>
      <c r="AB7" s="453"/>
      <c r="AC7" s="501"/>
      <c r="AD7" s="628"/>
      <c r="AR7" s="628"/>
      <c r="AS7" s="641"/>
    </row>
    <row r="8" spans="2:45" s="303" customFormat="1" ht="21.75" customHeight="1">
      <c r="B8" s="642"/>
      <c r="C8" s="635"/>
      <c r="D8" s="1852" t="s">
        <v>624</v>
      </c>
      <c r="E8" s="1853"/>
      <c r="F8" s="1853"/>
      <c r="G8" s="1853"/>
      <c r="H8" s="1853"/>
      <c r="I8" s="1854"/>
      <c r="J8" s="1855" t="str">
        <f>IF(入力シート!M11="","",入力シート!M11)&amp;"低層ＺＥＨ－Ｍ促進事業"</f>
        <v>低層ＺＥＨ－Ｍ促進事業</v>
      </c>
      <c r="K8" s="1855"/>
      <c r="L8" s="1855"/>
      <c r="M8" s="1855"/>
      <c r="N8" s="1855"/>
      <c r="O8" s="1855"/>
      <c r="P8" s="1855"/>
      <c r="Q8" s="1855"/>
      <c r="R8" s="1855"/>
      <c r="S8" s="1855"/>
      <c r="T8" s="1855"/>
      <c r="U8" s="1855"/>
      <c r="V8" s="1856"/>
      <c r="W8" s="789"/>
      <c r="X8" s="789"/>
      <c r="Y8" s="789"/>
      <c r="Z8" s="642"/>
      <c r="AA8" s="642"/>
      <c r="AB8" s="417"/>
      <c r="AC8" s="501"/>
      <c r="AD8" s="628"/>
    </row>
    <row r="9" spans="2:45" s="303" customFormat="1" ht="15" customHeight="1">
      <c r="B9" s="642"/>
      <c r="C9" s="635"/>
      <c r="D9" s="643"/>
      <c r="E9" s="643"/>
      <c r="F9" s="643"/>
      <c r="G9" s="643"/>
      <c r="H9" s="643"/>
      <c r="I9" s="643"/>
      <c r="J9" s="643"/>
      <c r="K9" s="643"/>
      <c r="L9" s="643"/>
      <c r="M9" s="643"/>
      <c r="N9" s="643"/>
      <c r="O9" s="643"/>
      <c r="P9" s="643"/>
      <c r="Q9" s="643"/>
      <c r="R9" s="643"/>
      <c r="S9" s="643"/>
      <c r="T9" s="643"/>
      <c r="U9" s="643"/>
      <c r="V9" s="643"/>
      <c r="W9" s="789"/>
      <c r="X9" s="789"/>
      <c r="Y9" s="789"/>
      <c r="Z9" s="642"/>
      <c r="AA9" s="642"/>
      <c r="AB9" s="417"/>
      <c r="AC9" s="501"/>
      <c r="AD9" s="628"/>
    </row>
    <row r="10" spans="2:45" s="300" customFormat="1" ht="15">
      <c r="B10" s="637"/>
      <c r="C10" s="478" t="s">
        <v>708</v>
      </c>
      <c r="D10" s="638"/>
      <c r="E10" s="639"/>
      <c r="F10" s="639"/>
      <c r="G10" s="639"/>
      <c r="H10" s="639"/>
      <c r="I10" s="639"/>
      <c r="J10" s="639"/>
      <c r="K10" s="639"/>
      <c r="L10" s="639"/>
      <c r="M10" s="639"/>
      <c r="N10" s="639"/>
      <c r="O10" s="639"/>
      <c r="P10" s="639"/>
      <c r="Q10" s="639"/>
      <c r="R10" s="639"/>
      <c r="S10" s="639"/>
      <c r="T10" s="639"/>
      <c r="U10" s="640"/>
      <c r="V10" s="639"/>
      <c r="W10" s="639"/>
      <c r="X10" s="639"/>
      <c r="Y10" s="639"/>
      <c r="Z10" s="637"/>
      <c r="AA10" s="637"/>
      <c r="AB10" s="453"/>
      <c r="AC10" s="501"/>
      <c r="AD10" s="628"/>
    </row>
    <row r="11" spans="2:45" s="303" customFormat="1" ht="18" customHeight="1">
      <c r="B11" s="642"/>
      <c r="C11" s="635"/>
      <c r="D11" s="1852" t="s">
        <v>594</v>
      </c>
      <c r="E11" s="1853"/>
      <c r="F11" s="1853"/>
      <c r="G11" s="1853"/>
      <c r="H11" s="1853"/>
      <c r="I11" s="1854"/>
      <c r="J11" s="689" t="s">
        <v>50</v>
      </c>
      <c r="K11" s="669" t="s">
        <v>595</v>
      </c>
      <c r="L11" s="644"/>
      <c r="M11" s="644"/>
      <c r="N11" s="644"/>
      <c r="O11" s="644"/>
      <c r="P11" s="644"/>
      <c r="Q11" s="690" t="s">
        <v>50</v>
      </c>
      <c r="R11" s="669" t="s">
        <v>656</v>
      </c>
      <c r="S11" s="669"/>
      <c r="T11" s="644"/>
      <c r="U11" s="644"/>
      <c r="V11" s="645"/>
      <c r="W11" s="789"/>
      <c r="X11" s="789"/>
      <c r="Y11" s="789"/>
      <c r="Z11" s="642"/>
      <c r="AA11" s="642"/>
      <c r="AB11" s="417"/>
      <c r="AC11" s="672"/>
      <c r="AD11" s="628"/>
    </row>
    <row r="12" spans="2:45" s="303" customFormat="1" ht="18" customHeight="1">
      <c r="B12" s="642"/>
      <c r="C12" s="635"/>
      <c r="D12" s="1852" t="s">
        <v>626</v>
      </c>
      <c r="E12" s="1853"/>
      <c r="F12" s="1853"/>
      <c r="G12" s="1853"/>
      <c r="H12" s="1853"/>
      <c r="I12" s="1854"/>
      <c r="J12" s="1893"/>
      <c r="K12" s="1894"/>
      <c r="L12" s="1894"/>
      <c r="M12" s="1894"/>
      <c r="N12" s="1894"/>
      <c r="O12" s="1894"/>
      <c r="P12" s="1894"/>
      <c r="Q12" s="1894"/>
      <c r="R12" s="1894"/>
      <c r="S12" s="1894"/>
      <c r="T12" s="1894"/>
      <c r="U12" s="1894"/>
      <c r="V12" s="1920"/>
      <c r="W12" s="646" t="s">
        <v>618</v>
      </c>
      <c r="X12" s="789" t="s">
        <v>593</v>
      </c>
      <c r="Y12" s="789"/>
      <c r="Z12" s="642"/>
      <c r="AA12" s="642"/>
      <c r="AB12" s="417"/>
      <c r="AC12" s="501"/>
      <c r="AD12" s="628"/>
    </row>
    <row r="13" spans="2:45" s="303" customFormat="1" ht="15" customHeight="1">
      <c r="B13" s="642"/>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Z13" s="642"/>
      <c r="AA13" s="642"/>
      <c r="AB13" s="417"/>
      <c r="AC13" s="501"/>
      <c r="AD13" s="628"/>
    </row>
    <row r="14" spans="2:45" s="300" customFormat="1" ht="15">
      <c r="B14" s="637"/>
      <c r="C14" s="478" t="s">
        <v>707</v>
      </c>
      <c r="D14" s="638"/>
      <c r="E14" s="639"/>
      <c r="F14" s="639"/>
      <c r="G14" s="639"/>
      <c r="H14" s="639"/>
      <c r="I14" s="639"/>
      <c r="J14" s="639"/>
      <c r="K14" s="639"/>
      <c r="L14" s="639"/>
      <c r="M14" s="639"/>
      <c r="N14" s="639"/>
      <c r="O14" s="639"/>
      <c r="P14" s="639"/>
      <c r="Q14" s="639"/>
      <c r="R14" s="639"/>
      <c r="S14" s="639"/>
      <c r="T14" s="639"/>
      <c r="U14" s="640"/>
      <c r="V14" s="639"/>
      <c r="W14" s="639"/>
      <c r="X14" s="639"/>
      <c r="Y14" s="639"/>
      <c r="Z14" s="637"/>
      <c r="AA14" s="637"/>
      <c r="AB14" s="453"/>
      <c r="AC14" s="501"/>
      <c r="AD14" s="628"/>
    </row>
    <row r="15" spans="2:45" s="303" customFormat="1" ht="18" customHeight="1">
      <c r="B15" s="642"/>
      <c r="C15" s="635"/>
      <c r="D15" s="1852" t="s">
        <v>265</v>
      </c>
      <c r="E15" s="1853"/>
      <c r="F15" s="1853"/>
      <c r="G15" s="1853"/>
      <c r="H15" s="1853"/>
      <c r="I15" s="1854"/>
      <c r="J15" s="1864"/>
      <c r="K15" s="1865"/>
      <c r="L15" s="1865"/>
      <c r="M15" s="1865"/>
      <c r="N15" s="1865"/>
      <c r="O15" s="1865"/>
      <c r="P15" s="1865"/>
      <c r="Q15" s="1865"/>
      <c r="R15" s="1865"/>
      <c r="S15" s="1865"/>
      <c r="T15" s="1865"/>
      <c r="U15" s="1865"/>
      <c r="V15" s="1866"/>
      <c r="W15" s="789"/>
      <c r="X15" s="789"/>
      <c r="Y15" s="789"/>
      <c r="Z15" s="642"/>
      <c r="AA15" s="642"/>
      <c r="AB15" s="417"/>
      <c r="AC15" s="672"/>
      <c r="AD15" s="628"/>
    </row>
    <row r="16" spans="2:45" s="303" customFormat="1" ht="18" customHeight="1">
      <c r="B16" s="642"/>
      <c r="C16" s="635"/>
      <c r="D16" s="1852" t="s">
        <v>592</v>
      </c>
      <c r="E16" s="1853"/>
      <c r="F16" s="1853"/>
      <c r="G16" s="1853"/>
      <c r="H16" s="1853"/>
      <c r="I16" s="1854"/>
      <c r="J16" s="1864"/>
      <c r="K16" s="1865"/>
      <c r="L16" s="1865"/>
      <c r="M16" s="1865"/>
      <c r="N16" s="1865"/>
      <c r="O16" s="1865"/>
      <c r="P16" s="1865"/>
      <c r="Q16" s="1865"/>
      <c r="R16" s="1865"/>
      <c r="S16" s="1865"/>
      <c r="T16" s="1865"/>
      <c r="U16" s="1865"/>
      <c r="V16" s="1866"/>
      <c r="W16" s="789"/>
      <c r="X16" s="789"/>
      <c r="Y16" s="789"/>
      <c r="Z16" s="642"/>
      <c r="AA16" s="642"/>
      <c r="AB16" s="417"/>
      <c r="AC16" s="501"/>
      <c r="AD16" s="628"/>
    </row>
    <row r="17" spans="2:30" s="303" customFormat="1" ht="15" customHeight="1">
      <c r="B17" s="642"/>
      <c r="C17" s="635"/>
      <c r="D17" s="647"/>
      <c r="E17" s="647"/>
      <c r="F17" s="648"/>
      <c r="G17" s="649"/>
      <c r="H17" s="649"/>
      <c r="I17" s="649"/>
      <c r="J17" s="649"/>
      <c r="K17" s="649"/>
      <c r="L17" s="578"/>
      <c r="M17" s="578"/>
      <c r="N17" s="578"/>
      <c r="O17" s="578"/>
      <c r="P17" s="578"/>
      <c r="Q17" s="578"/>
      <c r="R17" s="578"/>
      <c r="S17" s="578"/>
      <c r="T17" s="578"/>
      <c r="U17" s="578"/>
      <c r="V17" s="578"/>
      <c r="W17" s="578"/>
      <c r="X17" s="578"/>
      <c r="Y17" s="578"/>
      <c r="Z17" s="642"/>
      <c r="AA17" s="642"/>
      <c r="AB17" s="417"/>
      <c r="AC17" s="501"/>
      <c r="AD17" s="628"/>
    </row>
    <row r="18" spans="2:30" s="303" customFormat="1" ht="39.950000000000003" customHeight="1">
      <c r="B18" s="642"/>
      <c r="C18" s="635"/>
      <c r="D18" s="1924" t="s">
        <v>822</v>
      </c>
      <c r="E18" s="1925"/>
      <c r="F18" s="1925"/>
      <c r="G18" s="1925"/>
      <c r="H18" s="1925"/>
      <c r="I18" s="1926"/>
      <c r="J18" s="1921"/>
      <c r="K18" s="1922"/>
      <c r="L18" s="1922"/>
      <c r="M18" s="1922"/>
      <c r="N18" s="1922"/>
      <c r="O18" s="1922"/>
      <c r="P18" s="1922"/>
      <c r="Q18" s="1922"/>
      <c r="R18" s="1923"/>
      <c r="S18" s="650" t="s">
        <v>114</v>
      </c>
      <c r="T18" s="478" t="s">
        <v>628</v>
      </c>
      <c r="U18" s="478"/>
      <c r="V18" s="478"/>
      <c r="W18" s="478"/>
      <c r="X18" s="478"/>
      <c r="Y18" s="478"/>
      <c r="Z18" s="642"/>
      <c r="AA18" s="642"/>
      <c r="AB18" s="417"/>
      <c r="AC18" s="501"/>
      <c r="AD18" s="628"/>
    </row>
    <row r="19" spans="2:30" s="303" customFormat="1" ht="15" customHeight="1">
      <c r="B19" s="642"/>
      <c r="C19" s="635"/>
      <c r="D19" s="787" t="s">
        <v>825</v>
      </c>
      <c r="E19" s="647"/>
      <c r="F19" s="648"/>
      <c r="G19" s="649"/>
      <c r="H19" s="649"/>
      <c r="I19" s="649"/>
      <c r="J19" s="649"/>
      <c r="K19" s="649"/>
      <c r="L19" s="578"/>
      <c r="M19" s="578"/>
      <c r="N19" s="578"/>
      <c r="O19" s="578"/>
      <c r="P19" s="578"/>
      <c r="Q19" s="578"/>
      <c r="R19" s="578"/>
      <c r="S19" s="578"/>
      <c r="T19" s="578"/>
      <c r="U19" s="578"/>
      <c r="V19" s="578"/>
      <c r="W19" s="578"/>
      <c r="X19" s="578"/>
      <c r="Y19" s="578"/>
      <c r="Z19" s="642"/>
      <c r="AA19" s="642"/>
      <c r="AB19" s="417"/>
      <c r="AC19" s="501"/>
      <c r="AD19" s="628"/>
    </row>
    <row r="20" spans="2:30" s="303" customFormat="1" ht="2.25" customHeight="1">
      <c r="B20" s="642"/>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Z20" s="642"/>
      <c r="AA20" s="642"/>
      <c r="AB20" s="417"/>
      <c r="AC20" s="501"/>
      <c r="AD20" s="628"/>
    </row>
    <row r="21" spans="2:30" s="303" customFormat="1" ht="24.95" customHeight="1">
      <c r="B21" s="642"/>
      <c r="C21" s="635"/>
      <c r="D21" s="1852" t="s">
        <v>483</v>
      </c>
      <c r="E21" s="1853"/>
      <c r="F21" s="1853"/>
      <c r="G21" s="1853"/>
      <c r="H21" s="1853"/>
      <c r="I21" s="1854"/>
      <c r="J21" s="1928" t="str">
        <f>IF(J18="","",ROUNDDOWN(J18/3,-3))</f>
        <v/>
      </c>
      <c r="K21" s="1929"/>
      <c r="L21" s="1929"/>
      <c r="M21" s="1929"/>
      <c r="N21" s="1929"/>
      <c r="O21" s="1929"/>
      <c r="P21" s="1929"/>
      <c r="Q21" s="1929"/>
      <c r="R21" s="1930"/>
      <c r="S21" s="650" t="s">
        <v>114</v>
      </c>
      <c r="T21" s="1927" t="s">
        <v>706</v>
      </c>
      <c r="U21" s="1927"/>
      <c r="V21" s="1927"/>
      <c r="W21" s="1927"/>
      <c r="X21" s="1927"/>
      <c r="Y21" s="1927"/>
      <c r="Z21" s="635"/>
      <c r="AA21" s="635"/>
      <c r="AB21" s="417"/>
      <c r="AC21" s="501"/>
      <c r="AD21" s="628"/>
    </row>
    <row r="22" spans="2:30" s="303" customFormat="1" ht="15" customHeight="1">
      <c r="B22" s="642"/>
      <c r="C22" s="635"/>
      <c r="D22" s="647"/>
      <c r="E22" s="647"/>
      <c r="F22" s="648"/>
      <c r="G22" s="649"/>
      <c r="H22" s="649"/>
      <c r="I22" s="649"/>
      <c r="J22" s="787"/>
      <c r="K22" s="649"/>
      <c r="L22" s="578"/>
      <c r="M22" s="578"/>
      <c r="N22" s="578"/>
      <c r="O22" s="578"/>
      <c r="P22" s="578"/>
      <c r="Q22" s="578"/>
      <c r="R22" s="578"/>
      <c r="S22" s="578"/>
      <c r="T22" s="578"/>
      <c r="U22" s="578"/>
      <c r="V22" s="578"/>
      <c r="W22" s="578"/>
      <c r="X22" s="578"/>
      <c r="Y22" s="578"/>
      <c r="Z22" s="642"/>
      <c r="AA22" s="642"/>
      <c r="AB22" s="417"/>
      <c r="AC22" s="501"/>
      <c r="AD22" s="628"/>
    </row>
    <row r="23" spans="2:30" s="303" customFormat="1" ht="39.950000000000003" customHeight="1">
      <c r="B23" s="642"/>
      <c r="C23" s="635"/>
      <c r="D23" s="1924" t="s">
        <v>823</v>
      </c>
      <c r="E23" s="1925"/>
      <c r="F23" s="1925"/>
      <c r="G23" s="1925"/>
      <c r="H23" s="1925"/>
      <c r="I23" s="1926"/>
      <c r="J23" s="1921"/>
      <c r="K23" s="1922"/>
      <c r="L23" s="1922"/>
      <c r="M23" s="1922"/>
      <c r="N23" s="1922"/>
      <c r="O23" s="1922"/>
      <c r="P23" s="1922"/>
      <c r="Q23" s="1922"/>
      <c r="R23" s="1923"/>
      <c r="S23" s="650" t="s">
        <v>114</v>
      </c>
      <c r="T23" s="478" t="s">
        <v>826</v>
      </c>
      <c r="U23" s="478"/>
      <c r="V23" s="478"/>
      <c r="W23" s="478"/>
      <c r="X23" s="478"/>
      <c r="Y23" s="478"/>
      <c r="Z23" s="642"/>
      <c r="AA23" s="642"/>
      <c r="AB23" s="505" t="s">
        <v>857</v>
      </c>
      <c r="AC23" s="501"/>
      <c r="AD23" s="628"/>
    </row>
    <row r="24" spans="2:30" s="303" customFormat="1" ht="12.75" customHeight="1">
      <c r="B24" s="642"/>
      <c r="C24" s="635"/>
      <c r="D24" s="651" t="s">
        <v>824</v>
      </c>
      <c r="E24" s="652" t="s">
        <v>819</v>
      </c>
      <c r="F24" s="653"/>
      <c r="G24" s="651"/>
      <c r="H24" s="651"/>
      <c r="I24" s="651"/>
      <c r="J24" s="654"/>
      <c r="K24" s="654"/>
      <c r="L24" s="654"/>
      <c r="M24" s="654"/>
      <c r="N24" s="654"/>
      <c r="O24" s="654"/>
      <c r="P24" s="654"/>
      <c r="Q24" s="654"/>
      <c r="R24" s="654"/>
      <c r="S24" s="652"/>
      <c r="T24" s="652"/>
      <c r="U24" s="652"/>
      <c r="V24" s="478"/>
      <c r="W24" s="478"/>
      <c r="X24" s="787"/>
      <c r="Y24" s="787"/>
      <c r="Z24" s="642"/>
      <c r="AA24" s="642"/>
      <c r="AB24" s="417"/>
      <c r="AC24" s="501"/>
      <c r="AD24" s="628"/>
    </row>
    <row r="25" spans="2:30" s="303" customFormat="1" ht="56.25" customHeight="1">
      <c r="B25" s="642"/>
      <c r="C25" s="635"/>
      <c r="D25" s="788" t="s">
        <v>820</v>
      </c>
      <c r="E25" s="1945" t="str">
        <f>IF(Q11="■","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5" s="1945"/>
      <c r="G25" s="1945"/>
      <c r="H25" s="1945"/>
      <c r="I25" s="1945"/>
      <c r="J25" s="1945"/>
      <c r="K25" s="1945"/>
      <c r="L25" s="1945"/>
      <c r="M25" s="1945"/>
      <c r="N25" s="1945"/>
      <c r="O25" s="1945"/>
      <c r="P25" s="1945"/>
      <c r="Q25" s="1945"/>
      <c r="R25" s="1945"/>
      <c r="S25" s="652"/>
      <c r="T25" s="652"/>
      <c r="U25" s="652"/>
      <c r="V25" s="478"/>
      <c r="W25" s="478"/>
      <c r="X25" s="787"/>
      <c r="Y25" s="787"/>
      <c r="Z25" s="642"/>
      <c r="AA25" s="642"/>
      <c r="AB25" s="417"/>
      <c r="AC25" s="501"/>
      <c r="AD25" s="628"/>
    </row>
    <row r="26" spans="2:30" s="303" customFormat="1" ht="12.75" customHeight="1">
      <c r="B26" s="642"/>
      <c r="C26" s="635"/>
      <c r="D26" s="656" t="s">
        <v>820</v>
      </c>
      <c r="E26" s="1946" t="s">
        <v>821</v>
      </c>
      <c r="F26" s="1946"/>
      <c r="G26" s="1946"/>
      <c r="H26" s="1946"/>
      <c r="I26" s="1946"/>
      <c r="J26" s="1946"/>
      <c r="K26" s="1946"/>
      <c r="L26" s="1946"/>
      <c r="M26" s="1946"/>
      <c r="N26" s="1946"/>
      <c r="O26" s="1946"/>
      <c r="P26" s="1946"/>
      <c r="Q26" s="1946"/>
      <c r="R26" s="1946"/>
      <c r="S26" s="652"/>
      <c r="T26" s="652"/>
      <c r="U26" s="652"/>
      <c r="V26" s="478"/>
      <c r="W26" s="478"/>
      <c r="X26" s="787"/>
      <c r="Y26" s="787"/>
      <c r="Z26" s="642"/>
      <c r="AA26" s="642"/>
      <c r="AB26" s="417"/>
      <c r="AC26" s="501"/>
      <c r="AD26" s="628"/>
    </row>
    <row r="27" spans="2:30" s="303" customFormat="1" ht="2.25" customHeight="1">
      <c r="B27" s="642"/>
      <c r="C27" s="635"/>
      <c r="D27" s="647"/>
      <c r="E27" s="647"/>
      <c r="F27" s="648"/>
      <c r="G27" s="649"/>
      <c r="H27" s="649"/>
      <c r="I27" s="649"/>
      <c r="J27" s="649"/>
      <c r="K27" s="649"/>
      <c r="L27" s="578"/>
      <c r="M27" s="578"/>
      <c r="N27" s="578"/>
      <c r="O27" s="578"/>
      <c r="P27" s="578"/>
      <c r="Q27" s="578"/>
      <c r="R27" s="578"/>
      <c r="S27" s="578"/>
      <c r="T27" s="578"/>
      <c r="U27" s="578"/>
      <c r="V27" s="578"/>
      <c r="W27" s="578"/>
      <c r="X27" s="578"/>
      <c r="Y27" s="578"/>
      <c r="Z27" s="642"/>
      <c r="AA27" s="642"/>
      <c r="AB27" s="417"/>
      <c r="AC27" s="501"/>
      <c r="AD27" s="628"/>
    </row>
    <row r="28" spans="2:30" s="303" customFormat="1" ht="24.95" customHeight="1">
      <c r="B28" s="642"/>
      <c r="C28" s="635"/>
      <c r="D28" s="1852" t="s">
        <v>483</v>
      </c>
      <c r="E28" s="1853"/>
      <c r="F28" s="1853"/>
      <c r="G28" s="1853"/>
      <c r="H28" s="1853"/>
      <c r="I28" s="1854"/>
      <c r="J28" s="1928" t="str">
        <f>IF(J23="","",ROUNDDOWN(J23/3,-3))</f>
        <v/>
      </c>
      <c r="K28" s="1929"/>
      <c r="L28" s="1929"/>
      <c r="M28" s="1929"/>
      <c r="N28" s="1929"/>
      <c r="O28" s="1929"/>
      <c r="P28" s="1929"/>
      <c r="Q28" s="1929"/>
      <c r="R28" s="1930"/>
      <c r="S28" s="650" t="s">
        <v>114</v>
      </c>
      <c r="T28" s="1927" t="s">
        <v>827</v>
      </c>
      <c r="U28" s="1927"/>
      <c r="V28" s="1927"/>
      <c r="W28" s="1927"/>
      <c r="X28" s="1927"/>
      <c r="Y28" s="1927"/>
      <c r="Z28" s="635"/>
      <c r="AA28" s="635"/>
      <c r="AB28" s="417"/>
      <c r="AC28" s="501"/>
      <c r="AD28" s="628"/>
    </row>
    <row r="29" spans="2:30" s="303" customFormat="1" ht="15" customHeight="1">
      <c r="B29" s="642"/>
      <c r="C29" s="635"/>
      <c r="D29" s="635"/>
      <c r="E29" s="635"/>
      <c r="F29" s="656"/>
      <c r="G29" s="656"/>
      <c r="H29" s="656"/>
      <c r="I29" s="656"/>
      <c r="J29" s="656"/>
      <c r="K29" s="656"/>
      <c r="L29" s="656"/>
      <c r="M29" s="656"/>
      <c r="N29" s="656"/>
      <c r="O29" s="656"/>
      <c r="P29" s="656"/>
      <c r="Q29" s="656"/>
      <c r="R29" s="656"/>
      <c r="S29" s="656"/>
      <c r="T29" s="656"/>
      <c r="U29" s="656"/>
      <c r="V29" s="656"/>
      <c r="W29" s="656"/>
      <c r="X29" s="787"/>
      <c r="Y29" s="787"/>
      <c r="Z29" s="642"/>
      <c r="AA29" s="642"/>
      <c r="AB29" s="417"/>
      <c r="AC29" s="501"/>
      <c r="AD29" s="628"/>
    </row>
    <row r="30" spans="2:30" s="300" customFormat="1" ht="15">
      <c r="B30" s="637"/>
      <c r="C30" s="478" t="s">
        <v>709</v>
      </c>
      <c r="D30" s="638"/>
      <c r="E30" s="639"/>
      <c r="F30" s="639"/>
      <c r="G30" s="639"/>
      <c r="H30" s="639"/>
      <c r="I30" s="639"/>
      <c r="J30" s="639"/>
      <c r="K30" s="639"/>
      <c r="L30" s="639"/>
      <c r="M30" s="639"/>
      <c r="N30" s="639"/>
      <c r="O30" s="639"/>
      <c r="P30" s="639"/>
      <c r="Q30" s="639"/>
      <c r="R30" s="639"/>
      <c r="S30" s="639"/>
      <c r="T30" s="639"/>
      <c r="U30" s="640"/>
      <c r="V30" s="639"/>
      <c r="W30" s="639"/>
      <c r="X30" s="639"/>
      <c r="Y30" s="639"/>
      <c r="Z30" s="637"/>
      <c r="AA30" s="637"/>
      <c r="AB30" s="453"/>
      <c r="AC30" s="501"/>
      <c r="AD30" s="628"/>
    </row>
    <row r="31" spans="2:30" s="303" customFormat="1" ht="24.95" customHeight="1">
      <c r="B31" s="642"/>
      <c r="C31" s="635"/>
      <c r="D31" s="1852" t="s">
        <v>324</v>
      </c>
      <c r="E31" s="1853"/>
      <c r="F31" s="1853"/>
      <c r="G31" s="1853"/>
      <c r="H31" s="1853"/>
      <c r="I31" s="1854"/>
      <c r="J31" s="1941">
        <v>800000</v>
      </c>
      <c r="K31" s="1942"/>
      <c r="L31" s="1942"/>
      <c r="M31" s="1942"/>
      <c r="N31" s="1942"/>
      <c r="O31" s="1942"/>
      <c r="P31" s="1942"/>
      <c r="Q31" s="1942"/>
      <c r="R31" s="1943"/>
      <c r="S31" s="650" t="s">
        <v>114</v>
      </c>
      <c r="T31" s="1937" t="s">
        <v>828</v>
      </c>
      <c r="U31" s="1937"/>
      <c r="V31" s="1937"/>
      <c r="W31" s="1937"/>
      <c r="X31" s="1937"/>
      <c r="Y31" s="1937"/>
      <c r="Z31" s="642"/>
      <c r="AA31" s="642"/>
      <c r="AB31" s="417"/>
      <c r="AC31" s="501"/>
      <c r="AD31" s="628"/>
    </row>
    <row r="32" spans="2:30" s="303" customFormat="1" ht="15" customHeight="1">
      <c r="B32" s="642"/>
      <c r="C32" s="635"/>
      <c r="D32" s="635"/>
      <c r="E32" s="635"/>
      <c r="F32" s="656"/>
      <c r="G32" s="656"/>
      <c r="H32" s="656"/>
      <c r="I32" s="656"/>
      <c r="J32" s="656"/>
      <c r="K32" s="656"/>
      <c r="L32" s="656"/>
      <c r="M32" s="656"/>
      <c r="N32" s="656"/>
      <c r="O32" s="656"/>
      <c r="P32" s="656"/>
      <c r="Q32" s="656"/>
      <c r="R32" s="656"/>
      <c r="S32" s="656"/>
      <c r="T32" s="656"/>
      <c r="U32" s="656"/>
      <c r="V32" s="656"/>
      <c r="W32" s="656"/>
      <c r="X32" s="787"/>
      <c r="Y32" s="787"/>
      <c r="Z32" s="642"/>
      <c r="AA32" s="642"/>
      <c r="AB32" s="417"/>
      <c r="AC32" s="501"/>
      <c r="AD32" s="628"/>
    </row>
    <row r="33" spans="2:30" s="300" customFormat="1" ht="15">
      <c r="B33" s="637"/>
      <c r="C33" s="478" t="s">
        <v>710</v>
      </c>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A33" s="637"/>
      <c r="AB33" s="453"/>
      <c r="AC33" s="501"/>
      <c r="AD33" s="628"/>
    </row>
    <row r="34" spans="2:30" s="303" customFormat="1" ht="25.5" customHeight="1">
      <c r="B34" s="642"/>
      <c r="C34" s="642"/>
      <c r="D34" s="1895" t="s">
        <v>680</v>
      </c>
      <c r="E34" s="1931"/>
      <c r="F34" s="1931"/>
      <c r="G34" s="1931"/>
      <c r="H34" s="1931"/>
      <c r="I34" s="1932"/>
      <c r="J34" s="1938" t="str">
        <f>IF(J28="","",MIN(J21,J28,J31))</f>
        <v/>
      </c>
      <c r="K34" s="1939"/>
      <c r="L34" s="1939"/>
      <c r="M34" s="1939"/>
      <c r="N34" s="1939"/>
      <c r="O34" s="1939"/>
      <c r="P34" s="1939"/>
      <c r="Q34" s="1939"/>
      <c r="R34" s="1940"/>
      <c r="S34" s="657" t="s">
        <v>114</v>
      </c>
      <c r="T34" s="1944" t="s">
        <v>829</v>
      </c>
      <c r="U34" s="1944"/>
      <c r="V34" s="1944"/>
      <c r="W34" s="1944"/>
      <c r="X34" s="1944"/>
      <c r="Y34" s="1944"/>
      <c r="Z34" s="1944"/>
      <c r="AA34" s="793"/>
      <c r="AB34" s="417"/>
      <c r="AC34" s="501"/>
      <c r="AD34" s="628"/>
    </row>
    <row r="35" spans="2:30" s="303" customFormat="1" ht="9.75" customHeight="1">
      <c r="B35" s="642"/>
      <c r="C35" s="658"/>
      <c r="D35" s="659"/>
      <c r="E35" s="659"/>
      <c r="F35" s="659"/>
      <c r="G35" s="659"/>
      <c r="H35" s="659"/>
      <c r="I35" s="659"/>
      <c r="J35" s="660"/>
      <c r="K35" s="660"/>
      <c r="L35" s="660"/>
      <c r="M35" s="660"/>
      <c r="N35" s="660"/>
      <c r="O35" s="660"/>
      <c r="P35" s="660"/>
      <c r="Q35" s="660"/>
      <c r="R35" s="660"/>
      <c r="S35" s="661"/>
      <c r="T35" s="662"/>
      <c r="U35" s="662"/>
      <c r="V35" s="662"/>
      <c r="W35" s="662"/>
      <c r="X35" s="662"/>
      <c r="Y35" s="662"/>
      <c r="Z35" s="642"/>
      <c r="AA35" s="642"/>
      <c r="AB35" s="417"/>
      <c r="AC35" s="501"/>
      <c r="AD35" s="628"/>
    </row>
    <row r="36" spans="2:30" s="303" customFormat="1" ht="39.950000000000003" customHeight="1">
      <c r="B36" s="642"/>
      <c r="C36" s="642"/>
      <c r="D36" s="1895" t="s">
        <v>681</v>
      </c>
      <c r="E36" s="1931"/>
      <c r="F36" s="1931"/>
      <c r="G36" s="1931"/>
      <c r="H36" s="1931"/>
      <c r="I36" s="1932"/>
      <c r="J36" s="1933" t="str">
        <f>IF(J34="","",J34*J12)</f>
        <v/>
      </c>
      <c r="K36" s="1934"/>
      <c r="L36" s="1934"/>
      <c r="M36" s="1934"/>
      <c r="N36" s="1934"/>
      <c r="O36" s="1934"/>
      <c r="P36" s="1934"/>
      <c r="Q36" s="1934"/>
      <c r="R36" s="1935"/>
      <c r="S36" s="657" t="s">
        <v>114</v>
      </c>
      <c r="T36" s="1936" t="s">
        <v>830</v>
      </c>
      <c r="U36" s="1936"/>
      <c r="V36" s="1936"/>
      <c r="W36" s="1936"/>
      <c r="X36" s="1936"/>
      <c r="Y36" s="1936"/>
      <c r="Z36" s="642"/>
      <c r="AA36" s="642"/>
      <c r="AB36" s="417"/>
      <c r="AC36" s="501"/>
      <c r="AD36" s="628"/>
    </row>
    <row r="37" spans="2:30" s="300" customFormat="1" ht="15">
      <c r="B37" s="637"/>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Z37" s="637"/>
      <c r="AA37" s="637"/>
      <c r="AB37" s="453"/>
      <c r="AC37" s="501"/>
      <c r="AD37" s="628"/>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637"/>
      <c r="AB38" s="453"/>
      <c r="AC38" s="501"/>
      <c r="AD38" s="628"/>
    </row>
    <row r="39" spans="2:30" s="300" customFormat="1" ht="15">
      <c r="B39" s="637"/>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Z39" s="637"/>
      <c r="AA39" s="637"/>
      <c r="AB39" s="453"/>
      <c r="AC39" s="501"/>
      <c r="AD39" s="628"/>
    </row>
    <row r="40" spans="2:30" s="300" customFormat="1" ht="15">
      <c r="B40" s="637"/>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Z40" s="637"/>
      <c r="AA40" s="637"/>
      <c r="AB40" s="453"/>
      <c r="AC40" s="501"/>
      <c r="AD40" s="628"/>
    </row>
    <row r="41" spans="2:30" s="300" customFormat="1" ht="15">
      <c r="B41" s="637"/>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Z41" s="637"/>
      <c r="AA41" s="637"/>
      <c r="AB41" s="453"/>
      <c r="AC41" s="501"/>
      <c r="AD41" s="628"/>
    </row>
    <row r="42" spans="2:30" s="300" customFormat="1" ht="15">
      <c r="B42" s="637"/>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Z42" s="637"/>
      <c r="AA42" s="637"/>
      <c r="AB42" s="453"/>
      <c r="AC42" s="501"/>
      <c r="AD42" s="628"/>
    </row>
    <row r="43" spans="2:30" s="300" customFormat="1" ht="15">
      <c r="B43" s="637"/>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Z43" s="637"/>
      <c r="AA43" s="637"/>
      <c r="AB43" s="453"/>
      <c r="AC43" s="501"/>
      <c r="AD43" s="628"/>
    </row>
    <row r="44" spans="2:30" s="300" customFormat="1" ht="15">
      <c r="B44" s="637"/>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Z44" s="637"/>
      <c r="AA44" s="637"/>
      <c r="AB44" s="453"/>
      <c r="AC44" s="501"/>
      <c r="AD44" s="628"/>
    </row>
    <row r="45" spans="2:30" s="300" customFormat="1" ht="15">
      <c r="B45" s="637"/>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Z45" s="637"/>
      <c r="AA45" s="637"/>
      <c r="AB45" s="453"/>
      <c r="AC45" s="501"/>
      <c r="AD45" s="628"/>
    </row>
    <row r="46" spans="2:30" s="300" customFormat="1" ht="15">
      <c r="B46" s="637"/>
      <c r="C46" s="478"/>
      <c r="D46" s="638"/>
      <c r="E46" s="639"/>
      <c r="F46" s="639"/>
      <c r="G46" s="639"/>
      <c r="H46" s="639"/>
      <c r="I46" s="639"/>
      <c r="J46" s="639"/>
      <c r="K46" s="639"/>
      <c r="L46" s="639"/>
      <c r="M46" s="639"/>
      <c r="N46" s="639"/>
      <c r="O46" s="639"/>
      <c r="P46" s="639"/>
      <c r="Q46" s="639"/>
      <c r="R46" s="639"/>
      <c r="S46" s="639"/>
      <c r="T46" s="639"/>
      <c r="U46" s="640"/>
      <c r="V46" s="639"/>
      <c r="W46" s="639"/>
      <c r="X46" s="639"/>
      <c r="Y46" s="639"/>
      <c r="Z46" s="637"/>
      <c r="AA46" s="637"/>
      <c r="AB46" s="453"/>
      <c r="AC46" s="501"/>
      <c r="AD46" s="628"/>
    </row>
    <row r="47" spans="2:30" s="300" customFormat="1" ht="15">
      <c r="B47" s="637"/>
      <c r="C47" s="478"/>
      <c r="D47" s="638"/>
      <c r="E47" s="639"/>
      <c r="F47" s="639"/>
      <c r="G47" s="639"/>
      <c r="H47" s="639"/>
      <c r="I47" s="639"/>
      <c r="J47" s="639"/>
      <c r="K47" s="639"/>
      <c r="L47" s="639"/>
      <c r="M47" s="639"/>
      <c r="N47" s="639"/>
      <c r="O47" s="639"/>
      <c r="P47" s="639"/>
      <c r="Q47" s="639"/>
      <c r="R47" s="639"/>
      <c r="S47" s="639"/>
      <c r="T47" s="639"/>
      <c r="U47" s="640"/>
      <c r="V47" s="639"/>
      <c r="W47" s="639"/>
      <c r="X47" s="639"/>
      <c r="Y47" s="639"/>
      <c r="Z47" s="637"/>
      <c r="AA47" s="637"/>
      <c r="AB47" s="453"/>
      <c r="AC47" s="501"/>
      <c r="AD47" s="628"/>
    </row>
    <row r="48" spans="2:30" s="300" customFormat="1" ht="15">
      <c r="B48" s="637"/>
      <c r="C48" s="478"/>
      <c r="D48" s="638"/>
      <c r="E48" s="639"/>
      <c r="F48" s="639"/>
      <c r="G48" s="639"/>
      <c r="H48" s="639"/>
      <c r="I48" s="639"/>
      <c r="J48" s="639"/>
      <c r="K48" s="639"/>
      <c r="L48" s="639"/>
      <c r="M48" s="639"/>
      <c r="N48" s="639"/>
      <c r="O48" s="639"/>
      <c r="P48" s="639"/>
      <c r="Q48" s="639"/>
      <c r="R48" s="639"/>
      <c r="S48" s="639"/>
      <c r="T48" s="639"/>
      <c r="U48" s="640"/>
      <c r="V48" s="639"/>
      <c r="W48" s="639"/>
      <c r="X48" s="639"/>
      <c r="Y48" s="639"/>
      <c r="Z48" s="637"/>
      <c r="AA48" s="637"/>
      <c r="AB48" s="453"/>
      <c r="AC48" s="501"/>
      <c r="AD48" s="628"/>
    </row>
    <row r="49" spans="2:31" s="300" customFormat="1" ht="15">
      <c r="B49" s="637"/>
      <c r="C49" s="478"/>
      <c r="D49" s="638"/>
      <c r="E49" s="639"/>
      <c r="F49" s="639"/>
      <c r="G49" s="639"/>
      <c r="H49" s="639"/>
      <c r="I49" s="639"/>
      <c r="J49" s="639"/>
      <c r="K49" s="639"/>
      <c r="L49" s="639"/>
      <c r="M49" s="639"/>
      <c r="N49" s="639"/>
      <c r="O49" s="639"/>
      <c r="P49" s="639"/>
      <c r="Q49" s="639"/>
      <c r="R49" s="639"/>
      <c r="S49" s="639"/>
      <c r="T49" s="639"/>
      <c r="U49" s="640"/>
      <c r="V49" s="639"/>
      <c r="W49" s="639"/>
      <c r="X49" s="639"/>
      <c r="Y49" s="639"/>
      <c r="Z49" s="637"/>
      <c r="AA49" s="637"/>
      <c r="AB49" s="453"/>
      <c r="AC49" s="501"/>
      <c r="AD49" s="628"/>
    </row>
    <row r="50" spans="2:31" s="300" customFormat="1" ht="15">
      <c r="B50" s="637"/>
      <c r="C50" s="478"/>
      <c r="D50" s="638"/>
      <c r="E50" s="639"/>
      <c r="F50" s="639"/>
      <c r="G50" s="639"/>
      <c r="H50" s="639"/>
      <c r="I50" s="639"/>
      <c r="J50" s="639"/>
      <c r="K50" s="639"/>
      <c r="L50" s="639"/>
      <c r="M50" s="639"/>
      <c r="N50" s="639"/>
      <c r="O50" s="639"/>
      <c r="P50" s="639"/>
      <c r="Q50" s="639"/>
      <c r="R50" s="639"/>
      <c r="S50" s="639"/>
      <c r="T50" s="639"/>
      <c r="U50" s="640"/>
      <c r="V50" s="639"/>
      <c r="W50" s="639"/>
      <c r="X50" s="639"/>
      <c r="Y50" s="639"/>
      <c r="Z50" s="637"/>
      <c r="AA50" s="637"/>
      <c r="AB50" s="453"/>
      <c r="AC50" s="501"/>
      <c r="AD50" s="628"/>
    </row>
    <row r="51" spans="2:31" s="300" customFormat="1" ht="15">
      <c r="B51" s="637"/>
      <c r="C51" s="478"/>
      <c r="D51" s="638"/>
      <c r="E51" s="639"/>
      <c r="F51" s="639"/>
      <c r="G51" s="639"/>
      <c r="H51" s="639"/>
      <c r="I51" s="639"/>
      <c r="J51" s="639"/>
      <c r="K51" s="639"/>
      <c r="L51" s="639"/>
      <c r="M51" s="639"/>
      <c r="N51" s="639"/>
      <c r="O51" s="639"/>
      <c r="P51" s="639"/>
      <c r="Q51" s="639"/>
      <c r="R51" s="639"/>
      <c r="S51" s="639"/>
      <c r="T51" s="639"/>
      <c r="U51" s="640"/>
      <c r="V51" s="639"/>
      <c r="W51" s="639"/>
      <c r="X51" s="639"/>
      <c r="Y51" s="639"/>
      <c r="Z51" s="637"/>
      <c r="AA51" s="637"/>
      <c r="AB51" s="453"/>
      <c r="AC51" s="673"/>
      <c r="AD51" s="663"/>
    </row>
    <row r="52" spans="2:31" s="300" customFormat="1" ht="15">
      <c r="B52" s="637"/>
      <c r="C52" s="478"/>
      <c r="D52" s="638"/>
      <c r="E52" s="639"/>
      <c r="F52" s="639"/>
      <c r="G52" s="639"/>
      <c r="H52" s="639"/>
      <c r="I52" s="639"/>
      <c r="J52" s="639"/>
      <c r="K52" s="639"/>
      <c r="L52" s="639"/>
      <c r="M52" s="639"/>
      <c r="N52" s="639"/>
      <c r="O52" s="639"/>
      <c r="P52" s="639"/>
      <c r="Q52" s="639"/>
      <c r="R52" s="639"/>
      <c r="S52" s="639"/>
      <c r="T52" s="639"/>
      <c r="U52" s="640"/>
      <c r="V52" s="639"/>
      <c r="W52" s="639"/>
      <c r="X52" s="639"/>
      <c r="Y52" s="639"/>
      <c r="Z52" s="637"/>
      <c r="AA52" s="637"/>
      <c r="AB52" s="453"/>
      <c r="AC52" s="673"/>
      <c r="AD52" s="663"/>
    </row>
    <row r="53" spans="2:31" s="300" customFormat="1" ht="15">
      <c r="B53" s="637"/>
      <c r="C53" s="478"/>
      <c r="D53" s="638"/>
      <c r="E53" s="639"/>
      <c r="F53" s="639"/>
      <c r="G53" s="639"/>
      <c r="H53" s="639"/>
      <c r="I53" s="639"/>
      <c r="J53" s="639"/>
      <c r="K53" s="639"/>
      <c r="L53" s="639"/>
      <c r="M53" s="639"/>
      <c r="N53" s="639"/>
      <c r="O53" s="639"/>
      <c r="P53" s="639"/>
      <c r="Q53" s="639"/>
      <c r="R53" s="639"/>
      <c r="S53" s="639"/>
      <c r="T53" s="639"/>
      <c r="U53" s="640"/>
      <c r="V53" s="639"/>
      <c r="W53" s="639"/>
      <c r="X53" s="639"/>
      <c r="Y53" s="639"/>
      <c r="Z53" s="637"/>
      <c r="AA53" s="637"/>
      <c r="AB53" s="453"/>
      <c r="AC53" s="673"/>
      <c r="AD53" s="663"/>
    </row>
    <row r="54" spans="2:31" s="300" customFormat="1" ht="15">
      <c r="B54" s="637"/>
      <c r="C54" s="478"/>
      <c r="D54" s="638"/>
      <c r="E54" s="639"/>
      <c r="F54" s="639"/>
      <c r="G54" s="639"/>
      <c r="H54" s="639"/>
      <c r="I54" s="639"/>
      <c r="J54" s="639"/>
      <c r="K54" s="639"/>
      <c r="L54" s="639"/>
      <c r="M54" s="639"/>
      <c r="N54" s="639"/>
      <c r="O54" s="639"/>
      <c r="P54" s="639"/>
      <c r="Q54" s="639"/>
      <c r="R54" s="639"/>
      <c r="S54" s="639"/>
      <c r="T54" s="639"/>
      <c r="U54" s="640"/>
      <c r="V54" s="639"/>
      <c r="W54" s="639"/>
      <c r="X54" s="639"/>
      <c r="Y54" s="639"/>
      <c r="Z54" s="637"/>
      <c r="AA54" s="637"/>
      <c r="AB54" s="453"/>
      <c r="AC54" s="673"/>
      <c r="AD54" s="663"/>
    </row>
    <row r="55" spans="2:31" s="300" customFormat="1" ht="15">
      <c r="B55" s="637"/>
      <c r="C55" s="478"/>
      <c r="D55" s="638"/>
      <c r="E55" s="639"/>
      <c r="F55" s="639"/>
      <c r="G55" s="639"/>
      <c r="H55" s="639"/>
      <c r="I55" s="639"/>
      <c r="J55" s="639"/>
      <c r="K55" s="639"/>
      <c r="L55" s="639"/>
      <c r="M55" s="639"/>
      <c r="N55" s="639"/>
      <c r="O55" s="639"/>
      <c r="P55" s="639"/>
      <c r="Q55" s="639"/>
      <c r="R55" s="639"/>
      <c r="S55" s="639"/>
      <c r="T55" s="639"/>
      <c r="U55" s="640"/>
      <c r="V55" s="639"/>
      <c r="W55" s="639"/>
      <c r="X55" s="639"/>
      <c r="Y55" s="639"/>
      <c r="Z55" s="637"/>
      <c r="AA55" s="637"/>
      <c r="AB55" s="453"/>
      <c r="AC55" s="673"/>
      <c r="AD55" s="663"/>
    </row>
    <row r="56" spans="2:31" s="300" customFormat="1" ht="15">
      <c r="B56" s="637"/>
      <c r="C56" s="478"/>
      <c r="D56" s="638"/>
      <c r="E56" s="639"/>
      <c r="F56" s="639"/>
      <c r="G56" s="639"/>
      <c r="H56" s="639"/>
      <c r="I56" s="639"/>
      <c r="J56" s="639"/>
      <c r="K56" s="639"/>
      <c r="L56" s="639"/>
      <c r="M56" s="639"/>
      <c r="N56" s="639"/>
      <c r="O56" s="639"/>
      <c r="P56" s="639"/>
      <c r="Q56" s="639"/>
      <c r="R56" s="639"/>
      <c r="S56" s="639"/>
      <c r="T56" s="639"/>
      <c r="U56" s="640"/>
      <c r="V56" s="639"/>
      <c r="W56" s="639"/>
      <c r="X56" s="639"/>
      <c r="Y56" s="639"/>
      <c r="Z56" s="637"/>
      <c r="AA56" s="637"/>
      <c r="AB56" s="453"/>
      <c r="AC56" s="673"/>
      <c r="AD56" s="663"/>
    </row>
    <row r="57" spans="2:31" s="300" customFormat="1" ht="15">
      <c r="B57" s="637"/>
      <c r="C57" s="478"/>
      <c r="D57" s="638"/>
      <c r="E57" s="639"/>
      <c r="F57" s="639"/>
      <c r="G57" s="639"/>
      <c r="H57" s="639"/>
      <c r="I57" s="639"/>
      <c r="J57" s="639"/>
      <c r="K57" s="639"/>
      <c r="L57" s="639"/>
      <c r="M57" s="639"/>
      <c r="N57" s="639"/>
      <c r="O57" s="639"/>
      <c r="P57" s="639"/>
      <c r="Q57" s="639"/>
      <c r="R57" s="639"/>
      <c r="S57" s="639"/>
      <c r="T57" s="639"/>
      <c r="U57" s="640"/>
      <c r="V57" s="639"/>
      <c r="W57" s="639"/>
      <c r="X57" s="639"/>
      <c r="Y57" s="639"/>
      <c r="Z57" s="637"/>
      <c r="AA57" s="637"/>
      <c r="AB57" s="453"/>
      <c r="AC57" s="673"/>
      <c r="AD57" s="663"/>
    </row>
    <row r="58" spans="2:31" s="300" customFormat="1" ht="15">
      <c r="B58" s="637"/>
      <c r="C58" s="478"/>
      <c r="D58" s="638"/>
      <c r="E58" s="639"/>
      <c r="F58" s="639"/>
      <c r="G58" s="639"/>
      <c r="H58" s="639"/>
      <c r="I58" s="639"/>
      <c r="J58" s="639"/>
      <c r="K58" s="639"/>
      <c r="L58" s="639"/>
      <c r="M58" s="639"/>
      <c r="N58" s="639"/>
      <c r="O58" s="639"/>
      <c r="P58" s="639"/>
      <c r="Q58" s="639"/>
      <c r="R58" s="639"/>
      <c r="S58" s="639"/>
      <c r="T58" s="639"/>
      <c r="U58" s="640"/>
      <c r="V58" s="639"/>
      <c r="W58" s="639"/>
      <c r="X58" s="639"/>
      <c r="Y58" s="639"/>
      <c r="Z58" s="637"/>
      <c r="AA58" s="637"/>
      <c r="AB58" s="453"/>
      <c r="AC58" s="673"/>
      <c r="AD58" s="663"/>
    </row>
    <row r="59" spans="2:31" ht="12.75" customHeight="1">
      <c r="B59" s="629"/>
      <c r="C59" s="629"/>
      <c r="D59" s="629"/>
      <c r="E59" s="629"/>
      <c r="F59" s="629"/>
      <c r="G59" s="629"/>
      <c r="H59" s="629"/>
      <c r="I59" s="629"/>
      <c r="J59" s="629"/>
      <c r="K59" s="629"/>
      <c r="L59" s="629"/>
      <c r="M59" s="629"/>
      <c r="N59" s="629"/>
      <c r="O59" s="629"/>
      <c r="P59" s="629"/>
      <c r="Q59" s="629"/>
      <c r="R59" s="629"/>
      <c r="S59" s="629"/>
      <c r="T59" s="629"/>
      <c r="U59" s="629"/>
      <c r="V59" s="629"/>
      <c r="W59" s="629"/>
      <c r="X59" s="629"/>
      <c r="Y59" s="629"/>
      <c r="Z59" s="629"/>
      <c r="AA59" s="629"/>
      <c r="AC59" s="673"/>
      <c r="AD59" s="663"/>
    </row>
    <row r="60" spans="2:31" ht="20.100000000000001" customHeight="1">
      <c r="AC60" s="673"/>
      <c r="AD60" s="663"/>
    </row>
    <row r="61" spans="2:31" ht="20.100000000000001" customHeight="1">
      <c r="AC61" s="673"/>
      <c r="AD61" s="663"/>
    </row>
    <row r="62" spans="2:31" ht="20.100000000000001" customHeight="1">
      <c r="AC62" s="673"/>
      <c r="AD62" s="663"/>
    </row>
    <row r="63" spans="2:31" ht="20.100000000000001" customHeight="1">
      <c r="AC63" s="673"/>
      <c r="AD63" s="663"/>
    </row>
    <row r="64" spans="2:31" ht="20.100000000000001" customHeight="1">
      <c r="AC64" s="673"/>
      <c r="AD64" s="663"/>
      <c r="AE64" s="664"/>
    </row>
    <row r="65" spans="29:30" ht="20.100000000000001" customHeight="1">
      <c r="AC65" s="673"/>
      <c r="AD65" s="663"/>
    </row>
    <row r="66" spans="29:30" ht="20.100000000000001" customHeight="1">
      <c r="AC66" s="673"/>
      <c r="AD66" s="663"/>
    </row>
    <row r="67" spans="29:30" ht="20.100000000000001" customHeight="1">
      <c r="AC67" s="673"/>
      <c r="AD67" s="663"/>
    </row>
    <row r="68" spans="29:30" ht="20.100000000000001" customHeight="1">
      <c r="AC68" s="673"/>
      <c r="AD68" s="663"/>
    </row>
    <row r="69" spans="29:30" ht="20.100000000000001" customHeight="1">
      <c r="AC69" s="673"/>
      <c r="AD69" s="663"/>
    </row>
    <row r="70" spans="29:30" ht="20.100000000000001" customHeight="1">
      <c r="AC70" s="673"/>
      <c r="AD70" s="663"/>
    </row>
    <row r="71" spans="29:30" ht="20.100000000000001" customHeight="1">
      <c r="AC71" s="673"/>
      <c r="AD71" s="663"/>
    </row>
    <row r="72" spans="29:30" ht="20.100000000000001" customHeight="1">
      <c r="AC72" s="673"/>
      <c r="AD72" s="663"/>
    </row>
    <row r="73" spans="29:30" ht="20.100000000000001" customHeight="1">
      <c r="AC73" s="673"/>
      <c r="AD73" s="663"/>
    </row>
    <row r="74" spans="29:30" ht="20.100000000000001" customHeight="1">
      <c r="AC74" s="673"/>
      <c r="AD74" s="663"/>
    </row>
    <row r="75" spans="29:30" ht="20.100000000000001" customHeight="1">
      <c r="AC75" s="673"/>
      <c r="AD75" s="663"/>
    </row>
    <row r="76" spans="29:30" ht="20.100000000000001" customHeight="1">
      <c r="AC76" s="674"/>
      <c r="AD76" s="665"/>
    </row>
    <row r="77" spans="29:30" ht="20.100000000000001" customHeight="1">
      <c r="AC77" s="673"/>
      <c r="AD77" s="663"/>
    </row>
    <row r="78" spans="29:30" ht="20.100000000000001" customHeight="1">
      <c r="AC78" s="673"/>
      <c r="AD78" s="663"/>
    </row>
    <row r="79" spans="29:30" ht="20.100000000000001" customHeight="1">
      <c r="AC79" s="673"/>
      <c r="AD79" s="663"/>
    </row>
    <row r="80" spans="29:30" ht="20.100000000000001" customHeight="1">
      <c r="AC80" s="673"/>
      <c r="AD80" s="663"/>
    </row>
    <row r="81" spans="29:30" ht="20.100000000000001" customHeight="1">
      <c r="AC81" s="673"/>
      <c r="AD81" s="663"/>
    </row>
    <row r="82" spans="29:30" ht="20.100000000000001" customHeight="1">
      <c r="AC82" s="673"/>
      <c r="AD82" s="663"/>
    </row>
    <row r="83" spans="29:30" ht="20.100000000000001" customHeight="1">
      <c r="AC83" s="673"/>
      <c r="AD83" s="663"/>
    </row>
    <row r="84" spans="29:30" ht="20.100000000000001" customHeight="1">
      <c r="AC84" s="673"/>
      <c r="AD84" s="663"/>
    </row>
    <row r="85" spans="29:30" ht="20.100000000000001" customHeight="1">
      <c r="AC85" s="673"/>
      <c r="AD85" s="663"/>
    </row>
    <row r="93" spans="29:30" ht="20.100000000000001" customHeight="1">
      <c r="AD93" s="666"/>
    </row>
    <row r="94" spans="29:30" ht="20.100000000000001" customHeight="1">
      <c r="AD94" s="667"/>
    </row>
    <row r="158" spans="29:30" ht="20.100000000000001" customHeight="1">
      <c r="AC158" s="675"/>
      <c r="AD158" s="668"/>
    </row>
    <row r="159" spans="29:30" ht="20.100000000000001" customHeight="1">
      <c r="AC159" s="675"/>
      <c r="AD159" s="668"/>
    </row>
    <row r="160" spans="29:30" ht="20.100000000000001" customHeight="1">
      <c r="AC160" s="675"/>
      <c r="AD160" s="668"/>
    </row>
    <row r="161" spans="29:30" ht="20.100000000000001" customHeight="1">
      <c r="AC161" s="675"/>
      <c r="AD161" s="668"/>
    </row>
    <row r="162" spans="29:30" ht="20.100000000000001" customHeight="1">
      <c r="AC162" s="675"/>
      <c r="AD162" s="668"/>
    </row>
    <row r="163" spans="29:30" ht="20.100000000000001" customHeight="1">
      <c r="AC163" s="675"/>
      <c r="AD163" s="668"/>
    </row>
    <row r="164" spans="29:30" ht="20.100000000000001" customHeight="1">
      <c r="AC164" s="675"/>
      <c r="AD164" s="668"/>
    </row>
    <row r="165" spans="29:30" ht="20.100000000000001" customHeight="1">
      <c r="AC165" s="675"/>
      <c r="AD165" s="668"/>
    </row>
    <row r="166" spans="29:30" ht="20.100000000000001" customHeight="1">
      <c r="AC166" s="675"/>
      <c r="AD166" s="668"/>
    </row>
    <row r="167" spans="29:30" ht="20.100000000000001" customHeight="1">
      <c r="AC167" s="675"/>
      <c r="AD167" s="668"/>
    </row>
    <row r="168" spans="29:30" ht="20.100000000000001" customHeight="1">
      <c r="AC168" s="675"/>
      <c r="AD168" s="668"/>
    </row>
    <row r="169" spans="29:30" ht="20.100000000000001" customHeight="1">
      <c r="AC169" s="675"/>
      <c r="AD169" s="668"/>
    </row>
    <row r="170" spans="29:30" ht="20.100000000000001" customHeight="1">
      <c r="AC170" s="675"/>
      <c r="AD170" s="668"/>
    </row>
    <row r="171" spans="29:30" ht="20.100000000000001" customHeight="1">
      <c r="AC171" s="675"/>
      <c r="AD171" s="668"/>
    </row>
    <row r="172" spans="29:30" ht="20.100000000000001" customHeight="1">
      <c r="AC172" s="675"/>
      <c r="AD172" s="668"/>
    </row>
    <row r="173" spans="29:30" ht="20.100000000000001" customHeight="1">
      <c r="AC173" s="675"/>
      <c r="AD173" s="668"/>
    </row>
    <row r="174" spans="29:30" ht="20.100000000000001" customHeight="1">
      <c r="AC174" s="675"/>
      <c r="AD174" s="668"/>
    </row>
    <row r="175" spans="29:30" ht="20.100000000000001" customHeight="1">
      <c r="AC175" s="675"/>
      <c r="AD175" s="668"/>
    </row>
    <row r="176" spans="29:30" ht="20.100000000000001" customHeight="1">
      <c r="AC176" s="675"/>
      <c r="AD176" s="668"/>
    </row>
    <row r="177" spans="29:30" ht="20.100000000000001" customHeight="1">
      <c r="AC177" s="675"/>
      <c r="AD177" s="668"/>
    </row>
    <row r="178" spans="29:30" ht="20.100000000000001" customHeight="1">
      <c r="AC178" s="675"/>
      <c r="AD178" s="668"/>
    </row>
    <row r="179" spans="29:30" ht="20.100000000000001" customHeight="1">
      <c r="AC179" s="675"/>
      <c r="AD179" s="668"/>
    </row>
    <row r="180" spans="29:30" ht="20.100000000000001" customHeight="1">
      <c r="AC180" s="675"/>
      <c r="AD180" s="668"/>
    </row>
    <row r="181" spans="29:30" ht="20.100000000000001" customHeight="1">
      <c r="AC181" s="675"/>
      <c r="AD181" s="668"/>
    </row>
    <row r="182" spans="29:30" ht="20.100000000000001" customHeight="1">
      <c r="AC182" s="675"/>
      <c r="AD182" s="668"/>
    </row>
    <row r="183" spans="29:30" ht="20.100000000000001" customHeight="1">
      <c r="AC183" s="675"/>
      <c r="AD183" s="668"/>
    </row>
    <row r="184" spans="29:30" ht="20.100000000000001" customHeight="1">
      <c r="AC184" s="675"/>
      <c r="AD184" s="668"/>
    </row>
    <row r="185" spans="29:30" ht="20.100000000000001" customHeight="1">
      <c r="AC185" s="675"/>
      <c r="AD185" s="668"/>
    </row>
    <row r="186" spans="29:30" ht="20.100000000000001" customHeight="1">
      <c r="AC186" s="675"/>
      <c r="AD186" s="668"/>
    </row>
    <row r="187" spans="29:30" ht="20.100000000000001" customHeight="1">
      <c r="AC187" s="675"/>
      <c r="AD187" s="668"/>
    </row>
    <row r="188" spans="29:30" ht="20.100000000000001" customHeight="1">
      <c r="AC188" s="675"/>
      <c r="AD188" s="668"/>
    </row>
    <row r="189" spans="29:30" ht="20.100000000000001" customHeight="1">
      <c r="AC189" s="675"/>
      <c r="AD189" s="668"/>
    </row>
    <row r="190" spans="29:30" ht="20.100000000000001" customHeight="1">
      <c r="AC190" s="675"/>
      <c r="AD190" s="668"/>
    </row>
    <row r="191" spans="29:30" ht="20.100000000000001" customHeight="1">
      <c r="AC191" s="675"/>
      <c r="AD191" s="668"/>
    </row>
    <row r="192" spans="29:30" ht="20.100000000000001" customHeight="1">
      <c r="AC192" s="675"/>
      <c r="AD192" s="668"/>
    </row>
    <row r="193" spans="29:30" ht="20.100000000000001" customHeight="1">
      <c r="AC193" s="675"/>
      <c r="AD193" s="668"/>
    </row>
    <row r="194" spans="29:30" ht="20.100000000000001" customHeight="1">
      <c r="AC194" s="675"/>
      <c r="AD194" s="668"/>
    </row>
    <row r="195" spans="29:30" ht="20.100000000000001" customHeight="1">
      <c r="AC195" s="675"/>
      <c r="AD195" s="668"/>
    </row>
    <row r="196" spans="29:30" ht="20.100000000000001" customHeight="1">
      <c r="AC196" s="675"/>
      <c r="AD196" s="668"/>
    </row>
    <row r="197" spans="29:30" ht="20.100000000000001" customHeight="1">
      <c r="AC197" s="675"/>
      <c r="AD197" s="668"/>
    </row>
    <row r="198" spans="29:30" ht="20.100000000000001" customHeight="1">
      <c r="AC198" s="675"/>
      <c r="AD198" s="668"/>
    </row>
    <row r="199" spans="29:30" ht="20.100000000000001" customHeight="1">
      <c r="AC199" s="676"/>
      <c r="AD199" s="569"/>
    </row>
    <row r="200" spans="29:30" ht="20.100000000000001" customHeight="1">
      <c r="AC200" s="676"/>
      <c r="AD200" s="569"/>
    </row>
    <row r="201" spans="29:30" ht="20.100000000000001" customHeight="1">
      <c r="AC201" s="677"/>
      <c r="AD201" s="571"/>
    </row>
    <row r="202" spans="29:30" ht="20.100000000000001" customHeight="1">
      <c r="AC202" s="677"/>
      <c r="AD202" s="571"/>
    </row>
    <row r="203" spans="29:30" ht="20.100000000000001" customHeight="1">
      <c r="AC203" s="677"/>
      <c r="AD203" s="571"/>
    </row>
    <row r="204" spans="29:30" ht="20.100000000000001" customHeight="1">
      <c r="AC204" s="677"/>
      <c r="AD204" s="571"/>
    </row>
  </sheetData>
  <sheetProtection sheet="1" selectLockedCells="1"/>
  <mergeCells count="30">
    <mergeCell ref="D8:I8"/>
    <mergeCell ref="J8:V8"/>
    <mergeCell ref="D11:I11"/>
    <mergeCell ref="D12:I12"/>
    <mergeCell ref="J12:V12"/>
    <mergeCell ref="E25:R25"/>
    <mergeCell ref="D15:I15"/>
    <mergeCell ref="J15:V15"/>
    <mergeCell ref="D16:I16"/>
    <mergeCell ref="J16:V16"/>
    <mergeCell ref="D18:I18"/>
    <mergeCell ref="J18:R18"/>
    <mergeCell ref="D21:I21"/>
    <mergeCell ref="J21:R21"/>
    <mergeCell ref="T21:Y21"/>
    <mergeCell ref="D23:I23"/>
    <mergeCell ref="J23:R23"/>
    <mergeCell ref="E26:R26"/>
    <mergeCell ref="D28:I28"/>
    <mergeCell ref="J28:R28"/>
    <mergeCell ref="T28:Y28"/>
    <mergeCell ref="D31:I31"/>
    <mergeCell ref="J31:R31"/>
    <mergeCell ref="T31:Y31"/>
    <mergeCell ref="D34:I34"/>
    <mergeCell ref="J34:R34"/>
    <mergeCell ref="T34:Z34"/>
    <mergeCell ref="D36:I36"/>
    <mergeCell ref="J36:R36"/>
    <mergeCell ref="T36:Y36"/>
  </mergeCells>
  <phoneticPr fontId="3"/>
  <conditionalFormatting sqref="AD93:AD94 AC158:AD204">
    <cfRule type="expression" priority="11">
      <formula>CELL("protect",AC93)=0</formula>
    </cfRule>
  </conditionalFormatting>
  <conditionalFormatting sqref="J15:V16 J23:R23">
    <cfRule type="containsBlanks" dxfId="11" priority="10">
      <formula>LEN(TRIM(J15))=0</formula>
    </cfRule>
  </conditionalFormatting>
  <conditionalFormatting sqref="B1:B2">
    <cfRule type="expression" dxfId="10" priority="9">
      <formula>_xlfn.ISFORMULA(B1)=TRUE</formula>
    </cfRule>
  </conditionalFormatting>
  <conditionalFormatting sqref="J11">
    <cfRule type="expression" dxfId="9" priority="7">
      <formula>$J$11="■"</formula>
    </cfRule>
    <cfRule type="expression" dxfId="8" priority="8">
      <formula>$Q$11="■"</formula>
    </cfRule>
  </conditionalFormatting>
  <conditionalFormatting sqref="Q11">
    <cfRule type="expression" dxfId="7" priority="5">
      <formula>$Q$11="■"</formula>
    </cfRule>
    <cfRule type="expression" dxfId="6" priority="6">
      <formula>$J$11="■"</formula>
    </cfRule>
  </conditionalFormatting>
  <conditionalFormatting sqref="J12:V12">
    <cfRule type="containsBlanks" dxfId="5" priority="12">
      <formula>LEN(TRIM(J12))=0</formula>
    </cfRule>
    <cfRule type="expression" dxfId="4" priority="13">
      <formula>#REF!="■"</formula>
    </cfRule>
    <cfRule type="expression" dxfId="3" priority="14">
      <formula>#REF!="■"</formula>
    </cfRule>
  </conditionalFormatting>
  <conditionalFormatting sqref="J18:R18">
    <cfRule type="containsBlanks" dxfId="2" priority="3">
      <formula>LEN(TRIM(J18))=0</formula>
    </cfRule>
  </conditionalFormatting>
  <conditionalFormatting sqref="B3">
    <cfRule type="expression" dxfId="1" priority="2">
      <formula>_xlfn.ISFORMULA(B3)=TRUE</formula>
    </cfRule>
  </conditionalFormatting>
  <conditionalFormatting sqref="AB23">
    <cfRule type="expression" dxfId="0" priority="1">
      <formula>_xlfn.ISFORMULA(AB23)=TRUE</formula>
    </cfRule>
  </conditionalFormatting>
  <dataValidations count="6">
    <dataValidation imeMode="disabled" allowBlank="1" showInputMessage="1" showErrorMessage="1" error="小数点以下は第一位まで、二位以下切り捨てで入力して下さい。" sqref="J28 J21" xr:uid="{0EC3A49E-ED09-4F7F-8C5C-D3157A49A525}"/>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6184266A-F5A6-46A9-B001-073B8AB4E7CD}">
      <formula1>L65498-ROUNDDOWN(L65498,1)=0</formula1>
    </dataValidation>
    <dataValidation type="list" allowBlank="1" showInputMessage="1" showErrorMessage="1" sqref="Z65585:AA65585 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Z131121:AA131121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Z196657:AA196657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Z262193:AA262193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Z327729:AA327729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Z393265:AA393265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Z458801:AA458801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Z524337:AA524337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Z589873:AA589873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Z655409:AA655409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Z720945:AA720945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Z786481:AA786481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Z852017:AA852017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Z917553:AA917553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Z983089:AA983089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Z65583:AA65583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Z131119:AA131119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Z196655:AA196655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Z262191:AA262191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Z327727:AA327727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Z393263:AA393263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Z458799:AA458799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Z524335:AA524335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Z589871:AA589871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Z655407:AA655407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Z720943:AA720943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Z786479:AA786479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Z852015:AA852015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Z917551:AA917551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Z983087:AA983087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xr:uid="{9B244775-4C12-40CB-BE48-79565DCB39BB}">
      <formula1>"無,有"</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BC6EB1CE-D562-449E-BBB6-ED9607F4E308}">
      <formula1>"専用,ハイブリット"</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J11 Q11" xr:uid="{16C64F5E-AA80-4F9F-A636-62F42B5E67F3}">
      <formula1>"□,■"</formula1>
    </dataValidation>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WUE23:WUK26 WKI23:WKO26 WAM23:WAS26 VQQ23:VQW26 VGU23:VHA26 UWY23:UXE26 UNC23:UNI26 UDG23:UDM26 TTK23:TTQ26 TJO23:TJU26 SZS23:SZY26 SPW23:SQC26 SGA23:SGG26 RWE23:RWK26 RMI23:RMO26 RCM23:RCS26 QSQ23:QSW26 QIU23:QJA26 PYY23:PZE26 PPC23:PPI26 PFG23:PFM26 OVK23:OVQ26 OLO23:OLU26 OBS23:OBY26 NRW23:NSC26 NIA23:NIG26 MYE23:MYK26 MOI23:MOO26 MEM23:MES26 LUQ23:LUW26 LKU23:LLA26 LAY23:LBE26 KRC23:KRI26 KHG23:KHM26 JXK23:JXQ26 JNO23:JNU26 JDS23:JDY26 ITW23:IUC26 IKA23:IKG26 IAE23:IAK26 HQI23:HQO26 HGM23:HGS26 GWQ23:GWW26 GMU23:GNA26 GCY23:GDE26 FTC23:FTI26 FJG23:FJM26 EZK23:EZQ26 EPO23:EPU26 EFS23:EFY26 DVW23:DWC26 DMA23:DMG26 DCE23:DCK26 CSI23:CSO26 CIM23:CIS26 BYQ23:BYW26 BOU23:BPA26 BEY23:BFE26 AVC23:AVI26 ALG23:ALM26 ABK23:ABQ26 RO23:RU26 ALG32:ALM32 ABK32:ABQ32 RO32:RU32 HS32:HY32 WUE32:WUK32 WKI32:WKO32 WAM32:WAS32 VQQ32:VQW32 VGU32:VHA32 UWY32:UXE32 UNC32:UNI32 UDG32:UDM32 TTK32:TTQ32 TJO32:TJU32 SZS32:SZY32 SPW32:SQC32 SGA32:SGG32 RWE32:RWK32 RMI32:RMO32 RCM32:RCS32 QSQ32:QSW32 QIU32:QJA32 PYY32:PZE32 PPC32:PPI32 PFG32:PFM32 OVK32:OVQ32 OLO32:OLU32 OBS32:OBY32 NRW32:NSC32 NIA32:NIG32 MYE32:MYK32 MOI32:MOO32 MEM32:MES32 LUQ32:LUW32 LKU32:LLA32 LAY32:LBE32 KRC32:KRI32 KHG32:KHM32 JXK32:JXQ32 JNO32:JNU32 JDS32:JDY32 ITW32:IUC32 IKA32:IKG32 IAE32:IAK32 HQI32:HQO32 HGM32:HGS32 GWQ32:GWW32 GMU32:GNA32 GCY32:GDE32 FTC32:FTI32 FJG32:FJM32 EZK32:EZQ32 EPO32:EPU32 EFS32:EFY32 DVW32:DWC32 DMA32:DMG32 DCE32:DCK32 CSI32:CSO32 CIM32:CIS32 BYQ32:BYW32 BOU32:BPA32 BEY32:BFE32 AVC32:AVI32 HS23:HY26 RO18:RU18 HS18:HY18 WUE18:WUK18 WKI18:WKO18 WAM18:WAS18 VQQ18:VQW18 VGU18:VHA18 UWY18:UXE18 UNC18:UNI18 UDG18:UDM18 TTK18:TTQ18 TJO18:TJU18 SZS18:SZY18 SPW18:SQC18 SGA18:SGG18 RWE18:RWK18 RMI18:RMO18 RCM18:RCS18 QSQ18:QSW18 QIU18:QJA18 PYY18:PZE18 PPC18:PPI18 PFG18:PFM18 OVK18:OVQ18 OLO18:OLU18 OBS18:OBY18 NRW18:NSC18 NIA18:NIG18 MYE18:MYK18 MOI18:MOO18 MEM18:MES18 LUQ18:LUW18 LKU18:LLA18 LAY18:LBE18 KRC18:KRI18 KHG18:KHM18 JXK18:JXQ18 JNO18:JNU18 JDS18:JDY18 ITW18:IUC18 IKA18:IKG18 IAE18:IAK18 HQI18:HQO18 HGM18:HGS18 GWQ18:GWW18 GMU18:GNA18 GCY18:GDE18 FTC18:FTI18 FJG18:FJM18 EZK18:EZQ18 EPO18:EPU18 EFS18:EFY18 DVW18:DWC18 DMA18:DMG18 DCE18:DCK18 CSI18:CSO18 CIM18:CIS18 BYQ18:BYW18 BOU18:BPA18 BEY18:BFE18 AVC18:AVI18 ALG18:ALM18 ABK18:ABQ18 ALG29:ALM29 AVC29:AVI29 BEY29:BFE29 BOU29:BPA29 BYQ29:BYW29 CIM29:CIS29 CSI29:CSO29 DCE29:DCK29 DMA29:DMG29 DVW29:DWC29 EFS29:EFY29 EPO29:EPU29 EZK29:EZQ29 FJG29:FJM29 FTC29:FTI29 GCY29:GDE29 GMU29:GNA29 GWQ29:GWW29 HGM29:HGS29 HQI29:HQO29 IAE29:IAK29 IKA29:IKG29 ITW29:IUC29 JDS29:JDY29 JNO29:JNU29 JXK29:JXQ29 KHG29:KHM29 KRC29:KRI29 LAY29:LBE29 LKU29:LLA29 LUQ29:LUW29 MEM29:MES29 MOI29:MOO29 MYE29:MYK29 NIA29:NIG29 NRW29:NSC29 OBS29:OBY29 OLO29:OLU29 OVK29:OVQ29 PFG29:PFM29 PPC29:PPI29 PYY29:PZE29 QIU29:QJA29 QSQ29:QSW29 RCM29:RCS29 RMI29:RMO29 RWE29:RWK29 SGA29:SGG29 SPW29:SQC29 SZS29:SZY29 TJO29:TJU29 TTK29:TTQ29 UDG29:UDM29 UNC29:UNI29 UWY29:UXE29 VGU29:VHA29 VQQ29:VQW29 WAM29:WAS29 WKI29:WKO29 WUE29:WUK29 HS29:HY29 RO29:RU29 ABK29:ABQ29" xr:uid="{3AD09528-E172-41FA-A009-C3BEFCC8F4A7}">
      <formula1>L18-ROUNDDOWN(L18,0)=0</formula1>
    </dataValidation>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52F39D97-18AF-48B3-B158-13037BB605AC}">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 imeMode="hiragana" allowBlank="1" showInputMessage="1" showErrorMessage="1" xr:uid="{95431D81-4637-439E-AB12-DABE051054A7}">
          <xm:sqref>L65560:AA65561 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L131096:AA131097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L196632:AA196633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L262168:AA262169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L327704:AA327705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L393240:AA393241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L458776:AA458777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L524312:AA524313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L589848:AA589849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L655384:AA655385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L720920:AA720921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L786456:AA786457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L851992:AA851993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L917528:AA917529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L983064:AA983065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H65575:AA65575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H131111:AA131111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H196647:AA196647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H262183:AA262183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H327719:AA327719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H393255:AA393255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H458791:AA458791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H524327:AA524327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H589863:AA589863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H655399:AA655399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H720935:AA720935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H786471:AA786471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H852007:AA852007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H917543:AA917543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H983079:AA983079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L65570:AA65571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L131106:AA131107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L196642:AA196643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L262178:AA262179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L327714:AA327715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L393250:AA393251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L458786:AA458787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L524322:AA524323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L589858:AA589859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L655394:AA655395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L720930:AA720931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L786466:AA786467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L852002:AA852003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L917538:AA917539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L983074:AA983075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H65579:AA65581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H131115:AA131117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H196651:AA196653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H262187:AA262189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H327723:AA327725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H393259:AA393261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H458795:AA458797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H524331:AA524333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H589867:AA589869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H655403:AA655405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H720939:AA720941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H786475:AA786477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H852011:AA852013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H917547:AA917549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H983083:AA983085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P65557:AA65558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P131093:AA131094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P196629:AA196630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P262165:AA262166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P327701:AA327702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P393237:AA393238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P458773:AA458774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P524309:AA524310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P589845:AA589846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P655381:AA655382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P720917:AA720918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P786453:AA786454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P851989:AA851990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P917525:AA917526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P983061:AA983062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O65549:AA65552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O131085:AA131088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O196621:AA196624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O262157:AA262160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O327693:AA327696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O393229:AA393232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O458765:AA458768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O524301:AA524304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O589837:AA589840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O655373:AA655376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O720909:AA720912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O786445:AA786448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O851981:AA851984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O917517:AA917520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O983053:AA983056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478-F035-49B6-B0CE-AD192E7E5E54}">
  <sheetPr codeName="Sheet1">
    <pageSetUpPr fitToPage="1"/>
  </sheetPr>
  <dimension ref="A1:L75"/>
  <sheetViews>
    <sheetView showGridLines="0" view="pageBreakPreview" zoomScale="130" zoomScaleNormal="100" zoomScaleSheetLayoutView="130" workbookViewId="0">
      <selection activeCell="E3" sqref="E3"/>
    </sheetView>
  </sheetViews>
  <sheetFormatPr defaultColWidth="9" defaultRowHeight="10.5"/>
  <cols>
    <col min="1" max="1" width="2.625" style="336" customWidth="1"/>
    <col min="2" max="2" width="8.625" style="344" customWidth="1"/>
    <col min="3" max="3" width="29.125" style="336" customWidth="1"/>
    <col min="4" max="4" width="56.125" style="338" customWidth="1"/>
    <col min="5" max="5" width="5.625" style="339" customWidth="1"/>
    <col min="6" max="6" width="56.5" style="336" customWidth="1"/>
    <col min="7" max="8" width="9" style="336"/>
    <col min="9" max="9" width="15.5" style="336" bestFit="1" customWidth="1"/>
    <col min="10" max="10" width="43" style="338" bestFit="1" customWidth="1"/>
    <col min="11" max="11" width="27.25" style="338" bestFit="1" customWidth="1"/>
    <col min="12" max="12" width="40.75" style="336" customWidth="1"/>
    <col min="13" max="16384" width="9" style="336"/>
  </cols>
  <sheetData>
    <row r="1" spans="2:6" ht="14.25">
      <c r="B1" s="927" t="s">
        <v>364</v>
      </c>
      <c r="C1" s="927"/>
      <c r="D1" s="927"/>
      <c r="E1" s="927"/>
    </row>
    <row r="2" spans="2:6" ht="13.5" customHeight="1">
      <c r="B2" s="928" t="s">
        <v>365</v>
      </c>
      <c r="C2" s="928"/>
      <c r="D2" s="928"/>
      <c r="E2" s="337" t="s">
        <v>366</v>
      </c>
    </row>
    <row r="3" spans="2:6" ht="18" customHeight="1">
      <c r="B3" s="929" t="s">
        <v>417</v>
      </c>
      <c r="C3" s="929"/>
      <c r="D3" s="929"/>
      <c r="E3" s="345" t="s">
        <v>367</v>
      </c>
    </row>
    <row r="4" spans="2:6" ht="21" customHeight="1">
      <c r="B4" s="929" t="s">
        <v>597</v>
      </c>
      <c r="C4" s="929"/>
      <c r="D4" s="929"/>
      <c r="E4" s="345" t="s">
        <v>367</v>
      </c>
    </row>
    <row r="5" spans="2:6" ht="18" customHeight="1">
      <c r="B5" s="929" t="s">
        <v>368</v>
      </c>
      <c r="C5" s="929"/>
      <c r="D5" s="929"/>
      <c r="E5" s="345" t="s">
        <v>367</v>
      </c>
    </row>
    <row r="6" spans="2:6" ht="18" customHeight="1">
      <c r="B6" s="929" t="s">
        <v>369</v>
      </c>
      <c r="C6" s="929"/>
      <c r="D6" s="929"/>
      <c r="E6" s="345" t="s">
        <v>367</v>
      </c>
    </row>
    <row r="7" spans="2:6" ht="18" customHeight="1">
      <c r="B7" s="929" t="s">
        <v>370</v>
      </c>
      <c r="C7" s="929"/>
      <c r="D7" s="929"/>
      <c r="E7" s="345" t="s">
        <v>367</v>
      </c>
      <c r="F7" s="338"/>
    </row>
    <row r="8" spans="2:6" ht="6" customHeight="1">
      <c r="B8" s="336"/>
      <c r="D8" s="336"/>
      <c r="F8" s="338"/>
    </row>
    <row r="9" spans="2:6" ht="13.5" customHeight="1">
      <c r="B9" s="938" t="s">
        <v>371</v>
      </c>
      <c r="C9" s="939"/>
      <c r="D9" s="340" t="s">
        <v>372</v>
      </c>
      <c r="E9" s="337" t="s">
        <v>366</v>
      </c>
    </row>
    <row r="10" spans="2:6" ht="18" customHeight="1">
      <c r="B10" s="341" t="s">
        <v>364</v>
      </c>
      <c r="C10" s="342"/>
      <c r="D10" s="342" t="s">
        <v>373</v>
      </c>
      <c r="E10" s="345" t="s">
        <v>367</v>
      </c>
    </row>
    <row r="11" spans="2:6" ht="18" customHeight="1">
      <c r="B11" s="936" t="s">
        <v>518</v>
      </c>
      <c r="C11" s="936" t="s">
        <v>466</v>
      </c>
      <c r="D11" s="342" t="s">
        <v>374</v>
      </c>
      <c r="E11" s="345" t="s">
        <v>367</v>
      </c>
    </row>
    <row r="12" spans="2:6" ht="21.75" customHeight="1">
      <c r="B12" s="937"/>
      <c r="C12" s="936"/>
      <c r="D12" s="777" t="s">
        <v>891</v>
      </c>
      <c r="E12" s="345" t="s">
        <v>367</v>
      </c>
    </row>
    <row r="13" spans="2:6" ht="31.5">
      <c r="B13" s="937"/>
      <c r="C13" s="936"/>
      <c r="D13" s="777" t="s">
        <v>765</v>
      </c>
      <c r="E13" s="345" t="s">
        <v>367</v>
      </c>
    </row>
    <row r="14" spans="2:6" ht="18" customHeight="1">
      <c r="B14" s="937"/>
      <c r="C14" s="343" t="s">
        <v>375</v>
      </c>
      <c r="D14" s="342" t="s">
        <v>729</v>
      </c>
      <c r="E14" s="345" t="s">
        <v>367</v>
      </c>
    </row>
    <row r="15" spans="2:6" ht="18" customHeight="1">
      <c r="B15" s="937"/>
      <c r="C15" s="812" t="s">
        <v>871</v>
      </c>
      <c r="D15" s="811" t="s">
        <v>872</v>
      </c>
      <c r="E15" s="345" t="s">
        <v>367</v>
      </c>
    </row>
    <row r="16" spans="2:6" ht="18" customHeight="1">
      <c r="B16" s="937"/>
      <c r="C16" s="342" t="s">
        <v>376</v>
      </c>
      <c r="D16" s="342" t="s">
        <v>377</v>
      </c>
      <c r="E16" s="345" t="s">
        <v>367</v>
      </c>
    </row>
    <row r="17" spans="2:5" ht="18" customHeight="1">
      <c r="B17" s="934" t="s">
        <v>378</v>
      </c>
      <c r="C17" s="935"/>
      <c r="D17" s="342" t="s">
        <v>445</v>
      </c>
      <c r="E17" s="345" t="s">
        <v>367</v>
      </c>
    </row>
    <row r="18" spans="2:5" ht="18" customHeight="1">
      <c r="B18" s="932" t="s">
        <v>379</v>
      </c>
      <c r="C18" s="420" t="s">
        <v>467</v>
      </c>
      <c r="D18" s="418" t="s">
        <v>468</v>
      </c>
      <c r="E18" s="345" t="s">
        <v>367</v>
      </c>
    </row>
    <row r="19" spans="2:5" ht="18" customHeight="1">
      <c r="B19" s="933"/>
      <c r="C19" s="420" t="s">
        <v>355</v>
      </c>
      <c r="D19" s="418" t="s">
        <v>468</v>
      </c>
      <c r="E19" s="345" t="s">
        <v>367</v>
      </c>
    </row>
    <row r="20" spans="2:5" ht="18" customHeight="1">
      <c r="B20" s="933"/>
      <c r="C20" s="421" t="s">
        <v>469</v>
      </c>
      <c r="D20" s="418" t="s">
        <v>870</v>
      </c>
      <c r="E20" s="345" t="s">
        <v>367</v>
      </c>
    </row>
    <row r="21" spans="2:5" ht="21.75" customHeight="1">
      <c r="B21" s="933"/>
      <c r="C21" s="419" t="s">
        <v>534</v>
      </c>
      <c r="D21" s="418" t="s">
        <v>536</v>
      </c>
      <c r="E21" s="345" t="s">
        <v>367</v>
      </c>
    </row>
    <row r="22" spans="2:5" ht="18" customHeight="1">
      <c r="B22" s="933"/>
      <c r="C22" s="703" t="s">
        <v>711</v>
      </c>
      <c r="D22" s="703" t="s">
        <v>470</v>
      </c>
      <c r="E22" s="345" t="s">
        <v>367</v>
      </c>
    </row>
    <row r="23" spans="2:5" ht="31.5">
      <c r="B23" s="933"/>
      <c r="C23" s="778" t="s">
        <v>712</v>
      </c>
      <c r="D23" s="703" t="s">
        <v>730</v>
      </c>
      <c r="E23" s="345" t="s">
        <v>367</v>
      </c>
    </row>
    <row r="24" spans="2:5" ht="21" customHeight="1">
      <c r="B24" s="933"/>
      <c r="C24" s="776" t="s">
        <v>691</v>
      </c>
      <c r="D24" s="703" t="s">
        <v>521</v>
      </c>
      <c r="E24" s="345" t="s">
        <v>367</v>
      </c>
    </row>
    <row r="25" spans="2:5" ht="21" customHeight="1">
      <c r="B25" s="933"/>
      <c r="C25" s="776" t="s">
        <v>763</v>
      </c>
      <c r="D25" s="584" t="s">
        <v>468</v>
      </c>
      <c r="E25" s="345" t="s">
        <v>367</v>
      </c>
    </row>
    <row r="26" spans="2:5" ht="21" customHeight="1">
      <c r="B26" s="933"/>
      <c r="C26" s="776" t="s">
        <v>764</v>
      </c>
      <c r="D26" s="585" t="s">
        <v>468</v>
      </c>
      <c r="E26" s="345" t="s">
        <v>367</v>
      </c>
    </row>
    <row r="27" spans="2:5" ht="18" customHeight="1">
      <c r="B27" s="933"/>
      <c r="C27" s="778" t="s">
        <v>692</v>
      </c>
      <c r="D27" s="418" t="s">
        <v>713</v>
      </c>
      <c r="E27" s="345" t="s">
        <v>367</v>
      </c>
    </row>
    <row r="28" spans="2:5" ht="21" customHeight="1">
      <c r="B28" s="933"/>
      <c r="C28" s="776" t="s">
        <v>747</v>
      </c>
      <c r="D28" s="777" t="s">
        <v>614</v>
      </c>
      <c r="E28" s="345" t="s">
        <v>367</v>
      </c>
    </row>
    <row r="29" spans="2:5" ht="21.75" customHeight="1">
      <c r="B29" s="933"/>
      <c r="C29" s="778" t="s">
        <v>777</v>
      </c>
      <c r="D29" s="777" t="s">
        <v>778</v>
      </c>
      <c r="E29" s="345" t="s">
        <v>367</v>
      </c>
    </row>
    <row r="30" spans="2:5" ht="21.75" customHeight="1">
      <c r="B30" s="933"/>
      <c r="C30" s="778" t="s">
        <v>748</v>
      </c>
      <c r="D30" s="777" t="s">
        <v>714</v>
      </c>
      <c r="E30" s="345" t="s">
        <v>367</v>
      </c>
    </row>
    <row r="31" spans="2:5" ht="21.75" customHeight="1">
      <c r="B31" s="933"/>
      <c r="C31" s="778" t="s">
        <v>749</v>
      </c>
      <c r="D31" s="777" t="s">
        <v>715</v>
      </c>
      <c r="E31" s="345" t="s">
        <v>367</v>
      </c>
    </row>
    <row r="32" spans="2:5" ht="21.75" customHeight="1">
      <c r="B32" s="933"/>
      <c r="C32" s="778" t="s">
        <v>750</v>
      </c>
      <c r="D32" s="777" t="s">
        <v>716</v>
      </c>
      <c r="E32" s="345" t="s">
        <v>367</v>
      </c>
    </row>
    <row r="33" spans="2:5" ht="21.75" customHeight="1">
      <c r="B33" s="933"/>
      <c r="C33" s="778" t="s">
        <v>751</v>
      </c>
      <c r="D33" s="777" t="s">
        <v>881</v>
      </c>
      <c r="E33" s="345" t="s">
        <v>367</v>
      </c>
    </row>
    <row r="34" spans="2:5" ht="21.75" customHeight="1">
      <c r="B34" s="933"/>
      <c r="C34" s="778" t="s">
        <v>752</v>
      </c>
      <c r="D34" s="777" t="s">
        <v>882</v>
      </c>
      <c r="E34" s="345" t="s">
        <v>367</v>
      </c>
    </row>
    <row r="35" spans="2:5" ht="18" customHeight="1">
      <c r="B35" s="934" t="s">
        <v>538</v>
      </c>
      <c r="C35" s="935"/>
      <c r="D35" s="526" t="s">
        <v>539</v>
      </c>
      <c r="E35" s="345" t="s">
        <v>367</v>
      </c>
    </row>
    <row r="36" spans="2:5" ht="18" customHeight="1">
      <c r="B36" s="936" t="s">
        <v>380</v>
      </c>
      <c r="C36" s="930" t="s">
        <v>106</v>
      </c>
      <c r="D36" s="342" t="s">
        <v>562</v>
      </c>
      <c r="E36" s="345" t="s">
        <v>367</v>
      </c>
    </row>
    <row r="37" spans="2:5" ht="30" customHeight="1">
      <c r="B37" s="936"/>
      <c r="C37" s="931"/>
      <c r="D37" s="390" t="s">
        <v>415</v>
      </c>
      <c r="E37" s="345" t="s">
        <v>367</v>
      </c>
    </row>
    <row r="38" spans="2:5" ht="21" customHeight="1">
      <c r="B38" s="937" t="s">
        <v>381</v>
      </c>
      <c r="C38" s="342" t="s">
        <v>107</v>
      </c>
      <c r="D38" s="342" t="s">
        <v>382</v>
      </c>
      <c r="E38" s="345" t="s">
        <v>367</v>
      </c>
    </row>
    <row r="39" spans="2:5" ht="18" customHeight="1">
      <c r="B39" s="937"/>
      <c r="C39" s="936" t="s">
        <v>108</v>
      </c>
      <c r="D39" s="342" t="s">
        <v>383</v>
      </c>
      <c r="E39" s="345" t="s">
        <v>367</v>
      </c>
    </row>
    <row r="40" spans="2:5" ht="21" customHeight="1">
      <c r="B40" s="937"/>
      <c r="C40" s="936"/>
      <c r="D40" s="342" t="s">
        <v>384</v>
      </c>
      <c r="E40" s="345" t="s">
        <v>367</v>
      </c>
    </row>
    <row r="41" spans="2:5" ht="21" customHeight="1">
      <c r="B41" s="937"/>
      <c r="C41" s="342" t="s">
        <v>385</v>
      </c>
      <c r="D41" s="342" t="s">
        <v>386</v>
      </c>
      <c r="E41" s="345" t="s">
        <v>367</v>
      </c>
    </row>
    <row r="42" spans="2:5" ht="21" customHeight="1">
      <c r="B42" s="937"/>
      <c r="C42" s="930" t="s">
        <v>110</v>
      </c>
      <c r="D42" s="342" t="s">
        <v>387</v>
      </c>
      <c r="E42" s="345" t="s">
        <v>367</v>
      </c>
    </row>
    <row r="43" spans="2:5" ht="21" customHeight="1">
      <c r="B43" s="937"/>
      <c r="C43" s="931"/>
      <c r="D43" s="390" t="s">
        <v>416</v>
      </c>
      <c r="E43" s="345" t="s">
        <v>367</v>
      </c>
    </row>
    <row r="44" spans="2:5" ht="21" customHeight="1">
      <c r="B44" s="937"/>
      <c r="C44" s="342" t="s">
        <v>388</v>
      </c>
      <c r="D44" s="342" t="s">
        <v>389</v>
      </c>
      <c r="E44" s="345" t="s">
        <v>367</v>
      </c>
    </row>
    <row r="45" spans="2:5" ht="24" customHeight="1">
      <c r="B45" s="936" t="s">
        <v>884</v>
      </c>
      <c r="C45" s="811" t="s">
        <v>800</v>
      </c>
      <c r="D45" s="811" t="s">
        <v>878</v>
      </c>
      <c r="E45" s="345" t="s">
        <v>367</v>
      </c>
    </row>
    <row r="46" spans="2:5" ht="24" customHeight="1">
      <c r="B46" s="936"/>
      <c r="C46" s="813" t="s">
        <v>874</v>
      </c>
      <c r="D46" s="811" t="s">
        <v>879</v>
      </c>
      <c r="E46" s="345" t="s">
        <v>367</v>
      </c>
    </row>
    <row r="47" spans="2:5" ht="24" customHeight="1">
      <c r="B47" s="936"/>
      <c r="C47" s="811" t="s">
        <v>875</v>
      </c>
      <c r="D47" s="811" t="s">
        <v>879</v>
      </c>
      <c r="E47" s="345" t="s">
        <v>367</v>
      </c>
    </row>
    <row r="48" spans="2:5" ht="24" customHeight="1">
      <c r="B48" s="936"/>
      <c r="C48" s="811" t="s">
        <v>876</v>
      </c>
      <c r="D48" s="811" t="s">
        <v>883</v>
      </c>
      <c r="E48" s="345" t="s">
        <v>367</v>
      </c>
    </row>
    <row r="49" spans="1:12" ht="24" customHeight="1">
      <c r="B49" s="936"/>
      <c r="C49" s="811" t="s">
        <v>877</v>
      </c>
      <c r="D49" s="811" t="s">
        <v>883</v>
      </c>
      <c r="E49" s="345" t="s">
        <v>367</v>
      </c>
    </row>
    <row r="50" spans="1:12" ht="24" customHeight="1">
      <c r="B50" s="936"/>
      <c r="C50" s="818" t="s">
        <v>803</v>
      </c>
      <c r="D50" s="811" t="s">
        <v>880</v>
      </c>
      <c r="E50" s="345" t="s">
        <v>367</v>
      </c>
    </row>
    <row r="51" spans="1:12" ht="48" customHeight="1">
      <c r="B51" s="343" t="s">
        <v>873</v>
      </c>
      <c r="C51" s="342" t="s">
        <v>390</v>
      </c>
      <c r="D51" s="342" t="s">
        <v>563</v>
      </c>
      <c r="E51" s="345" t="s">
        <v>367</v>
      </c>
    </row>
    <row r="52" spans="1:12" ht="49.5" customHeight="1">
      <c r="C52" s="338"/>
    </row>
    <row r="53" spans="1:12" s="338" customFormat="1" ht="11.25">
      <c r="A53" s="534"/>
      <c r="B53" s="535"/>
      <c r="C53" s="536"/>
      <c r="D53" s="536"/>
      <c r="E53" s="537"/>
      <c r="F53" s="336"/>
      <c r="G53" s="336"/>
      <c r="H53" s="336"/>
      <c r="I53" s="336"/>
      <c r="L53" s="336"/>
    </row>
    <row r="54" spans="1:12" s="338" customFormat="1">
      <c r="A54" s="534"/>
      <c r="B54" s="538"/>
      <c r="C54" s="536"/>
      <c r="D54" s="536"/>
      <c r="E54" s="537"/>
      <c r="F54" s="336"/>
      <c r="G54" s="336"/>
      <c r="H54" s="336"/>
      <c r="I54" s="336"/>
      <c r="L54" s="336"/>
    </row>
    <row r="55" spans="1:12">
      <c r="A55" s="534"/>
      <c r="B55" s="538"/>
      <c r="C55" s="534"/>
      <c r="D55" s="536"/>
      <c r="E55" s="537"/>
    </row>
    <row r="56" spans="1:12">
      <c r="A56" s="534"/>
      <c r="B56" s="538"/>
      <c r="C56" s="534"/>
      <c r="D56" s="536"/>
      <c r="E56" s="537"/>
    </row>
    <row r="57" spans="1:12">
      <c r="A57" s="534"/>
      <c r="B57" s="538"/>
      <c r="C57" s="534"/>
      <c r="D57" s="536"/>
      <c r="E57" s="537"/>
    </row>
    <row r="58" spans="1:12">
      <c r="A58" s="534"/>
      <c r="B58" s="538"/>
      <c r="C58" s="534"/>
      <c r="D58" s="536"/>
      <c r="E58" s="537"/>
    </row>
    <row r="59" spans="1:12">
      <c r="A59" s="534"/>
      <c r="B59" s="538"/>
      <c r="C59" s="534"/>
      <c r="D59" s="536"/>
      <c r="E59" s="537"/>
    </row>
    <row r="60" spans="1:12">
      <c r="A60" s="534"/>
      <c r="B60" s="538"/>
      <c r="C60" s="534"/>
      <c r="D60" s="536"/>
      <c r="E60" s="537"/>
    </row>
    <row r="61" spans="1:12">
      <c r="A61" s="534"/>
      <c r="B61" s="538"/>
      <c r="C61" s="534"/>
      <c r="D61" s="536"/>
      <c r="E61" s="537"/>
    </row>
    <row r="62" spans="1:12">
      <c r="A62" s="534"/>
      <c r="B62" s="538"/>
      <c r="C62" s="534"/>
      <c r="D62" s="536"/>
      <c r="E62" s="537"/>
    </row>
    <row r="63" spans="1:12">
      <c r="A63" s="534"/>
      <c r="B63" s="538"/>
      <c r="C63" s="534"/>
      <c r="D63" s="536"/>
      <c r="E63" s="537"/>
    </row>
    <row r="64" spans="1:12">
      <c r="A64" s="534"/>
      <c r="B64" s="538"/>
      <c r="C64" s="534"/>
      <c r="D64" s="536"/>
      <c r="E64" s="537"/>
    </row>
    <row r="65" spans="1:5">
      <c r="A65" s="534"/>
      <c r="B65" s="538"/>
      <c r="C65" s="534"/>
      <c r="D65" s="536"/>
      <c r="E65" s="537"/>
    </row>
    <row r="66" spans="1:5">
      <c r="A66" s="534"/>
      <c r="B66" s="538"/>
      <c r="C66" s="534"/>
      <c r="D66" s="536"/>
      <c r="E66" s="537"/>
    </row>
    <row r="67" spans="1:5">
      <c r="A67" s="534"/>
      <c r="B67" s="538"/>
      <c r="C67" s="534"/>
      <c r="D67" s="536"/>
      <c r="E67" s="537"/>
    </row>
    <row r="68" spans="1:5">
      <c r="A68" s="534"/>
      <c r="B68" s="538"/>
      <c r="C68" s="534"/>
      <c r="D68" s="536"/>
      <c r="E68" s="537"/>
    </row>
    <row r="69" spans="1:5">
      <c r="A69" s="534"/>
      <c r="B69" s="538"/>
      <c r="C69" s="534"/>
      <c r="D69" s="536"/>
      <c r="E69" s="537"/>
    </row>
    <row r="70" spans="1:5">
      <c r="A70" s="534"/>
      <c r="B70" s="538"/>
      <c r="C70" s="534"/>
      <c r="D70" s="536"/>
      <c r="E70" s="537"/>
    </row>
    <row r="71" spans="1:5">
      <c r="A71" s="534"/>
      <c r="B71" s="538"/>
      <c r="C71" s="534"/>
      <c r="D71" s="536"/>
      <c r="E71" s="537"/>
    </row>
    <row r="72" spans="1:5">
      <c r="A72" s="534"/>
      <c r="B72" s="538"/>
      <c r="C72" s="534"/>
      <c r="D72" s="536"/>
      <c r="E72" s="537"/>
    </row>
    <row r="73" spans="1:5">
      <c r="A73" s="534"/>
      <c r="B73" s="538"/>
      <c r="C73" s="534"/>
      <c r="D73" s="536"/>
      <c r="E73" s="537"/>
    </row>
    <row r="74" spans="1:5">
      <c r="A74" s="534"/>
      <c r="B74" s="538"/>
      <c r="C74" s="534"/>
      <c r="D74" s="536"/>
      <c r="E74" s="537"/>
    </row>
    <row r="75" spans="1:5">
      <c r="A75" s="534"/>
      <c r="B75" s="538"/>
      <c r="C75" s="534"/>
      <c r="D75" s="536"/>
      <c r="E75" s="537"/>
    </row>
  </sheetData>
  <sheetProtection sheet="1" formatCells="0" selectLockedCells="1"/>
  <mergeCells count="19">
    <mergeCell ref="C42:C43"/>
    <mergeCell ref="B18:B34"/>
    <mergeCell ref="B35:C35"/>
    <mergeCell ref="B45:B50"/>
    <mergeCell ref="B6:D6"/>
    <mergeCell ref="B36:B37"/>
    <mergeCell ref="B38:B44"/>
    <mergeCell ref="C39:C40"/>
    <mergeCell ref="B7:D7"/>
    <mergeCell ref="B9:C9"/>
    <mergeCell ref="B11:B16"/>
    <mergeCell ref="C11:C13"/>
    <mergeCell ref="B17:C17"/>
    <mergeCell ref="C36:C37"/>
    <mergeCell ref="B1:E1"/>
    <mergeCell ref="B2:D2"/>
    <mergeCell ref="B3:D3"/>
    <mergeCell ref="B4:D4"/>
    <mergeCell ref="B5:D5"/>
  </mergeCells>
  <phoneticPr fontId="3"/>
  <pageMargins left="0.9055118110236221" right="0.47244094488188981" top="0.31496062992125984" bottom="0.19685039370078741" header="0.19685039370078741" footer="0.19685039370078741"/>
  <pageSetup paperSize="9" scale="77" orientation="portrait" r:id="rId1"/>
  <headerFooter scaleWithDoc="0">
    <oddFooter>&amp;R&amp;"ＭＳ 明朝,標準"&amp;8&amp;K01+026R4低層ZEH-M_ver.1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269"/>
  <sheetViews>
    <sheetView showGridLines="0" view="pageBreakPreview" zoomScale="85" zoomScaleNormal="55" zoomScaleSheetLayoutView="85" workbookViewId="0">
      <selection activeCell="B174" sqref="B174:I174"/>
    </sheetView>
  </sheetViews>
  <sheetFormatPr defaultColWidth="3" defaultRowHeight="18" customHeight="1" outlineLevelRow="1"/>
  <cols>
    <col min="1" max="3" width="3" style="33" customWidth="1"/>
    <col min="4" max="5" width="3" style="50" customWidth="1"/>
    <col min="6" max="7" width="3" style="51" customWidth="1"/>
    <col min="8" max="30" width="3" style="33" customWidth="1"/>
    <col min="31" max="31" width="4.75" style="33" customWidth="1"/>
    <col min="32" max="43" width="3" style="33" customWidth="1"/>
    <col min="44" max="44" width="3" style="33"/>
    <col min="45" max="45" width="0.75" style="33" customWidth="1"/>
    <col min="46" max="46" width="3" style="499"/>
    <col min="47" max="16384" width="3" style="33"/>
  </cols>
  <sheetData>
    <row r="1" spans="1:46" s="118" customFormat="1" ht="27.75" customHeight="1">
      <c r="A1" s="496" t="s">
        <v>227</v>
      </c>
      <c r="B1" s="119"/>
      <c r="C1" s="119"/>
      <c r="D1" s="119"/>
      <c r="E1" s="119"/>
      <c r="F1" s="119"/>
      <c r="G1" s="119"/>
      <c r="AD1" s="179"/>
      <c r="AT1" s="497"/>
    </row>
    <row r="2" spans="1:46" s="121" customFormat="1" ht="27.75" customHeight="1">
      <c r="A2" s="496" t="s">
        <v>846</v>
      </c>
      <c r="B2" s="122"/>
      <c r="C2" s="122"/>
      <c r="D2" s="122"/>
      <c r="E2" s="122"/>
      <c r="F2" s="122"/>
      <c r="G2" s="122"/>
      <c r="AD2" s="179"/>
      <c r="AT2" s="497"/>
    </row>
    <row r="3" spans="1:46" s="126" customFormat="1" ht="13.15" customHeight="1">
      <c r="A3" s="193"/>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M3" s="1011"/>
      <c r="AN3" s="1011"/>
      <c r="AO3" s="1011"/>
      <c r="AP3" s="1011"/>
      <c r="AQ3" s="1011"/>
      <c r="AR3" s="1011"/>
      <c r="AS3" s="493"/>
      <c r="AT3" s="498"/>
    </row>
    <row r="4" spans="1:46" s="126" customFormat="1" ht="20.25" customHeight="1">
      <c r="A4" s="174" t="s">
        <v>247</v>
      </c>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M4" s="1011"/>
      <c r="AN4" s="1011"/>
      <c r="AO4" s="1011"/>
      <c r="AP4" s="1011"/>
      <c r="AQ4" s="1011"/>
      <c r="AR4" s="1011"/>
      <c r="AS4" s="493"/>
      <c r="AT4" s="498"/>
    </row>
    <row r="5" spans="1:46" ht="30" customHeight="1">
      <c r="A5" s="39"/>
      <c r="B5" s="39"/>
      <c r="C5" s="39"/>
      <c r="D5" s="40"/>
      <c r="E5" s="40"/>
      <c r="F5" s="41"/>
      <c r="G5" s="41"/>
      <c r="H5" s="39"/>
      <c r="I5" s="39"/>
      <c r="J5" s="39"/>
      <c r="K5" s="39"/>
      <c r="L5" s="39"/>
      <c r="M5" s="39"/>
      <c r="N5" s="39"/>
      <c r="O5" s="39"/>
      <c r="P5" s="39"/>
      <c r="Q5" s="39"/>
      <c r="R5" s="39"/>
      <c r="S5" s="39"/>
      <c r="T5" s="39"/>
      <c r="U5" s="39"/>
      <c r="V5" s="39"/>
      <c r="W5" s="39"/>
      <c r="X5" s="39"/>
      <c r="Y5" s="39"/>
      <c r="Z5" s="39"/>
      <c r="AA5" s="39"/>
      <c r="AB5" s="39"/>
      <c r="AC5" s="39"/>
      <c r="AD5" s="39"/>
      <c r="AE5" s="39"/>
      <c r="AF5" s="988" t="str">
        <f>IF(入力シート!M13="","",入力シート!M13)</f>
        <v/>
      </c>
      <c r="AG5" s="988"/>
      <c r="AH5" s="988"/>
      <c r="AI5" s="988"/>
      <c r="AJ5" s="45" t="s">
        <v>84</v>
      </c>
      <c r="AK5" s="989" t="str">
        <f>IF(入力シート!P13="","",入力シート!P13)</f>
        <v/>
      </c>
      <c r="AL5" s="989"/>
      <c r="AM5" s="45" t="s">
        <v>115</v>
      </c>
      <c r="AN5" s="989" t="str">
        <f>IF(入力シート!R13="","",入力シート!R13)</f>
        <v/>
      </c>
      <c r="AO5" s="989"/>
      <c r="AP5" s="45" t="s">
        <v>86</v>
      </c>
      <c r="AQ5" s="128"/>
      <c r="AR5" s="37"/>
      <c r="AS5" s="37"/>
      <c r="AT5" s="499" t="s">
        <v>402</v>
      </c>
    </row>
    <row r="6" spans="1:46" ht="30" customHeight="1">
      <c r="A6" s="39"/>
      <c r="B6" s="39"/>
      <c r="C6" s="39"/>
      <c r="D6" s="40"/>
      <c r="E6" s="40"/>
      <c r="F6" s="41"/>
      <c r="G6" s="41"/>
      <c r="H6" s="39"/>
      <c r="I6" s="39"/>
      <c r="J6" s="39"/>
      <c r="K6" s="39"/>
      <c r="L6" s="39"/>
      <c r="M6" s="39"/>
      <c r="N6" s="39"/>
      <c r="O6" s="39"/>
      <c r="P6" s="39"/>
      <c r="Q6" s="39"/>
      <c r="R6" s="39"/>
      <c r="S6" s="39"/>
      <c r="T6" s="39"/>
      <c r="U6" s="39"/>
      <c r="V6" s="39"/>
      <c r="W6" s="39"/>
      <c r="X6" s="39"/>
      <c r="Y6" s="39"/>
      <c r="Z6" s="39"/>
      <c r="AA6" s="39"/>
      <c r="AB6" s="39"/>
      <c r="AC6" s="39"/>
      <c r="AD6" s="39"/>
      <c r="AE6" s="39"/>
      <c r="AF6" s="129"/>
      <c r="AG6" s="129"/>
      <c r="AH6" s="129"/>
      <c r="AI6" s="129"/>
      <c r="AJ6" s="42"/>
      <c r="AK6" s="964"/>
      <c r="AL6" s="964"/>
      <c r="AM6" s="43"/>
      <c r="AN6" s="964"/>
      <c r="AO6" s="964"/>
      <c r="AP6" s="42"/>
      <c r="AQ6" s="42"/>
      <c r="AR6" s="37"/>
      <c r="AS6" s="37"/>
      <c r="AT6" s="499" t="s">
        <v>401</v>
      </c>
    </row>
    <row r="7" spans="1:46" ht="30" customHeight="1">
      <c r="A7" s="1044" t="s">
        <v>116</v>
      </c>
      <c r="B7" s="1044"/>
      <c r="C7" s="1044"/>
      <c r="D7" s="1044"/>
      <c r="E7" s="1044"/>
      <c r="F7" s="1044"/>
      <c r="G7" s="1044"/>
      <c r="H7" s="1044"/>
      <c r="I7" s="1044"/>
      <c r="J7" s="1044"/>
      <c r="K7" s="1044"/>
      <c r="L7" s="1044"/>
      <c r="M7" s="1044"/>
      <c r="N7" s="1044"/>
      <c r="O7" s="1044"/>
      <c r="P7" s="131"/>
      <c r="Q7" s="131"/>
      <c r="R7" s="131"/>
      <c r="S7" s="131"/>
      <c r="T7" s="131"/>
      <c r="U7" s="131"/>
      <c r="V7" s="131"/>
      <c r="W7" s="131"/>
      <c r="X7" s="131"/>
      <c r="Y7" s="131"/>
      <c r="Z7" s="131"/>
      <c r="AA7" s="131"/>
      <c r="AB7" s="131"/>
      <c r="AC7" s="131"/>
      <c r="AD7" s="131"/>
      <c r="AE7" s="131"/>
      <c r="AF7" s="131"/>
      <c r="AG7" s="131"/>
      <c r="AH7" s="131"/>
      <c r="AI7" s="131"/>
      <c r="AJ7" s="131"/>
      <c r="AK7" s="131"/>
      <c r="AL7" s="132"/>
      <c r="AM7" s="131"/>
      <c r="AN7" s="131"/>
      <c r="AO7" s="132"/>
      <c r="AP7" s="131"/>
      <c r="AQ7" s="131"/>
      <c r="AR7" s="133"/>
      <c r="AS7" s="133"/>
    </row>
    <row r="8" spans="1:46" ht="30" customHeight="1">
      <c r="A8" s="1044" t="s">
        <v>586</v>
      </c>
      <c r="B8" s="1044"/>
      <c r="C8" s="1044"/>
      <c r="D8" s="1044"/>
      <c r="E8" s="1044"/>
      <c r="F8" s="1044"/>
      <c r="G8" s="1044"/>
      <c r="H8" s="1044"/>
      <c r="I8" s="1044"/>
      <c r="J8" s="1044"/>
      <c r="K8" s="1044"/>
      <c r="L8" s="1044"/>
      <c r="M8" s="1044"/>
      <c r="N8" s="1044"/>
      <c r="O8" s="1044"/>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3"/>
      <c r="AS8" s="133"/>
    </row>
    <row r="9" spans="1:46" ht="30" customHeight="1">
      <c r="A9" s="134"/>
      <c r="B9" s="131"/>
      <c r="C9" s="135"/>
      <c r="D9" s="135"/>
      <c r="E9" s="135"/>
      <c r="F9" s="135"/>
      <c r="G9" s="135"/>
      <c r="H9" s="133"/>
      <c r="I9" s="133"/>
      <c r="J9" s="133"/>
      <c r="K9" s="133"/>
      <c r="L9" s="133"/>
      <c r="M9" s="133"/>
      <c r="N9" s="135"/>
      <c r="O9" s="135"/>
      <c r="P9" s="131"/>
      <c r="Q9" s="131"/>
      <c r="R9" s="131"/>
      <c r="S9" s="131"/>
      <c r="T9" s="131"/>
      <c r="U9" s="131"/>
      <c r="V9" s="131"/>
      <c r="W9" s="131"/>
      <c r="X9" s="131"/>
      <c r="Y9" s="136" t="s">
        <v>217</v>
      </c>
      <c r="Z9" s="990" t="str">
        <f>IF(入力シート!M30="","",入力シート!M30)</f>
        <v/>
      </c>
      <c r="AA9" s="990"/>
      <c r="AB9" s="136" t="s">
        <v>218</v>
      </c>
      <c r="AC9" s="990" t="str">
        <f>IF(入力シート!O30="","",入力シート!O30)</f>
        <v/>
      </c>
      <c r="AD9" s="990"/>
      <c r="AE9" s="133"/>
      <c r="AF9" s="133"/>
      <c r="AG9" s="131"/>
      <c r="AH9" s="131"/>
      <c r="AI9" s="131"/>
      <c r="AJ9" s="131"/>
      <c r="AK9" s="131"/>
      <c r="AL9" s="131"/>
      <c r="AM9" s="131"/>
      <c r="AN9" s="131"/>
      <c r="AO9" s="131"/>
      <c r="AP9" s="131"/>
      <c r="AQ9" s="131"/>
      <c r="AR9" s="133"/>
      <c r="AS9" s="133"/>
    </row>
    <row r="10" spans="1:46" ht="59.25" customHeight="1">
      <c r="A10" s="137"/>
      <c r="B10" s="137"/>
      <c r="C10" s="137"/>
      <c r="D10" s="138"/>
      <c r="E10" s="138"/>
      <c r="F10" s="41"/>
      <c r="G10" s="41"/>
      <c r="H10" s="133"/>
      <c r="I10" s="133"/>
      <c r="J10" s="133"/>
      <c r="K10" s="133"/>
      <c r="L10" s="133"/>
      <c r="M10" s="133"/>
      <c r="N10" s="1020" t="s">
        <v>306</v>
      </c>
      <c r="O10" s="1020"/>
      <c r="P10" s="1020"/>
      <c r="Q10" s="1020"/>
      <c r="R10" s="1020"/>
      <c r="S10" s="139"/>
      <c r="T10" s="991" t="s">
        <v>423</v>
      </c>
      <c r="U10" s="991"/>
      <c r="V10" s="991"/>
      <c r="W10" s="991"/>
      <c r="X10" s="991"/>
      <c r="Y10" s="991" t="str">
        <f>IF(入力シート!M31="","",入力シート!M31)</f>
        <v/>
      </c>
      <c r="Z10" s="991"/>
      <c r="AA10" s="991"/>
      <c r="AB10" s="991"/>
      <c r="AC10" s="991"/>
      <c r="AD10" s="991"/>
      <c r="AE10" s="991"/>
      <c r="AF10" s="991"/>
      <c r="AG10" s="991"/>
      <c r="AH10" s="991"/>
      <c r="AI10" s="991"/>
      <c r="AJ10" s="991"/>
      <c r="AK10" s="991"/>
      <c r="AL10" s="991"/>
      <c r="AM10" s="991"/>
      <c r="AN10" s="991"/>
      <c r="AO10" s="991"/>
      <c r="AP10" s="991"/>
      <c r="AQ10" s="991"/>
      <c r="AR10" s="991"/>
      <c r="AS10" s="492"/>
    </row>
    <row r="11" spans="1:46" ht="35.1" customHeight="1">
      <c r="A11" s="140"/>
      <c r="B11" s="140"/>
      <c r="C11" s="140"/>
      <c r="D11" s="138"/>
      <c r="E11" s="138"/>
      <c r="F11" s="41"/>
      <c r="G11" s="41"/>
      <c r="H11" s="133"/>
      <c r="I11" s="133"/>
      <c r="J11" s="133"/>
      <c r="K11" s="133"/>
      <c r="L11" s="133"/>
      <c r="M11" s="133"/>
      <c r="N11" s="141"/>
      <c r="O11" s="141"/>
      <c r="P11" s="141"/>
      <c r="Q11" s="141"/>
      <c r="R11" s="141"/>
      <c r="S11" s="141"/>
      <c r="T11" s="991" t="s">
        <v>424</v>
      </c>
      <c r="U11" s="991"/>
      <c r="V11" s="991"/>
      <c r="W11" s="991"/>
      <c r="X11" s="991"/>
      <c r="Y11" s="991" t="str">
        <f>IF(入力シート!M24="","",入力シート!M24)</f>
        <v/>
      </c>
      <c r="Z11" s="991"/>
      <c r="AA11" s="991"/>
      <c r="AB11" s="991"/>
      <c r="AC11" s="991"/>
      <c r="AD11" s="991"/>
      <c r="AE11" s="991"/>
      <c r="AF11" s="991"/>
      <c r="AG11" s="991"/>
      <c r="AH11" s="991"/>
      <c r="AI11" s="991"/>
      <c r="AJ11" s="991"/>
      <c r="AK11" s="991"/>
      <c r="AL11" s="991"/>
      <c r="AM11" s="991"/>
      <c r="AN11" s="991"/>
      <c r="AO11" s="991"/>
      <c r="AP11" s="991"/>
      <c r="AQ11" s="133"/>
      <c r="AR11" s="133"/>
      <c r="AS11" s="133"/>
      <c r="AT11" s="499" t="s">
        <v>451</v>
      </c>
    </row>
    <row r="12" spans="1:46" ht="35.1" customHeight="1">
      <c r="A12" s="140"/>
      <c r="B12" s="140"/>
      <c r="C12" s="140"/>
      <c r="D12" s="142"/>
      <c r="E12" s="142"/>
      <c r="F12" s="41"/>
      <c r="G12" s="41"/>
      <c r="H12" s="133"/>
      <c r="I12" s="133"/>
      <c r="J12" s="133"/>
      <c r="K12" s="133"/>
      <c r="L12" s="133"/>
      <c r="M12" s="133"/>
      <c r="N12" s="141"/>
      <c r="O12" s="141"/>
      <c r="P12" s="141"/>
      <c r="Q12" s="141"/>
      <c r="R12" s="141"/>
      <c r="S12" s="141"/>
      <c r="T12" s="991" t="s">
        <v>117</v>
      </c>
      <c r="U12" s="991"/>
      <c r="V12" s="991"/>
      <c r="W12" s="991"/>
      <c r="X12" s="991"/>
      <c r="Y12" s="992" t="str">
        <f>IF(入力シート!M26="","",入力シート!M26)</f>
        <v/>
      </c>
      <c r="Z12" s="992"/>
      <c r="AA12" s="992"/>
      <c r="AB12" s="992"/>
      <c r="AC12" s="992"/>
      <c r="AD12" s="992"/>
      <c r="AE12" s="992"/>
      <c r="AF12" s="992" t="str">
        <f>IF(入力シート!M27="","",入力シート!M27)</f>
        <v/>
      </c>
      <c r="AG12" s="992"/>
      <c r="AH12" s="992"/>
      <c r="AI12" s="992"/>
      <c r="AJ12" s="992"/>
      <c r="AK12" s="992"/>
      <c r="AL12" s="992"/>
      <c r="AM12" s="992"/>
      <c r="AN12" s="992"/>
      <c r="AO12" s="992"/>
      <c r="AP12" s="992"/>
      <c r="AQ12" s="139"/>
      <c r="AR12" s="133"/>
      <c r="AS12" s="133"/>
    </row>
    <row r="13" spans="1:46" ht="35.1" customHeight="1">
      <c r="A13" s="140"/>
      <c r="B13" s="140"/>
      <c r="C13" s="140"/>
      <c r="D13" s="138"/>
      <c r="E13" s="138"/>
      <c r="F13" s="41"/>
      <c r="G13" s="41"/>
      <c r="H13" s="133"/>
      <c r="I13" s="133"/>
      <c r="J13" s="133"/>
      <c r="K13" s="133"/>
      <c r="L13" s="133"/>
      <c r="M13" s="133"/>
      <c r="N13" s="141"/>
      <c r="O13" s="141"/>
      <c r="P13" s="141"/>
      <c r="Q13" s="141"/>
      <c r="R13" s="141"/>
      <c r="S13" s="131"/>
      <c r="T13" s="1021" t="s">
        <v>118</v>
      </c>
      <c r="U13" s="1021"/>
      <c r="V13" s="1021"/>
      <c r="W13" s="1021"/>
      <c r="X13" s="131"/>
      <c r="Y13" s="1022" t="str">
        <f>IF(入力シート!M29="","",入力シート!M29)</f>
        <v/>
      </c>
      <c r="Z13" s="1022"/>
      <c r="AA13" s="1022"/>
      <c r="AB13" s="1019" t="str">
        <f>IF(入力シート!N29="","",入力シート!N29)</f>
        <v/>
      </c>
      <c r="AC13" s="1019"/>
      <c r="AD13" s="1019"/>
      <c r="AE13" s="142" t="s">
        <v>219</v>
      </c>
      <c r="AF13" s="1019" t="str">
        <f>IF(入力シート!P29="","",入力シート!P29)</f>
        <v/>
      </c>
      <c r="AG13" s="1019"/>
      <c r="AH13" s="142" t="s">
        <v>220</v>
      </c>
      <c r="AI13" s="1019" t="str">
        <f>IF(入力シート!R29="","",入力シート!R29)</f>
        <v/>
      </c>
      <c r="AJ13" s="1019"/>
      <c r="AK13" s="142" t="s">
        <v>221</v>
      </c>
      <c r="AL13" s="143"/>
      <c r="AM13" s="143"/>
      <c r="AN13" s="143"/>
      <c r="AO13" s="143"/>
      <c r="AP13" s="144"/>
      <c r="AQ13" s="144"/>
      <c r="AR13" s="133"/>
      <c r="AS13" s="133"/>
      <c r="AT13" s="499" t="s">
        <v>308</v>
      </c>
    </row>
    <row r="14" spans="1:46" ht="20.25" customHeight="1">
      <c r="A14" s="140"/>
      <c r="B14" s="140"/>
      <c r="C14" s="140"/>
      <c r="D14" s="138"/>
      <c r="E14" s="138"/>
      <c r="F14" s="41"/>
      <c r="G14" s="41"/>
      <c r="H14" s="133"/>
      <c r="I14" s="133"/>
      <c r="J14" s="133"/>
      <c r="K14" s="133"/>
      <c r="L14" s="133"/>
      <c r="M14" s="133"/>
      <c r="N14" s="141"/>
      <c r="O14" s="141"/>
      <c r="P14" s="141"/>
      <c r="Q14" s="141"/>
      <c r="R14" s="141"/>
      <c r="S14" s="131"/>
      <c r="T14" s="333"/>
      <c r="U14" s="333"/>
      <c r="V14" s="333"/>
      <c r="W14" s="333"/>
      <c r="X14" s="131"/>
      <c r="Y14" s="334"/>
      <c r="Z14" s="334"/>
      <c r="AA14" s="334"/>
      <c r="AB14" s="335"/>
      <c r="AC14" s="335"/>
      <c r="AD14" s="335"/>
      <c r="AE14" s="142"/>
      <c r="AF14" s="335"/>
      <c r="AG14" s="335"/>
      <c r="AH14" s="142"/>
      <c r="AI14" s="335"/>
      <c r="AJ14" s="335"/>
      <c r="AK14" s="142"/>
      <c r="AL14" s="143"/>
      <c r="AM14" s="143"/>
      <c r="AN14" s="143"/>
      <c r="AO14" s="143"/>
      <c r="AP14" s="144"/>
      <c r="AQ14" s="144"/>
      <c r="AR14" s="133"/>
      <c r="AS14" s="133"/>
    </row>
    <row r="15" spans="1:46" ht="30" hidden="1" customHeight="1" outlineLevel="1">
      <c r="A15" s="134"/>
      <c r="B15" s="131"/>
      <c r="C15" s="135"/>
      <c r="D15" s="135"/>
      <c r="E15" s="135"/>
      <c r="F15" s="135"/>
      <c r="G15" s="135"/>
      <c r="H15" s="133"/>
      <c r="I15" s="133"/>
      <c r="J15" s="133"/>
      <c r="K15" s="133"/>
      <c r="L15" s="133"/>
      <c r="M15" s="133"/>
      <c r="N15" s="135"/>
      <c r="O15" s="135"/>
      <c r="P15" s="131"/>
      <c r="Q15" s="131"/>
      <c r="R15" s="131"/>
      <c r="S15" s="131"/>
      <c r="T15" s="131"/>
      <c r="U15" s="131"/>
      <c r="V15" s="131"/>
      <c r="W15" s="131"/>
      <c r="X15" s="131"/>
      <c r="Y15" s="136" t="s">
        <v>217</v>
      </c>
      <c r="Z15" s="990" t="str">
        <f>IF(入力シート!M42="","",入力シート!M42)</f>
        <v/>
      </c>
      <c r="AA15" s="990"/>
      <c r="AB15" s="136" t="s">
        <v>218</v>
      </c>
      <c r="AC15" s="990" t="str">
        <f>IF(入力シート!O42="","",入力シート!O42)</f>
        <v/>
      </c>
      <c r="AD15" s="990"/>
      <c r="AE15" s="133"/>
      <c r="AF15" s="133"/>
      <c r="AG15" s="131"/>
      <c r="AH15" s="131"/>
      <c r="AI15" s="131"/>
      <c r="AJ15" s="131"/>
      <c r="AK15" s="131"/>
      <c r="AL15" s="131"/>
      <c r="AM15" s="131"/>
      <c r="AN15" s="131"/>
      <c r="AO15" s="131"/>
      <c r="AP15" s="131"/>
      <c r="AQ15" s="131"/>
      <c r="AR15" s="133"/>
      <c r="AS15" s="133"/>
    </row>
    <row r="16" spans="1:46" ht="59.25" hidden="1" customHeight="1" outlineLevel="1">
      <c r="A16" s="137"/>
      <c r="B16" s="137"/>
      <c r="C16" s="137"/>
      <c r="D16" s="138"/>
      <c r="E16" s="138"/>
      <c r="F16" s="41"/>
      <c r="G16" s="41"/>
      <c r="H16" s="133"/>
      <c r="I16" s="133"/>
      <c r="J16" s="133"/>
      <c r="K16" s="133"/>
      <c r="L16" s="133"/>
      <c r="M16" s="133"/>
      <c r="N16" s="1020" t="s">
        <v>305</v>
      </c>
      <c r="O16" s="1020"/>
      <c r="P16" s="1020"/>
      <c r="Q16" s="1020"/>
      <c r="R16" s="1020"/>
      <c r="S16" s="139"/>
      <c r="T16" s="991" t="s">
        <v>426</v>
      </c>
      <c r="U16" s="991"/>
      <c r="V16" s="991"/>
      <c r="W16" s="991"/>
      <c r="X16" s="991"/>
      <c r="Y16" s="991" t="str">
        <f>IF(入力シート!M43="","",入力シート!M43)</f>
        <v/>
      </c>
      <c r="Z16" s="991"/>
      <c r="AA16" s="991"/>
      <c r="AB16" s="991"/>
      <c r="AC16" s="991"/>
      <c r="AD16" s="991"/>
      <c r="AE16" s="991"/>
      <c r="AF16" s="991"/>
      <c r="AG16" s="991"/>
      <c r="AH16" s="991"/>
      <c r="AI16" s="991"/>
      <c r="AJ16" s="991"/>
      <c r="AK16" s="991"/>
      <c r="AL16" s="991"/>
      <c r="AM16" s="991"/>
      <c r="AN16" s="991"/>
      <c r="AO16" s="991"/>
      <c r="AP16" s="991"/>
      <c r="AQ16" s="991"/>
      <c r="AR16" s="991"/>
      <c r="AS16" s="492"/>
    </row>
    <row r="17" spans="1:46" ht="35.1" hidden="1" customHeight="1" outlineLevel="1">
      <c r="A17" s="140"/>
      <c r="B17" s="140"/>
      <c r="C17" s="140"/>
      <c r="D17" s="138"/>
      <c r="E17" s="138"/>
      <c r="F17" s="41"/>
      <c r="G17" s="41"/>
      <c r="H17" s="133"/>
      <c r="I17" s="133"/>
      <c r="J17" s="133"/>
      <c r="K17" s="133"/>
      <c r="L17" s="133"/>
      <c r="M17" s="133"/>
      <c r="N17" s="141"/>
      <c r="O17" s="141"/>
      <c r="P17" s="141"/>
      <c r="Q17" s="141"/>
      <c r="R17" s="141"/>
      <c r="S17" s="141"/>
      <c r="T17" s="991" t="s">
        <v>425</v>
      </c>
      <c r="U17" s="991"/>
      <c r="V17" s="991"/>
      <c r="W17" s="991"/>
      <c r="X17" s="991"/>
      <c r="Y17" s="991" t="str">
        <f>IF(入力シート!M36="","",入力シート!M36)</f>
        <v/>
      </c>
      <c r="Z17" s="991"/>
      <c r="AA17" s="991"/>
      <c r="AB17" s="991"/>
      <c r="AC17" s="991"/>
      <c r="AD17" s="991"/>
      <c r="AE17" s="991"/>
      <c r="AF17" s="991"/>
      <c r="AG17" s="991"/>
      <c r="AH17" s="991"/>
      <c r="AI17" s="991"/>
      <c r="AJ17" s="991"/>
      <c r="AK17" s="991"/>
      <c r="AL17" s="991"/>
      <c r="AM17" s="991"/>
      <c r="AN17" s="991"/>
      <c r="AO17" s="991"/>
      <c r="AP17" s="991"/>
      <c r="AQ17" s="133"/>
      <c r="AR17" s="133"/>
      <c r="AS17" s="133"/>
      <c r="AT17" s="499" t="s">
        <v>451</v>
      </c>
    </row>
    <row r="18" spans="1:46" ht="35.1" hidden="1" customHeight="1" outlineLevel="1">
      <c r="A18" s="140"/>
      <c r="B18" s="140"/>
      <c r="C18" s="140"/>
      <c r="D18" s="142"/>
      <c r="E18" s="142"/>
      <c r="F18" s="41"/>
      <c r="G18" s="41"/>
      <c r="H18" s="133"/>
      <c r="I18" s="133"/>
      <c r="J18" s="133"/>
      <c r="K18" s="133"/>
      <c r="L18" s="133"/>
      <c r="M18" s="133"/>
      <c r="N18" s="141"/>
      <c r="O18" s="141"/>
      <c r="P18" s="141"/>
      <c r="Q18" s="141"/>
      <c r="R18" s="141"/>
      <c r="S18" s="141"/>
      <c r="T18" s="991" t="s">
        <v>117</v>
      </c>
      <c r="U18" s="991"/>
      <c r="V18" s="991"/>
      <c r="W18" s="991"/>
      <c r="X18" s="991"/>
      <c r="Y18" s="992" t="str">
        <f>IF(入力シート!M38="","",入力シート!M38)</f>
        <v/>
      </c>
      <c r="Z18" s="992"/>
      <c r="AA18" s="992"/>
      <c r="AB18" s="992"/>
      <c r="AC18" s="992"/>
      <c r="AD18" s="992"/>
      <c r="AE18" s="992"/>
      <c r="AF18" s="992" t="str">
        <f>IF(入力シート!M39="","",入力シート!M39)</f>
        <v/>
      </c>
      <c r="AG18" s="992"/>
      <c r="AH18" s="992"/>
      <c r="AI18" s="992"/>
      <c r="AJ18" s="992"/>
      <c r="AK18" s="992"/>
      <c r="AL18" s="992"/>
      <c r="AM18" s="992"/>
      <c r="AN18" s="992"/>
      <c r="AO18" s="992"/>
      <c r="AP18" s="992"/>
      <c r="AQ18" s="139"/>
      <c r="AR18" s="133"/>
      <c r="AS18" s="133"/>
    </row>
    <row r="19" spans="1:46" ht="35.1" hidden="1" customHeight="1" outlineLevel="1">
      <c r="A19" s="140"/>
      <c r="B19" s="140"/>
      <c r="C19" s="140"/>
      <c r="D19" s="138"/>
      <c r="E19" s="138"/>
      <c r="F19" s="41"/>
      <c r="G19" s="41"/>
      <c r="H19" s="133"/>
      <c r="I19" s="133"/>
      <c r="J19" s="133"/>
      <c r="K19" s="133"/>
      <c r="L19" s="133"/>
      <c r="M19" s="133"/>
      <c r="N19" s="141"/>
      <c r="O19" s="141"/>
      <c r="P19" s="141"/>
      <c r="Q19" s="141"/>
      <c r="R19" s="141"/>
      <c r="S19" s="131"/>
      <c r="T19" s="1021" t="s">
        <v>118</v>
      </c>
      <c r="U19" s="1021"/>
      <c r="V19" s="1021"/>
      <c r="W19" s="1021"/>
      <c r="X19" s="131"/>
      <c r="Y19" s="1022" t="str">
        <f>IF(入力シート!M41="","",入力シート!M41)</f>
        <v/>
      </c>
      <c r="Z19" s="1022"/>
      <c r="AA19" s="1022"/>
      <c r="AB19" s="1019" t="str">
        <f>IF(入力シート!N41="","",入力シート!N41)</f>
        <v/>
      </c>
      <c r="AC19" s="1019"/>
      <c r="AD19" s="1019"/>
      <c r="AE19" s="142" t="s">
        <v>219</v>
      </c>
      <c r="AF19" s="1019" t="str">
        <f>IF(入力シート!P41="","",入力シート!P41)</f>
        <v/>
      </c>
      <c r="AG19" s="1019"/>
      <c r="AH19" s="142" t="s">
        <v>220</v>
      </c>
      <c r="AI19" s="1019" t="str">
        <f>IF(入力シート!R41="","",入力シート!R41)</f>
        <v/>
      </c>
      <c r="AJ19" s="1019"/>
      <c r="AK19" s="142" t="s">
        <v>221</v>
      </c>
      <c r="AL19" s="143"/>
      <c r="AM19" s="143"/>
      <c r="AN19" s="143"/>
      <c r="AO19" s="143"/>
      <c r="AP19" s="144"/>
      <c r="AQ19" s="144"/>
      <c r="AR19" s="133"/>
      <c r="AS19" s="133"/>
    </row>
    <row r="20" spans="1:46" ht="35.1" customHeight="1" collapsed="1">
      <c r="A20" s="145"/>
      <c r="B20" s="145"/>
      <c r="C20" s="145"/>
      <c r="D20" s="40"/>
      <c r="E20" s="40"/>
      <c r="F20" s="41"/>
      <c r="G20" s="41"/>
      <c r="H20" s="1045"/>
      <c r="I20" s="1045"/>
      <c r="J20" s="1045"/>
      <c r="K20" s="1045"/>
      <c r="L20" s="1045"/>
      <c r="M20" s="1045"/>
      <c r="N20" s="1046"/>
      <c r="O20" s="1046"/>
      <c r="P20" s="1046"/>
      <c r="Q20" s="1046"/>
      <c r="R20" s="1046"/>
      <c r="S20" s="146"/>
      <c r="T20" s="147"/>
      <c r="U20" s="993"/>
      <c r="V20" s="993"/>
      <c r="W20" s="993"/>
      <c r="X20" s="993"/>
      <c r="Y20" s="993"/>
      <c r="Z20" s="993"/>
      <c r="AA20" s="993"/>
      <c r="AB20" s="993"/>
      <c r="AC20" s="993"/>
      <c r="AD20" s="993"/>
      <c r="AE20" s="993"/>
      <c r="AF20" s="993"/>
      <c r="AG20" s="993"/>
      <c r="AH20" s="993"/>
      <c r="AI20" s="993"/>
      <c r="AJ20" s="993"/>
      <c r="AK20" s="993"/>
      <c r="AL20" s="993"/>
      <c r="AM20" s="993"/>
      <c r="AN20" s="994"/>
      <c r="AO20" s="994"/>
      <c r="AP20" s="147"/>
      <c r="AQ20" s="147"/>
      <c r="AR20" s="37"/>
      <c r="AS20" s="37"/>
      <c r="AT20" s="499" t="s">
        <v>502</v>
      </c>
    </row>
    <row r="21" spans="1:46" ht="35.1" customHeight="1">
      <c r="A21" s="145"/>
      <c r="B21" s="145"/>
      <c r="C21" s="145"/>
      <c r="D21" s="40"/>
      <c r="E21" s="40"/>
      <c r="F21" s="41"/>
      <c r="G21" s="41"/>
      <c r="H21" s="411"/>
      <c r="I21" s="411"/>
      <c r="J21" s="411"/>
      <c r="K21" s="411"/>
      <c r="L21" s="411"/>
      <c r="M21" s="411"/>
      <c r="N21" s="412"/>
      <c r="O21" s="412"/>
      <c r="P21" s="412"/>
      <c r="Q21" s="412"/>
      <c r="R21" s="412"/>
      <c r="S21" s="146"/>
      <c r="T21" s="147"/>
      <c r="U21" s="413"/>
      <c r="V21" s="413"/>
      <c r="W21" s="413"/>
      <c r="X21" s="413"/>
      <c r="Y21" s="413"/>
      <c r="Z21" s="413"/>
      <c r="AA21" s="413"/>
      <c r="AB21" s="413"/>
      <c r="AC21" s="413"/>
      <c r="AD21" s="413"/>
      <c r="AE21" s="413"/>
      <c r="AF21" s="413"/>
      <c r="AG21" s="413"/>
      <c r="AH21" s="413"/>
      <c r="AI21" s="413"/>
      <c r="AJ21" s="413"/>
      <c r="AK21" s="413"/>
      <c r="AL21" s="413"/>
      <c r="AM21" s="413"/>
      <c r="AN21" s="414"/>
      <c r="AO21" s="414"/>
      <c r="AP21" s="147"/>
      <c r="AQ21" s="147"/>
      <c r="AR21" s="37"/>
      <c r="AS21" s="37"/>
      <c r="AT21" s="499" t="s">
        <v>307</v>
      </c>
    </row>
    <row r="22" spans="1:46" ht="33" customHeight="1">
      <c r="A22" s="1023" t="s">
        <v>584</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494"/>
    </row>
    <row r="23" spans="1:46" ht="33" customHeight="1">
      <c r="A23" s="1023"/>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494"/>
    </row>
    <row r="24" spans="1:46" ht="30" customHeight="1">
      <c r="A24" s="942" t="s">
        <v>120</v>
      </c>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37"/>
      <c r="AS24" s="37"/>
    </row>
    <row r="25" spans="1:46" ht="33" customHeight="1">
      <c r="A25" s="148"/>
      <c r="B25" s="1024" t="s">
        <v>767</v>
      </c>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c r="AL25" s="1024"/>
      <c r="AM25" s="1024"/>
      <c r="AN25" s="1024"/>
      <c r="AO25" s="1024"/>
      <c r="AP25" s="1024"/>
      <c r="AQ25" s="1024"/>
      <c r="AR25" s="148"/>
      <c r="AS25" s="148"/>
    </row>
    <row r="26" spans="1:46" ht="33" customHeight="1">
      <c r="A26" s="148"/>
      <c r="B26" s="1024"/>
      <c r="C26" s="1024"/>
      <c r="D26" s="1024"/>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c r="AL26" s="1024"/>
      <c r="AM26" s="1024"/>
      <c r="AN26" s="1024"/>
      <c r="AO26" s="1024"/>
      <c r="AP26" s="1024"/>
      <c r="AQ26" s="1024"/>
      <c r="AR26" s="148"/>
      <c r="AS26" s="148"/>
    </row>
    <row r="27" spans="1:46" ht="33" customHeight="1">
      <c r="A27" s="148"/>
      <c r="B27" s="1024"/>
      <c r="C27" s="1024"/>
      <c r="D27" s="1024"/>
      <c r="E27" s="1024"/>
      <c r="F27" s="1024"/>
      <c r="G27" s="1024"/>
      <c r="H27" s="1024"/>
      <c r="I27" s="1024"/>
      <c r="J27" s="1024"/>
      <c r="K27" s="1024"/>
      <c r="L27" s="1024"/>
      <c r="M27" s="1024"/>
      <c r="N27" s="1024"/>
      <c r="O27" s="1024"/>
      <c r="P27" s="1024"/>
      <c r="Q27" s="1024"/>
      <c r="R27" s="1024"/>
      <c r="S27" s="1024"/>
      <c r="T27" s="1024"/>
      <c r="U27" s="1024"/>
      <c r="V27" s="1024"/>
      <c r="W27" s="1024"/>
      <c r="X27" s="1024"/>
      <c r="Y27" s="1024"/>
      <c r="Z27" s="1024"/>
      <c r="AA27" s="1024"/>
      <c r="AB27" s="1024"/>
      <c r="AC27" s="1024"/>
      <c r="AD27" s="1024"/>
      <c r="AE27" s="1024"/>
      <c r="AF27" s="1024"/>
      <c r="AG27" s="1024"/>
      <c r="AH27" s="1024"/>
      <c r="AI27" s="1024"/>
      <c r="AJ27" s="1024"/>
      <c r="AK27" s="1024"/>
      <c r="AL27" s="1024"/>
      <c r="AM27" s="1024"/>
      <c r="AN27" s="1024"/>
      <c r="AO27" s="1024"/>
      <c r="AP27" s="1024"/>
      <c r="AQ27" s="1024"/>
      <c r="AR27" s="148"/>
      <c r="AS27" s="148"/>
    </row>
    <row r="28" spans="1:46" ht="33" customHeight="1">
      <c r="A28" s="148"/>
      <c r="B28" s="1024"/>
      <c r="C28" s="1024"/>
      <c r="D28" s="1024"/>
      <c r="E28" s="1024"/>
      <c r="F28" s="1024"/>
      <c r="G28" s="1024"/>
      <c r="H28" s="1024"/>
      <c r="I28" s="1024"/>
      <c r="J28" s="1024"/>
      <c r="K28" s="1024"/>
      <c r="L28" s="1024"/>
      <c r="M28" s="1024"/>
      <c r="N28" s="1024"/>
      <c r="O28" s="1024"/>
      <c r="P28" s="1024"/>
      <c r="Q28" s="1024"/>
      <c r="R28" s="1024"/>
      <c r="S28" s="1024"/>
      <c r="T28" s="1024"/>
      <c r="U28" s="1024"/>
      <c r="V28" s="1024"/>
      <c r="W28" s="1024"/>
      <c r="X28" s="1024"/>
      <c r="Y28" s="1024"/>
      <c r="Z28" s="1024"/>
      <c r="AA28" s="1024"/>
      <c r="AB28" s="1024"/>
      <c r="AC28" s="1024"/>
      <c r="AD28" s="1024"/>
      <c r="AE28" s="1024"/>
      <c r="AF28" s="1024"/>
      <c r="AG28" s="1024"/>
      <c r="AH28" s="1024"/>
      <c r="AI28" s="1024"/>
      <c r="AJ28" s="1024"/>
      <c r="AK28" s="1024"/>
      <c r="AL28" s="1024"/>
      <c r="AM28" s="1024"/>
      <c r="AN28" s="1024"/>
      <c r="AO28" s="1024"/>
      <c r="AP28" s="1024"/>
      <c r="AQ28" s="1024"/>
      <c r="AR28" s="148"/>
      <c r="AS28" s="148"/>
    </row>
    <row r="29" spans="1:46" ht="30" customHeight="1">
      <c r="A29" s="148"/>
      <c r="B29" s="1024"/>
      <c r="C29" s="1024"/>
      <c r="D29" s="1024"/>
      <c r="E29" s="1024"/>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4"/>
      <c r="AJ29" s="1024"/>
      <c r="AK29" s="1024"/>
      <c r="AL29" s="1024"/>
      <c r="AM29" s="1024"/>
      <c r="AN29" s="1024"/>
      <c r="AO29" s="1024"/>
      <c r="AP29" s="1024"/>
      <c r="AQ29" s="1024"/>
      <c r="AR29" s="148"/>
      <c r="AS29" s="148"/>
    </row>
    <row r="30" spans="1:46" ht="24.95" customHeight="1">
      <c r="A30" s="148"/>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48"/>
      <c r="AS30" s="148"/>
    </row>
    <row r="31" spans="1:46" ht="24.95" customHeight="1">
      <c r="A31" s="149"/>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37"/>
      <c r="AS31" s="37"/>
    </row>
    <row r="32" spans="1:46" s="38" customFormat="1" ht="30" customHeight="1">
      <c r="A32" s="446"/>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997"/>
      <c r="AF32" s="997"/>
      <c r="AG32" s="997"/>
      <c r="AH32" s="997"/>
      <c r="AI32" s="997"/>
      <c r="AJ32" s="997"/>
      <c r="AK32" s="997"/>
      <c r="AL32" s="997"/>
      <c r="AM32" s="997"/>
      <c r="AN32" s="997"/>
      <c r="AO32" s="997"/>
      <c r="AP32" s="997"/>
      <c r="AQ32" s="997"/>
      <c r="AR32" s="44"/>
      <c r="AS32" s="44"/>
      <c r="AT32" s="499"/>
    </row>
    <row r="33" spans="1:46" s="38" customFormat="1" ht="27" customHeight="1">
      <c r="A33" s="45"/>
      <c r="B33" s="45"/>
      <c r="C33" s="45"/>
      <c r="D33" s="422"/>
      <c r="E33" s="422"/>
      <c r="F33" s="153"/>
      <c r="G33" s="153"/>
      <c r="H33" s="45"/>
      <c r="I33" s="45"/>
      <c r="J33" s="45"/>
      <c r="K33" s="45"/>
      <c r="L33" s="45"/>
      <c r="M33" s="45"/>
      <c r="N33" s="45"/>
      <c r="O33" s="45"/>
      <c r="P33" s="45"/>
      <c r="Q33" s="45"/>
      <c r="R33" s="942" t="s">
        <v>121</v>
      </c>
      <c r="S33" s="942"/>
      <c r="T33" s="942"/>
      <c r="U33" s="942"/>
      <c r="V33" s="942"/>
      <c r="W33" s="942"/>
      <c r="X33" s="942"/>
      <c r="Y33" s="942"/>
      <c r="Z33" s="942"/>
      <c r="AA33" s="45"/>
      <c r="AB33" s="45"/>
      <c r="AC33" s="45"/>
      <c r="AD33" s="45"/>
      <c r="AE33" s="45"/>
      <c r="AF33" s="45"/>
      <c r="AG33" s="45"/>
      <c r="AH33" s="45"/>
      <c r="AI33" s="45"/>
      <c r="AJ33" s="45"/>
      <c r="AK33" s="998"/>
      <c r="AL33" s="998"/>
      <c r="AM33" s="447"/>
      <c r="AN33" s="998"/>
      <c r="AO33" s="998"/>
      <c r="AP33" s="45"/>
      <c r="AQ33" s="45"/>
      <c r="AR33" s="44"/>
      <c r="AS33" s="44"/>
      <c r="AT33" s="499"/>
    </row>
    <row r="34" spans="1:46" s="38" customFormat="1" ht="27" customHeight="1">
      <c r="A34" s="45"/>
      <c r="B34" s="45"/>
      <c r="C34" s="45"/>
      <c r="D34" s="422"/>
      <c r="E34" s="422"/>
      <c r="F34" s="153"/>
      <c r="G34" s="153"/>
      <c r="H34" s="45"/>
      <c r="I34" s="45"/>
      <c r="J34" s="45"/>
      <c r="K34" s="45"/>
      <c r="L34" s="45"/>
      <c r="M34" s="45"/>
      <c r="N34" s="45"/>
      <c r="O34" s="45"/>
      <c r="P34" s="45"/>
      <c r="Q34" s="45"/>
      <c r="R34" s="422"/>
      <c r="S34" s="422"/>
      <c r="T34" s="422"/>
      <c r="U34" s="422"/>
      <c r="V34" s="422"/>
      <c r="W34" s="422"/>
      <c r="X34" s="422"/>
      <c r="Y34" s="422"/>
      <c r="Z34" s="422"/>
      <c r="AA34" s="45"/>
      <c r="AB34" s="45"/>
      <c r="AC34" s="45"/>
      <c r="AD34" s="45"/>
      <c r="AE34" s="45"/>
      <c r="AF34" s="45"/>
      <c r="AG34" s="45"/>
      <c r="AH34" s="45"/>
      <c r="AI34" s="45"/>
      <c r="AJ34" s="45"/>
      <c r="AK34" s="448"/>
      <c r="AL34" s="448"/>
      <c r="AM34" s="447"/>
      <c r="AN34" s="448"/>
      <c r="AO34" s="448"/>
      <c r="AP34" s="45"/>
      <c r="AQ34" s="45"/>
      <c r="AR34" s="44"/>
      <c r="AS34" s="44"/>
      <c r="AT34" s="499"/>
    </row>
    <row r="35" spans="1:46" s="38" customFormat="1" ht="27" customHeight="1">
      <c r="A35" s="449"/>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
      <c r="AS35" s="44"/>
      <c r="AT35" s="499"/>
    </row>
    <row r="36" spans="1:46" s="38" customFormat="1" ht="35.1" customHeight="1">
      <c r="A36" s="44" t="s">
        <v>427</v>
      </c>
      <c r="B36" s="435"/>
      <c r="C36" s="435"/>
      <c r="D36" s="435"/>
      <c r="E36" s="435"/>
      <c r="F36" s="435"/>
      <c r="G36" s="435"/>
      <c r="H36" s="435"/>
      <c r="I36" s="435"/>
      <c r="J36" s="4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4"/>
      <c r="AS36" s="44"/>
      <c r="AT36" s="499"/>
    </row>
    <row r="37" spans="1:46" s="38" customFormat="1" ht="35.1" customHeight="1">
      <c r="A37" s="44"/>
      <c r="B37" s="44"/>
      <c r="C37" s="995" t="s">
        <v>797</v>
      </c>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423"/>
      <c r="AQ37" s="423"/>
      <c r="AR37" s="44"/>
      <c r="AS37" s="44"/>
      <c r="AT37" s="499"/>
    </row>
    <row r="38" spans="1:46" s="38" customFormat="1" ht="35.1" customHeight="1">
      <c r="A38" s="422"/>
      <c r="B38" s="422"/>
      <c r="C38" s="423"/>
      <c r="D38" s="423"/>
      <c r="E38" s="423"/>
      <c r="F38" s="423"/>
      <c r="G38" s="423"/>
      <c r="H38" s="423"/>
      <c r="I38" s="423"/>
      <c r="J38" s="423"/>
      <c r="K38" s="423"/>
      <c r="L38" s="423"/>
      <c r="M38" s="443"/>
      <c r="N38" s="149"/>
      <c r="O38" s="422"/>
      <c r="P38" s="422"/>
      <c r="Q38" s="423"/>
      <c r="R38" s="423"/>
      <c r="S38" s="423"/>
      <c r="T38" s="423"/>
      <c r="U38" s="423"/>
      <c r="V38" s="423"/>
      <c r="W38" s="423"/>
      <c r="X38" s="423"/>
      <c r="Y38" s="423"/>
      <c r="Z38" s="423"/>
      <c r="AA38" s="423"/>
      <c r="AB38" s="444"/>
      <c r="AC38" s="422"/>
      <c r="AD38" s="422"/>
      <c r="AE38" s="46"/>
      <c r="AF38" s="46"/>
      <c r="AG38" s="46"/>
      <c r="AH38" s="46"/>
      <c r="AI38" s="46"/>
      <c r="AJ38" s="46"/>
      <c r="AK38" s="46"/>
      <c r="AL38" s="46"/>
      <c r="AM38" s="46"/>
      <c r="AN38" s="46"/>
      <c r="AO38" s="46"/>
      <c r="AP38" s="46"/>
      <c r="AQ38" s="46"/>
      <c r="AR38" s="47"/>
      <c r="AS38" s="47"/>
      <c r="AT38" s="499"/>
    </row>
    <row r="39" spans="1:46" s="38" customFormat="1" ht="35.1" customHeight="1">
      <c r="A39" s="44" t="s">
        <v>428</v>
      </c>
      <c r="B39" s="445"/>
      <c r="C39" s="445"/>
      <c r="D39" s="445"/>
      <c r="E39" s="445"/>
      <c r="F39" s="445"/>
      <c r="G39" s="445"/>
      <c r="H39" s="445"/>
      <c r="I39" s="445"/>
      <c r="J39" s="445"/>
      <c r="K39" s="445"/>
      <c r="L39" s="445"/>
      <c r="M39" s="445"/>
      <c r="N39" s="445"/>
      <c r="O39" s="445"/>
      <c r="P39" s="445"/>
      <c r="Q39" s="445"/>
      <c r="R39" s="947"/>
      <c r="S39" s="947"/>
      <c r="T39" s="947"/>
      <c r="U39" s="947"/>
      <c r="V39" s="947"/>
      <c r="W39" s="947"/>
      <c r="X39" s="947"/>
      <c r="Y39" s="947"/>
      <c r="Z39" s="947"/>
      <c r="AA39" s="445"/>
      <c r="AB39" s="445"/>
      <c r="AC39" s="445"/>
      <c r="AD39" s="445"/>
      <c r="AE39" s="445"/>
      <c r="AF39" s="445"/>
      <c r="AG39" s="445"/>
      <c r="AH39" s="445"/>
      <c r="AI39" s="445"/>
      <c r="AJ39" s="445"/>
      <c r="AK39" s="445"/>
      <c r="AL39" s="445"/>
      <c r="AM39" s="445"/>
      <c r="AN39" s="445"/>
      <c r="AO39" s="445"/>
      <c r="AP39" s="445"/>
      <c r="AQ39" s="445"/>
      <c r="AR39" s="44"/>
      <c r="AS39" s="44"/>
      <c r="AT39" s="499"/>
    </row>
    <row r="40" spans="1:46" s="38" customFormat="1" ht="50.25" customHeight="1">
      <c r="A40" s="44"/>
      <c r="B40" s="44"/>
      <c r="C40" s="1049" t="str">
        <f>IF(入力シート!M11="","",入力シート!M11)&amp;"低層ＺＥＨ－Ｍ促進事業"</f>
        <v>低層ＺＥＨ－Ｍ促進事業</v>
      </c>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049"/>
      <c r="AD40" s="1049"/>
      <c r="AE40" s="1049"/>
      <c r="AF40" s="1049"/>
      <c r="AG40" s="1049"/>
      <c r="AH40" s="1049"/>
      <c r="AI40" s="1049"/>
      <c r="AJ40" s="1049"/>
      <c r="AK40" s="1049"/>
      <c r="AL40" s="1049"/>
      <c r="AM40" s="1049"/>
      <c r="AN40" s="1049"/>
      <c r="AO40" s="1049"/>
      <c r="AP40" s="44"/>
      <c r="AQ40" s="44"/>
      <c r="AR40" s="450"/>
      <c r="AS40" s="450"/>
      <c r="AT40" s="499"/>
    </row>
    <row r="41" spans="1:46" s="38" customFormat="1" ht="35.1" customHeight="1">
      <c r="A41" s="435"/>
      <c r="B41" s="422"/>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4"/>
      <c r="AS41" s="44"/>
      <c r="AT41" s="499"/>
    </row>
    <row r="42" spans="1:46" s="38" customFormat="1" ht="35.1" customHeight="1">
      <c r="A42" s="44" t="s">
        <v>429</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4"/>
      <c r="AS42" s="44"/>
      <c r="AT42" s="499"/>
    </row>
    <row r="43" spans="1:46" s="38" customFormat="1" ht="35.1" customHeight="1">
      <c r="A43" s="436"/>
      <c r="B43" s="435"/>
      <c r="C43" s="1047" t="s">
        <v>405</v>
      </c>
      <c r="D43" s="1047"/>
      <c r="E43" s="1047"/>
      <c r="F43" s="1047"/>
      <c r="G43" s="1047"/>
      <c r="H43" s="1047"/>
      <c r="I43" s="1047"/>
      <c r="J43" s="1047"/>
      <c r="K43" s="1047"/>
      <c r="L43" s="1047"/>
      <c r="M43" s="1047"/>
      <c r="N43" s="1047"/>
      <c r="O43" s="1047"/>
      <c r="P43" s="1047"/>
      <c r="Q43" s="1047"/>
      <c r="R43" s="1047"/>
      <c r="S43" s="1047"/>
      <c r="T43" s="1047"/>
      <c r="U43" s="1047"/>
      <c r="V43" s="1047"/>
      <c r="W43" s="1047"/>
      <c r="X43" s="1047"/>
      <c r="Y43" s="1047"/>
      <c r="Z43" s="1047"/>
      <c r="AA43" s="1047"/>
      <c r="AB43" s="1047"/>
      <c r="AC43" s="1047"/>
      <c r="AD43" s="1047"/>
      <c r="AE43" s="1047"/>
      <c r="AF43" s="1047"/>
      <c r="AG43" s="1047"/>
      <c r="AH43" s="1047"/>
      <c r="AI43" s="1047"/>
      <c r="AJ43" s="1047"/>
      <c r="AK43" s="1047"/>
      <c r="AL43" s="1047"/>
      <c r="AM43" s="435"/>
      <c r="AN43" s="435"/>
      <c r="AO43" s="435"/>
      <c r="AP43" s="435"/>
      <c r="AQ43" s="435"/>
      <c r="AR43" s="44"/>
      <c r="AS43" s="44"/>
      <c r="AT43" s="499"/>
    </row>
    <row r="44" spans="1:46" s="38" customFormat="1" ht="35.1" customHeight="1">
      <c r="A44" s="45"/>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4"/>
      <c r="AS44" s="44"/>
      <c r="AT44" s="499"/>
    </row>
    <row r="45" spans="1:46" s="38" customFormat="1" ht="35.1" customHeight="1">
      <c r="A45" s="44" t="s">
        <v>430</v>
      </c>
      <c r="B45" s="44"/>
      <c r="C45" s="44"/>
      <c r="D45" s="437"/>
      <c r="E45" s="437"/>
      <c r="F45" s="438"/>
      <c r="G45" s="438"/>
      <c r="H45" s="437"/>
      <c r="I45" s="437"/>
      <c r="J45" s="44"/>
      <c r="K45" s="44"/>
      <c r="L45" s="44"/>
      <c r="M45" s="44"/>
      <c r="N45" s="44"/>
      <c r="O45" s="44"/>
      <c r="P45" s="44"/>
      <c r="Q45" s="44"/>
      <c r="R45" s="44"/>
      <c r="S45" s="44"/>
      <c r="T45" s="44"/>
      <c r="U45" s="44"/>
      <c r="V45" s="439"/>
      <c r="W45" s="439"/>
      <c r="X45" s="44"/>
      <c r="Y45" s="44"/>
      <c r="Z45" s="44"/>
      <c r="AA45" s="44"/>
      <c r="AB45" s="44"/>
      <c r="AC45" s="44"/>
      <c r="AD45" s="44"/>
      <c r="AE45" s="44"/>
      <c r="AF45" s="44"/>
      <c r="AG45" s="44"/>
      <c r="AH45" s="44"/>
      <c r="AI45" s="44"/>
      <c r="AJ45" s="44"/>
      <c r="AK45" s="44"/>
      <c r="AL45" s="44"/>
      <c r="AM45" s="44"/>
      <c r="AN45" s="44"/>
      <c r="AO45" s="44"/>
      <c r="AP45" s="44"/>
      <c r="AQ45" s="44"/>
      <c r="AR45" s="44"/>
      <c r="AS45" s="44"/>
      <c r="AT45" s="499"/>
    </row>
    <row r="46" spans="1:46" s="38" customFormat="1" ht="35.1" customHeight="1">
      <c r="A46" s="44"/>
      <c r="B46" s="197"/>
      <c r="C46" s="944" t="s">
        <v>540</v>
      </c>
      <c r="D46" s="944"/>
      <c r="E46" s="944"/>
      <c r="F46" s="944"/>
      <c r="G46" s="944"/>
      <c r="H46" s="944"/>
      <c r="I46" s="944"/>
      <c r="J46" s="944"/>
      <c r="K46" s="944"/>
      <c r="L46" s="944"/>
      <c r="M46" s="944"/>
      <c r="N46" s="944"/>
      <c r="O46" s="944"/>
      <c r="P46" s="944"/>
      <c r="Q46" s="945">
        <f>IF(AJ93="","",AJ93)</f>
        <v>0</v>
      </c>
      <c r="R46" s="945"/>
      <c r="S46" s="945"/>
      <c r="T46" s="945"/>
      <c r="U46" s="945"/>
      <c r="V46" s="945"/>
      <c r="W46" s="945"/>
      <c r="X46" s="945"/>
      <c r="Y46" s="945"/>
      <c r="Z46" s="945"/>
      <c r="AA46" s="945"/>
      <c r="AB46" s="945"/>
      <c r="AC46" s="945"/>
      <c r="AD46" s="945"/>
      <c r="AE46" s="945"/>
      <c r="AF46" s="945"/>
      <c r="AG46" s="945"/>
      <c r="AH46" s="945"/>
      <c r="AI46" s="945"/>
      <c r="AJ46" s="945"/>
      <c r="AK46" s="946" t="s">
        <v>114</v>
      </c>
      <c r="AL46" s="946"/>
      <c r="AM46" s="197"/>
      <c r="AN46" s="197"/>
      <c r="AO46" s="197"/>
      <c r="AP46" s="44"/>
      <c r="AQ46" s="44"/>
      <c r="AR46" s="44"/>
      <c r="AS46" s="44"/>
      <c r="AT46" s="499"/>
    </row>
    <row r="47" spans="1:46" s="38" customFormat="1" ht="35.1" customHeight="1">
      <c r="A47" s="440"/>
      <c r="B47" s="440"/>
      <c r="C47" s="440"/>
      <c r="D47" s="440"/>
      <c r="E47" s="440"/>
      <c r="F47" s="440"/>
      <c r="G47" s="440"/>
      <c r="H47" s="440"/>
      <c r="I47" s="440"/>
      <c r="J47" s="440"/>
      <c r="K47" s="440"/>
      <c r="L47" s="440"/>
      <c r="M47" s="440"/>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441"/>
      <c r="AR47" s="44"/>
      <c r="AS47" s="44"/>
      <c r="AT47" s="499"/>
    </row>
    <row r="48" spans="1:46" s="38" customFormat="1" ht="35.1" customHeight="1">
      <c r="A48" s="44" t="s">
        <v>431</v>
      </c>
      <c r="B48" s="440"/>
      <c r="C48" s="440"/>
      <c r="D48" s="440"/>
      <c r="E48" s="440"/>
      <c r="F48" s="440"/>
      <c r="G48" s="440"/>
      <c r="H48" s="440"/>
      <c r="I48" s="440"/>
      <c r="J48" s="440"/>
      <c r="K48" s="440"/>
      <c r="L48" s="440"/>
      <c r="M48" s="440"/>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
      <c r="AS48" s="44"/>
      <c r="AT48" s="499"/>
    </row>
    <row r="49" spans="1:46" s="38" customFormat="1" ht="35.1" customHeight="1">
      <c r="A49" s="440"/>
      <c r="B49" s="440"/>
      <c r="C49" s="440"/>
      <c r="D49" s="440"/>
      <c r="E49" s="440"/>
      <c r="F49" s="440"/>
      <c r="G49" s="440"/>
      <c r="H49" s="440"/>
      <c r="I49" s="440"/>
      <c r="J49" s="440"/>
      <c r="K49" s="440"/>
      <c r="L49" s="440"/>
      <c r="M49" s="440"/>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
      <c r="AS49" s="44"/>
      <c r="AT49" s="499"/>
    </row>
    <row r="50" spans="1:46" s="38" customFormat="1" ht="35.1" customHeight="1">
      <c r="A50" s="44" t="s">
        <v>432</v>
      </c>
      <c r="B50" s="44"/>
      <c r="C50" s="44"/>
      <c r="D50" s="437"/>
      <c r="E50" s="437"/>
      <c r="F50" s="438"/>
      <c r="G50" s="438"/>
      <c r="H50" s="437"/>
      <c r="I50" s="437"/>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99"/>
    </row>
    <row r="51" spans="1:46" s="38" customFormat="1" ht="35.1" customHeight="1">
      <c r="A51" s="44"/>
      <c r="B51" s="198"/>
      <c r="C51" s="948" t="s">
        <v>190</v>
      </c>
      <c r="D51" s="948"/>
      <c r="E51" s="948"/>
      <c r="F51" s="948"/>
      <c r="G51" s="948"/>
      <c r="H51" s="948"/>
      <c r="I51" s="948"/>
      <c r="J51" s="948"/>
      <c r="K51" s="948"/>
      <c r="L51" s="948"/>
      <c r="M51" s="948"/>
      <c r="N51" s="948"/>
      <c r="O51" s="948"/>
      <c r="P51" s="948"/>
      <c r="Q51" s="196"/>
      <c r="R51" s="947"/>
      <c r="S51" s="947"/>
      <c r="T51" s="947"/>
      <c r="U51" s="1048" t="str">
        <f>IF(入力シート!M14="","",入力シート!M14)</f>
        <v>交付決定日</v>
      </c>
      <c r="V51" s="1048"/>
      <c r="W51" s="1048"/>
      <c r="X51" s="1048"/>
      <c r="Y51" s="1048"/>
      <c r="Z51" s="1048"/>
      <c r="AA51" s="1048"/>
      <c r="AB51" s="1048"/>
      <c r="AC51" s="1048"/>
      <c r="AD51" s="1048"/>
      <c r="AE51" s="1048"/>
      <c r="AF51" s="1048"/>
      <c r="AG51" s="1048"/>
      <c r="AH51" s="1048"/>
      <c r="AI51" s="1048"/>
      <c r="AJ51" s="1048"/>
      <c r="AK51" s="1048"/>
      <c r="AL51" s="1048"/>
      <c r="AM51" s="197"/>
      <c r="AN51" s="197"/>
      <c r="AO51" s="197"/>
      <c r="AP51" s="45"/>
      <c r="AQ51" s="45"/>
      <c r="AR51" s="44"/>
      <c r="AS51" s="44"/>
      <c r="AT51" s="499"/>
    </row>
    <row r="52" spans="1:46" s="38" customFormat="1" ht="35.1" customHeight="1">
      <c r="A52" s="45"/>
      <c r="B52" s="45"/>
      <c r="C52" s="948" t="s">
        <v>191</v>
      </c>
      <c r="D52" s="948"/>
      <c r="E52" s="948"/>
      <c r="F52" s="948"/>
      <c r="G52" s="948"/>
      <c r="H52" s="948"/>
      <c r="I52" s="948"/>
      <c r="J52" s="948"/>
      <c r="K52" s="948"/>
      <c r="L52" s="948"/>
      <c r="M52" s="948"/>
      <c r="N52" s="948"/>
      <c r="O52" s="948"/>
      <c r="P52" s="948"/>
      <c r="Q52" s="196"/>
      <c r="R52" s="947"/>
      <c r="S52" s="947"/>
      <c r="T52" s="947"/>
      <c r="U52" s="996" t="str">
        <f>IF(入力シート!M15="","",入力シート!M15)</f>
        <v/>
      </c>
      <c r="V52" s="996"/>
      <c r="W52" s="996"/>
      <c r="X52" s="996"/>
      <c r="Y52" s="947" t="s">
        <v>189</v>
      </c>
      <c r="Z52" s="947"/>
      <c r="AA52" s="996" t="str">
        <f>IF(入力シート!P15="","",入力シート!P15)</f>
        <v/>
      </c>
      <c r="AB52" s="996"/>
      <c r="AC52" s="996"/>
      <c r="AD52" s="996"/>
      <c r="AE52" s="947" t="s">
        <v>115</v>
      </c>
      <c r="AF52" s="947"/>
      <c r="AG52" s="996" t="str">
        <f>IF(入力シート!R15="","",入力シート!R15)</f>
        <v/>
      </c>
      <c r="AH52" s="996"/>
      <c r="AI52" s="996"/>
      <c r="AJ52" s="996"/>
      <c r="AK52" s="947" t="s">
        <v>122</v>
      </c>
      <c r="AL52" s="947"/>
      <c r="AM52" s="197"/>
      <c r="AN52" s="197"/>
      <c r="AO52" s="197"/>
      <c r="AP52" s="45"/>
      <c r="AQ52" s="45"/>
      <c r="AR52" s="44"/>
      <c r="AS52" s="44"/>
      <c r="AT52" s="499"/>
    </row>
    <row r="53" spans="1:46" s="38" customFormat="1" ht="35.1" customHeight="1">
      <c r="A53" s="45"/>
      <c r="B53" s="45"/>
      <c r="C53" s="948" t="s">
        <v>433</v>
      </c>
      <c r="D53" s="948"/>
      <c r="E53" s="948"/>
      <c r="F53" s="948"/>
      <c r="G53" s="948"/>
      <c r="H53" s="948"/>
      <c r="I53" s="948"/>
      <c r="J53" s="948"/>
      <c r="K53" s="948"/>
      <c r="L53" s="948"/>
      <c r="M53" s="948"/>
      <c r="N53" s="948"/>
      <c r="O53" s="948"/>
      <c r="P53" s="948"/>
      <c r="Q53" s="196"/>
      <c r="R53" s="947"/>
      <c r="S53" s="947"/>
      <c r="T53" s="947"/>
      <c r="U53" s="996" t="str">
        <f>IF(入力シート!M16="","",入力シート!M16)</f>
        <v/>
      </c>
      <c r="V53" s="996"/>
      <c r="W53" s="996"/>
      <c r="X53" s="996"/>
      <c r="Y53" s="947" t="s">
        <v>84</v>
      </c>
      <c r="Z53" s="947"/>
      <c r="AA53" s="996" t="str">
        <f>IF(入力シート!P16="","",入力シート!P16)</f>
        <v/>
      </c>
      <c r="AB53" s="996"/>
      <c r="AC53" s="996"/>
      <c r="AD53" s="996"/>
      <c r="AE53" s="947" t="s">
        <v>115</v>
      </c>
      <c r="AF53" s="947"/>
      <c r="AG53" s="996" t="str">
        <f>IF(入力シート!R16="","",入力シート!R16)</f>
        <v/>
      </c>
      <c r="AH53" s="996"/>
      <c r="AI53" s="996"/>
      <c r="AJ53" s="996"/>
      <c r="AK53" s="947" t="s">
        <v>122</v>
      </c>
      <c r="AL53" s="947"/>
      <c r="AM53" s="197"/>
      <c r="AN53" s="197"/>
      <c r="AO53" s="197"/>
      <c r="AP53" s="45"/>
      <c r="AQ53" s="45"/>
      <c r="AR53" s="44"/>
      <c r="AS53" s="44"/>
      <c r="AT53" s="499"/>
    </row>
    <row r="54" spans="1:46" s="38" customFormat="1" ht="30" customHeight="1">
      <c r="A54" s="45"/>
      <c r="B54" s="45"/>
      <c r="C54" s="45"/>
      <c r="D54" s="422"/>
      <c r="E54" s="422"/>
      <c r="F54" s="153"/>
      <c r="G54" s="153"/>
      <c r="H54" s="422"/>
      <c r="I54" s="422"/>
      <c r="J54" s="45"/>
      <c r="K54" s="45"/>
      <c r="L54" s="45"/>
      <c r="M54" s="45"/>
      <c r="N54" s="45"/>
      <c r="O54" s="45"/>
      <c r="P54" s="45"/>
      <c r="Q54" s="45"/>
      <c r="R54" s="45"/>
      <c r="S54" s="45"/>
      <c r="T54" s="45"/>
      <c r="U54" s="45"/>
      <c r="V54" s="44"/>
      <c r="W54" s="44"/>
      <c r="X54" s="45"/>
      <c r="Y54" s="45"/>
      <c r="Z54" s="45"/>
      <c r="AA54" s="45"/>
      <c r="AB54" s="45"/>
      <c r="AC54" s="45"/>
      <c r="AD54" s="45"/>
      <c r="AE54" s="45"/>
      <c r="AF54" s="45"/>
      <c r="AG54" s="45"/>
      <c r="AH54" s="45"/>
      <c r="AI54" s="45"/>
      <c r="AJ54" s="45"/>
      <c r="AK54" s="45"/>
      <c r="AL54" s="422"/>
      <c r="AM54" s="45"/>
      <c r="AN54" s="45"/>
      <c r="AO54" s="45"/>
      <c r="AP54" s="45"/>
      <c r="AQ54" s="45"/>
      <c r="AR54" s="44"/>
      <c r="AS54" s="44"/>
      <c r="AT54" s="499"/>
    </row>
    <row r="55" spans="1:46" s="38" customFormat="1" ht="30" customHeight="1">
      <c r="A55" s="48" t="s">
        <v>123</v>
      </c>
      <c r="B55" s="45"/>
      <c r="C55" s="45"/>
      <c r="D55" s="422"/>
      <c r="E55" s="422"/>
      <c r="F55" s="153"/>
      <c r="G55" s="153"/>
      <c r="H55" s="422"/>
      <c r="I55" s="422"/>
      <c r="J55" s="45"/>
      <c r="K55" s="45"/>
      <c r="L55" s="45"/>
      <c r="M55" s="45"/>
      <c r="N55" s="45"/>
      <c r="O55" s="45"/>
      <c r="P55" s="45"/>
      <c r="Q55" s="45"/>
      <c r="R55" s="45"/>
      <c r="S55" s="45"/>
      <c r="T55" s="45"/>
      <c r="U55" s="45"/>
      <c r="V55" s="44"/>
      <c r="W55" s="44"/>
      <c r="X55" s="45"/>
      <c r="Y55" s="45"/>
      <c r="Z55" s="45"/>
      <c r="AA55" s="45"/>
      <c r="AB55" s="45"/>
      <c r="AC55" s="45"/>
      <c r="AD55" s="45"/>
      <c r="AE55" s="45"/>
      <c r="AF55" s="45"/>
      <c r="AG55" s="45"/>
      <c r="AH55" s="45"/>
      <c r="AI55" s="45"/>
      <c r="AJ55" s="45"/>
      <c r="AK55" s="45"/>
      <c r="AL55" s="422"/>
      <c r="AM55" s="45"/>
      <c r="AN55" s="45"/>
      <c r="AO55" s="45"/>
      <c r="AP55" s="45"/>
      <c r="AQ55" s="45"/>
      <c r="AR55" s="44"/>
      <c r="AS55" s="44"/>
      <c r="AT55" s="499"/>
    </row>
    <row r="56" spans="1:46" s="38" customFormat="1" ht="21" customHeight="1">
      <c r="A56" s="44" t="s">
        <v>434</v>
      </c>
      <c r="B56" s="44"/>
      <c r="C56" s="44"/>
      <c r="D56" s="44"/>
      <c r="E56" s="44"/>
      <c r="F56" s="44"/>
      <c r="G56" s="44"/>
      <c r="H56" s="44"/>
      <c r="I56" s="44"/>
      <c r="J56" s="44"/>
      <c r="K56" s="44"/>
      <c r="L56" s="44"/>
      <c r="M56" s="44"/>
      <c r="N56" s="44"/>
      <c r="O56" s="44"/>
      <c r="P56" s="44"/>
      <c r="Q56" s="44"/>
      <c r="R56" s="45"/>
      <c r="S56" s="45"/>
      <c r="T56" s="45"/>
      <c r="U56" s="45"/>
      <c r="V56" s="442"/>
      <c r="W56" s="442"/>
      <c r="X56" s="45"/>
      <c r="Y56" s="45"/>
      <c r="Z56" s="45"/>
      <c r="AA56" s="45"/>
      <c r="AB56" s="45"/>
      <c r="AC56" s="45"/>
      <c r="AD56" s="45"/>
      <c r="AE56" s="45"/>
      <c r="AF56" s="45"/>
      <c r="AG56" s="45"/>
      <c r="AH56" s="45"/>
      <c r="AI56" s="45"/>
      <c r="AJ56" s="45"/>
      <c r="AK56" s="45"/>
      <c r="AL56" s="422"/>
      <c r="AM56" s="45"/>
      <c r="AN56" s="45"/>
      <c r="AO56" s="45"/>
      <c r="AP56" s="45"/>
      <c r="AQ56" s="45"/>
      <c r="AR56" s="44"/>
      <c r="AS56" s="44"/>
      <c r="AT56" s="499"/>
    </row>
    <row r="57" spans="1:46" s="38" customFormat="1" ht="21" customHeight="1">
      <c r="A57" s="44" t="s">
        <v>435</v>
      </c>
      <c r="B57" s="44"/>
      <c r="C57" s="44"/>
      <c r="D57" s="44"/>
      <c r="E57" s="44"/>
      <c r="F57" s="44"/>
      <c r="G57" s="44"/>
      <c r="H57" s="44"/>
      <c r="I57" s="44"/>
      <c r="J57" s="44"/>
      <c r="K57" s="44"/>
      <c r="L57" s="44"/>
      <c r="M57" s="44"/>
      <c r="N57" s="44"/>
      <c r="O57" s="44"/>
      <c r="P57" s="44"/>
      <c r="Q57" s="44"/>
      <c r="R57" s="45"/>
      <c r="S57" s="45"/>
      <c r="T57" s="45"/>
      <c r="U57" s="45"/>
      <c r="V57" s="442"/>
      <c r="W57" s="442"/>
      <c r="X57" s="45"/>
      <c r="Y57" s="45"/>
      <c r="Z57" s="45"/>
      <c r="AA57" s="45"/>
      <c r="AB57" s="45"/>
      <c r="AC57" s="45"/>
      <c r="AD57" s="45"/>
      <c r="AE57" s="45"/>
      <c r="AF57" s="45"/>
      <c r="AG57" s="45"/>
      <c r="AH57" s="45"/>
      <c r="AI57" s="45"/>
      <c r="AJ57" s="45"/>
      <c r="AK57" s="45"/>
      <c r="AL57" s="422"/>
      <c r="AM57" s="45"/>
      <c r="AN57" s="45"/>
      <c r="AO57" s="45"/>
      <c r="AP57" s="45"/>
      <c r="AQ57" s="45"/>
      <c r="AR57" s="44"/>
      <c r="AS57" s="44"/>
      <c r="AT57" s="499"/>
    </row>
    <row r="58" spans="1:46" s="37" customFormat="1" ht="21" customHeight="1">
      <c r="A58" s="48" t="s">
        <v>541</v>
      </c>
      <c r="B58" s="45"/>
      <c r="C58" s="45"/>
      <c r="D58" s="422"/>
      <c r="E58" s="422"/>
      <c r="F58" s="153"/>
      <c r="G58" s="153"/>
      <c r="H58" s="422"/>
      <c r="I58" s="422"/>
      <c r="J58" s="45"/>
      <c r="K58" s="45"/>
      <c r="L58" s="45"/>
      <c r="M58" s="45"/>
      <c r="N58" s="45"/>
      <c r="O58" s="45"/>
      <c r="P58" s="45"/>
      <c r="Q58" s="45"/>
      <c r="R58" s="45"/>
      <c r="S58" s="45"/>
      <c r="T58" s="45"/>
      <c r="U58" s="45"/>
      <c r="V58" s="442"/>
      <c r="W58" s="442"/>
      <c r="X58" s="45"/>
      <c r="Y58" s="45"/>
      <c r="Z58" s="45"/>
      <c r="AA58" s="45"/>
      <c r="AB58" s="45"/>
      <c r="AC58" s="45"/>
      <c r="AD58" s="45"/>
      <c r="AE58" s="45"/>
      <c r="AF58" s="45"/>
      <c r="AG58" s="45"/>
      <c r="AH58" s="45"/>
      <c r="AI58" s="45"/>
      <c r="AJ58" s="45"/>
      <c r="AK58" s="45"/>
      <c r="AL58" s="422"/>
      <c r="AM58" s="45"/>
      <c r="AN58" s="45"/>
      <c r="AO58" s="45"/>
      <c r="AP58" s="45"/>
      <c r="AQ58" s="45"/>
      <c r="AR58" s="44"/>
      <c r="AS58" s="44"/>
      <c r="AT58" s="499"/>
    </row>
    <row r="59" spans="1:46" s="38" customFormat="1" ht="21" customHeight="1">
      <c r="A59" s="44"/>
      <c r="B59" s="45"/>
      <c r="C59" s="45"/>
      <c r="D59" s="422"/>
      <c r="E59" s="422"/>
      <c r="F59" s="153"/>
      <c r="G59" s="153"/>
      <c r="H59" s="422"/>
      <c r="I59" s="422"/>
      <c r="J59" s="45"/>
      <c r="K59" s="45"/>
      <c r="L59" s="45"/>
      <c r="M59" s="45"/>
      <c r="N59" s="45"/>
      <c r="O59" s="45"/>
      <c r="P59" s="45"/>
      <c r="Q59" s="45"/>
      <c r="R59" s="45"/>
      <c r="S59" s="45"/>
      <c r="T59" s="45"/>
      <c r="U59" s="45"/>
      <c r="V59" s="442"/>
      <c r="W59" s="442"/>
      <c r="X59" s="45"/>
      <c r="Y59" s="45"/>
      <c r="Z59" s="45"/>
      <c r="AA59" s="45"/>
      <c r="AB59" s="45"/>
      <c r="AC59" s="45"/>
      <c r="AD59" s="45"/>
      <c r="AE59" s="45"/>
      <c r="AF59" s="45"/>
      <c r="AG59" s="45"/>
      <c r="AH59" s="45"/>
      <c r="AI59" s="45"/>
      <c r="AJ59" s="45"/>
      <c r="AK59" s="45"/>
      <c r="AL59" s="422"/>
      <c r="AM59" s="45"/>
      <c r="AN59" s="45"/>
      <c r="AO59" s="45"/>
      <c r="AP59" s="45"/>
      <c r="AQ59" s="45"/>
      <c r="AR59" s="44"/>
      <c r="AS59" s="44"/>
      <c r="AT59" s="499"/>
    </row>
    <row r="60" spans="1:46" s="38" customFormat="1" ht="21" customHeight="1">
      <c r="A60" s="44"/>
      <c r="B60" s="45"/>
      <c r="C60" s="45"/>
      <c r="D60" s="422"/>
      <c r="E60" s="422"/>
      <c r="F60" s="153"/>
      <c r="G60" s="153"/>
      <c r="H60" s="422"/>
      <c r="I60" s="422"/>
      <c r="J60" s="45"/>
      <c r="K60" s="45"/>
      <c r="L60" s="45"/>
      <c r="M60" s="45"/>
      <c r="N60" s="45"/>
      <c r="O60" s="45"/>
      <c r="P60" s="45"/>
      <c r="Q60" s="45"/>
      <c r="R60" s="45"/>
      <c r="S60" s="45"/>
      <c r="T60" s="45"/>
      <c r="U60" s="45"/>
      <c r="V60" s="442"/>
      <c r="W60" s="442"/>
      <c r="X60" s="45"/>
      <c r="Y60" s="45"/>
      <c r="Z60" s="45"/>
      <c r="AA60" s="45"/>
      <c r="AB60" s="45"/>
      <c r="AC60" s="45"/>
      <c r="AD60" s="45"/>
      <c r="AE60" s="45"/>
      <c r="AF60" s="45"/>
      <c r="AG60" s="45"/>
      <c r="AH60" s="45"/>
      <c r="AI60" s="45"/>
      <c r="AJ60" s="45"/>
      <c r="AK60" s="45"/>
      <c r="AL60" s="422"/>
      <c r="AM60" s="45"/>
      <c r="AN60" s="45"/>
      <c r="AO60" s="45"/>
      <c r="AP60" s="45"/>
      <c r="AQ60" s="45"/>
      <c r="AR60" s="44"/>
      <c r="AS60" s="44"/>
      <c r="AT60" s="499"/>
    </row>
    <row r="61" spans="1:46" s="38" customFormat="1" ht="21" customHeight="1">
      <c r="A61" s="44"/>
      <c r="B61" s="45"/>
      <c r="C61" s="45"/>
      <c r="D61" s="422"/>
      <c r="E61" s="422"/>
      <c r="F61" s="153"/>
      <c r="G61" s="153"/>
      <c r="H61" s="422"/>
      <c r="I61" s="422"/>
      <c r="J61" s="45"/>
      <c r="K61" s="45"/>
      <c r="L61" s="45"/>
      <c r="M61" s="45"/>
      <c r="N61" s="45"/>
      <c r="O61" s="45"/>
      <c r="P61" s="45"/>
      <c r="Q61" s="45"/>
      <c r="R61" s="45"/>
      <c r="S61" s="45"/>
      <c r="T61" s="45"/>
      <c r="U61" s="45"/>
      <c r="V61" s="442"/>
      <c r="W61" s="442"/>
      <c r="X61" s="45"/>
      <c r="Y61" s="45"/>
      <c r="Z61" s="45"/>
      <c r="AA61" s="45"/>
      <c r="AB61" s="45"/>
      <c r="AC61" s="45"/>
      <c r="AD61" s="45"/>
      <c r="AE61" s="45"/>
      <c r="AF61" s="45"/>
      <c r="AG61" s="45"/>
      <c r="AH61" s="45"/>
      <c r="AI61" s="45"/>
      <c r="AJ61" s="45"/>
      <c r="AK61" s="45"/>
      <c r="AL61" s="422"/>
      <c r="AM61" s="45"/>
      <c r="AN61" s="45"/>
      <c r="AO61" s="45"/>
      <c r="AP61" s="45"/>
      <c r="AQ61" s="45"/>
      <c r="AR61" s="44"/>
      <c r="AS61" s="44"/>
      <c r="AT61" s="499"/>
    </row>
    <row r="62" spans="1:46" s="38" customFormat="1" ht="21" customHeight="1">
      <c r="A62" s="44"/>
      <c r="B62" s="45"/>
      <c r="C62" s="45"/>
      <c r="D62" s="422"/>
      <c r="E62" s="422"/>
      <c r="F62" s="153"/>
      <c r="G62" s="153"/>
      <c r="H62" s="422"/>
      <c r="I62" s="422"/>
      <c r="J62" s="45"/>
      <c r="K62" s="45"/>
      <c r="L62" s="45"/>
      <c r="M62" s="45"/>
      <c r="N62" s="45"/>
      <c r="O62" s="45"/>
      <c r="P62" s="45"/>
      <c r="Q62" s="45"/>
      <c r="R62" s="45"/>
      <c r="S62" s="45"/>
      <c r="T62" s="45"/>
      <c r="U62" s="45"/>
      <c r="V62" s="442"/>
      <c r="W62" s="442"/>
      <c r="X62" s="45"/>
      <c r="Y62" s="45"/>
      <c r="Z62" s="45"/>
      <c r="AA62" s="45"/>
      <c r="AB62" s="45"/>
      <c r="AC62" s="45"/>
      <c r="AD62" s="45"/>
      <c r="AE62" s="45"/>
      <c r="AF62" s="45"/>
      <c r="AG62" s="45"/>
      <c r="AH62" s="45"/>
      <c r="AI62" s="45"/>
      <c r="AJ62" s="45"/>
      <c r="AK62" s="45"/>
      <c r="AL62" s="422"/>
      <c r="AM62" s="45"/>
      <c r="AN62" s="45"/>
      <c r="AO62" s="45"/>
      <c r="AP62" s="45"/>
      <c r="AQ62" s="45"/>
      <c r="AR62" s="44"/>
      <c r="AS62" s="44"/>
      <c r="AT62" s="499"/>
    </row>
    <row r="63" spans="1:46" s="38" customFormat="1" ht="21" customHeight="1">
      <c r="A63" s="44"/>
      <c r="B63" s="45"/>
      <c r="C63" s="45"/>
      <c r="D63" s="422"/>
      <c r="E63" s="422"/>
      <c r="F63" s="153"/>
      <c r="G63" s="153"/>
      <c r="H63" s="422"/>
      <c r="I63" s="422"/>
      <c r="J63" s="45"/>
      <c r="K63" s="45"/>
      <c r="L63" s="45"/>
      <c r="M63" s="45"/>
      <c r="N63" s="45"/>
      <c r="O63" s="45"/>
      <c r="P63" s="45"/>
      <c r="Q63" s="45"/>
      <c r="R63" s="45"/>
      <c r="S63" s="45"/>
      <c r="T63" s="45"/>
      <c r="U63" s="45"/>
      <c r="V63" s="442"/>
      <c r="W63" s="442"/>
      <c r="X63" s="45"/>
      <c r="Y63" s="45"/>
      <c r="Z63" s="45"/>
      <c r="AA63" s="45"/>
      <c r="AB63" s="45"/>
      <c r="AC63" s="45"/>
      <c r="AD63" s="45"/>
      <c r="AE63" s="45"/>
      <c r="AF63" s="45"/>
      <c r="AG63" s="45"/>
      <c r="AH63" s="45"/>
      <c r="AI63" s="45"/>
      <c r="AJ63" s="45"/>
      <c r="AK63" s="45"/>
      <c r="AL63" s="422"/>
      <c r="AM63" s="45"/>
      <c r="AN63" s="45"/>
      <c r="AO63" s="45"/>
      <c r="AP63" s="45"/>
      <c r="AQ63" s="45"/>
      <c r="AR63" s="44"/>
      <c r="AS63" s="44"/>
      <c r="AT63" s="499"/>
    </row>
    <row r="64" spans="1:46" s="38" customFormat="1" ht="21" customHeight="1">
      <c r="A64" s="44"/>
      <c r="B64" s="45"/>
      <c r="C64" s="45"/>
      <c r="D64" s="422"/>
      <c r="E64" s="422"/>
      <c r="F64" s="153"/>
      <c r="G64" s="153"/>
      <c r="H64" s="422"/>
      <c r="I64" s="422"/>
      <c r="J64" s="45"/>
      <c r="K64" s="45"/>
      <c r="L64" s="45"/>
      <c r="M64" s="45"/>
      <c r="N64" s="45"/>
      <c r="O64" s="45"/>
      <c r="P64" s="45"/>
      <c r="Q64" s="45"/>
      <c r="R64" s="45"/>
      <c r="S64" s="45"/>
      <c r="T64" s="45"/>
      <c r="U64" s="45"/>
      <c r="V64" s="442"/>
      <c r="W64" s="442"/>
      <c r="X64" s="45"/>
      <c r="Y64" s="45"/>
      <c r="Z64" s="45"/>
      <c r="AA64" s="45"/>
      <c r="AB64" s="45"/>
      <c r="AC64" s="45"/>
      <c r="AD64" s="45"/>
      <c r="AE64" s="45"/>
      <c r="AF64" s="45"/>
      <c r="AG64" s="45"/>
      <c r="AH64" s="45"/>
      <c r="AI64" s="45"/>
      <c r="AJ64" s="45"/>
      <c r="AK64" s="45"/>
      <c r="AL64" s="422"/>
      <c r="AM64" s="45"/>
      <c r="AN64" s="45"/>
      <c r="AO64" s="45"/>
      <c r="AP64" s="45"/>
      <c r="AQ64" s="45"/>
      <c r="AR64" s="44"/>
      <c r="AS64" s="44"/>
      <c r="AT64" s="499"/>
    </row>
    <row r="65" spans="1:46" s="38" customFormat="1" ht="21" customHeight="1">
      <c r="A65" s="44"/>
      <c r="B65" s="45"/>
      <c r="C65" s="45"/>
      <c r="D65" s="422"/>
      <c r="E65" s="422"/>
      <c r="F65" s="153"/>
      <c r="G65" s="153"/>
      <c r="H65" s="422"/>
      <c r="I65" s="422"/>
      <c r="J65" s="45"/>
      <c r="K65" s="45"/>
      <c r="L65" s="45"/>
      <c r="M65" s="45"/>
      <c r="N65" s="45"/>
      <c r="O65" s="45"/>
      <c r="P65" s="45"/>
      <c r="Q65" s="45"/>
      <c r="R65" s="45"/>
      <c r="S65" s="45"/>
      <c r="T65" s="45"/>
      <c r="U65" s="45"/>
      <c r="V65" s="442"/>
      <c r="W65" s="442"/>
      <c r="X65" s="45"/>
      <c r="Y65" s="45"/>
      <c r="Z65" s="45"/>
      <c r="AA65" s="45"/>
      <c r="AB65" s="45"/>
      <c r="AC65" s="45"/>
      <c r="AD65" s="45"/>
      <c r="AE65" s="45"/>
      <c r="AF65" s="45"/>
      <c r="AG65" s="45"/>
      <c r="AH65" s="45"/>
      <c r="AI65" s="45"/>
      <c r="AJ65" s="45"/>
      <c r="AK65" s="45"/>
      <c r="AL65" s="422"/>
      <c r="AM65" s="45"/>
      <c r="AN65" s="45"/>
      <c r="AO65" s="45"/>
      <c r="AP65" s="45"/>
      <c r="AQ65" s="45"/>
      <c r="AR65" s="44"/>
      <c r="AS65" s="44"/>
      <c r="AT65" s="499"/>
    </row>
    <row r="66" spans="1:46" s="38" customFormat="1" ht="21" customHeight="1">
      <c r="A66" s="44"/>
      <c r="B66" s="45"/>
      <c r="C66" s="45"/>
      <c r="D66" s="422"/>
      <c r="E66" s="422"/>
      <c r="F66" s="153"/>
      <c r="G66" s="153"/>
      <c r="H66" s="422"/>
      <c r="I66" s="422"/>
      <c r="J66" s="45"/>
      <c r="K66" s="45"/>
      <c r="L66" s="45"/>
      <c r="M66" s="45"/>
      <c r="N66" s="45"/>
      <c r="O66" s="45"/>
      <c r="P66" s="45"/>
      <c r="Q66" s="45"/>
      <c r="R66" s="45"/>
      <c r="S66" s="45"/>
      <c r="T66" s="45"/>
      <c r="U66" s="45"/>
      <c r="V66" s="442"/>
      <c r="W66" s="442"/>
      <c r="X66" s="45"/>
      <c r="Y66" s="45"/>
      <c r="Z66" s="45"/>
      <c r="AA66" s="45"/>
      <c r="AB66" s="45"/>
      <c r="AC66" s="45"/>
      <c r="AD66" s="45"/>
      <c r="AE66" s="45"/>
      <c r="AF66" s="45"/>
      <c r="AG66" s="45"/>
      <c r="AH66" s="45"/>
      <c r="AI66" s="45"/>
      <c r="AJ66" s="45"/>
      <c r="AK66" s="45"/>
      <c r="AL66" s="422"/>
      <c r="AM66" s="45"/>
      <c r="AN66" s="45"/>
      <c r="AO66" s="45"/>
      <c r="AP66" s="45"/>
      <c r="AQ66" s="45"/>
      <c r="AR66" s="44"/>
      <c r="AS66" s="44"/>
      <c r="AT66" s="499"/>
    </row>
    <row r="67" spans="1:46" s="38" customFormat="1" ht="21" customHeight="1">
      <c r="A67" s="44"/>
      <c r="B67" s="45"/>
      <c r="C67" s="45"/>
      <c r="D67" s="422"/>
      <c r="E67" s="422"/>
      <c r="F67" s="153"/>
      <c r="G67" s="153"/>
      <c r="H67" s="422"/>
      <c r="I67" s="422"/>
      <c r="J67" s="45"/>
      <c r="K67" s="45"/>
      <c r="L67" s="45"/>
      <c r="M67" s="45"/>
      <c r="N67" s="45"/>
      <c r="O67" s="45"/>
      <c r="P67" s="45"/>
      <c r="Q67" s="45"/>
      <c r="R67" s="45"/>
      <c r="S67" s="45"/>
      <c r="T67" s="45"/>
      <c r="U67" s="45"/>
      <c r="V67" s="442"/>
      <c r="W67" s="442"/>
      <c r="X67" s="45"/>
      <c r="Y67" s="45"/>
      <c r="Z67" s="45"/>
      <c r="AA67" s="45"/>
      <c r="AB67" s="45"/>
      <c r="AC67" s="45"/>
      <c r="AD67" s="45"/>
      <c r="AE67" s="45"/>
      <c r="AF67" s="45"/>
      <c r="AG67" s="45"/>
      <c r="AH67" s="45"/>
      <c r="AI67" s="45"/>
      <c r="AJ67" s="45"/>
      <c r="AK67" s="45"/>
      <c r="AL67" s="422"/>
      <c r="AM67" s="45"/>
      <c r="AN67" s="45"/>
      <c r="AO67" s="45"/>
      <c r="AP67" s="45"/>
      <c r="AQ67" s="45"/>
      <c r="AR67" s="44"/>
      <c r="AS67" s="44"/>
      <c r="AT67" s="499"/>
    </row>
    <row r="68" spans="1:46" s="38" customFormat="1" ht="21" customHeight="1">
      <c r="A68" s="44"/>
      <c r="B68" s="45"/>
      <c r="C68" s="45"/>
      <c r="D68" s="422"/>
      <c r="E68" s="422"/>
      <c r="F68" s="153"/>
      <c r="G68" s="153"/>
      <c r="H68" s="422"/>
      <c r="I68" s="422"/>
      <c r="J68" s="45"/>
      <c r="K68" s="45"/>
      <c r="L68" s="45"/>
      <c r="M68" s="45"/>
      <c r="N68" s="45"/>
      <c r="O68" s="45"/>
      <c r="P68" s="45"/>
      <c r="Q68" s="45"/>
      <c r="R68" s="45"/>
      <c r="S68" s="45"/>
      <c r="T68" s="45"/>
      <c r="U68" s="45"/>
      <c r="V68" s="442"/>
      <c r="W68" s="442"/>
      <c r="X68" s="45"/>
      <c r="Y68" s="45"/>
      <c r="Z68" s="45"/>
      <c r="AA68" s="45"/>
      <c r="AB68" s="45"/>
      <c r="AC68" s="45"/>
      <c r="AD68" s="45"/>
      <c r="AE68" s="45"/>
      <c r="AF68" s="45"/>
      <c r="AG68" s="45"/>
      <c r="AH68" s="45"/>
      <c r="AI68" s="45"/>
      <c r="AJ68" s="45"/>
      <c r="AK68" s="45"/>
      <c r="AL68" s="422"/>
      <c r="AM68" s="45"/>
      <c r="AN68" s="45"/>
      <c r="AO68" s="45"/>
      <c r="AP68" s="45"/>
      <c r="AQ68" s="45"/>
      <c r="AR68" s="44"/>
      <c r="AS68" s="44"/>
      <c r="AT68" s="499"/>
    </row>
    <row r="69" spans="1:46" s="38" customFormat="1" ht="21" customHeight="1">
      <c r="A69" s="44"/>
      <c r="B69" s="39"/>
      <c r="C69" s="39"/>
      <c r="D69" s="40"/>
      <c r="E69" s="40"/>
      <c r="F69" s="41"/>
      <c r="G69" s="41"/>
      <c r="H69" s="40"/>
      <c r="I69" s="40"/>
      <c r="J69" s="39"/>
      <c r="K69" s="39"/>
      <c r="L69" s="39"/>
      <c r="M69" s="39"/>
      <c r="N69" s="39"/>
      <c r="O69" s="39"/>
      <c r="P69" s="39"/>
      <c r="Q69" s="39"/>
      <c r="R69" s="39"/>
      <c r="S69" s="39"/>
      <c r="T69" s="39"/>
      <c r="U69" s="39"/>
      <c r="V69" s="49"/>
      <c r="W69" s="49"/>
      <c r="X69" s="39"/>
      <c r="Y69" s="39"/>
      <c r="Z69" s="39"/>
      <c r="AA69" s="39"/>
      <c r="AB69" s="39"/>
      <c r="AC69" s="39"/>
      <c r="AD69" s="39"/>
      <c r="AE69" s="39"/>
      <c r="AF69" s="39"/>
      <c r="AG69" s="39"/>
      <c r="AH69" s="39"/>
      <c r="AI69" s="39"/>
      <c r="AJ69" s="39"/>
      <c r="AK69" s="39"/>
      <c r="AL69" s="40"/>
      <c r="AM69" s="39"/>
      <c r="AN69" s="39"/>
      <c r="AO69" s="39"/>
      <c r="AP69" s="39"/>
      <c r="AQ69" s="39"/>
      <c r="AR69" s="37"/>
      <c r="AS69" s="37"/>
      <c r="AT69" s="499"/>
    </row>
    <row r="70" spans="1:46" s="38" customFormat="1" ht="21" customHeight="1">
      <c r="A70" s="44"/>
      <c r="B70" s="39"/>
      <c r="C70" s="39"/>
      <c r="D70" s="40"/>
      <c r="E70" s="40"/>
      <c r="F70" s="41"/>
      <c r="G70" s="41"/>
      <c r="H70" s="40"/>
      <c r="I70" s="40"/>
      <c r="J70" s="39"/>
      <c r="K70" s="39"/>
      <c r="L70" s="39"/>
      <c r="M70" s="39"/>
      <c r="N70" s="39"/>
      <c r="O70" s="39"/>
      <c r="P70" s="39"/>
      <c r="Q70" s="39"/>
      <c r="R70" s="39"/>
      <c r="S70" s="39"/>
      <c r="T70" s="39"/>
      <c r="U70" s="39"/>
      <c r="V70" s="49"/>
      <c r="W70" s="49"/>
      <c r="X70" s="39"/>
      <c r="Y70" s="39"/>
      <c r="Z70" s="39"/>
      <c r="AA70" s="39"/>
      <c r="AB70" s="39"/>
      <c r="AC70" s="39"/>
      <c r="AD70" s="39"/>
      <c r="AE70" s="39"/>
      <c r="AF70" s="39"/>
      <c r="AG70" s="39"/>
      <c r="AH70" s="39"/>
      <c r="AI70" s="39"/>
      <c r="AJ70" s="39"/>
      <c r="AK70" s="39"/>
      <c r="AL70" s="40"/>
      <c r="AM70" s="39"/>
      <c r="AN70" s="39"/>
      <c r="AO70" s="39"/>
      <c r="AP70" s="39"/>
      <c r="AQ70" s="39"/>
      <c r="AR70" s="37"/>
      <c r="AS70" s="37"/>
      <c r="AT70" s="499"/>
    </row>
    <row r="71" spans="1:46" s="38" customFormat="1" ht="21" customHeight="1">
      <c r="A71" s="44"/>
      <c r="B71" s="39"/>
      <c r="C71" s="39"/>
      <c r="D71" s="40"/>
      <c r="E71" s="40"/>
      <c r="F71" s="41"/>
      <c r="G71" s="41"/>
      <c r="H71" s="40"/>
      <c r="I71" s="40"/>
      <c r="J71" s="39"/>
      <c r="K71" s="39"/>
      <c r="L71" s="39"/>
      <c r="M71" s="39"/>
      <c r="N71" s="39"/>
      <c r="O71" s="39"/>
      <c r="P71" s="39"/>
      <c r="Q71" s="39"/>
      <c r="R71" s="39"/>
      <c r="S71" s="39"/>
      <c r="T71" s="39"/>
      <c r="U71" s="39"/>
      <c r="V71" s="49"/>
      <c r="W71" s="49"/>
      <c r="X71" s="39"/>
      <c r="Y71" s="39"/>
      <c r="Z71" s="39"/>
      <c r="AA71" s="39"/>
      <c r="AB71" s="39"/>
      <c r="AC71" s="39"/>
      <c r="AD71" s="39"/>
      <c r="AE71" s="39"/>
      <c r="AF71" s="39"/>
      <c r="AG71" s="39"/>
      <c r="AH71" s="39"/>
      <c r="AI71" s="39"/>
      <c r="AJ71" s="39"/>
      <c r="AK71" s="39"/>
      <c r="AL71" s="40"/>
      <c r="AM71" s="39"/>
      <c r="AN71" s="39"/>
      <c r="AO71" s="39"/>
      <c r="AP71" s="39"/>
      <c r="AQ71" s="39"/>
      <c r="AR71" s="37"/>
      <c r="AS71" s="37"/>
      <c r="AT71" s="499"/>
    </row>
    <row r="72" spans="1:46" s="38" customFormat="1" ht="21" customHeight="1">
      <c r="A72" s="44"/>
      <c r="B72" s="39"/>
      <c r="C72" s="39"/>
      <c r="D72" s="40"/>
      <c r="E72" s="40"/>
      <c r="F72" s="41"/>
      <c r="G72" s="41"/>
      <c r="H72" s="40"/>
      <c r="I72" s="40"/>
      <c r="J72" s="39"/>
      <c r="K72" s="39"/>
      <c r="L72" s="39"/>
      <c r="M72" s="39"/>
      <c r="N72" s="39"/>
      <c r="O72" s="39"/>
      <c r="P72" s="39"/>
      <c r="Q72" s="39"/>
      <c r="R72" s="39"/>
      <c r="S72" s="39"/>
      <c r="T72" s="39"/>
      <c r="U72" s="39"/>
      <c r="V72" s="49"/>
      <c r="W72" s="49"/>
      <c r="X72" s="39"/>
      <c r="Y72" s="39"/>
      <c r="Z72" s="39"/>
      <c r="AA72" s="39"/>
      <c r="AB72" s="39"/>
      <c r="AC72" s="39"/>
      <c r="AD72" s="39"/>
      <c r="AE72" s="39"/>
      <c r="AF72" s="39"/>
      <c r="AG72" s="39"/>
      <c r="AH72" s="39"/>
      <c r="AI72" s="39"/>
      <c r="AJ72" s="39"/>
      <c r="AK72" s="39"/>
      <c r="AL72" s="40"/>
      <c r="AM72" s="39"/>
      <c r="AN72" s="39"/>
      <c r="AO72" s="39"/>
      <c r="AP72" s="39"/>
      <c r="AQ72" s="39"/>
      <c r="AR72" s="37"/>
      <c r="AS72" s="37"/>
      <c r="AT72" s="499"/>
    </row>
    <row r="73" spans="1:46" s="38" customFormat="1" ht="21" customHeight="1">
      <c r="A73" s="44"/>
      <c r="B73" s="39"/>
      <c r="C73" s="39"/>
      <c r="D73" s="40"/>
      <c r="E73" s="40"/>
      <c r="F73" s="41"/>
      <c r="G73" s="41"/>
      <c r="H73" s="40"/>
      <c r="I73" s="40"/>
      <c r="J73" s="39"/>
      <c r="K73" s="39"/>
      <c r="L73" s="39"/>
      <c r="M73" s="39"/>
      <c r="N73" s="39"/>
      <c r="O73" s="39"/>
      <c r="P73" s="39"/>
      <c r="Q73" s="39"/>
      <c r="R73" s="39"/>
      <c r="S73" s="39"/>
      <c r="T73" s="39"/>
      <c r="U73" s="39"/>
      <c r="V73" s="49"/>
      <c r="W73" s="49"/>
      <c r="X73" s="39"/>
      <c r="Y73" s="39"/>
      <c r="Z73" s="39"/>
      <c r="AA73" s="39"/>
      <c r="AB73" s="39"/>
      <c r="AC73" s="39"/>
      <c r="AD73" s="39"/>
      <c r="AE73" s="39"/>
      <c r="AF73" s="39"/>
      <c r="AG73" s="39"/>
      <c r="AH73" s="39"/>
      <c r="AI73" s="39"/>
      <c r="AJ73" s="39"/>
      <c r="AK73" s="39"/>
      <c r="AL73" s="40"/>
      <c r="AM73" s="39"/>
      <c r="AN73" s="39"/>
      <c r="AO73" s="39"/>
      <c r="AP73" s="39"/>
      <c r="AQ73" s="39"/>
      <c r="AR73" s="37"/>
      <c r="AS73" s="37"/>
      <c r="AT73" s="499"/>
    </row>
    <row r="74" spans="1:46" s="38" customFormat="1" ht="21" customHeight="1">
      <c r="A74" s="44"/>
      <c r="B74" s="39"/>
      <c r="C74" s="39"/>
      <c r="D74" s="40"/>
      <c r="E74" s="40"/>
      <c r="F74" s="41"/>
      <c r="G74" s="41"/>
      <c r="H74" s="40"/>
      <c r="I74" s="40"/>
      <c r="J74" s="39"/>
      <c r="K74" s="39"/>
      <c r="L74" s="39"/>
      <c r="M74" s="39"/>
      <c r="N74" s="39"/>
      <c r="O74" s="39"/>
      <c r="P74" s="39"/>
      <c r="Q74" s="39"/>
      <c r="R74" s="39"/>
      <c r="S74" s="39"/>
      <c r="T74" s="39"/>
      <c r="U74" s="39"/>
      <c r="V74" s="49"/>
      <c r="W74" s="49"/>
      <c r="X74" s="39"/>
      <c r="Y74" s="39"/>
      <c r="Z74" s="39"/>
      <c r="AA74" s="39"/>
      <c r="AB74" s="39"/>
      <c r="AC74" s="39"/>
      <c r="AD74" s="39"/>
      <c r="AE74" s="39"/>
      <c r="AF74" s="39"/>
      <c r="AG74" s="39"/>
      <c r="AH74" s="39"/>
      <c r="AI74" s="39"/>
      <c r="AJ74" s="39"/>
      <c r="AK74" s="39"/>
      <c r="AL74" s="40"/>
      <c r="AM74" s="39"/>
      <c r="AN74" s="39"/>
      <c r="AO74" s="39"/>
      <c r="AP74" s="39"/>
      <c r="AQ74" s="39"/>
      <c r="AR74" s="37"/>
      <c r="AS74" s="37"/>
      <c r="AT74" s="499"/>
    </row>
    <row r="75" spans="1:46" s="38" customFormat="1" ht="21" customHeight="1">
      <c r="A75" s="44"/>
      <c r="B75" s="39"/>
      <c r="C75" s="39"/>
      <c r="D75" s="40"/>
      <c r="E75" s="40"/>
      <c r="F75" s="41"/>
      <c r="G75" s="41"/>
      <c r="H75" s="40"/>
      <c r="I75" s="40"/>
      <c r="J75" s="39"/>
      <c r="K75" s="39"/>
      <c r="L75" s="39"/>
      <c r="M75" s="39"/>
      <c r="N75" s="39"/>
      <c r="O75" s="39"/>
      <c r="P75" s="39"/>
      <c r="Q75" s="39"/>
      <c r="R75" s="39"/>
      <c r="S75" s="39"/>
      <c r="T75" s="39"/>
      <c r="U75" s="39"/>
      <c r="V75" s="49"/>
      <c r="W75" s="49"/>
      <c r="X75" s="39"/>
      <c r="Y75" s="39"/>
      <c r="Z75" s="39"/>
      <c r="AA75" s="39"/>
      <c r="AB75" s="39"/>
      <c r="AC75" s="39"/>
      <c r="AD75" s="39"/>
      <c r="AE75" s="39"/>
      <c r="AF75" s="39"/>
      <c r="AG75" s="39"/>
      <c r="AH75" s="39"/>
      <c r="AI75" s="39"/>
      <c r="AJ75" s="39"/>
      <c r="AK75" s="39"/>
      <c r="AL75" s="40"/>
      <c r="AM75" s="39"/>
      <c r="AN75" s="39"/>
      <c r="AO75" s="39"/>
      <c r="AP75" s="39"/>
      <c r="AQ75" s="39"/>
      <c r="AR75" s="37"/>
      <c r="AS75" s="37"/>
      <c r="AT75" s="499"/>
    </row>
    <row r="76" spans="1:46" s="38" customFormat="1" ht="21" customHeight="1">
      <c r="A76" s="44"/>
      <c r="B76" s="39"/>
      <c r="C76" s="39"/>
      <c r="D76" s="40"/>
      <c r="E76" s="40"/>
      <c r="F76" s="41"/>
      <c r="G76" s="41"/>
      <c r="H76" s="40"/>
      <c r="I76" s="40"/>
      <c r="J76" s="39"/>
      <c r="K76" s="39"/>
      <c r="L76" s="39"/>
      <c r="M76" s="39"/>
      <c r="N76" s="39"/>
      <c r="O76" s="39"/>
      <c r="P76" s="39"/>
      <c r="Q76" s="39"/>
      <c r="R76" s="39"/>
      <c r="S76" s="39"/>
      <c r="T76" s="39"/>
      <c r="U76" s="39"/>
      <c r="V76" s="49"/>
      <c r="W76" s="49"/>
      <c r="X76" s="39"/>
      <c r="Y76" s="39"/>
      <c r="Z76" s="39"/>
      <c r="AA76" s="39"/>
      <c r="AB76" s="39"/>
      <c r="AC76" s="39"/>
      <c r="AD76" s="39"/>
      <c r="AE76" s="39"/>
      <c r="AF76" s="39"/>
      <c r="AG76" s="39"/>
      <c r="AH76" s="39"/>
      <c r="AI76" s="39"/>
      <c r="AJ76" s="39"/>
      <c r="AK76" s="39"/>
      <c r="AL76" s="40"/>
      <c r="AM76" s="39"/>
      <c r="AN76" s="39"/>
      <c r="AO76" s="39"/>
      <c r="AP76" s="39"/>
      <c r="AQ76" s="39"/>
      <c r="AR76" s="37"/>
      <c r="AS76" s="37"/>
      <c r="AT76" s="499"/>
    </row>
    <row r="77" spans="1:46" s="38" customFormat="1" ht="21" customHeight="1">
      <c r="A77" s="44"/>
      <c r="B77" s="39"/>
      <c r="C77" s="39"/>
      <c r="D77" s="40"/>
      <c r="E77" s="40"/>
      <c r="F77" s="41"/>
      <c r="G77" s="41"/>
      <c r="H77" s="40"/>
      <c r="I77" s="40"/>
      <c r="J77" s="39"/>
      <c r="K77" s="39"/>
      <c r="L77" s="39"/>
      <c r="M77" s="39"/>
      <c r="N77" s="39"/>
      <c r="O77" s="39"/>
      <c r="P77" s="39"/>
      <c r="Q77" s="39"/>
      <c r="R77" s="39"/>
      <c r="S77" s="39"/>
      <c r="T77" s="39"/>
      <c r="U77" s="39"/>
      <c r="V77" s="49"/>
      <c r="W77" s="49"/>
      <c r="X77" s="39"/>
      <c r="Y77" s="39"/>
      <c r="Z77" s="39"/>
      <c r="AA77" s="39"/>
      <c r="AB77" s="39"/>
      <c r="AC77" s="39"/>
      <c r="AD77" s="39"/>
      <c r="AE77" s="39"/>
      <c r="AF77" s="39"/>
      <c r="AG77" s="39"/>
      <c r="AH77" s="39"/>
      <c r="AI77" s="39"/>
      <c r="AJ77" s="39"/>
      <c r="AK77" s="39"/>
      <c r="AL77" s="40"/>
      <c r="AM77" s="39"/>
      <c r="AN77" s="39"/>
      <c r="AO77" s="39"/>
      <c r="AP77" s="39"/>
      <c r="AQ77" s="39"/>
      <c r="AR77" s="37"/>
      <c r="AS77" s="37"/>
      <c r="AT77" s="499"/>
    </row>
    <row r="78" spans="1:46" s="38" customFormat="1" ht="21" customHeight="1">
      <c r="A78" s="44"/>
      <c r="B78" s="44"/>
      <c r="C78" s="44"/>
      <c r="D78" s="44"/>
      <c r="E78" s="44"/>
      <c r="F78" s="44"/>
      <c r="G78" s="44"/>
      <c r="H78" s="44"/>
      <c r="I78" s="44"/>
      <c r="J78" s="44"/>
      <c r="K78" s="44"/>
      <c r="L78" s="44"/>
      <c r="M78" s="44"/>
      <c r="N78" s="44"/>
      <c r="O78" s="44"/>
      <c r="P78" s="39"/>
      <c r="Q78" s="39"/>
      <c r="R78" s="39"/>
      <c r="S78" s="39"/>
      <c r="T78" s="39"/>
      <c r="U78" s="39"/>
      <c r="V78" s="49"/>
      <c r="W78" s="49"/>
      <c r="X78" s="39"/>
      <c r="Y78" s="39"/>
      <c r="Z78" s="39"/>
      <c r="AA78" s="39"/>
      <c r="AB78" s="39"/>
      <c r="AC78" s="39"/>
      <c r="AD78" s="39"/>
      <c r="AE78" s="39"/>
      <c r="AF78" s="39"/>
      <c r="AG78" s="39"/>
      <c r="AH78" s="39"/>
      <c r="AI78" s="39"/>
      <c r="AJ78" s="39"/>
      <c r="AK78" s="39"/>
      <c r="AL78" s="40"/>
      <c r="AM78" s="39"/>
      <c r="AN78" s="39"/>
      <c r="AO78" s="39"/>
      <c r="AP78" s="39"/>
      <c r="AQ78" s="39"/>
      <c r="AR78" s="37"/>
      <c r="AS78" s="37"/>
      <c r="AT78" s="499"/>
    </row>
    <row r="79" spans="1:46" s="38" customFormat="1" ht="25.5" customHeight="1">
      <c r="A79" s="45" t="s">
        <v>436</v>
      </c>
      <c r="B79" s="39"/>
      <c r="C79" s="39"/>
      <c r="D79" s="40"/>
      <c r="E79" s="40"/>
      <c r="F79" s="41"/>
      <c r="G79" s="41"/>
      <c r="H79" s="40"/>
      <c r="I79" s="40"/>
      <c r="J79" s="39"/>
      <c r="K79" s="39"/>
      <c r="L79" s="39"/>
      <c r="M79" s="39"/>
      <c r="N79" s="39"/>
      <c r="O79" s="39"/>
      <c r="P79" s="39"/>
      <c r="Q79" s="39"/>
      <c r="R79" s="39"/>
      <c r="S79" s="39"/>
      <c r="T79" s="39"/>
      <c r="U79" s="39"/>
      <c r="V79" s="49"/>
      <c r="W79" s="49"/>
      <c r="X79" s="39"/>
      <c r="Y79" s="39"/>
      <c r="Z79" s="39"/>
      <c r="AA79" s="39"/>
      <c r="AB79" s="39"/>
      <c r="AC79" s="39"/>
      <c r="AD79" s="39"/>
      <c r="AE79" s="39"/>
      <c r="AF79" s="39"/>
      <c r="AG79" s="39"/>
      <c r="AH79" s="39"/>
      <c r="AI79" s="39"/>
      <c r="AJ79" s="39"/>
      <c r="AK79" s="39"/>
      <c r="AL79" s="40"/>
      <c r="AM79" s="39"/>
      <c r="AN79" s="39"/>
      <c r="AO79" s="39"/>
      <c r="AP79" s="39"/>
      <c r="AQ79" s="39"/>
      <c r="AR79" s="37"/>
      <c r="AS79" s="37"/>
      <c r="AT79" s="499"/>
    </row>
    <row r="80" spans="1:46" ht="30" customHeight="1">
      <c r="A80" s="961" t="s">
        <v>124</v>
      </c>
      <c r="B80" s="961"/>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2"/>
      <c r="AF80" s="962"/>
      <c r="AG80" s="962"/>
      <c r="AH80" s="962"/>
      <c r="AI80" s="962"/>
      <c r="AJ80" s="962"/>
      <c r="AK80" s="962"/>
      <c r="AL80" s="962"/>
      <c r="AM80" s="962"/>
      <c r="AN80" s="962"/>
      <c r="AO80" s="962"/>
      <c r="AP80" s="962"/>
      <c r="AQ80" s="962"/>
      <c r="AR80" s="37"/>
      <c r="AS80" s="37"/>
    </row>
    <row r="81" spans="1:46" ht="30" customHeight="1">
      <c r="A81" s="39"/>
      <c r="B81" s="39"/>
      <c r="C81" s="39"/>
      <c r="D81" s="40"/>
      <c r="E81" s="40"/>
      <c r="F81" s="41"/>
      <c r="G81" s="41"/>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42"/>
      <c r="AK81" s="964"/>
      <c r="AL81" s="964"/>
      <c r="AM81" s="43"/>
      <c r="AN81" s="964"/>
      <c r="AO81" s="964"/>
      <c r="AP81" s="42"/>
      <c r="AQ81" s="42"/>
      <c r="AR81" s="37"/>
      <c r="AS81" s="37"/>
    </row>
    <row r="82" spans="1:46" ht="30" customHeight="1">
      <c r="A82" s="39"/>
      <c r="B82" s="39"/>
      <c r="C82" s="39"/>
      <c r="D82" s="40"/>
      <c r="E82" s="40"/>
      <c r="F82" s="41"/>
      <c r="G82" s="41"/>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42"/>
      <c r="AK82" s="150"/>
      <c r="AL82" s="150"/>
      <c r="AM82" s="42"/>
      <c r="AN82" s="150"/>
      <c r="AO82" s="150"/>
      <c r="AP82" s="42"/>
      <c r="AQ82" s="42"/>
      <c r="AR82" s="37"/>
      <c r="AS82" s="37"/>
    </row>
    <row r="83" spans="1:46" ht="30" customHeight="1">
      <c r="A83" s="942" t="s">
        <v>437</v>
      </c>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491"/>
    </row>
    <row r="84" spans="1:46" ht="30"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491"/>
    </row>
    <row r="85" spans="1:46" ht="30"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37"/>
      <c r="AS85" s="37"/>
    </row>
    <row r="86" spans="1:46" ht="30"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56" t="s">
        <v>125</v>
      </c>
      <c r="AQ86" s="149"/>
      <c r="AR86" s="37"/>
      <c r="AS86" s="37"/>
    </row>
    <row r="87" spans="1:46" ht="30" customHeight="1">
      <c r="A87" s="39"/>
      <c r="B87" s="971" t="s">
        <v>126</v>
      </c>
      <c r="C87" s="971"/>
      <c r="D87" s="971"/>
      <c r="E87" s="971"/>
      <c r="F87" s="971"/>
      <c r="G87" s="971"/>
      <c r="H87" s="971"/>
      <c r="I87" s="972"/>
      <c r="J87" s="971" t="s">
        <v>127</v>
      </c>
      <c r="K87" s="971"/>
      <c r="L87" s="971"/>
      <c r="M87" s="971"/>
      <c r="N87" s="971"/>
      <c r="O87" s="971"/>
      <c r="P87" s="971"/>
      <c r="Q87" s="971"/>
      <c r="R87" s="971"/>
      <c r="S87" s="971"/>
      <c r="T87" s="971"/>
      <c r="U87" s="971" t="s">
        <v>128</v>
      </c>
      <c r="V87" s="971"/>
      <c r="W87" s="971"/>
      <c r="X87" s="971"/>
      <c r="Y87" s="971"/>
      <c r="Z87" s="971"/>
      <c r="AA87" s="971"/>
      <c r="AB87" s="971"/>
      <c r="AC87" s="971"/>
      <c r="AD87" s="974" t="s">
        <v>740</v>
      </c>
      <c r="AE87" s="975"/>
      <c r="AF87" s="975"/>
      <c r="AG87" s="975"/>
      <c r="AH87" s="975"/>
      <c r="AI87" s="976"/>
      <c r="AJ87" s="974" t="s">
        <v>741</v>
      </c>
      <c r="AK87" s="975"/>
      <c r="AL87" s="975"/>
      <c r="AM87" s="975"/>
      <c r="AN87" s="975"/>
      <c r="AO87" s="975"/>
      <c r="AP87" s="976"/>
      <c r="AQ87" s="37"/>
      <c r="AR87" s="37"/>
      <c r="AS87" s="37"/>
    </row>
    <row r="88" spans="1:46" ht="30" customHeight="1">
      <c r="A88" s="149"/>
      <c r="B88" s="965" t="s">
        <v>129</v>
      </c>
      <c r="C88" s="965"/>
      <c r="D88" s="965"/>
      <c r="E88" s="965"/>
      <c r="F88" s="965"/>
      <c r="G88" s="965"/>
      <c r="H88" s="965"/>
      <c r="I88" s="966"/>
      <c r="J88" s="965"/>
      <c r="K88" s="965"/>
      <c r="L88" s="965"/>
      <c r="M88" s="965"/>
      <c r="N88" s="965"/>
      <c r="O88" s="965"/>
      <c r="P88" s="965"/>
      <c r="Q88" s="965"/>
      <c r="R88" s="965"/>
      <c r="S88" s="965"/>
      <c r="T88" s="965"/>
      <c r="U88" s="965"/>
      <c r="V88" s="965"/>
      <c r="W88" s="965"/>
      <c r="X88" s="965"/>
      <c r="Y88" s="965"/>
      <c r="Z88" s="965"/>
      <c r="AA88" s="965"/>
      <c r="AB88" s="965"/>
      <c r="AC88" s="965"/>
      <c r="AD88" s="966"/>
      <c r="AE88" s="977"/>
      <c r="AF88" s="977"/>
      <c r="AG88" s="977"/>
      <c r="AH88" s="977"/>
      <c r="AI88" s="978"/>
      <c r="AJ88" s="966"/>
      <c r="AK88" s="977"/>
      <c r="AL88" s="977"/>
      <c r="AM88" s="977"/>
      <c r="AN88" s="977"/>
      <c r="AO88" s="977"/>
      <c r="AP88" s="978"/>
      <c r="AQ88" s="37"/>
      <c r="AR88" s="37"/>
      <c r="AS88" s="37"/>
    </row>
    <row r="89" spans="1:46" ht="60" customHeight="1">
      <c r="A89" s="149"/>
      <c r="B89" s="1025" t="s">
        <v>113</v>
      </c>
      <c r="C89" s="1026"/>
      <c r="D89" s="1026"/>
      <c r="E89" s="1026"/>
      <c r="F89" s="1026"/>
      <c r="G89" s="1026"/>
      <c r="H89" s="1026"/>
      <c r="I89" s="1027"/>
      <c r="J89" s="1029" t="s">
        <v>256</v>
      </c>
      <c r="K89" s="1030"/>
      <c r="L89" s="1030"/>
      <c r="M89" s="1030"/>
      <c r="N89" s="1030"/>
      <c r="O89" s="1030"/>
      <c r="P89" s="1030"/>
      <c r="Q89" s="1030"/>
      <c r="R89" s="1030"/>
      <c r="S89" s="1030"/>
      <c r="T89" s="1031"/>
      <c r="U89" s="1033" t="s">
        <v>256</v>
      </c>
      <c r="V89" s="1034"/>
      <c r="W89" s="1034"/>
      <c r="X89" s="1034"/>
      <c r="Y89" s="1034"/>
      <c r="Z89" s="1034"/>
      <c r="AA89" s="1034"/>
      <c r="AB89" s="1034"/>
      <c r="AC89" s="1035"/>
      <c r="AD89" s="967" t="s">
        <v>255</v>
      </c>
      <c r="AE89" s="967"/>
      <c r="AF89" s="967"/>
      <c r="AG89" s="967"/>
      <c r="AH89" s="967"/>
      <c r="AI89" s="967"/>
      <c r="AJ89" s="968">
        <f>IF('8-1.補助金額算出表　その１'!$E$8="","",'8-1.補助金額算出表　その１'!$E$8)</f>
        <v>0</v>
      </c>
      <c r="AK89" s="969"/>
      <c r="AL89" s="969"/>
      <c r="AM89" s="969"/>
      <c r="AN89" s="969"/>
      <c r="AO89" s="969"/>
      <c r="AP89" s="970"/>
      <c r="AQ89" s="149"/>
      <c r="AR89" s="37"/>
      <c r="AS89" s="37"/>
    </row>
    <row r="90" spans="1:46" ht="60" customHeight="1">
      <c r="A90" s="149"/>
      <c r="B90" s="1028" t="s">
        <v>188</v>
      </c>
      <c r="C90" s="1028"/>
      <c r="D90" s="1028"/>
      <c r="E90" s="1028"/>
      <c r="F90" s="1028"/>
      <c r="G90" s="1028"/>
      <c r="H90" s="1028"/>
      <c r="I90" s="1028"/>
      <c r="J90" s="1032" t="s">
        <v>256</v>
      </c>
      <c r="K90" s="1032"/>
      <c r="L90" s="1032"/>
      <c r="M90" s="1032"/>
      <c r="N90" s="1032"/>
      <c r="O90" s="1032"/>
      <c r="P90" s="1032"/>
      <c r="Q90" s="1032"/>
      <c r="R90" s="1032"/>
      <c r="S90" s="1032"/>
      <c r="T90" s="1032"/>
      <c r="U90" s="1036" t="s">
        <v>256</v>
      </c>
      <c r="V90" s="1036"/>
      <c r="W90" s="1036"/>
      <c r="X90" s="1036"/>
      <c r="Y90" s="1036"/>
      <c r="Z90" s="1036"/>
      <c r="AA90" s="1036"/>
      <c r="AB90" s="1036"/>
      <c r="AC90" s="1036"/>
      <c r="AD90" s="967"/>
      <c r="AE90" s="967"/>
      <c r="AF90" s="967"/>
      <c r="AG90" s="967"/>
      <c r="AH90" s="967"/>
      <c r="AI90" s="967"/>
      <c r="AJ90" s="968">
        <f>IF('8-1.補助金額算出表　その１'!$O$8="","",'8-1.補助金額算出表　その１'!$O$8)</f>
        <v>0</v>
      </c>
      <c r="AK90" s="969"/>
      <c r="AL90" s="969"/>
      <c r="AM90" s="969"/>
      <c r="AN90" s="969"/>
      <c r="AO90" s="969"/>
      <c r="AP90" s="970"/>
      <c r="AQ90" s="149"/>
      <c r="AR90" s="37"/>
      <c r="AS90" s="37"/>
    </row>
    <row r="91" spans="1:46" ht="60" customHeight="1">
      <c r="A91" s="586"/>
      <c r="B91" s="949" t="s">
        <v>615</v>
      </c>
      <c r="C91" s="949"/>
      <c r="D91" s="949"/>
      <c r="E91" s="949"/>
      <c r="F91" s="949"/>
      <c r="G91" s="949"/>
      <c r="H91" s="949"/>
      <c r="I91" s="949"/>
      <c r="J91" s="950" t="s">
        <v>256</v>
      </c>
      <c r="K91" s="950"/>
      <c r="L91" s="950"/>
      <c r="M91" s="950"/>
      <c r="N91" s="950"/>
      <c r="O91" s="950"/>
      <c r="P91" s="950"/>
      <c r="Q91" s="950"/>
      <c r="R91" s="950"/>
      <c r="S91" s="950"/>
      <c r="T91" s="950"/>
      <c r="U91" s="951" t="s">
        <v>256</v>
      </c>
      <c r="V91" s="951"/>
      <c r="W91" s="951"/>
      <c r="X91" s="951"/>
      <c r="Y91" s="951"/>
      <c r="Z91" s="951"/>
      <c r="AA91" s="951"/>
      <c r="AB91" s="951"/>
      <c r="AC91" s="951"/>
      <c r="AD91" s="955" t="s">
        <v>766</v>
      </c>
      <c r="AE91" s="956"/>
      <c r="AF91" s="956"/>
      <c r="AG91" s="956"/>
      <c r="AH91" s="956"/>
      <c r="AI91" s="957"/>
      <c r="AJ91" s="952">
        <f>IF('8-1.補助金額算出表　その１'!$R$8="","",'8-1.補助金額算出表　その１'!$R$8)</f>
        <v>0</v>
      </c>
      <c r="AK91" s="953"/>
      <c r="AL91" s="953"/>
      <c r="AM91" s="953"/>
      <c r="AN91" s="953"/>
      <c r="AO91" s="953"/>
      <c r="AP91" s="954"/>
      <c r="AQ91" s="586"/>
      <c r="AR91" s="37"/>
      <c r="AS91" s="37"/>
    </row>
    <row r="92" spans="1:46" ht="60" customHeight="1">
      <c r="A92" s="586"/>
      <c r="B92" s="979" t="s">
        <v>759</v>
      </c>
      <c r="C92" s="980"/>
      <c r="D92" s="980"/>
      <c r="E92" s="980"/>
      <c r="F92" s="980"/>
      <c r="G92" s="980"/>
      <c r="H92" s="980"/>
      <c r="I92" s="981"/>
      <c r="J92" s="982" t="s">
        <v>256</v>
      </c>
      <c r="K92" s="983"/>
      <c r="L92" s="983"/>
      <c r="M92" s="983"/>
      <c r="N92" s="983"/>
      <c r="O92" s="983"/>
      <c r="P92" s="983"/>
      <c r="Q92" s="983"/>
      <c r="R92" s="983"/>
      <c r="S92" s="983"/>
      <c r="T92" s="984"/>
      <c r="U92" s="985" t="s">
        <v>256</v>
      </c>
      <c r="V92" s="986"/>
      <c r="W92" s="986"/>
      <c r="X92" s="986"/>
      <c r="Y92" s="986"/>
      <c r="Z92" s="986"/>
      <c r="AA92" s="986"/>
      <c r="AB92" s="986"/>
      <c r="AC92" s="987"/>
      <c r="AD92" s="958"/>
      <c r="AE92" s="959"/>
      <c r="AF92" s="959"/>
      <c r="AG92" s="959"/>
      <c r="AH92" s="959"/>
      <c r="AI92" s="960"/>
      <c r="AJ92" s="952">
        <f>IF('8-2.補助金額算出表　その２'!$R$11="","",'8-2.補助金額算出表　その２'!$R$11)</f>
        <v>0</v>
      </c>
      <c r="AK92" s="953"/>
      <c r="AL92" s="953"/>
      <c r="AM92" s="953"/>
      <c r="AN92" s="953"/>
      <c r="AO92" s="953"/>
      <c r="AP92" s="954"/>
      <c r="AQ92" s="586"/>
      <c r="AR92" s="37"/>
      <c r="AS92" s="37"/>
    </row>
    <row r="93" spans="1:46" ht="60" customHeight="1">
      <c r="A93" s="149"/>
      <c r="B93" s="965" t="s">
        <v>83</v>
      </c>
      <c r="C93" s="965"/>
      <c r="D93" s="965"/>
      <c r="E93" s="965"/>
      <c r="F93" s="965"/>
      <c r="G93" s="965"/>
      <c r="H93" s="965"/>
      <c r="I93" s="966"/>
      <c r="J93" s="1012" t="s">
        <v>256</v>
      </c>
      <c r="K93" s="1013"/>
      <c r="L93" s="1013"/>
      <c r="M93" s="1013"/>
      <c r="N93" s="1013"/>
      <c r="O93" s="1013"/>
      <c r="P93" s="1013"/>
      <c r="Q93" s="1013"/>
      <c r="R93" s="1013"/>
      <c r="S93" s="1013"/>
      <c r="T93" s="1014"/>
      <c r="U93" s="1015" t="s">
        <v>256</v>
      </c>
      <c r="V93" s="1015"/>
      <c r="W93" s="1015"/>
      <c r="X93" s="1015"/>
      <c r="Y93" s="1015"/>
      <c r="Z93" s="1015"/>
      <c r="AA93" s="1015"/>
      <c r="AB93" s="1015"/>
      <c r="AC93" s="1015"/>
      <c r="AD93" s="965" t="s">
        <v>257</v>
      </c>
      <c r="AE93" s="965"/>
      <c r="AF93" s="965"/>
      <c r="AG93" s="965"/>
      <c r="AH93" s="965"/>
      <c r="AI93" s="965"/>
      <c r="AJ93" s="1016">
        <f>IF(SUM(AJ89:AP92)&gt;300000000,300000000,SUM(AJ89:AP92))</f>
        <v>0</v>
      </c>
      <c r="AK93" s="1017"/>
      <c r="AL93" s="1017"/>
      <c r="AM93" s="1017"/>
      <c r="AN93" s="1017"/>
      <c r="AO93" s="1017"/>
      <c r="AP93" s="1018"/>
      <c r="AQ93" s="149"/>
      <c r="AR93" s="37"/>
      <c r="AS93" s="37"/>
      <c r="AT93" s="499" t="s">
        <v>674</v>
      </c>
    </row>
    <row r="94" spans="1:46" ht="30" customHeight="1">
      <c r="A94" s="149"/>
      <c r="B94" s="151" t="s">
        <v>760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49"/>
      <c r="AR94" s="37"/>
      <c r="AS94" s="37"/>
    </row>
    <row r="95" spans="1:46" ht="30" customHeight="1">
      <c r="A95" s="45"/>
      <c r="B95" s="45"/>
      <c r="C95" s="45"/>
      <c r="D95" s="408"/>
      <c r="E95" s="408"/>
      <c r="F95" s="153"/>
      <c r="G95" s="153"/>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37"/>
      <c r="AS95" s="37"/>
    </row>
    <row r="96" spans="1:46" ht="30"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37"/>
      <c r="AS96" s="37"/>
    </row>
    <row r="97" spans="1:45" ht="30"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37"/>
      <c r="AS97" s="37"/>
    </row>
    <row r="98" spans="1:45" ht="30"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37"/>
      <c r="AS98" s="37"/>
    </row>
    <row r="99" spans="1:45" ht="30"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37"/>
      <c r="AS99" s="37"/>
    </row>
    <row r="100" spans="1:45" ht="30" customHeight="1">
      <c r="A100" s="415"/>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c r="AJ100" s="415"/>
      <c r="AK100" s="415"/>
      <c r="AL100" s="415"/>
      <c r="AM100" s="415"/>
      <c r="AN100" s="415"/>
      <c r="AO100" s="415"/>
      <c r="AP100" s="415"/>
      <c r="AQ100" s="415"/>
      <c r="AR100" s="37"/>
      <c r="AS100" s="37"/>
    </row>
    <row r="101" spans="1:45" ht="30"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37"/>
      <c r="AS101" s="37"/>
    </row>
    <row r="102" spans="1:45" ht="30"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37"/>
      <c r="AS102" s="37"/>
    </row>
    <row r="103" spans="1:45" ht="30"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37"/>
      <c r="AS103" s="37"/>
    </row>
    <row r="104" spans="1:45" ht="30"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37"/>
      <c r="AS104" s="37"/>
    </row>
    <row r="105" spans="1:45" ht="30" customHeight="1">
      <c r="A105" s="45"/>
      <c r="B105" s="45"/>
      <c r="C105" s="45"/>
      <c r="D105" s="152"/>
      <c r="E105" s="152"/>
      <c r="F105" s="153"/>
      <c r="G105" s="153"/>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37"/>
      <c r="AS105" s="37"/>
    </row>
    <row r="106" spans="1:45" ht="30" customHeight="1">
      <c r="A106" s="704"/>
      <c r="B106" s="704"/>
      <c r="C106" s="704"/>
      <c r="D106" s="704"/>
      <c r="E106" s="704"/>
      <c r="F106" s="704"/>
      <c r="G106" s="704"/>
      <c r="H106" s="704"/>
      <c r="I106" s="704"/>
      <c r="J106" s="704"/>
      <c r="K106" s="704"/>
      <c r="L106" s="704"/>
      <c r="M106" s="704"/>
      <c r="N106" s="704"/>
      <c r="O106" s="704"/>
      <c r="P106" s="704"/>
      <c r="Q106" s="704"/>
      <c r="R106" s="704"/>
      <c r="S106" s="704"/>
      <c r="T106" s="704"/>
      <c r="U106" s="704"/>
      <c r="V106" s="704"/>
      <c r="W106" s="704"/>
      <c r="X106" s="704"/>
      <c r="Y106" s="704"/>
      <c r="Z106" s="704"/>
      <c r="AA106" s="704"/>
      <c r="AB106" s="704"/>
      <c r="AC106" s="704"/>
      <c r="AD106" s="704"/>
      <c r="AE106" s="704"/>
      <c r="AF106" s="704"/>
      <c r="AG106" s="704"/>
      <c r="AH106" s="704"/>
      <c r="AI106" s="704"/>
      <c r="AJ106" s="704"/>
      <c r="AK106" s="704"/>
      <c r="AL106" s="704"/>
      <c r="AM106" s="704"/>
      <c r="AN106" s="704"/>
      <c r="AO106" s="704"/>
      <c r="AP106" s="704"/>
      <c r="AQ106" s="704"/>
      <c r="AR106" s="37"/>
      <c r="AS106" s="37"/>
    </row>
    <row r="107" spans="1:45" ht="30" customHeight="1">
      <c r="A107" s="704"/>
      <c r="B107" s="704"/>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c r="AR107" s="37"/>
      <c r="AS107" s="37"/>
    </row>
    <row r="108" spans="1:45" ht="30" customHeight="1">
      <c r="A108" s="704"/>
      <c r="B108" s="704"/>
      <c r="C108" s="704"/>
      <c r="D108" s="704"/>
      <c r="E108" s="704"/>
      <c r="F108" s="704"/>
      <c r="G108" s="704"/>
      <c r="H108" s="704"/>
      <c r="I108" s="704"/>
      <c r="J108" s="704"/>
      <c r="K108" s="704"/>
      <c r="L108" s="704"/>
      <c r="M108" s="704"/>
      <c r="N108" s="704"/>
      <c r="O108" s="704"/>
      <c r="P108" s="704"/>
      <c r="Q108" s="704"/>
      <c r="R108" s="704"/>
      <c r="S108" s="704"/>
      <c r="T108" s="704"/>
      <c r="U108" s="704"/>
      <c r="V108" s="704"/>
      <c r="W108" s="704"/>
      <c r="X108" s="704"/>
      <c r="Y108" s="704"/>
      <c r="Z108" s="704"/>
      <c r="AA108" s="704"/>
      <c r="AB108" s="704"/>
      <c r="AC108" s="704"/>
      <c r="AD108" s="704"/>
      <c r="AE108" s="704"/>
      <c r="AF108" s="704"/>
      <c r="AG108" s="704"/>
      <c r="AH108" s="704"/>
      <c r="AI108" s="704"/>
      <c r="AJ108" s="704"/>
      <c r="AK108" s="704"/>
      <c r="AL108" s="704"/>
      <c r="AM108" s="704"/>
      <c r="AN108" s="704"/>
      <c r="AO108" s="704"/>
      <c r="AP108" s="704"/>
      <c r="AQ108" s="704"/>
      <c r="AR108" s="37"/>
      <c r="AS108" s="37"/>
    </row>
    <row r="109" spans="1:45" ht="30" customHeight="1">
      <c r="A109" s="704"/>
      <c r="B109" s="704"/>
      <c r="C109" s="704"/>
      <c r="D109" s="704"/>
      <c r="E109" s="704"/>
      <c r="F109" s="704"/>
      <c r="G109" s="704"/>
      <c r="H109" s="704"/>
      <c r="I109" s="704"/>
      <c r="J109" s="704"/>
      <c r="K109" s="704"/>
      <c r="L109" s="704"/>
      <c r="M109" s="704"/>
      <c r="N109" s="704"/>
      <c r="O109" s="704"/>
      <c r="P109" s="704"/>
      <c r="Q109" s="704"/>
      <c r="R109" s="704"/>
      <c r="S109" s="704"/>
      <c r="T109" s="704"/>
      <c r="U109" s="704"/>
      <c r="V109" s="704"/>
      <c r="W109" s="704"/>
      <c r="X109" s="704"/>
      <c r="Y109" s="704"/>
      <c r="Z109" s="704"/>
      <c r="AA109" s="704"/>
      <c r="AB109" s="704"/>
      <c r="AC109" s="704"/>
      <c r="AD109" s="704"/>
      <c r="AE109" s="704"/>
      <c r="AF109" s="704"/>
      <c r="AG109" s="704"/>
      <c r="AH109" s="704"/>
      <c r="AI109" s="704"/>
      <c r="AJ109" s="704"/>
      <c r="AK109" s="704"/>
      <c r="AL109" s="704"/>
      <c r="AM109" s="704"/>
      <c r="AN109" s="704"/>
      <c r="AO109" s="704"/>
      <c r="AP109" s="704"/>
      <c r="AQ109" s="704"/>
      <c r="AR109" s="37"/>
      <c r="AS109" s="37"/>
    </row>
    <row r="110" spans="1:45" ht="30"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37"/>
      <c r="AS110" s="37"/>
    </row>
    <row r="111" spans="1:45" ht="30"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37"/>
      <c r="AS111" s="37"/>
    </row>
    <row r="112" spans="1:45" ht="30"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37"/>
      <c r="AS112" s="37"/>
    </row>
    <row r="113" spans="1:45" ht="30"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37"/>
      <c r="AS113" s="37"/>
    </row>
    <row r="114" spans="1:45" ht="30"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37"/>
      <c r="AS114" s="37"/>
    </row>
    <row r="115" spans="1:45" ht="30"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37"/>
      <c r="AS115" s="37"/>
    </row>
    <row r="116" spans="1:45" ht="30"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37"/>
      <c r="AS116" s="37"/>
    </row>
    <row r="117" spans="1:45" ht="30" customHeight="1">
      <c r="A117" s="45"/>
      <c r="B117" s="45"/>
      <c r="C117" s="45"/>
      <c r="D117" s="152"/>
      <c r="E117" s="152"/>
      <c r="F117" s="153"/>
      <c r="G117" s="153"/>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37"/>
      <c r="AS117" s="37"/>
    </row>
    <row r="118" spans="1:45" ht="30"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37"/>
      <c r="AS118" s="37"/>
    </row>
    <row r="119" spans="1:45" ht="30" customHeight="1">
      <c r="A119" s="45" t="s">
        <v>436</v>
      </c>
      <c r="B119" s="39"/>
      <c r="C119" s="39"/>
      <c r="D119" s="40"/>
      <c r="E119" s="40"/>
      <c r="F119" s="41"/>
      <c r="G119" s="41"/>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45"/>
      <c r="AJ119" s="42"/>
      <c r="AK119" s="45"/>
      <c r="AL119" s="39"/>
      <c r="AM119" s="39"/>
      <c r="AN119" s="39"/>
      <c r="AO119" s="39"/>
      <c r="AP119" s="39"/>
      <c r="AQ119" s="39"/>
      <c r="AR119" s="37"/>
      <c r="AS119" s="37"/>
    </row>
    <row r="120" spans="1:45" ht="15" customHeight="1">
      <c r="A120" s="963"/>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c r="AS120" s="489"/>
    </row>
    <row r="121" spans="1:45" ht="30" customHeight="1">
      <c r="A121" s="961" t="s">
        <v>130</v>
      </c>
      <c r="B121" s="961"/>
      <c r="C121" s="961"/>
      <c r="D121" s="961"/>
      <c r="E121" s="961"/>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2"/>
      <c r="AF121" s="962"/>
      <c r="AG121" s="962"/>
      <c r="AH121" s="962"/>
      <c r="AI121" s="962"/>
      <c r="AJ121" s="962"/>
      <c r="AK121" s="962"/>
      <c r="AL121" s="962"/>
      <c r="AM121" s="962"/>
      <c r="AN121" s="962"/>
      <c r="AO121" s="962"/>
      <c r="AP121" s="962"/>
      <c r="AQ121" s="962"/>
      <c r="AR121" s="37"/>
      <c r="AS121" s="37"/>
    </row>
    <row r="122" spans="1:45" ht="30" customHeight="1">
      <c r="A122" s="39"/>
      <c r="B122" s="39"/>
      <c r="C122" s="39"/>
      <c r="D122" s="405"/>
      <c r="E122" s="40"/>
      <c r="F122" s="41"/>
      <c r="G122" s="41"/>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42"/>
      <c r="AK122" s="964"/>
      <c r="AL122" s="964"/>
      <c r="AM122" s="43"/>
      <c r="AN122" s="964"/>
      <c r="AO122" s="964"/>
      <c r="AP122" s="42"/>
      <c r="AQ122" s="42"/>
      <c r="AR122" s="37"/>
      <c r="AS122" s="37"/>
    </row>
    <row r="123" spans="1:45" ht="30" customHeight="1">
      <c r="A123" s="39"/>
      <c r="B123" s="39"/>
      <c r="C123" s="39"/>
      <c r="D123" s="40"/>
      <c r="E123" s="40"/>
      <c r="F123" s="41"/>
      <c r="G123" s="41"/>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42"/>
      <c r="AK123" s="150"/>
      <c r="AL123" s="150"/>
      <c r="AM123" s="42"/>
      <c r="AN123" s="150"/>
      <c r="AO123" s="150"/>
      <c r="AP123" s="42"/>
      <c r="AQ123" s="42"/>
      <c r="AR123" s="37"/>
      <c r="AS123" s="37"/>
    </row>
    <row r="124" spans="1:45" ht="30" customHeight="1">
      <c r="A124" s="942" t="s">
        <v>131</v>
      </c>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491"/>
    </row>
    <row r="125" spans="1:45" ht="30"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491"/>
    </row>
    <row r="126" spans="1:45" ht="30" customHeight="1">
      <c r="A126" s="39"/>
      <c r="B126" s="39"/>
      <c r="C126" s="39"/>
      <c r="D126" s="40"/>
      <c r="E126" s="40"/>
      <c r="F126" s="41"/>
      <c r="G126" s="41"/>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7"/>
      <c r="AS126" s="37"/>
    </row>
    <row r="127" spans="1:45" ht="30" customHeight="1">
      <c r="A127" s="149"/>
      <c r="B127" s="149"/>
      <c r="C127" s="943" t="s">
        <v>591</v>
      </c>
      <c r="D127" s="943"/>
      <c r="E127" s="943"/>
      <c r="F127" s="943"/>
      <c r="G127" s="943"/>
      <c r="H127" s="943"/>
      <c r="I127" s="943"/>
      <c r="J127" s="943"/>
      <c r="K127" s="943"/>
      <c r="L127" s="943"/>
      <c r="M127" s="943"/>
      <c r="N127" s="943"/>
      <c r="O127" s="943"/>
      <c r="P127" s="943"/>
      <c r="Q127" s="943"/>
      <c r="R127" s="943"/>
      <c r="S127" s="943"/>
      <c r="T127" s="943"/>
      <c r="U127" s="943"/>
      <c r="V127" s="943"/>
      <c r="W127" s="943"/>
      <c r="X127" s="943"/>
      <c r="Y127" s="943"/>
      <c r="Z127" s="943"/>
      <c r="AA127" s="943"/>
      <c r="AB127" s="943"/>
      <c r="AC127" s="943"/>
      <c r="AD127" s="943"/>
      <c r="AE127" s="943"/>
      <c r="AF127" s="943"/>
      <c r="AG127" s="943"/>
      <c r="AH127" s="943"/>
      <c r="AI127" s="943"/>
      <c r="AJ127" s="943"/>
      <c r="AK127" s="943"/>
      <c r="AL127" s="943"/>
      <c r="AM127" s="943"/>
      <c r="AN127" s="943"/>
      <c r="AO127" s="149"/>
      <c r="AP127" s="149"/>
      <c r="AQ127" s="149"/>
      <c r="AR127" s="149"/>
      <c r="AS127" s="495"/>
    </row>
    <row r="128" spans="1:45" ht="30" customHeight="1">
      <c r="A128" s="149"/>
      <c r="B128" s="149"/>
      <c r="C128" s="943"/>
      <c r="D128" s="943"/>
      <c r="E128" s="943"/>
      <c r="F128" s="943"/>
      <c r="G128" s="943"/>
      <c r="H128" s="943"/>
      <c r="I128" s="943"/>
      <c r="J128" s="943"/>
      <c r="K128" s="943"/>
      <c r="L128" s="943"/>
      <c r="M128" s="943"/>
      <c r="N128" s="943"/>
      <c r="O128" s="943"/>
      <c r="P128" s="943"/>
      <c r="Q128" s="943"/>
      <c r="R128" s="943"/>
      <c r="S128" s="943"/>
      <c r="T128" s="943"/>
      <c r="U128" s="943"/>
      <c r="V128" s="943"/>
      <c r="W128" s="943"/>
      <c r="X128" s="943"/>
      <c r="Y128" s="943"/>
      <c r="Z128" s="943"/>
      <c r="AA128" s="943"/>
      <c r="AB128" s="943"/>
      <c r="AC128" s="943"/>
      <c r="AD128" s="943"/>
      <c r="AE128" s="943"/>
      <c r="AF128" s="943"/>
      <c r="AG128" s="943"/>
      <c r="AH128" s="943"/>
      <c r="AI128" s="943"/>
      <c r="AJ128" s="943"/>
      <c r="AK128" s="943"/>
      <c r="AL128" s="943"/>
      <c r="AM128" s="943"/>
      <c r="AN128" s="943"/>
      <c r="AO128" s="149"/>
      <c r="AP128" s="149"/>
      <c r="AQ128" s="149"/>
      <c r="AR128" s="149"/>
      <c r="AS128" s="495"/>
    </row>
    <row r="129" spans="1:45" ht="30" customHeight="1">
      <c r="A129" s="149"/>
      <c r="B129" s="149"/>
      <c r="C129" s="943"/>
      <c r="D129" s="943"/>
      <c r="E129" s="943"/>
      <c r="F129" s="943"/>
      <c r="G129" s="943"/>
      <c r="H129" s="943"/>
      <c r="I129" s="943"/>
      <c r="J129" s="943"/>
      <c r="K129" s="943"/>
      <c r="L129" s="943"/>
      <c r="M129" s="943"/>
      <c r="N129" s="943"/>
      <c r="O129" s="943"/>
      <c r="P129" s="943"/>
      <c r="Q129" s="943"/>
      <c r="R129" s="943"/>
      <c r="S129" s="943"/>
      <c r="T129" s="943"/>
      <c r="U129" s="943"/>
      <c r="V129" s="943"/>
      <c r="W129" s="943"/>
      <c r="X129" s="943"/>
      <c r="Y129" s="943"/>
      <c r="Z129" s="943"/>
      <c r="AA129" s="943"/>
      <c r="AB129" s="943"/>
      <c r="AC129" s="943"/>
      <c r="AD129" s="943"/>
      <c r="AE129" s="943"/>
      <c r="AF129" s="943"/>
      <c r="AG129" s="943"/>
      <c r="AH129" s="943"/>
      <c r="AI129" s="943"/>
      <c r="AJ129" s="943"/>
      <c r="AK129" s="943"/>
      <c r="AL129" s="943"/>
      <c r="AM129" s="943"/>
      <c r="AN129" s="943"/>
      <c r="AO129" s="149"/>
      <c r="AP129" s="149"/>
      <c r="AQ129" s="149"/>
      <c r="AR129" s="149"/>
      <c r="AS129" s="495"/>
    </row>
    <row r="130" spans="1:45" ht="30" customHeight="1">
      <c r="A130" s="149"/>
      <c r="B130" s="149"/>
      <c r="C130" s="943"/>
      <c r="D130" s="943"/>
      <c r="E130" s="943"/>
      <c r="F130" s="943"/>
      <c r="G130" s="943"/>
      <c r="H130" s="943"/>
      <c r="I130" s="943"/>
      <c r="J130" s="943"/>
      <c r="K130" s="943"/>
      <c r="L130" s="943"/>
      <c r="M130" s="943"/>
      <c r="N130" s="943"/>
      <c r="O130" s="943"/>
      <c r="P130" s="943"/>
      <c r="Q130" s="943"/>
      <c r="R130" s="943"/>
      <c r="S130" s="943"/>
      <c r="T130" s="943"/>
      <c r="U130" s="943"/>
      <c r="V130" s="943"/>
      <c r="W130" s="943"/>
      <c r="X130" s="943"/>
      <c r="Y130" s="943"/>
      <c r="Z130" s="943"/>
      <c r="AA130" s="943"/>
      <c r="AB130" s="943"/>
      <c r="AC130" s="943"/>
      <c r="AD130" s="943"/>
      <c r="AE130" s="943"/>
      <c r="AF130" s="943"/>
      <c r="AG130" s="943"/>
      <c r="AH130" s="943"/>
      <c r="AI130" s="943"/>
      <c r="AJ130" s="943"/>
      <c r="AK130" s="943"/>
      <c r="AL130" s="943"/>
      <c r="AM130" s="943"/>
      <c r="AN130" s="943"/>
      <c r="AO130" s="149"/>
      <c r="AP130" s="149"/>
      <c r="AQ130" s="149"/>
      <c r="AR130" s="149"/>
      <c r="AS130" s="495"/>
    </row>
    <row r="131" spans="1:45" ht="30" customHeight="1">
      <c r="A131" s="149"/>
      <c r="B131" s="149"/>
      <c r="C131" s="943"/>
      <c r="D131" s="943"/>
      <c r="E131" s="943"/>
      <c r="F131" s="943"/>
      <c r="G131" s="943"/>
      <c r="H131" s="943"/>
      <c r="I131" s="943"/>
      <c r="J131" s="943"/>
      <c r="K131" s="943"/>
      <c r="L131" s="943"/>
      <c r="M131" s="943"/>
      <c r="N131" s="943"/>
      <c r="O131" s="943"/>
      <c r="P131" s="943"/>
      <c r="Q131" s="943"/>
      <c r="R131" s="943"/>
      <c r="S131" s="943"/>
      <c r="T131" s="943"/>
      <c r="U131" s="943"/>
      <c r="V131" s="943"/>
      <c r="W131" s="943"/>
      <c r="X131" s="943"/>
      <c r="Y131" s="943"/>
      <c r="Z131" s="943"/>
      <c r="AA131" s="943"/>
      <c r="AB131" s="943"/>
      <c r="AC131" s="943"/>
      <c r="AD131" s="943"/>
      <c r="AE131" s="943"/>
      <c r="AF131" s="943"/>
      <c r="AG131" s="943"/>
      <c r="AH131" s="943"/>
      <c r="AI131" s="943"/>
      <c r="AJ131" s="943"/>
      <c r="AK131" s="943"/>
      <c r="AL131" s="943"/>
      <c r="AM131" s="943"/>
      <c r="AN131" s="943"/>
      <c r="AO131" s="149"/>
      <c r="AP131" s="149"/>
      <c r="AQ131" s="149"/>
      <c r="AR131" s="149"/>
      <c r="AS131" s="495"/>
    </row>
    <row r="132" spans="1:45" ht="30" customHeight="1">
      <c r="A132" s="45"/>
      <c r="B132" s="45"/>
      <c r="C132" s="943"/>
      <c r="D132" s="943"/>
      <c r="E132" s="943"/>
      <c r="F132" s="943"/>
      <c r="G132" s="943"/>
      <c r="H132" s="943"/>
      <c r="I132" s="943"/>
      <c r="J132" s="943"/>
      <c r="K132" s="943"/>
      <c r="L132" s="943"/>
      <c r="M132" s="943"/>
      <c r="N132" s="943"/>
      <c r="O132" s="943"/>
      <c r="P132" s="943"/>
      <c r="Q132" s="943"/>
      <c r="R132" s="943"/>
      <c r="S132" s="943"/>
      <c r="T132" s="943"/>
      <c r="U132" s="943"/>
      <c r="V132" s="943"/>
      <c r="W132" s="943"/>
      <c r="X132" s="943"/>
      <c r="Y132" s="943"/>
      <c r="Z132" s="943"/>
      <c r="AA132" s="943"/>
      <c r="AB132" s="943"/>
      <c r="AC132" s="943"/>
      <c r="AD132" s="943"/>
      <c r="AE132" s="943"/>
      <c r="AF132" s="943"/>
      <c r="AG132" s="943"/>
      <c r="AH132" s="943"/>
      <c r="AI132" s="943"/>
      <c r="AJ132" s="943"/>
      <c r="AK132" s="943"/>
      <c r="AL132" s="943"/>
      <c r="AM132" s="943"/>
      <c r="AN132" s="943"/>
      <c r="AO132" s="45"/>
      <c r="AP132" s="45"/>
      <c r="AQ132" s="45"/>
      <c r="AR132" s="44"/>
      <c r="AS132" s="44"/>
    </row>
    <row r="133" spans="1:45" ht="30" customHeight="1">
      <c r="A133" s="942" t="s">
        <v>132</v>
      </c>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44"/>
      <c r="AS133" s="44"/>
    </row>
    <row r="134" spans="1:45" ht="30"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44"/>
      <c r="AS134" s="44"/>
    </row>
    <row r="135" spans="1:45" ht="30" customHeight="1">
      <c r="A135" s="941" t="s">
        <v>438</v>
      </c>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c r="AA135" s="941"/>
      <c r="AB135" s="941"/>
      <c r="AC135" s="941"/>
      <c r="AD135" s="941"/>
      <c r="AE135" s="941"/>
      <c r="AF135" s="941"/>
      <c r="AG135" s="941"/>
      <c r="AH135" s="941"/>
      <c r="AI135" s="941"/>
      <c r="AJ135" s="941"/>
      <c r="AK135" s="941"/>
      <c r="AL135" s="941"/>
      <c r="AM135" s="941"/>
      <c r="AN135" s="941"/>
      <c r="AO135" s="941"/>
      <c r="AP135" s="941"/>
      <c r="AQ135" s="941"/>
      <c r="AR135" s="941"/>
      <c r="AS135" s="490"/>
    </row>
    <row r="136" spans="1:45" ht="30" customHeight="1">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c r="AA136" s="941"/>
      <c r="AB136" s="941"/>
      <c r="AC136" s="941"/>
      <c r="AD136" s="941"/>
      <c r="AE136" s="941"/>
      <c r="AF136" s="941"/>
      <c r="AG136" s="941"/>
      <c r="AH136" s="941"/>
      <c r="AI136" s="941"/>
      <c r="AJ136" s="941"/>
      <c r="AK136" s="941"/>
      <c r="AL136" s="941"/>
      <c r="AM136" s="941"/>
      <c r="AN136" s="941"/>
      <c r="AO136" s="941"/>
      <c r="AP136" s="941"/>
      <c r="AQ136" s="941"/>
      <c r="AR136" s="941"/>
      <c r="AS136" s="490"/>
    </row>
    <row r="137" spans="1:45" ht="30" customHeight="1">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c r="AA137" s="941"/>
      <c r="AB137" s="941"/>
      <c r="AC137" s="941"/>
      <c r="AD137" s="941"/>
      <c r="AE137" s="941"/>
      <c r="AF137" s="941"/>
      <c r="AG137" s="941"/>
      <c r="AH137" s="941"/>
      <c r="AI137" s="941"/>
      <c r="AJ137" s="941"/>
      <c r="AK137" s="941"/>
      <c r="AL137" s="941"/>
      <c r="AM137" s="941"/>
      <c r="AN137" s="941"/>
      <c r="AO137" s="941"/>
      <c r="AP137" s="941"/>
      <c r="AQ137" s="941"/>
      <c r="AR137" s="941"/>
      <c r="AS137" s="490"/>
    </row>
    <row r="138" spans="1:45" ht="30" customHeight="1">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1"/>
      <c r="AN138" s="941"/>
      <c r="AO138" s="941"/>
      <c r="AP138" s="941"/>
      <c r="AQ138" s="941"/>
      <c r="AR138" s="941"/>
      <c r="AS138" s="490"/>
    </row>
    <row r="139" spans="1:45" ht="30" customHeight="1">
      <c r="A139" s="130" t="s">
        <v>193</v>
      </c>
      <c r="B139" s="130"/>
      <c r="C139" s="130"/>
      <c r="D139" s="155"/>
      <c r="E139" s="155"/>
      <c r="F139" s="153"/>
      <c r="G139" s="153"/>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3"/>
      <c r="AS139" s="133"/>
    </row>
    <row r="140" spans="1:45" ht="30" customHeight="1">
      <c r="A140" s="941" t="s">
        <v>222</v>
      </c>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c r="AA140" s="941"/>
      <c r="AB140" s="941"/>
      <c r="AC140" s="941"/>
      <c r="AD140" s="941"/>
      <c r="AE140" s="941"/>
      <c r="AF140" s="941"/>
      <c r="AG140" s="941"/>
      <c r="AH140" s="941"/>
      <c r="AI140" s="941"/>
      <c r="AJ140" s="941"/>
      <c r="AK140" s="941"/>
      <c r="AL140" s="941"/>
      <c r="AM140" s="941"/>
      <c r="AN140" s="941"/>
      <c r="AO140" s="941"/>
      <c r="AP140" s="941"/>
      <c r="AQ140" s="941"/>
      <c r="AR140" s="941"/>
      <c r="AS140" s="490"/>
    </row>
    <row r="141" spans="1:45" ht="30" customHeight="1">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c r="AA141" s="941"/>
      <c r="AB141" s="941"/>
      <c r="AC141" s="941"/>
      <c r="AD141" s="941"/>
      <c r="AE141" s="941"/>
      <c r="AF141" s="941"/>
      <c r="AG141" s="941"/>
      <c r="AH141" s="941"/>
      <c r="AI141" s="941"/>
      <c r="AJ141" s="941"/>
      <c r="AK141" s="941"/>
      <c r="AL141" s="941"/>
      <c r="AM141" s="941"/>
      <c r="AN141" s="941"/>
      <c r="AO141" s="941"/>
      <c r="AP141" s="941"/>
      <c r="AQ141" s="941"/>
      <c r="AR141" s="941"/>
      <c r="AS141" s="490"/>
    </row>
    <row r="142" spans="1:45" ht="30" customHeight="1">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c r="AA142" s="941"/>
      <c r="AB142" s="941"/>
      <c r="AC142" s="941"/>
      <c r="AD142" s="941"/>
      <c r="AE142" s="941"/>
      <c r="AF142" s="941"/>
      <c r="AG142" s="941"/>
      <c r="AH142" s="941"/>
      <c r="AI142" s="941"/>
      <c r="AJ142" s="941"/>
      <c r="AK142" s="941"/>
      <c r="AL142" s="941"/>
      <c r="AM142" s="941"/>
      <c r="AN142" s="941"/>
      <c r="AO142" s="941"/>
      <c r="AP142" s="941"/>
      <c r="AQ142" s="941"/>
      <c r="AR142" s="941"/>
      <c r="AS142" s="490"/>
    </row>
    <row r="143" spans="1:45" ht="30" customHeight="1">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c r="AJ143" s="941"/>
      <c r="AK143" s="941"/>
      <c r="AL143" s="941"/>
      <c r="AM143" s="941"/>
      <c r="AN143" s="941"/>
      <c r="AO143" s="941"/>
      <c r="AP143" s="941"/>
      <c r="AQ143" s="941"/>
      <c r="AR143" s="941"/>
      <c r="AS143" s="490"/>
    </row>
    <row r="144" spans="1:45" ht="30" customHeight="1">
      <c r="A144" s="941" t="s">
        <v>223</v>
      </c>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c r="AJ144" s="941"/>
      <c r="AK144" s="941"/>
      <c r="AL144" s="941"/>
      <c r="AM144" s="941"/>
      <c r="AN144" s="941"/>
      <c r="AO144" s="941"/>
      <c r="AP144" s="941"/>
      <c r="AQ144" s="941"/>
      <c r="AR144" s="941"/>
      <c r="AS144" s="490"/>
    </row>
    <row r="145" spans="1:45" ht="30" customHeight="1">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c r="AL145" s="941"/>
      <c r="AM145" s="941"/>
      <c r="AN145" s="941"/>
      <c r="AO145" s="941"/>
      <c r="AP145" s="941"/>
      <c r="AQ145" s="941"/>
      <c r="AR145" s="941"/>
      <c r="AS145" s="490"/>
    </row>
    <row r="146" spans="1:45" ht="30" customHeight="1">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c r="AL146" s="941"/>
      <c r="AM146" s="941"/>
      <c r="AN146" s="941"/>
      <c r="AO146" s="941"/>
      <c r="AP146" s="941"/>
      <c r="AQ146" s="941"/>
      <c r="AR146" s="941"/>
      <c r="AS146" s="490"/>
    </row>
    <row r="147" spans="1:45" ht="30" customHeight="1">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c r="AA147" s="941"/>
      <c r="AB147" s="941"/>
      <c r="AC147" s="941"/>
      <c r="AD147" s="941"/>
      <c r="AE147" s="941"/>
      <c r="AF147" s="941"/>
      <c r="AG147" s="941"/>
      <c r="AH147" s="941"/>
      <c r="AI147" s="941"/>
      <c r="AJ147" s="941"/>
      <c r="AK147" s="941"/>
      <c r="AL147" s="941"/>
      <c r="AM147" s="941"/>
      <c r="AN147" s="941"/>
      <c r="AO147" s="941"/>
      <c r="AP147" s="941"/>
      <c r="AQ147" s="941"/>
      <c r="AR147" s="941"/>
      <c r="AS147" s="490"/>
    </row>
    <row r="148" spans="1:45" ht="30" customHeight="1">
      <c r="A148" s="941" t="s">
        <v>224</v>
      </c>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c r="AA148" s="941"/>
      <c r="AB148" s="941"/>
      <c r="AC148" s="941"/>
      <c r="AD148" s="941"/>
      <c r="AE148" s="941"/>
      <c r="AF148" s="941"/>
      <c r="AG148" s="941"/>
      <c r="AH148" s="941"/>
      <c r="AI148" s="941"/>
      <c r="AJ148" s="941"/>
      <c r="AK148" s="941"/>
      <c r="AL148" s="941"/>
      <c r="AM148" s="941"/>
      <c r="AN148" s="941"/>
      <c r="AO148" s="941"/>
      <c r="AP148" s="941"/>
      <c r="AQ148" s="941"/>
      <c r="AR148" s="941"/>
      <c r="AS148" s="490"/>
    </row>
    <row r="149" spans="1:45" ht="30" customHeight="1">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c r="AA149" s="941"/>
      <c r="AB149" s="941"/>
      <c r="AC149" s="941"/>
      <c r="AD149" s="941"/>
      <c r="AE149" s="941"/>
      <c r="AF149" s="941"/>
      <c r="AG149" s="941"/>
      <c r="AH149" s="941"/>
      <c r="AI149" s="941"/>
      <c r="AJ149" s="941"/>
      <c r="AK149" s="941"/>
      <c r="AL149" s="941"/>
      <c r="AM149" s="941"/>
      <c r="AN149" s="941"/>
      <c r="AO149" s="941"/>
      <c r="AP149" s="941"/>
      <c r="AQ149" s="941"/>
      <c r="AR149" s="941"/>
      <c r="AS149" s="490"/>
    </row>
    <row r="150" spans="1:45" ht="30" customHeight="1">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c r="AA150" s="941"/>
      <c r="AB150" s="941"/>
      <c r="AC150" s="941"/>
      <c r="AD150" s="941"/>
      <c r="AE150" s="941"/>
      <c r="AF150" s="941"/>
      <c r="AG150" s="941"/>
      <c r="AH150" s="941"/>
      <c r="AI150" s="941"/>
      <c r="AJ150" s="941"/>
      <c r="AK150" s="941"/>
      <c r="AL150" s="941"/>
      <c r="AM150" s="941"/>
      <c r="AN150" s="941"/>
      <c r="AO150" s="941"/>
      <c r="AP150" s="941"/>
      <c r="AQ150" s="941"/>
      <c r="AR150" s="941"/>
      <c r="AS150" s="490"/>
    </row>
    <row r="151" spans="1:45" ht="30" customHeight="1">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c r="AA151" s="941"/>
      <c r="AB151" s="941"/>
      <c r="AC151" s="941"/>
      <c r="AD151" s="941"/>
      <c r="AE151" s="941"/>
      <c r="AF151" s="941"/>
      <c r="AG151" s="941"/>
      <c r="AH151" s="941"/>
      <c r="AI151" s="941"/>
      <c r="AJ151" s="941"/>
      <c r="AK151" s="941"/>
      <c r="AL151" s="941"/>
      <c r="AM151" s="941"/>
      <c r="AN151" s="941"/>
      <c r="AO151" s="941"/>
      <c r="AP151" s="941"/>
      <c r="AQ151" s="941"/>
      <c r="AR151" s="941"/>
      <c r="AS151" s="490"/>
    </row>
    <row r="152" spans="1:45" ht="30"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495"/>
    </row>
    <row r="153" spans="1:45" ht="30"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495"/>
    </row>
    <row r="154" spans="1:45" ht="30" customHeight="1">
      <c r="A154" s="45"/>
      <c r="B154" s="45"/>
      <c r="C154" s="45"/>
      <c r="D154" s="152"/>
      <c r="E154" s="152"/>
      <c r="F154" s="153"/>
      <c r="G154" s="153"/>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4"/>
      <c r="AS154" s="44"/>
    </row>
    <row r="155" spans="1:45" ht="30" customHeight="1">
      <c r="A155" s="39"/>
      <c r="B155" s="39"/>
      <c r="C155" s="39"/>
      <c r="D155" s="40"/>
      <c r="E155" s="40"/>
      <c r="F155" s="41"/>
      <c r="G155" s="41"/>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45"/>
      <c r="AM155" s="39"/>
      <c r="AN155" s="39"/>
      <c r="AO155" s="39"/>
      <c r="AP155" s="39"/>
      <c r="AQ155" s="39"/>
      <c r="AR155" s="37"/>
      <c r="AS155" s="37"/>
    </row>
    <row r="156" spans="1:45" ht="30" customHeight="1">
      <c r="A156" s="39"/>
      <c r="B156" s="39"/>
      <c r="C156" s="39"/>
      <c r="D156" s="40"/>
      <c r="E156" s="40"/>
      <c r="F156" s="41"/>
      <c r="G156" s="41"/>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45"/>
      <c r="AM156" s="39"/>
      <c r="AN156" s="39"/>
      <c r="AO156" s="39"/>
      <c r="AP156" s="39"/>
      <c r="AQ156" s="39"/>
      <c r="AR156" s="37"/>
      <c r="AS156" s="37"/>
    </row>
    <row r="157" spans="1:45" ht="30"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495"/>
    </row>
    <row r="158" spans="1:45" ht="30"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495"/>
    </row>
    <row r="159" spans="1:45" ht="30" customHeight="1">
      <c r="A159" s="45"/>
      <c r="B159" s="45"/>
      <c r="C159" s="45"/>
      <c r="D159" s="408"/>
      <c r="E159" s="408"/>
      <c r="F159" s="153"/>
      <c r="G159" s="153"/>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4"/>
      <c r="AS159" s="44"/>
    </row>
    <row r="160" spans="1:45" ht="30" customHeight="1">
      <c r="A160" s="45"/>
      <c r="B160" s="45"/>
      <c r="C160" s="45"/>
      <c r="D160" s="408"/>
      <c r="E160" s="408"/>
      <c r="F160" s="153"/>
      <c r="G160" s="153"/>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4"/>
      <c r="AS160" s="44"/>
    </row>
    <row r="161" spans="1:48" ht="30" customHeight="1">
      <c r="A161" s="45"/>
      <c r="B161" s="45"/>
      <c r="C161" s="45"/>
      <c r="D161" s="408"/>
      <c r="E161" s="408"/>
      <c r="F161" s="153"/>
      <c r="G161" s="153"/>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4"/>
      <c r="AS161" s="44"/>
    </row>
    <row r="162" spans="1:48" ht="30" customHeight="1">
      <c r="A162" s="45"/>
      <c r="B162" s="45"/>
      <c r="C162" s="45"/>
      <c r="D162" s="408"/>
      <c r="E162" s="408"/>
      <c r="F162" s="153"/>
      <c r="G162" s="153"/>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4"/>
      <c r="AS162" s="44"/>
    </row>
    <row r="163" spans="1:48" ht="30" customHeight="1">
      <c r="A163" s="39"/>
      <c r="B163" s="39"/>
      <c r="C163" s="39"/>
      <c r="D163" s="40"/>
      <c r="E163" s="40"/>
      <c r="F163" s="41"/>
      <c r="G163" s="41"/>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45"/>
      <c r="AM163" s="39"/>
      <c r="AN163" s="39"/>
      <c r="AO163" s="39"/>
      <c r="AP163" s="39"/>
      <c r="AQ163" s="39"/>
      <c r="AR163" s="37"/>
      <c r="AS163" s="37"/>
    </row>
    <row r="164" spans="1:48" ht="30" customHeight="1">
      <c r="A164" s="45" t="s">
        <v>473</v>
      </c>
      <c r="B164" s="39"/>
      <c r="C164" s="39"/>
      <c r="D164" s="40"/>
      <c r="E164" s="40"/>
      <c r="F164" s="41"/>
      <c r="G164" s="41"/>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45"/>
      <c r="AJ164" s="42"/>
      <c r="AK164" s="45"/>
      <c r="AL164" s="39"/>
      <c r="AM164" s="39"/>
      <c r="AN164" s="39"/>
      <c r="AO164" s="39"/>
      <c r="AP164" s="39"/>
      <c r="AQ164" s="39"/>
      <c r="AR164" s="37"/>
      <c r="AS164" s="37"/>
    </row>
    <row r="165" spans="1:48" ht="15" customHeight="1">
      <c r="A165" s="963"/>
      <c r="B165" s="963"/>
      <c r="C165" s="963"/>
      <c r="D165" s="963"/>
      <c r="E165" s="963"/>
      <c r="F165" s="963"/>
      <c r="G165" s="963"/>
      <c r="H165" s="963"/>
      <c r="I165" s="963"/>
      <c r="J165" s="963"/>
      <c r="K165" s="963"/>
      <c r="L165" s="963"/>
      <c r="M165" s="963"/>
      <c r="N165" s="963"/>
      <c r="O165" s="963"/>
      <c r="P165" s="963"/>
      <c r="Q165" s="963"/>
      <c r="R165" s="963"/>
      <c r="S165" s="963"/>
      <c r="T165" s="963"/>
      <c r="U165" s="963"/>
      <c r="V165" s="963"/>
      <c r="W165" s="963"/>
      <c r="X165" s="963"/>
      <c r="Y165" s="963"/>
      <c r="Z165" s="963"/>
      <c r="AA165" s="963"/>
      <c r="AB165" s="963"/>
      <c r="AC165" s="963"/>
      <c r="AD165" s="963"/>
      <c r="AE165" s="963"/>
      <c r="AF165" s="963"/>
      <c r="AG165" s="963"/>
      <c r="AH165" s="963"/>
      <c r="AI165" s="963"/>
      <c r="AJ165" s="963"/>
      <c r="AK165" s="963"/>
      <c r="AL165" s="963"/>
      <c r="AM165" s="963"/>
      <c r="AN165" s="963"/>
      <c r="AO165" s="963"/>
      <c r="AP165" s="963"/>
      <c r="AQ165" s="963"/>
      <c r="AR165" s="963"/>
      <c r="AS165" s="489"/>
    </row>
    <row r="166" spans="1:48" ht="20.25">
      <c r="A166" s="961" t="s">
        <v>133</v>
      </c>
      <c r="B166" s="961"/>
      <c r="C166" s="961"/>
      <c r="D166" s="961"/>
      <c r="E166" s="961"/>
      <c r="F166" s="961"/>
      <c r="G166" s="961"/>
      <c r="H166" s="961"/>
      <c r="I166" s="961"/>
      <c r="J166" s="961"/>
      <c r="K166" s="961"/>
      <c r="L166" s="961"/>
      <c r="M166" s="961"/>
      <c r="N166" s="961"/>
      <c r="O166" s="961"/>
      <c r="P166" s="961"/>
      <c r="Q166" s="961"/>
      <c r="R166" s="961"/>
      <c r="S166" s="961"/>
      <c r="T166" s="961"/>
      <c r="U166" s="961"/>
      <c r="V166" s="961"/>
      <c r="W166" s="961"/>
      <c r="X166" s="961"/>
      <c r="Y166" s="961"/>
      <c r="Z166" s="961"/>
      <c r="AA166" s="961"/>
      <c r="AB166" s="961"/>
      <c r="AC166" s="961"/>
      <c r="AD166" s="961"/>
      <c r="AE166" s="962"/>
      <c r="AF166" s="962"/>
      <c r="AG166" s="962"/>
      <c r="AH166" s="962"/>
      <c r="AI166" s="962"/>
      <c r="AJ166" s="962"/>
      <c r="AK166" s="962"/>
      <c r="AL166" s="962"/>
      <c r="AM166" s="962"/>
      <c r="AN166" s="962"/>
      <c r="AO166" s="962"/>
      <c r="AP166" s="962"/>
      <c r="AQ166" s="962"/>
      <c r="AR166" s="37"/>
      <c r="AS166" s="37"/>
    </row>
    <row r="167" spans="1:48" ht="20.25">
      <c r="A167" s="39"/>
      <c r="B167" s="39"/>
      <c r="C167" s="39"/>
      <c r="D167" s="40"/>
      <c r="E167" s="40"/>
      <c r="F167" s="41"/>
      <c r="G167" s="41"/>
      <c r="H167" s="39"/>
      <c r="I167" s="39"/>
      <c r="J167" s="39"/>
      <c r="K167" s="39"/>
      <c r="L167" s="39"/>
      <c r="M167" s="39"/>
      <c r="N167" s="39"/>
      <c r="O167" s="39"/>
      <c r="P167" s="39"/>
      <c r="Q167" s="39"/>
      <c r="R167" s="39"/>
      <c r="S167" s="39"/>
      <c r="T167" s="39"/>
      <c r="U167" s="39"/>
      <c r="V167" s="39"/>
      <c r="W167" s="39"/>
      <c r="X167" s="39"/>
      <c r="Y167" s="39"/>
      <c r="Z167" s="39"/>
      <c r="AA167" s="39"/>
      <c r="AB167" s="42"/>
      <c r="AC167" s="42"/>
      <c r="AD167" s="157"/>
      <c r="AE167" s="42"/>
      <c r="AF167" s="973" t="str">
        <f>IF(AF5="","",AF5)</f>
        <v/>
      </c>
      <c r="AG167" s="973"/>
      <c r="AH167" s="973"/>
      <c r="AI167" s="973"/>
      <c r="AJ167" s="45" t="s">
        <v>84</v>
      </c>
      <c r="AK167" s="940" t="str">
        <f>IF(AK5="","",AK5)</f>
        <v/>
      </c>
      <c r="AL167" s="940"/>
      <c r="AM167" s="45" t="s">
        <v>115</v>
      </c>
      <c r="AN167" s="940" t="str">
        <f>IF(AN5="","",AN5)</f>
        <v/>
      </c>
      <c r="AO167" s="940"/>
      <c r="AP167" s="45" t="s">
        <v>86</v>
      </c>
      <c r="AQ167" s="128"/>
      <c r="AR167" s="37"/>
      <c r="AS167" s="37"/>
      <c r="AT167" s="500" t="s">
        <v>267</v>
      </c>
    </row>
    <row r="168" spans="1:48" ht="20.25" customHeight="1">
      <c r="A168" s="39"/>
      <c r="B168" s="942" t="s">
        <v>439</v>
      </c>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128"/>
      <c r="AR168" s="37"/>
      <c r="AS168" s="37"/>
      <c r="AT168" s="500"/>
    </row>
    <row r="169" spans="1:48" ht="20.25">
      <c r="A169" s="39"/>
      <c r="B169" s="39"/>
      <c r="C169" s="39"/>
      <c r="D169" s="40"/>
      <c r="E169" s="40"/>
      <c r="F169" s="41"/>
      <c r="G169" s="41"/>
      <c r="H169" s="39"/>
      <c r="I169" s="39"/>
      <c r="J169" s="39"/>
      <c r="K169" s="39"/>
      <c r="L169" s="39"/>
      <c r="M169" s="39"/>
      <c r="N169" s="39"/>
      <c r="O169" s="39"/>
      <c r="P169" s="39"/>
      <c r="Q169" s="39"/>
      <c r="R169" s="39"/>
      <c r="S169" s="39"/>
      <c r="T169" s="39"/>
      <c r="U169" s="39"/>
      <c r="V169" s="39"/>
      <c r="W169" s="39"/>
      <c r="X169" s="39"/>
      <c r="Y169" s="39"/>
      <c r="Z169" s="39"/>
      <c r="AA169" s="39"/>
      <c r="AB169" s="42"/>
      <c r="AC169" s="42"/>
      <c r="AD169" s="157"/>
      <c r="AE169" s="42"/>
      <c r="AF169" s="409"/>
      <c r="AG169" s="409"/>
      <c r="AH169" s="409"/>
      <c r="AI169" s="409"/>
      <c r="AJ169" s="45"/>
      <c r="AK169" s="410"/>
      <c r="AL169" s="410"/>
      <c r="AM169" s="45"/>
      <c r="AN169" s="410"/>
      <c r="AO169" s="410"/>
      <c r="AP169" s="45"/>
      <c r="AQ169" s="128"/>
      <c r="AR169" s="37"/>
      <c r="AS169" s="37"/>
      <c r="AT169" s="500"/>
    </row>
    <row r="170" spans="1:48" ht="20.25">
      <c r="A170" s="39"/>
      <c r="B170" s="39"/>
      <c r="C170" s="39"/>
      <c r="D170" s="40"/>
      <c r="E170" s="40"/>
      <c r="F170" s="41"/>
      <c r="G170" s="41"/>
      <c r="H170" s="39"/>
      <c r="I170" s="39"/>
      <c r="J170" s="39"/>
      <c r="K170" s="39"/>
      <c r="L170" s="39"/>
      <c r="M170" s="39"/>
      <c r="N170" s="39"/>
      <c r="O170" s="39"/>
      <c r="P170" s="39"/>
      <c r="Q170" s="39"/>
      <c r="R170" s="39"/>
      <c r="S170" s="39"/>
      <c r="T170" s="39"/>
      <c r="U170" s="39"/>
      <c r="V170" s="39"/>
      <c r="W170" s="39"/>
      <c r="X170" s="39"/>
      <c r="Y170" s="39"/>
      <c r="Z170" s="39"/>
      <c r="AA170" s="39"/>
      <c r="AB170" s="42"/>
      <c r="AC170" s="42"/>
      <c r="AD170" s="157"/>
      <c r="AE170" s="42"/>
      <c r="AF170" s="409"/>
      <c r="AG170" s="409"/>
      <c r="AH170" s="409"/>
      <c r="AI170" s="409"/>
      <c r="AJ170" s="45"/>
      <c r="AK170" s="410"/>
      <c r="AL170" s="410"/>
      <c r="AM170" s="45"/>
      <c r="AN170" s="410"/>
      <c r="AO170" s="410"/>
      <c r="AP170" s="45"/>
      <c r="AQ170" s="128"/>
      <c r="AR170" s="37"/>
      <c r="AS170" s="37"/>
      <c r="AT170" s="500"/>
    </row>
    <row r="171" spans="1:48" ht="20.25">
      <c r="A171" s="157"/>
      <c r="B171" s="45" t="s">
        <v>471</v>
      </c>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37"/>
      <c r="AS171" s="37"/>
      <c r="AT171" s="501"/>
    </row>
    <row r="172" spans="1:48" ht="30" customHeight="1">
      <c r="A172" s="39"/>
      <c r="B172" s="1004" t="s">
        <v>134</v>
      </c>
      <c r="C172" s="1005"/>
      <c r="D172" s="1005"/>
      <c r="E172" s="1005"/>
      <c r="F172" s="1005"/>
      <c r="G172" s="1005"/>
      <c r="H172" s="1005"/>
      <c r="I172" s="1006"/>
      <c r="J172" s="1004" t="s">
        <v>135</v>
      </c>
      <c r="K172" s="1005"/>
      <c r="L172" s="1005"/>
      <c r="M172" s="1005"/>
      <c r="N172" s="1005"/>
      <c r="O172" s="1005"/>
      <c r="P172" s="1006"/>
      <c r="Q172" s="1010" t="s">
        <v>136</v>
      </c>
      <c r="R172" s="1010"/>
      <c r="S172" s="1010"/>
      <c r="T172" s="1010"/>
      <c r="U172" s="1010"/>
      <c r="V172" s="1010"/>
      <c r="W172" s="1010"/>
      <c r="X172" s="1010"/>
      <c r="Y172" s="1004" t="s">
        <v>137</v>
      </c>
      <c r="Z172" s="1005"/>
      <c r="AA172" s="1005"/>
      <c r="AB172" s="1005"/>
      <c r="AC172" s="1005"/>
      <c r="AD172" s="1005"/>
      <c r="AE172" s="1005"/>
      <c r="AF172" s="1005"/>
      <c r="AG172" s="1006"/>
      <c r="AH172" s="1004" t="s">
        <v>138</v>
      </c>
      <c r="AI172" s="1005"/>
      <c r="AJ172" s="1005"/>
      <c r="AK172" s="1005"/>
      <c r="AL172" s="1005"/>
      <c r="AM172" s="1005"/>
      <c r="AN172" s="1005"/>
      <c r="AO172" s="1005"/>
      <c r="AP172" s="1006"/>
      <c r="AQ172" s="42"/>
      <c r="AR172" s="158"/>
      <c r="AS172" s="158"/>
      <c r="AT172" s="501"/>
    </row>
    <row r="173" spans="1:48" ht="22.5" customHeight="1">
      <c r="A173" s="39"/>
      <c r="B173" s="1007"/>
      <c r="C173" s="1008"/>
      <c r="D173" s="1008"/>
      <c r="E173" s="1008"/>
      <c r="F173" s="1008"/>
      <c r="G173" s="1008"/>
      <c r="H173" s="1008"/>
      <c r="I173" s="1009"/>
      <c r="J173" s="1007"/>
      <c r="K173" s="1008"/>
      <c r="L173" s="1008"/>
      <c r="M173" s="1008"/>
      <c r="N173" s="1008"/>
      <c r="O173" s="1008"/>
      <c r="P173" s="1009"/>
      <c r="Q173" s="1010" t="s">
        <v>139</v>
      </c>
      <c r="R173" s="1010"/>
      <c r="S173" s="1010" t="s">
        <v>84</v>
      </c>
      <c r="T173" s="1010"/>
      <c r="U173" s="1010" t="s">
        <v>115</v>
      </c>
      <c r="V173" s="1010"/>
      <c r="W173" s="1010" t="s">
        <v>122</v>
      </c>
      <c r="X173" s="1010"/>
      <c r="Y173" s="1007"/>
      <c r="Z173" s="1008"/>
      <c r="AA173" s="1008"/>
      <c r="AB173" s="1008"/>
      <c r="AC173" s="1008"/>
      <c r="AD173" s="1008"/>
      <c r="AE173" s="1008"/>
      <c r="AF173" s="1008"/>
      <c r="AG173" s="1009"/>
      <c r="AH173" s="1007"/>
      <c r="AI173" s="1008"/>
      <c r="AJ173" s="1008"/>
      <c r="AK173" s="1008"/>
      <c r="AL173" s="1008"/>
      <c r="AM173" s="1008"/>
      <c r="AN173" s="1008"/>
      <c r="AO173" s="1008"/>
      <c r="AP173" s="1009"/>
      <c r="AQ173" s="39"/>
      <c r="AR173" s="37"/>
      <c r="AS173" s="37"/>
      <c r="AT173" s="501"/>
    </row>
    <row r="174" spans="1:48" ht="25.5">
      <c r="A174" s="39"/>
      <c r="B174" s="999"/>
      <c r="C174" s="1000"/>
      <c r="D174" s="1000"/>
      <c r="E174" s="1000"/>
      <c r="F174" s="1000"/>
      <c r="G174" s="1000"/>
      <c r="H174" s="1000"/>
      <c r="I174" s="1001"/>
      <c r="J174" s="999"/>
      <c r="K174" s="1000"/>
      <c r="L174" s="1000"/>
      <c r="M174" s="1000"/>
      <c r="N174" s="1000"/>
      <c r="O174" s="1000"/>
      <c r="P174" s="1001"/>
      <c r="Q174" s="1002"/>
      <c r="R174" s="1002"/>
      <c r="S174" s="1003"/>
      <c r="T174" s="1003"/>
      <c r="U174" s="1003"/>
      <c r="V174" s="1003"/>
      <c r="W174" s="1003"/>
      <c r="X174" s="1003"/>
      <c r="Y174" s="999"/>
      <c r="Z174" s="1000"/>
      <c r="AA174" s="1000"/>
      <c r="AB174" s="1000"/>
      <c r="AC174" s="1000"/>
      <c r="AD174" s="1000"/>
      <c r="AE174" s="1000"/>
      <c r="AF174" s="1000"/>
      <c r="AG174" s="1001"/>
      <c r="AH174" s="999"/>
      <c r="AI174" s="1000"/>
      <c r="AJ174" s="1000"/>
      <c r="AK174" s="1000"/>
      <c r="AL174" s="1000"/>
      <c r="AM174" s="1000"/>
      <c r="AN174" s="1000"/>
      <c r="AO174" s="1000"/>
      <c r="AP174" s="1001"/>
      <c r="AQ174" s="159"/>
      <c r="AR174" s="37"/>
      <c r="AS174" s="37"/>
      <c r="AT174" s="539" t="s">
        <v>557</v>
      </c>
      <c r="AU174" s="214"/>
      <c r="AV174" s="215"/>
    </row>
    <row r="175" spans="1:48" ht="25.5">
      <c r="A175" s="39"/>
      <c r="B175" s="999"/>
      <c r="C175" s="1000"/>
      <c r="D175" s="1000"/>
      <c r="E175" s="1000"/>
      <c r="F175" s="1000"/>
      <c r="G175" s="1000"/>
      <c r="H175" s="1000"/>
      <c r="I175" s="1001"/>
      <c r="J175" s="999"/>
      <c r="K175" s="1000"/>
      <c r="L175" s="1000"/>
      <c r="M175" s="1000"/>
      <c r="N175" s="1000"/>
      <c r="O175" s="1000"/>
      <c r="P175" s="1001"/>
      <c r="Q175" s="1002"/>
      <c r="R175" s="1002"/>
      <c r="S175" s="1003"/>
      <c r="T175" s="1003"/>
      <c r="U175" s="1003"/>
      <c r="V175" s="1003"/>
      <c r="W175" s="1003"/>
      <c r="X175" s="1003"/>
      <c r="Y175" s="999"/>
      <c r="Z175" s="1000"/>
      <c r="AA175" s="1000"/>
      <c r="AB175" s="1000"/>
      <c r="AC175" s="1000"/>
      <c r="AD175" s="1000"/>
      <c r="AE175" s="1000"/>
      <c r="AF175" s="1000"/>
      <c r="AG175" s="1001"/>
      <c r="AH175" s="999"/>
      <c r="AI175" s="1000"/>
      <c r="AJ175" s="1000"/>
      <c r="AK175" s="1000"/>
      <c r="AL175" s="1000"/>
      <c r="AM175" s="1000"/>
      <c r="AN175" s="1000"/>
      <c r="AO175" s="1000"/>
      <c r="AP175" s="1001"/>
      <c r="AQ175" s="159"/>
      <c r="AR175" s="37"/>
      <c r="AS175" s="37"/>
      <c r="AT175" s="502" t="s">
        <v>403</v>
      </c>
      <c r="AV175" s="215"/>
    </row>
    <row r="176" spans="1:48" ht="25.5">
      <c r="A176" s="39"/>
      <c r="B176" s="999"/>
      <c r="C176" s="1000"/>
      <c r="D176" s="1000"/>
      <c r="E176" s="1000"/>
      <c r="F176" s="1000"/>
      <c r="G176" s="1000"/>
      <c r="H176" s="1000"/>
      <c r="I176" s="1001"/>
      <c r="J176" s="999"/>
      <c r="K176" s="1000"/>
      <c r="L176" s="1000"/>
      <c r="M176" s="1000"/>
      <c r="N176" s="1000"/>
      <c r="O176" s="1000"/>
      <c r="P176" s="1001"/>
      <c r="Q176" s="1002"/>
      <c r="R176" s="1002"/>
      <c r="S176" s="1003"/>
      <c r="T176" s="1003"/>
      <c r="U176" s="1003"/>
      <c r="V176" s="1003"/>
      <c r="W176" s="1003"/>
      <c r="X176" s="1003"/>
      <c r="Y176" s="999"/>
      <c r="Z176" s="1000"/>
      <c r="AA176" s="1000"/>
      <c r="AB176" s="1000"/>
      <c r="AC176" s="1000"/>
      <c r="AD176" s="1000"/>
      <c r="AE176" s="1000"/>
      <c r="AF176" s="1000"/>
      <c r="AG176" s="1001"/>
      <c r="AH176" s="999"/>
      <c r="AI176" s="1000"/>
      <c r="AJ176" s="1000"/>
      <c r="AK176" s="1000"/>
      <c r="AL176" s="1000"/>
      <c r="AM176" s="1000"/>
      <c r="AN176" s="1000"/>
      <c r="AO176" s="1000"/>
      <c r="AP176" s="1001"/>
      <c r="AQ176" s="159"/>
      <c r="AR176" s="37"/>
      <c r="AS176" s="37"/>
      <c r="AT176" s="502" t="s">
        <v>228</v>
      </c>
      <c r="AU176" s="214"/>
    </row>
    <row r="177" spans="1:45" ht="25.5">
      <c r="A177" s="39"/>
      <c r="B177" s="999"/>
      <c r="C177" s="1000"/>
      <c r="D177" s="1000"/>
      <c r="E177" s="1000"/>
      <c r="F177" s="1000"/>
      <c r="G177" s="1000"/>
      <c r="H177" s="1000"/>
      <c r="I177" s="1001"/>
      <c r="J177" s="999"/>
      <c r="K177" s="1000"/>
      <c r="L177" s="1000"/>
      <c r="M177" s="1000"/>
      <c r="N177" s="1000"/>
      <c r="O177" s="1000"/>
      <c r="P177" s="1001"/>
      <c r="Q177" s="1002"/>
      <c r="R177" s="1002"/>
      <c r="S177" s="1003"/>
      <c r="T177" s="1003"/>
      <c r="U177" s="1003"/>
      <c r="V177" s="1003"/>
      <c r="W177" s="1003"/>
      <c r="X177" s="1003"/>
      <c r="Y177" s="999"/>
      <c r="Z177" s="1000"/>
      <c r="AA177" s="1000"/>
      <c r="AB177" s="1000"/>
      <c r="AC177" s="1000"/>
      <c r="AD177" s="1000"/>
      <c r="AE177" s="1000"/>
      <c r="AF177" s="1000"/>
      <c r="AG177" s="1001"/>
      <c r="AH177" s="999"/>
      <c r="AI177" s="1000"/>
      <c r="AJ177" s="1000"/>
      <c r="AK177" s="1000"/>
      <c r="AL177" s="1000"/>
      <c r="AM177" s="1000"/>
      <c r="AN177" s="1000"/>
      <c r="AO177" s="1000"/>
      <c r="AP177" s="1001"/>
      <c r="AQ177" s="159"/>
      <c r="AR177" s="37"/>
      <c r="AS177" s="37"/>
    </row>
    <row r="178" spans="1:45" ht="25.5">
      <c r="A178" s="39"/>
      <c r="B178" s="999"/>
      <c r="C178" s="1000"/>
      <c r="D178" s="1000"/>
      <c r="E178" s="1000"/>
      <c r="F178" s="1000"/>
      <c r="G178" s="1000"/>
      <c r="H178" s="1000"/>
      <c r="I178" s="1001"/>
      <c r="J178" s="999"/>
      <c r="K178" s="1000"/>
      <c r="L178" s="1000"/>
      <c r="M178" s="1000"/>
      <c r="N178" s="1000"/>
      <c r="O178" s="1000"/>
      <c r="P178" s="1001"/>
      <c r="Q178" s="1002"/>
      <c r="R178" s="1002"/>
      <c r="S178" s="1003"/>
      <c r="T178" s="1003"/>
      <c r="U178" s="1003"/>
      <c r="V178" s="1003"/>
      <c r="W178" s="1003"/>
      <c r="X178" s="1003"/>
      <c r="Y178" s="999"/>
      <c r="Z178" s="1000"/>
      <c r="AA178" s="1000"/>
      <c r="AB178" s="1000"/>
      <c r="AC178" s="1000"/>
      <c r="AD178" s="1000"/>
      <c r="AE178" s="1000"/>
      <c r="AF178" s="1000"/>
      <c r="AG178" s="1001"/>
      <c r="AH178" s="999"/>
      <c r="AI178" s="1000"/>
      <c r="AJ178" s="1000"/>
      <c r="AK178" s="1000"/>
      <c r="AL178" s="1000"/>
      <c r="AM178" s="1000"/>
      <c r="AN178" s="1000"/>
      <c r="AO178" s="1000"/>
      <c r="AP178" s="1001"/>
      <c r="AQ178" s="159"/>
      <c r="AR178" s="37"/>
      <c r="AS178" s="37"/>
    </row>
    <row r="179" spans="1:45" ht="25.5">
      <c r="A179" s="39"/>
      <c r="B179" s="999"/>
      <c r="C179" s="1000"/>
      <c r="D179" s="1000"/>
      <c r="E179" s="1000"/>
      <c r="F179" s="1000"/>
      <c r="G179" s="1000"/>
      <c r="H179" s="1000"/>
      <c r="I179" s="1001"/>
      <c r="J179" s="999"/>
      <c r="K179" s="1000"/>
      <c r="L179" s="1000"/>
      <c r="M179" s="1000"/>
      <c r="N179" s="1000"/>
      <c r="O179" s="1000"/>
      <c r="P179" s="1001"/>
      <c r="Q179" s="1002"/>
      <c r="R179" s="1002"/>
      <c r="S179" s="1003"/>
      <c r="T179" s="1003"/>
      <c r="U179" s="1003"/>
      <c r="V179" s="1003"/>
      <c r="W179" s="1003"/>
      <c r="X179" s="1003"/>
      <c r="Y179" s="999"/>
      <c r="Z179" s="1000"/>
      <c r="AA179" s="1000"/>
      <c r="AB179" s="1000"/>
      <c r="AC179" s="1000"/>
      <c r="AD179" s="1000"/>
      <c r="AE179" s="1000"/>
      <c r="AF179" s="1000"/>
      <c r="AG179" s="1001"/>
      <c r="AH179" s="999"/>
      <c r="AI179" s="1000"/>
      <c r="AJ179" s="1000"/>
      <c r="AK179" s="1000"/>
      <c r="AL179" s="1000"/>
      <c r="AM179" s="1000"/>
      <c r="AN179" s="1000"/>
      <c r="AO179" s="1000"/>
      <c r="AP179" s="1001"/>
      <c r="AQ179" s="159"/>
      <c r="AR179" s="37"/>
      <c r="AS179" s="37"/>
    </row>
    <row r="180" spans="1:45" ht="25.5">
      <c r="A180" s="39"/>
      <c r="B180" s="999"/>
      <c r="C180" s="1000"/>
      <c r="D180" s="1000"/>
      <c r="E180" s="1000"/>
      <c r="F180" s="1000"/>
      <c r="G180" s="1000"/>
      <c r="H180" s="1000"/>
      <c r="I180" s="1001"/>
      <c r="J180" s="999"/>
      <c r="K180" s="1000"/>
      <c r="L180" s="1000"/>
      <c r="M180" s="1000"/>
      <c r="N180" s="1000"/>
      <c r="O180" s="1000"/>
      <c r="P180" s="1001"/>
      <c r="Q180" s="1002"/>
      <c r="R180" s="1002"/>
      <c r="S180" s="1003"/>
      <c r="T180" s="1003"/>
      <c r="U180" s="1003"/>
      <c r="V180" s="1003"/>
      <c r="W180" s="1003"/>
      <c r="X180" s="1003"/>
      <c r="Y180" s="999"/>
      <c r="Z180" s="1000"/>
      <c r="AA180" s="1000"/>
      <c r="AB180" s="1000"/>
      <c r="AC180" s="1000"/>
      <c r="AD180" s="1000"/>
      <c r="AE180" s="1000"/>
      <c r="AF180" s="1000"/>
      <c r="AG180" s="1001"/>
      <c r="AH180" s="999"/>
      <c r="AI180" s="1000"/>
      <c r="AJ180" s="1000"/>
      <c r="AK180" s="1000"/>
      <c r="AL180" s="1000"/>
      <c r="AM180" s="1000"/>
      <c r="AN180" s="1000"/>
      <c r="AO180" s="1000"/>
      <c r="AP180" s="1001"/>
      <c r="AQ180" s="159"/>
      <c r="AR180" s="37"/>
      <c r="AS180" s="37"/>
    </row>
    <row r="181" spans="1:45" ht="25.5">
      <c r="A181" s="39"/>
      <c r="B181" s="999"/>
      <c r="C181" s="1000"/>
      <c r="D181" s="1000"/>
      <c r="E181" s="1000"/>
      <c r="F181" s="1000"/>
      <c r="G181" s="1000"/>
      <c r="H181" s="1000"/>
      <c r="I181" s="1001"/>
      <c r="J181" s="999"/>
      <c r="K181" s="1000"/>
      <c r="L181" s="1000"/>
      <c r="M181" s="1000"/>
      <c r="N181" s="1000"/>
      <c r="O181" s="1000"/>
      <c r="P181" s="1001"/>
      <c r="Q181" s="1002"/>
      <c r="R181" s="1002"/>
      <c r="S181" s="1003"/>
      <c r="T181" s="1003"/>
      <c r="U181" s="1003"/>
      <c r="V181" s="1003"/>
      <c r="W181" s="1003"/>
      <c r="X181" s="1003"/>
      <c r="Y181" s="999"/>
      <c r="Z181" s="1000"/>
      <c r="AA181" s="1000"/>
      <c r="AB181" s="1000"/>
      <c r="AC181" s="1000"/>
      <c r="AD181" s="1000"/>
      <c r="AE181" s="1000"/>
      <c r="AF181" s="1000"/>
      <c r="AG181" s="1001"/>
      <c r="AH181" s="999"/>
      <c r="AI181" s="1000"/>
      <c r="AJ181" s="1000"/>
      <c r="AK181" s="1000"/>
      <c r="AL181" s="1000"/>
      <c r="AM181" s="1000"/>
      <c r="AN181" s="1000"/>
      <c r="AO181" s="1000"/>
      <c r="AP181" s="1001"/>
      <c r="AQ181" s="159"/>
      <c r="AR181" s="37"/>
      <c r="AS181" s="37"/>
    </row>
    <row r="182" spans="1:45" ht="25.5">
      <c r="A182" s="39"/>
      <c r="B182" s="999"/>
      <c r="C182" s="1000"/>
      <c r="D182" s="1000"/>
      <c r="E182" s="1000"/>
      <c r="F182" s="1000"/>
      <c r="G182" s="1000"/>
      <c r="H182" s="1000"/>
      <c r="I182" s="1001"/>
      <c r="J182" s="999"/>
      <c r="K182" s="1000"/>
      <c r="L182" s="1000"/>
      <c r="M182" s="1000"/>
      <c r="N182" s="1000"/>
      <c r="O182" s="1000"/>
      <c r="P182" s="1001"/>
      <c r="Q182" s="1002"/>
      <c r="R182" s="1002"/>
      <c r="S182" s="1003"/>
      <c r="T182" s="1003"/>
      <c r="U182" s="1003"/>
      <c r="V182" s="1003"/>
      <c r="W182" s="1003"/>
      <c r="X182" s="1003"/>
      <c r="Y182" s="999"/>
      <c r="Z182" s="1000"/>
      <c r="AA182" s="1000"/>
      <c r="AB182" s="1000"/>
      <c r="AC182" s="1000"/>
      <c r="AD182" s="1000"/>
      <c r="AE182" s="1000"/>
      <c r="AF182" s="1000"/>
      <c r="AG182" s="1001"/>
      <c r="AH182" s="999"/>
      <c r="AI182" s="1000"/>
      <c r="AJ182" s="1000"/>
      <c r="AK182" s="1000"/>
      <c r="AL182" s="1000"/>
      <c r="AM182" s="1000"/>
      <c r="AN182" s="1000"/>
      <c r="AO182" s="1000"/>
      <c r="AP182" s="1001"/>
      <c r="AQ182" s="159"/>
      <c r="AR182" s="37"/>
      <c r="AS182" s="37"/>
    </row>
    <row r="183" spans="1:45" ht="25.5">
      <c r="A183" s="39"/>
      <c r="B183" s="999"/>
      <c r="C183" s="1000"/>
      <c r="D183" s="1000"/>
      <c r="E183" s="1000"/>
      <c r="F183" s="1000"/>
      <c r="G183" s="1000"/>
      <c r="H183" s="1000"/>
      <c r="I183" s="1001"/>
      <c r="J183" s="999"/>
      <c r="K183" s="1000"/>
      <c r="L183" s="1000"/>
      <c r="M183" s="1000"/>
      <c r="N183" s="1000"/>
      <c r="O183" s="1000"/>
      <c r="P183" s="1001"/>
      <c r="Q183" s="1002"/>
      <c r="R183" s="1002"/>
      <c r="S183" s="1003"/>
      <c r="T183" s="1003"/>
      <c r="U183" s="1003"/>
      <c r="V183" s="1003"/>
      <c r="W183" s="1003"/>
      <c r="X183" s="1003"/>
      <c r="Y183" s="999"/>
      <c r="Z183" s="1000"/>
      <c r="AA183" s="1000"/>
      <c r="AB183" s="1000"/>
      <c r="AC183" s="1000"/>
      <c r="AD183" s="1000"/>
      <c r="AE183" s="1000"/>
      <c r="AF183" s="1000"/>
      <c r="AG183" s="1001"/>
      <c r="AH183" s="999"/>
      <c r="AI183" s="1000"/>
      <c r="AJ183" s="1000"/>
      <c r="AK183" s="1000"/>
      <c r="AL183" s="1000"/>
      <c r="AM183" s="1000"/>
      <c r="AN183" s="1000"/>
      <c r="AO183" s="1000"/>
      <c r="AP183" s="1001"/>
      <c r="AQ183" s="159"/>
      <c r="AR183" s="37"/>
      <c r="AS183" s="37"/>
    </row>
    <row r="184" spans="1:45" ht="25.5">
      <c r="A184" s="39"/>
      <c r="B184" s="999"/>
      <c r="C184" s="1000"/>
      <c r="D184" s="1000"/>
      <c r="E184" s="1000"/>
      <c r="F184" s="1000"/>
      <c r="G184" s="1000"/>
      <c r="H184" s="1000"/>
      <c r="I184" s="1001"/>
      <c r="J184" s="999"/>
      <c r="K184" s="1000"/>
      <c r="L184" s="1000"/>
      <c r="M184" s="1000"/>
      <c r="N184" s="1000"/>
      <c r="O184" s="1000"/>
      <c r="P184" s="1001"/>
      <c r="Q184" s="1002"/>
      <c r="R184" s="1002"/>
      <c r="S184" s="1003"/>
      <c r="T184" s="1003"/>
      <c r="U184" s="1003"/>
      <c r="V184" s="1003"/>
      <c r="W184" s="1003"/>
      <c r="X184" s="1003"/>
      <c r="Y184" s="999"/>
      <c r="Z184" s="1000"/>
      <c r="AA184" s="1000"/>
      <c r="AB184" s="1000"/>
      <c r="AC184" s="1000"/>
      <c r="AD184" s="1000"/>
      <c r="AE184" s="1000"/>
      <c r="AF184" s="1000"/>
      <c r="AG184" s="1001"/>
      <c r="AH184" s="999"/>
      <c r="AI184" s="1000"/>
      <c r="AJ184" s="1000"/>
      <c r="AK184" s="1000"/>
      <c r="AL184" s="1000"/>
      <c r="AM184" s="1000"/>
      <c r="AN184" s="1000"/>
      <c r="AO184" s="1000"/>
      <c r="AP184" s="1001"/>
      <c r="AQ184" s="159"/>
      <c r="AR184" s="37"/>
      <c r="AS184" s="37"/>
    </row>
    <row r="185" spans="1:45" ht="25.5">
      <c r="A185" s="39"/>
      <c r="B185" s="999"/>
      <c r="C185" s="1000"/>
      <c r="D185" s="1000"/>
      <c r="E185" s="1000"/>
      <c r="F185" s="1000"/>
      <c r="G185" s="1000"/>
      <c r="H185" s="1000"/>
      <c r="I185" s="1001"/>
      <c r="J185" s="999"/>
      <c r="K185" s="1000"/>
      <c r="L185" s="1000"/>
      <c r="M185" s="1000"/>
      <c r="N185" s="1000"/>
      <c r="O185" s="1000"/>
      <c r="P185" s="1001"/>
      <c r="Q185" s="1002"/>
      <c r="R185" s="1002"/>
      <c r="S185" s="1003"/>
      <c r="T185" s="1003"/>
      <c r="U185" s="1003"/>
      <c r="V185" s="1003"/>
      <c r="W185" s="1003"/>
      <c r="X185" s="1003"/>
      <c r="Y185" s="999"/>
      <c r="Z185" s="1000"/>
      <c r="AA185" s="1000"/>
      <c r="AB185" s="1000"/>
      <c r="AC185" s="1000"/>
      <c r="AD185" s="1000"/>
      <c r="AE185" s="1000"/>
      <c r="AF185" s="1000"/>
      <c r="AG185" s="1001"/>
      <c r="AH185" s="999"/>
      <c r="AI185" s="1000"/>
      <c r="AJ185" s="1000"/>
      <c r="AK185" s="1000"/>
      <c r="AL185" s="1000"/>
      <c r="AM185" s="1000"/>
      <c r="AN185" s="1000"/>
      <c r="AO185" s="1000"/>
      <c r="AP185" s="1001"/>
      <c r="AQ185" s="159"/>
      <c r="AR185" s="37"/>
      <c r="AS185" s="37"/>
    </row>
    <row r="186" spans="1:45" ht="25.5">
      <c r="A186" s="39"/>
      <c r="B186" s="999"/>
      <c r="C186" s="1000"/>
      <c r="D186" s="1000"/>
      <c r="E186" s="1000"/>
      <c r="F186" s="1000"/>
      <c r="G186" s="1000"/>
      <c r="H186" s="1000"/>
      <c r="I186" s="1001"/>
      <c r="J186" s="999"/>
      <c r="K186" s="1000"/>
      <c r="L186" s="1000"/>
      <c r="M186" s="1000"/>
      <c r="N186" s="1000"/>
      <c r="O186" s="1000"/>
      <c r="P186" s="1001"/>
      <c r="Q186" s="1002"/>
      <c r="R186" s="1002"/>
      <c r="S186" s="1003"/>
      <c r="T186" s="1003"/>
      <c r="U186" s="1003"/>
      <c r="V186" s="1003"/>
      <c r="W186" s="1003"/>
      <c r="X186" s="1003"/>
      <c r="Y186" s="999"/>
      <c r="Z186" s="1000"/>
      <c r="AA186" s="1000"/>
      <c r="AB186" s="1000"/>
      <c r="AC186" s="1000"/>
      <c r="AD186" s="1000"/>
      <c r="AE186" s="1000"/>
      <c r="AF186" s="1000"/>
      <c r="AG186" s="1001"/>
      <c r="AH186" s="999"/>
      <c r="AI186" s="1000"/>
      <c r="AJ186" s="1000"/>
      <c r="AK186" s="1000"/>
      <c r="AL186" s="1000"/>
      <c r="AM186" s="1000"/>
      <c r="AN186" s="1000"/>
      <c r="AO186" s="1000"/>
      <c r="AP186" s="1001"/>
      <c r="AQ186" s="159"/>
      <c r="AR186" s="37"/>
      <c r="AS186" s="37"/>
    </row>
    <row r="187" spans="1:45" ht="25.5">
      <c r="A187" s="39"/>
      <c r="B187" s="999"/>
      <c r="C187" s="1000"/>
      <c r="D187" s="1000"/>
      <c r="E187" s="1000"/>
      <c r="F187" s="1000"/>
      <c r="G187" s="1000"/>
      <c r="H187" s="1000"/>
      <c r="I187" s="1001"/>
      <c r="J187" s="999"/>
      <c r="K187" s="1000"/>
      <c r="L187" s="1000"/>
      <c r="M187" s="1000"/>
      <c r="N187" s="1000"/>
      <c r="O187" s="1000"/>
      <c r="P187" s="1001"/>
      <c r="Q187" s="1002"/>
      <c r="R187" s="1002"/>
      <c r="S187" s="1003"/>
      <c r="T187" s="1003"/>
      <c r="U187" s="1003"/>
      <c r="V187" s="1003"/>
      <c r="W187" s="1003"/>
      <c r="X187" s="1003"/>
      <c r="Y187" s="999"/>
      <c r="Z187" s="1000"/>
      <c r="AA187" s="1000"/>
      <c r="AB187" s="1000"/>
      <c r="AC187" s="1000"/>
      <c r="AD187" s="1000"/>
      <c r="AE187" s="1000"/>
      <c r="AF187" s="1000"/>
      <c r="AG187" s="1001"/>
      <c r="AH187" s="999"/>
      <c r="AI187" s="1000"/>
      <c r="AJ187" s="1000"/>
      <c r="AK187" s="1000"/>
      <c r="AL187" s="1000"/>
      <c r="AM187" s="1000"/>
      <c r="AN187" s="1000"/>
      <c r="AO187" s="1000"/>
      <c r="AP187" s="1001"/>
      <c r="AQ187" s="159"/>
      <c r="AR187" s="37"/>
      <c r="AS187" s="37"/>
    </row>
    <row r="188" spans="1:45" ht="25.5">
      <c r="A188" s="39"/>
      <c r="B188" s="999"/>
      <c r="C188" s="1000"/>
      <c r="D188" s="1000"/>
      <c r="E188" s="1000"/>
      <c r="F188" s="1000"/>
      <c r="G188" s="1000"/>
      <c r="H188" s="1000"/>
      <c r="I188" s="1001"/>
      <c r="J188" s="999"/>
      <c r="K188" s="1000"/>
      <c r="L188" s="1000"/>
      <c r="M188" s="1000"/>
      <c r="N188" s="1000"/>
      <c r="O188" s="1000"/>
      <c r="P188" s="1001"/>
      <c r="Q188" s="1002"/>
      <c r="R188" s="1002"/>
      <c r="S188" s="1003"/>
      <c r="T188" s="1003"/>
      <c r="U188" s="1003"/>
      <c r="V188" s="1003"/>
      <c r="W188" s="1003"/>
      <c r="X188" s="1003"/>
      <c r="Y188" s="999"/>
      <c r="Z188" s="1000"/>
      <c r="AA188" s="1000"/>
      <c r="AB188" s="1000"/>
      <c r="AC188" s="1000"/>
      <c r="AD188" s="1000"/>
      <c r="AE188" s="1000"/>
      <c r="AF188" s="1000"/>
      <c r="AG188" s="1001"/>
      <c r="AH188" s="999"/>
      <c r="AI188" s="1000"/>
      <c r="AJ188" s="1000"/>
      <c r="AK188" s="1000"/>
      <c r="AL188" s="1000"/>
      <c r="AM188" s="1000"/>
      <c r="AN188" s="1000"/>
      <c r="AO188" s="1000"/>
      <c r="AP188" s="1001"/>
      <c r="AQ188" s="159"/>
      <c r="AR188" s="37"/>
      <c r="AS188" s="37"/>
    </row>
    <row r="189" spans="1:45" ht="25.5">
      <c r="A189" s="39"/>
      <c r="B189" s="999"/>
      <c r="C189" s="1000"/>
      <c r="D189" s="1000"/>
      <c r="E189" s="1000"/>
      <c r="F189" s="1000"/>
      <c r="G189" s="1000"/>
      <c r="H189" s="1000"/>
      <c r="I189" s="1001"/>
      <c r="J189" s="999"/>
      <c r="K189" s="1000"/>
      <c r="L189" s="1000"/>
      <c r="M189" s="1000"/>
      <c r="N189" s="1000"/>
      <c r="O189" s="1000"/>
      <c r="P189" s="1001"/>
      <c r="Q189" s="1002"/>
      <c r="R189" s="1002"/>
      <c r="S189" s="1003"/>
      <c r="T189" s="1003"/>
      <c r="U189" s="1003"/>
      <c r="V189" s="1003"/>
      <c r="W189" s="1003"/>
      <c r="X189" s="1003"/>
      <c r="Y189" s="999"/>
      <c r="Z189" s="1000"/>
      <c r="AA189" s="1000"/>
      <c r="AB189" s="1000"/>
      <c r="AC189" s="1000"/>
      <c r="AD189" s="1000"/>
      <c r="AE189" s="1000"/>
      <c r="AF189" s="1000"/>
      <c r="AG189" s="1001"/>
      <c r="AH189" s="999"/>
      <c r="AI189" s="1000"/>
      <c r="AJ189" s="1000"/>
      <c r="AK189" s="1000"/>
      <c r="AL189" s="1000"/>
      <c r="AM189" s="1000"/>
      <c r="AN189" s="1000"/>
      <c r="AO189" s="1000"/>
      <c r="AP189" s="1001"/>
      <c r="AQ189" s="159"/>
      <c r="AR189" s="37"/>
      <c r="AS189" s="37"/>
    </row>
    <row r="190" spans="1:45" ht="25.5">
      <c r="A190" s="39"/>
      <c r="B190" s="999"/>
      <c r="C190" s="1000"/>
      <c r="D190" s="1000"/>
      <c r="E190" s="1000"/>
      <c r="F190" s="1000"/>
      <c r="G190" s="1000"/>
      <c r="H190" s="1000"/>
      <c r="I190" s="1001"/>
      <c r="J190" s="999"/>
      <c r="K190" s="1000"/>
      <c r="L190" s="1000"/>
      <c r="M190" s="1000"/>
      <c r="N190" s="1000"/>
      <c r="O190" s="1000"/>
      <c r="P190" s="1001"/>
      <c r="Q190" s="1002"/>
      <c r="R190" s="1002"/>
      <c r="S190" s="1003"/>
      <c r="T190" s="1003"/>
      <c r="U190" s="1003"/>
      <c r="V190" s="1003"/>
      <c r="W190" s="1003"/>
      <c r="X190" s="1003"/>
      <c r="Y190" s="999"/>
      <c r="Z190" s="1000"/>
      <c r="AA190" s="1000"/>
      <c r="AB190" s="1000"/>
      <c r="AC190" s="1000"/>
      <c r="AD190" s="1000"/>
      <c r="AE190" s="1000"/>
      <c r="AF190" s="1000"/>
      <c r="AG190" s="1001"/>
      <c r="AH190" s="999"/>
      <c r="AI190" s="1000"/>
      <c r="AJ190" s="1000"/>
      <c r="AK190" s="1000"/>
      <c r="AL190" s="1000"/>
      <c r="AM190" s="1000"/>
      <c r="AN190" s="1000"/>
      <c r="AO190" s="1000"/>
      <c r="AP190" s="1001"/>
      <c r="AQ190" s="159"/>
      <c r="AR190" s="37"/>
      <c r="AS190" s="37"/>
    </row>
    <row r="191" spans="1:45" ht="25.5">
      <c r="A191" s="39"/>
      <c r="B191" s="999"/>
      <c r="C191" s="1000"/>
      <c r="D191" s="1000"/>
      <c r="E191" s="1000"/>
      <c r="F191" s="1000"/>
      <c r="G191" s="1000"/>
      <c r="H191" s="1000"/>
      <c r="I191" s="1001"/>
      <c r="J191" s="999"/>
      <c r="K191" s="1000"/>
      <c r="L191" s="1000"/>
      <c r="M191" s="1000"/>
      <c r="N191" s="1000"/>
      <c r="O191" s="1000"/>
      <c r="P191" s="1001"/>
      <c r="Q191" s="1002"/>
      <c r="R191" s="1002"/>
      <c r="S191" s="1003"/>
      <c r="T191" s="1003"/>
      <c r="U191" s="1003"/>
      <c r="V191" s="1003"/>
      <c r="W191" s="1003"/>
      <c r="X191" s="1003"/>
      <c r="Y191" s="999"/>
      <c r="Z191" s="1000"/>
      <c r="AA191" s="1000"/>
      <c r="AB191" s="1000"/>
      <c r="AC191" s="1000"/>
      <c r="AD191" s="1000"/>
      <c r="AE191" s="1000"/>
      <c r="AF191" s="1000"/>
      <c r="AG191" s="1001"/>
      <c r="AH191" s="999"/>
      <c r="AI191" s="1000"/>
      <c r="AJ191" s="1000"/>
      <c r="AK191" s="1000"/>
      <c r="AL191" s="1000"/>
      <c r="AM191" s="1000"/>
      <c r="AN191" s="1000"/>
      <c r="AO191" s="1000"/>
      <c r="AP191" s="1001"/>
      <c r="AQ191" s="159"/>
      <c r="AR191" s="37"/>
      <c r="AS191" s="37"/>
    </row>
    <row r="192" spans="1:45" ht="25.5">
      <c r="A192" s="39"/>
      <c r="B192" s="999"/>
      <c r="C192" s="1000"/>
      <c r="D192" s="1000"/>
      <c r="E192" s="1000"/>
      <c r="F192" s="1000"/>
      <c r="G192" s="1000"/>
      <c r="H192" s="1000"/>
      <c r="I192" s="1001"/>
      <c r="J192" s="999"/>
      <c r="K192" s="1000"/>
      <c r="L192" s="1000"/>
      <c r="M192" s="1000"/>
      <c r="N192" s="1000"/>
      <c r="O192" s="1000"/>
      <c r="P192" s="1001"/>
      <c r="Q192" s="1002"/>
      <c r="R192" s="1002"/>
      <c r="S192" s="1003"/>
      <c r="T192" s="1003"/>
      <c r="U192" s="1003"/>
      <c r="V192" s="1003"/>
      <c r="W192" s="1003"/>
      <c r="X192" s="1003"/>
      <c r="Y192" s="999"/>
      <c r="Z192" s="1000"/>
      <c r="AA192" s="1000"/>
      <c r="AB192" s="1000"/>
      <c r="AC192" s="1000"/>
      <c r="AD192" s="1000"/>
      <c r="AE192" s="1000"/>
      <c r="AF192" s="1000"/>
      <c r="AG192" s="1001"/>
      <c r="AH192" s="999"/>
      <c r="AI192" s="1000"/>
      <c r="AJ192" s="1000"/>
      <c r="AK192" s="1000"/>
      <c r="AL192" s="1000"/>
      <c r="AM192" s="1000"/>
      <c r="AN192" s="1000"/>
      <c r="AO192" s="1000"/>
      <c r="AP192" s="1001"/>
      <c r="AQ192" s="159"/>
      <c r="AR192" s="37"/>
      <c r="AS192" s="37"/>
    </row>
    <row r="193" spans="1:45" ht="25.5">
      <c r="A193" s="39"/>
      <c r="B193" s="999"/>
      <c r="C193" s="1000"/>
      <c r="D193" s="1000"/>
      <c r="E193" s="1000"/>
      <c r="F193" s="1000"/>
      <c r="G193" s="1000"/>
      <c r="H193" s="1000"/>
      <c r="I193" s="1001"/>
      <c r="J193" s="999"/>
      <c r="K193" s="1000"/>
      <c r="L193" s="1000"/>
      <c r="M193" s="1000"/>
      <c r="N193" s="1000"/>
      <c r="O193" s="1000"/>
      <c r="P193" s="1001"/>
      <c r="Q193" s="1002"/>
      <c r="R193" s="1002"/>
      <c r="S193" s="1003"/>
      <c r="T193" s="1003"/>
      <c r="U193" s="1003"/>
      <c r="V193" s="1003"/>
      <c r="W193" s="1003"/>
      <c r="X193" s="1003"/>
      <c r="Y193" s="999"/>
      <c r="Z193" s="1000"/>
      <c r="AA193" s="1000"/>
      <c r="AB193" s="1000"/>
      <c r="AC193" s="1000"/>
      <c r="AD193" s="1000"/>
      <c r="AE193" s="1000"/>
      <c r="AF193" s="1000"/>
      <c r="AG193" s="1001"/>
      <c r="AH193" s="999"/>
      <c r="AI193" s="1000"/>
      <c r="AJ193" s="1000"/>
      <c r="AK193" s="1000"/>
      <c r="AL193" s="1000"/>
      <c r="AM193" s="1000"/>
      <c r="AN193" s="1000"/>
      <c r="AO193" s="1000"/>
      <c r="AP193" s="1001"/>
      <c r="AQ193" s="159"/>
      <c r="AR193" s="37"/>
      <c r="AS193" s="37"/>
    </row>
    <row r="194" spans="1:45" ht="25.5">
      <c r="A194" s="39"/>
      <c r="B194" s="999"/>
      <c r="C194" s="1000"/>
      <c r="D194" s="1000"/>
      <c r="E194" s="1000"/>
      <c r="F194" s="1000"/>
      <c r="G194" s="1000"/>
      <c r="H194" s="1000"/>
      <c r="I194" s="1001"/>
      <c r="J194" s="999"/>
      <c r="K194" s="1000"/>
      <c r="L194" s="1000"/>
      <c r="M194" s="1000"/>
      <c r="N194" s="1000"/>
      <c r="O194" s="1000"/>
      <c r="P194" s="1001"/>
      <c r="Q194" s="1002"/>
      <c r="R194" s="1002"/>
      <c r="S194" s="1003"/>
      <c r="T194" s="1003"/>
      <c r="U194" s="1003"/>
      <c r="V194" s="1003"/>
      <c r="W194" s="1003"/>
      <c r="X194" s="1003"/>
      <c r="Y194" s="999"/>
      <c r="Z194" s="1000"/>
      <c r="AA194" s="1000"/>
      <c r="AB194" s="1000"/>
      <c r="AC194" s="1000"/>
      <c r="AD194" s="1000"/>
      <c r="AE194" s="1000"/>
      <c r="AF194" s="1000"/>
      <c r="AG194" s="1001"/>
      <c r="AH194" s="999"/>
      <c r="AI194" s="1000"/>
      <c r="AJ194" s="1000"/>
      <c r="AK194" s="1000"/>
      <c r="AL194" s="1000"/>
      <c r="AM194" s="1000"/>
      <c r="AN194" s="1000"/>
      <c r="AO194" s="1000"/>
      <c r="AP194" s="1001"/>
      <c r="AQ194" s="159"/>
      <c r="AR194" s="37"/>
      <c r="AS194" s="37"/>
    </row>
    <row r="195" spans="1:45" ht="25.5">
      <c r="A195" s="39"/>
      <c r="B195" s="999"/>
      <c r="C195" s="1000"/>
      <c r="D195" s="1000"/>
      <c r="E195" s="1000"/>
      <c r="F195" s="1000"/>
      <c r="G195" s="1000"/>
      <c r="H195" s="1000"/>
      <c r="I195" s="1001"/>
      <c r="J195" s="999"/>
      <c r="K195" s="1000"/>
      <c r="L195" s="1000"/>
      <c r="M195" s="1000"/>
      <c r="N195" s="1000"/>
      <c r="O195" s="1000"/>
      <c r="P195" s="1001"/>
      <c r="Q195" s="1002"/>
      <c r="R195" s="1002"/>
      <c r="S195" s="1003"/>
      <c r="T195" s="1003"/>
      <c r="U195" s="1003"/>
      <c r="V195" s="1003"/>
      <c r="W195" s="1003"/>
      <c r="X195" s="1003"/>
      <c r="Y195" s="999"/>
      <c r="Z195" s="1000"/>
      <c r="AA195" s="1000"/>
      <c r="AB195" s="1000"/>
      <c r="AC195" s="1000"/>
      <c r="AD195" s="1000"/>
      <c r="AE195" s="1000"/>
      <c r="AF195" s="1000"/>
      <c r="AG195" s="1001"/>
      <c r="AH195" s="999"/>
      <c r="AI195" s="1000"/>
      <c r="AJ195" s="1000"/>
      <c r="AK195" s="1000"/>
      <c r="AL195" s="1000"/>
      <c r="AM195" s="1000"/>
      <c r="AN195" s="1000"/>
      <c r="AO195" s="1000"/>
      <c r="AP195" s="1001"/>
      <c r="AQ195" s="159"/>
      <c r="AR195" s="37"/>
      <c r="AS195" s="37"/>
    </row>
    <row r="196" spans="1:45" ht="25.5">
      <c r="A196" s="39"/>
      <c r="B196" s="999"/>
      <c r="C196" s="1000"/>
      <c r="D196" s="1000"/>
      <c r="E196" s="1000"/>
      <c r="F196" s="1000"/>
      <c r="G196" s="1000"/>
      <c r="H196" s="1000"/>
      <c r="I196" s="1001"/>
      <c r="J196" s="999"/>
      <c r="K196" s="1000"/>
      <c r="L196" s="1000"/>
      <c r="M196" s="1000"/>
      <c r="N196" s="1000"/>
      <c r="O196" s="1000"/>
      <c r="P196" s="1001"/>
      <c r="Q196" s="1002"/>
      <c r="R196" s="1002"/>
      <c r="S196" s="1003"/>
      <c r="T196" s="1003"/>
      <c r="U196" s="1003"/>
      <c r="V196" s="1003"/>
      <c r="W196" s="1003"/>
      <c r="X196" s="1003"/>
      <c r="Y196" s="999"/>
      <c r="Z196" s="1000"/>
      <c r="AA196" s="1000"/>
      <c r="AB196" s="1000"/>
      <c r="AC196" s="1000"/>
      <c r="AD196" s="1000"/>
      <c r="AE196" s="1000"/>
      <c r="AF196" s="1000"/>
      <c r="AG196" s="1001"/>
      <c r="AH196" s="999"/>
      <c r="AI196" s="1000"/>
      <c r="AJ196" s="1000"/>
      <c r="AK196" s="1000"/>
      <c r="AL196" s="1000"/>
      <c r="AM196" s="1000"/>
      <c r="AN196" s="1000"/>
      <c r="AO196" s="1000"/>
      <c r="AP196" s="1001"/>
      <c r="AQ196" s="159"/>
      <c r="AR196" s="37"/>
      <c r="AS196" s="37"/>
    </row>
    <row r="197" spans="1:45" ht="25.5">
      <c r="A197" s="39"/>
      <c r="B197" s="999"/>
      <c r="C197" s="1000"/>
      <c r="D197" s="1000"/>
      <c r="E197" s="1000"/>
      <c r="F197" s="1000"/>
      <c r="G197" s="1000"/>
      <c r="H197" s="1000"/>
      <c r="I197" s="1001"/>
      <c r="J197" s="999"/>
      <c r="K197" s="1000"/>
      <c r="L197" s="1000"/>
      <c r="M197" s="1000"/>
      <c r="N197" s="1000"/>
      <c r="O197" s="1000"/>
      <c r="P197" s="1001"/>
      <c r="Q197" s="1002"/>
      <c r="R197" s="1002"/>
      <c r="S197" s="1003"/>
      <c r="T197" s="1003"/>
      <c r="U197" s="1003"/>
      <c r="V197" s="1003"/>
      <c r="W197" s="1003"/>
      <c r="X197" s="1003"/>
      <c r="Y197" s="999"/>
      <c r="Z197" s="1000"/>
      <c r="AA197" s="1000"/>
      <c r="AB197" s="1000"/>
      <c r="AC197" s="1000"/>
      <c r="AD197" s="1000"/>
      <c r="AE197" s="1000"/>
      <c r="AF197" s="1000"/>
      <c r="AG197" s="1001"/>
      <c r="AH197" s="999"/>
      <c r="AI197" s="1000"/>
      <c r="AJ197" s="1000"/>
      <c r="AK197" s="1000"/>
      <c r="AL197" s="1000"/>
      <c r="AM197" s="1000"/>
      <c r="AN197" s="1000"/>
      <c r="AO197" s="1000"/>
      <c r="AP197" s="1001"/>
      <c r="AQ197" s="159"/>
      <c r="AR197" s="37"/>
      <c r="AS197" s="37"/>
    </row>
    <row r="198" spans="1:45" ht="25.5">
      <c r="A198" s="39"/>
      <c r="B198" s="999"/>
      <c r="C198" s="1000"/>
      <c r="D198" s="1000"/>
      <c r="E198" s="1000"/>
      <c r="F198" s="1000"/>
      <c r="G198" s="1000"/>
      <c r="H198" s="1000"/>
      <c r="I198" s="1001"/>
      <c r="J198" s="999"/>
      <c r="K198" s="1000"/>
      <c r="L198" s="1000"/>
      <c r="M198" s="1000"/>
      <c r="N198" s="1000"/>
      <c r="O198" s="1000"/>
      <c r="P198" s="1001"/>
      <c r="Q198" s="1002"/>
      <c r="R198" s="1002"/>
      <c r="S198" s="1003"/>
      <c r="T198" s="1003"/>
      <c r="U198" s="1003"/>
      <c r="V198" s="1003"/>
      <c r="W198" s="1003"/>
      <c r="X198" s="1003"/>
      <c r="Y198" s="999"/>
      <c r="Z198" s="1000"/>
      <c r="AA198" s="1000"/>
      <c r="AB198" s="1000"/>
      <c r="AC198" s="1000"/>
      <c r="AD198" s="1000"/>
      <c r="AE198" s="1000"/>
      <c r="AF198" s="1000"/>
      <c r="AG198" s="1001"/>
      <c r="AH198" s="999"/>
      <c r="AI198" s="1000"/>
      <c r="AJ198" s="1000"/>
      <c r="AK198" s="1000"/>
      <c r="AL198" s="1000"/>
      <c r="AM198" s="1000"/>
      <c r="AN198" s="1000"/>
      <c r="AO198" s="1000"/>
      <c r="AP198" s="1001"/>
      <c r="AQ198" s="159"/>
      <c r="AR198" s="37"/>
      <c r="AS198" s="37"/>
    </row>
    <row r="199" spans="1:45" ht="25.5">
      <c r="A199" s="39"/>
      <c r="B199" s="999"/>
      <c r="C199" s="1000"/>
      <c r="D199" s="1000"/>
      <c r="E199" s="1000"/>
      <c r="F199" s="1000"/>
      <c r="G199" s="1000"/>
      <c r="H199" s="1000"/>
      <c r="I199" s="1001"/>
      <c r="J199" s="999"/>
      <c r="K199" s="1000"/>
      <c r="L199" s="1000"/>
      <c r="M199" s="1000"/>
      <c r="N199" s="1000"/>
      <c r="O199" s="1000"/>
      <c r="P199" s="1001"/>
      <c r="Q199" s="1002"/>
      <c r="R199" s="1002"/>
      <c r="S199" s="1003"/>
      <c r="T199" s="1003"/>
      <c r="U199" s="1003"/>
      <c r="V199" s="1003"/>
      <c r="W199" s="1003"/>
      <c r="X199" s="1003"/>
      <c r="Y199" s="999"/>
      <c r="Z199" s="1000"/>
      <c r="AA199" s="1000"/>
      <c r="AB199" s="1000"/>
      <c r="AC199" s="1000"/>
      <c r="AD199" s="1000"/>
      <c r="AE199" s="1000"/>
      <c r="AF199" s="1000"/>
      <c r="AG199" s="1001"/>
      <c r="AH199" s="999"/>
      <c r="AI199" s="1000"/>
      <c r="AJ199" s="1000"/>
      <c r="AK199" s="1000"/>
      <c r="AL199" s="1000"/>
      <c r="AM199" s="1000"/>
      <c r="AN199" s="1000"/>
      <c r="AO199" s="1000"/>
      <c r="AP199" s="1001"/>
      <c r="AQ199" s="159"/>
      <c r="AR199" s="37"/>
      <c r="AS199" s="37"/>
    </row>
    <row r="200" spans="1:45" ht="25.5">
      <c r="A200" s="39"/>
      <c r="B200" s="999"/>
      <c r="C200" s="1000"/>
      <c r="D200" s="1000"/>
      <c r="E200" s="1000"/>
      <c r="F200" s="1000"/>
      <c r="G200" s="1000"/>
      <c r="H200" s="1000"/>
      <c r="I200" s="1001"/>
      <c r="J200" s="999"/>
      <c r="K200" s="1000"/>
      <c r="L200" s="1000"/>
      <c r="M200" s="1000"/>
      <c r="N200" s="1000"/>
      <c r="O200" s="1000"/>
      <c r="P200" s="1001"/>
      <c r="Q200" s="1002"/>
      <c r="R200" s="1002"/>
      <c r="S200" s="1003"/>
      <c r="T200" s="1003"/>
      <c r="U200" s="1003"/>
      <c r="V200" s="1003"/>
      <c r="W200" s="1003"/>
      <c r="X200" s="1003"/>
      <c r="Y200" s="999"/>
      <c r="Z200" s="1000"/>
      <c r="AA200" s="1000"/>
      <c r="AB200" s="1000"/>
      <c r="AC200" s="1000"/>
      <c r="AD200" s="1000"/>
      <c r="AE200" s="1000"/>
      <c r="AF200" s="1000"/>
      <c r="AG200" s="1001"/>
      <c r="AH200" s="999"/>
      <c r="AI200" s="1000"/>
      <c r="AJ200" s="1000"/>
      <c r="AK200" s="1000"/>
      <c r="AL200" s="1000"/>
      <c r="AM200" s="1000"/>
      <c r="AN200" s="1000"/>
      <c r="AO200" s="1000"/>
      <c r="AP200" s="1001"/>
      <c r="AQ200" s="159"/>
      <c r="AR200" s="37"/>
      <c r="AS200" s="37"/>
    </row>
    <row r="201" spans="1:45" ht="25.5">
      <c r="A201" s="39"/>
      <c r="B201" s="999"/>
      <c r="C201" s="1000"/>
      <c r="D201" s="1000"/>
      <c r="E201" s="1000"/>
      <c r="F201" s="1000"/>
      <c r="G201" s="1000"/>
      <c r="H201" s="1000"/>
      <c r="I201" s="1001"/>
      <c r="J201" s="999"/>
      <c r="K201" s="1000"/>
      <c r="L201" s="1000"/>
      <c r="M201" s="1000"/>
      <c r="N201" s="1000"/>
      <c r="O201" s="1000"/>
      <c r="P201" s="1001"/>
      <c r="Q201" s="1002"/>
      <c r="R201" s="1002"/>
      <c r="S201" s="1003"/>
      <c r="T201" s="1003"/>
      <c r="U201" s="1003"/>
      <c r="V201" s="1003"/>
      <c r="W201" s="1003"/>
      <c r="X201" s="1003"/>
      <c r="Y201" s="999"/>
      <c r="Z201" s="1000"/>
      <c r="AA201" s="1000"/>
      <c r="AB201" s="1000"/>
      <c r="AC201" s="1000"/>
      <c r="AD201" s="1000"/>
      <c r="AE201" s="1000"/>
      <c r="AF201" s="1000"/>
      <c r="AG201" s="1001"/>
      <c r="AH201" s="999"/>
      <c r="AI201" s="1000"/>
      <c r="AJ201" s="1000"/>
      <c r="AK201" s="1000"/>
      <c r="AL201" s="1000"/>
      <c r="AM201" s="1000"/>
      <c r="AN201" s="1000"/>
      <c r="AO201" s="1000"/>
      <c r="AP201" s="1001"/>
      <c r="AQ201" s="159"/>
      <c r="AR201" s="37"/>
      <c r="AS201" s="37"/>
    </row>
    <row r="202" spans="1:45" ht="25.5">
      <c r="A202" s="39"/>
      <c r="B202" s="999"/>
      <c r="C202" s="1000"/>
      <c r="D202" s="1000"/>
      <c r="E202" s="1000"/>
      <c r="F202" s="1000"/>
      <c r="G202" s="1000"/>
      <c r="H202" s="1000"/>
      <c r="I202" s="1001"/>
      <c r="J202" s="999"/>
      <c r="K202" s="1000"/>
      <c r="L202" s="1000"/>
      <c r="M202" s="1000"/>
      <c r="N202" s="1000"/>
      <c r="O202" s="1000"/>
      <c r="P202" s="1001"/>
      <c r="Q202" s="1002"/>
      <c r="R202" s="1002"/>
      <c r="S202" s="1003"/>
      <c r="T202" s="1003"/>
      <c r="U202" s="1003"/>
      <c r="V202" s="1003"/>
      <c r="W202" s="1003"/>
      <c r="X202" s="1003"/>
      <c r="Y202" s="999"/>
      <c r="Z202" s="1000"/>
      <c r="AA202" s="1000"/>
      <c r="AB202" s="1000"/>
      <c r="AC202" s="1000"/>
      <c r="AD202" s="1000"/>
      <c r="AE202" s="1000"/>
      <c r="AF202" s="1000"/>
      <c r="AG202" s="1001"/>
      <c r="AH202" s="999"/>
      <c r="AI202" s="1000"/>
      <c r="AJ202" s="1000"/>
      <c r="AK202" s="1000"/>
      <c r="AL202" s="1000"/>
      <c r="AM202" s="1000"/>
      <c r="AN202" s="1000"/>
      <c r="AO202" s="1000"/>
      <c r="AP202" s="1001"/>
      <c r="AQ202" s="159"/>
      <c r="AR202" s="37"/>
      <c r="AS202" s="37"/>
    </row>
    <row r="203" spans="1:45" ht="25.5">
      <c r="A203" s="39"/>
      <c r="B203" s="999"/>
      <c r="C203" s="1000"/>
      <c r="D203" s="1000"/>
      <c r="E203" s="1000"/>
      <c r="F203" s="1000"/>
      <c r="G203" s="1000"/>
      <c r="H203" s="1000"/>
      <c r="I203" s="1001"/>
      <c r="J203" s="999"/>
      <c r="K203" s="1000"/>
      <c r="L203" s="1000"/>
      <c r="M203" s="1000"/>
      <c r="N203" s="1000"/>
      <c r="O203" s="1000"/>
      <c r="P203" s="1001"/>
      <c r="Q203" s="1002"/>
      <c r="R203" s="1002"/>
      <c r="S203" s="1003"/>
      <c r="T203" s="1003"/>
      <c r="U203" s="1003"/>
      <c r="V203" s="1003"/>
      <c r="W203" s="1003"/>
      <c r="X203" s="1003"/>
      <c r="Y203" s="999"/>
      <c r="Z203" s="1000"/>
      <c r="AA203" s="1000"/>
      <c r="AB203" s="1000"/>
      <c r="AC203" s="1000"/>
      <c r="AD203" s="1000"/>
      <c r="AE203" s="1000"/>
      <c r="AF203" s="1000"/>
      <c r="AG203" s="1001"/>
      <c r="AH203" s="999"/>
      <c r="AI203" s="1000"/>
      <c r="AJ203" s="1000"/>
      <c r="AK203" s="1000"/>
      <c r="AL203" s="1000"/>
      <c r="AM203" s="1000"/>
      <c r="AN203" s="1000"/>
      <c r="AO203" s="1000"/>
      <c r="AP203" s="1001"/>
      <c r="AQ203" s="159"/>
      <c r="AR203" s="37"/>
      <c r="AS203" s="37"/>
    </row>
    <row r="204" spans="1:45" ht="15.75" customHeight="1">
      <c r="A204" s="39"/>
      <c r="B204" s="39"/>
      <c r="C204" s="39"/>
      <c r="D204" s="40"/>
      <c r="E204" s="40"/>
      <c r="F204" s="41"/>
      <c r="G204" s="41"/>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45"/>
      <c r="AJ204" s="42"/>
      <c r="AK204" s="45"/>
      <c r="AL204" s="39"/>
      <c r="AM204" s="39"/>
      <c r="AN204" s="39"/>
      <c r="AO204" s="39"/>
      <c r="AP204" s="39"/>
      <c r="AQ204" s="39"/>
      <c r="AR204" s="37"/>
      <c r="AS204" s="37"/>
    </row>
    <row r="205" spans="1:45" ht="30" customHeight="1">
      <c r="A205" s="39"/>
      <c r="B205" s="1037" t="s">
        <v>140</v>
      </c>
      <c r="C205" s="1037"/>
      <c r="D205" s="1037"/>
      <c r="E205" s="1038" t="s">
        <v>440</v>
      </c>
      <c r="F205" s="1038"/>
      <c r="G205" s="1038"/>
      <c r="H205" s="1038"/>
      <c r="I205" s="1038"/>
      <c r="J205" s="1038"/>
      <c r="K205" s="1038"/>
      <c r="L205" s="1038"/>
      <c r="M205" s="1038"/>
      <c r="N205" s="1038"/>
      <c r="O205" s="1038"/>
      <c r="P205" s="1038"/>
      <c r="Q205" s="1038"/>
      <c r="R205" s="1038"/>
      <c r="S205" s="1038"/>
      <c r="T205" s="1038"/>
      <c r="U205" s="1038"/>
      <c r="V205" s="1038"/>
      <c r="W205" s="1038"/>
      <c r="X205" s="1038"/>
      <c r="Y205" s="1038"/>
      <c r="Z205" s="1038"/>
      <c r="AA205" s="1038"/>
      <c r="AB205" s="1038"/>
      <c r="AC205" s="1038"/>
      <c r="AD205" s="1038"/>
      <c r="AE205" s="1038"/>
      <c r="AF205" s="1038"/>
      <c r="AG205" s="1038"/>
      <c r="AH205" s="1038"/>
      <c r="AI205" s="1038"/>
      <c r="AJ205" s="1038"/>
      <c r="AK205" s="1038"/>
      <c r="AL205" s="1038"/>
      <c r="AM205" s="1038"/>
      <c r="AN205" s="1038"/>
      <c r="AO205" s="1038"/>
      <c r="AP205" s="1038"/>
      <c r="AQ205" s="160"/>
      <c r="AR205" s="161"/>
      <c r="AS205" s="161"/>
    </row>
    <row r="206" spans="1:45" ht="30" customHeight="1">
      <c r="A206" s="39"/>
      <c r="B206" s="162"/>
      <c r="C206" s="163"/>
      <c r="D206" s="163"/>
      <c r="E206" s="1038"/>
      <c r="F206" s="1038"/>
      <c r="G206" s="1038"/>
      <c r="H206" s="1038"/>
      <c r="I206" s="1038"/>
      <c r="J206" s="1038"/>
      <c r="K206" s="1038"/>
      <c r="L206" s="1038"/>
      <c r="M206" s="1038"/>
      <c r="N206" s="1038"/>
      <c r="O206" s="1038"/>
      <c r="P206" s="1038"/>
      <c r="Q206" s="1038"/>
      <c r="R206" s="1038"/>
      <c r="S206" s="1038"/>
      <c r="T206" s="1038"/>
      <c r="U206" s="1038"/>
      <c r="V206" s="1038"/>
      <c r="W206" s="1038"/>
      <c r="X206" s="1038"/>
      <c r="Y206" s="1038"/>
      <c r="Z206" s="1038"/>
      <c r="AA206" s="1038"/>
      <c r="AB206" s="1038"/>
      <c r="AC206" s="1038"/>
      <c r="AD206" s="1038"/>
      <c r="AE206" s="1038"/>
      <c r="AF206" s="1038"/>
      <c r="AG206" s="1038"/>
      <c r="AH206" s="1038"/>
      <c r="AI206" s="1038"/>
      <c r="AJ206" s="1038"/>
      <c r="AK206" s="1038"/>
      <c r="AL206" s="1038"/>
      <c r="AM206" s="1038"/>
      <c r="AN206" s="1038"/>
      <c r="AO206" s="1038"/>
      <c r="AP206" s="1038"/>
      <c r="AQ206" s="160"/>
      <c r="AR206" s="161"/>
      <c r="AS206" s="161"/>
    </row>
    <row r="207" spans="1:45" ht="30" customHeight="1">
      <c r="A207" s="39"/>
      <c r="B207" s="1037" t="s">
        <v>225</v>
      </c>
      <c r="C207" s="1037"/>
      <c r="D207" s="1037"/>
      <c r="E207" s="1038" t="s">
        <v>472</v>
      </c>
      <c r="F207" s="1038"/>
      <c r="G207" s="1038"/>
      <c r="H207" s="1038"/>
      <c r="I207" s="1038"/>
      <c r="J207" s="1038"/>
      <c r="K207" s="1038"/>
      <c r="L207" s="1038"/>
      <c r="M207" s="1038"/>
      <c r="N207" s="1038"/>
      <c r="O207" s="1038"/>
      <c r="P207" s="1038"/>
      <c r="Q207" s="1038"/>
      <c r="R207" s="1038"/>
      <c r="S207" s="1038"/>
      <c r="T207" s="1038"/>
      <c r="U207" s="1038"/>
      <c r="V207" s="1038"/>
      <c r="W207" s="1038"/>
      <c r="X207" s="1038"/>
      <c r="Y207" s="1038"/>
      <c r="Z207" s="1038"/>
      <c r="AA207" s="1038"/>
      <c r="AB207" s="1038"/>
      <c r="AC207" s="1038"/>
      <c r="AD207" s="1038"/>
      <c r="AE207" s="1038"/>
      <c r="AF207" s="1038"/>
      <c r="AG207" s="1038"/>
      <c r="AH207" s="1038"/>
      <c r="AI207" s="1038"/>
      <c r="AJ207" s="1038"/>
      <c r="AK207" s="1038"/>
      <c r="AL207" s="1038"/>
      <c r="AM207" s="1038"/>
      <c r="AN207" s="1038"/>
      <c r="AO207" s="1038"/>
      <c r="AP207" s="1038"/>
      <c r="AQ207" s="160"/>
      <c r="AR207" s="161"/>
      <c r="AS207" s="161"/>
    </row>
    <row r="208" spans="1:45" ht="30" customHeight="1">
      <c r="A208" s="39"/>
      <c r="B208" s="164"/>
      <c r="C208" s="164"/>
      <c r="D208" s="164"/>
      <c r="E208" s="1038"/>
      <c r="F208" s="1038"/>
      <c r="G208" s="1038"/>
      <c r="H208" s="1038"/>
      <c r="I208" s="1038"/>
      <c r="J208" s="1038"/>
      <c r="K208" s="1038"/>
      <c r="L208" s="1038"/>
      <c r="M208" s="1038"/>
      <c r="N208" s="1038"/>
      <c r="O208" s="1038"/>
      <c r="P208" s="1038"/>
      <c r="Q208" s="1038"/>
      <c r="R208" s="1038"/>
      <c r="S208" s="1038"/>
      <c r="T208" s="1038"/>
      <c r="U208" s="1038"/>
      <c r="V208" s="1038"/>
      <c r="W208" s="1038"/>
      <c r="X208" s="1038"/>
      <c r="Y208" s="1038"/>
      <c r="Z208" s="1038"/>
      <c r="AA208" s="1038"/>
      <c r="AB208" s="1038"/>
      <c r="AC208" s="1038"/>
      <c r="AD208" s="1038"/>
      <c r="AE208" s="1038"/>
      <c r="AF208" s="1038"/>
      <c r="AG208" s="1038"/>
      <c r="AH208" s="1038"/>
      <c r="AI208" s="1038"/>
      <c r="AJ208" s="1038"/>
      <c r="AK208" s="1038"/>
      <c r="AL208" s="1038"/>
      <c r="AM208" s="1038"/>
      <c r="AN208" s="1038"/>
      <c r="AO208" s="1038"/>
      <c r="AP208" s="1038"/>
      <c r="AQ208" s="160"/>
      <c r="AR208" s="165"/>
      <c r="AS208" s="165"/>
    </row>
    <row r="209" spans="1:46" ht="30" customHeight="1">
      <c r="A209" s="39"/>
      <c r="B209" s="164"/>
      <c r="C209" s="164"/>
      <c r="D209" s="164"/>
      <c r="E209" s="1038"/>
      <c r="F209" s="1038"/>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c r="AA209" s="1038"/>
      <c r="AB209" s="1038"/>
      <c r="AC209" s="1038"/>
      <c r="AD209" s="1038"/>
      <c r="AE209" s="1038"/>
      <c r="AF209" s="1038"/>
      <c r="AG209" s="1038"/>
      <c r="AH209" s="1038"/>
      <c r="AI209" s="1038"/>
      <c r="AJ209" s="1038"/>
      <c r="AK209" s="1038"/>
      <c r="AL209" s="1038"/>
      <c r="AM209" s="1038"/>
      <c r="AN209" s="1038"/>
      <c r="AO209" s="1038"/>
      <c r="AP209" s="1038"/>
      <c r="AQ209" s="160"/>
      <c r="AR209" s="165"/>
      <c r="AS209" s="165"/>
    </row>
    <row r="210" spans="1:46" ht="30" customHeight="1">
      <c r="A210" s="39"/>
      <c r="B210" s="164"/>
      <c r="C210" s="164"/>
      <c r="D210" s="164"/>
      <c r="E210" s="407"/>
      <c r="F210" s="407"/>
      <c r="G210" s="407"/>
      <c r="H210" s="407"/>
      <c r="I210" s="407"/>
      <c r="J210" s="407"/>
      <c r="K210" s="407"/>
      <c r="L210" s="407"/>
      <c r="M210" s="407"/>
      <c r="N210" s="407"/>
      <c r="O210" s="407"/>
      <c r="P210" s="407"/>
      <c r="Q210" s="407"/>
      <c r="R210" s="407"/>
      <c r="S210" s="407"/>
      <c r="T210" s="407"/>
      <c r="U210" s="407"/>
      <c r="V210" s="407"/>
      <c r="W210" s="407"/>
      <c r="X210" s="407"/>
      <c r="Y210" s="407"/>
      <c r="Z210" s="407"/>
      <c r="AA210" s="407"/>
      <c r="AB210" s="407"/>
      <c r="AC210" s="407"/>
      <c r="AD210" s="407"/>
      <c r="AE210" s="407"/>
      <c r="AF210" s="407"/>
      <c r="AG210" s="407"/>
      <c r="AH210" s="407"/>
      <c r="AI210" s="407"/>
      <c r="AJ210" s="407"/>
      <c r="AK210" s="407"/>
      <c r="AL210" s="407"/>
      <c r="AM210" s="407"/>
      <c r="AN210" s="407"/>
      <c r="AO210" s="407"/>
      <c r="AP210" s="407"/>
      <c r="AQ210" s="160"/>
      <c r="AR210" s="165"/>
      <c r="AS210" s="165"/>
    </row>
    <row r="211" spans="1:46" ht="30" customHeight="1">
      <c r="A211" s="39"/>
      <c r="B211" s="164"/>
      <c r="C211" s="164"/>
      <c r="D211" s="164"/>
      <c r="E211" s="407"/>
      <c r="F211" s="407"/>
      <c r="G211" s="407"/>
      <c r="H211" s="407"/>
      <c r="I211" s="407"/>
      <c r="J211" s="407"/>
      <c r="K211" s="407"/>
      <c r="L211" s="407"/>
      <c r="M211" s="407"/>
      <c r="N211" s="407"/>
      <c r="O211" s="407"/>
      <c r="P211" s="407"/>
      <c r="Q211" s="407"/>
      <c r="R211" s="407"/>
      <c r="S211" s="407"/>
      <c r="T211" s="407"/>
      <c r="U211" s="407"/>
      <c r="V211" s="407"/>
      <c r="W211" s="407"/>
      <c r="X211" s="407"/>
      <c r="Y211" s="407"/>
      <c r="Z211" s="407"/>
      <c r="AA211" s="407"/>
      <c r="AB211" s="407"/>
      <c r="AC211" s="407"/>
      <c r="AD211" s="407"/>
      <c r="AE211" s="407"/>
      <c r="AF211" s="407"/>
      <c r="AG211" s="407"/>
      <c r="AH211" s="407"/>
      <c r="AI211" s="407"/>
      <c r="AJ211" s="407"/>
      <c r="AK211" s="407"/>
      <c r="AL211" s="407"/>
      <c r="AM211" s="407"/>
      <c r="AN211" s="407"/>
      <c r="AO211" s="407"/>
      <c r="AP211" s="407"/>
      <c r="AQ211" s="160"/>
      <c r="AR211" s="165"/>
      <c r="AS211" s="165"/>
    </row>
    <row r="212" spans="1:46" ht="30" customHeight="1">
      <c r="A212" s="39"/>
      <c r="B212" s="164"/>
      <c r="C212" s="164"/>
      <c r="D212" s="164"/>
      <c r="E212" s="407"/>
      <c r="F212" s="407"/>
      <c r="G212" s="407"/>
      <c r="H212" s="407"/>
      <c r="I212" s="407"/>
      <c r="J212" s="407"/>
      <c r="K212" s="407"/>
      <c r="L212" s="407"/>
      <c r="M212" s="407"/>
      <c r="N212" s="407"/>
      <c r="O212" s="407"/>
      <c r="P212" s="407"/>
      <c r="Q212" s="407"/>
      <c r="R212" s="407"/>
      <c r="S212" s="407"/>
      <c r="T212" s="407"/>
      <c r="U212" s="407"/>
      <c r="V212" s="407"/>
      <c r="W212" s="407"/>
      <c r="X212" s="407"/>
      <c r="Y212" s="407"/>
      <c r="Z212" s="407"/>
      <c r="AA212" s="407"/>
      <c r="AB212" s="407"/>
      <c r="AC212" s="407"/>
      <c r="AD212" s="407"/>
      <c r="AE212" s="407"/>
      <c r="AF212" s="407"/>
      <c r="AG212" s="407"/>
      <c r="AH212" s="407"/>
      <c r="AI212" s="407"/>
      <c r="AJ212" s="407"/>
      <c r="AK212" s="407"/>
      <c r="AL212" s="407"/>
      <c r="AM212" s="407"/>
      <c r="AN212" s="407"/>
      <c r="AO212" s="407"/>
      <c r="AP212" s="407"/>
      <c r="AQ212" s="160"/>
      <c r="AR212" s="165"/>
      <c r="AS212" s="165"/>
    </row>
    <row r="213" spans="1:46" ht="30" customHeight="1">
      <c r="A213" s="39"/>
      <c r="B213" s="164"/>
      <c r="C213" s="164"/>
      <c r="D213" s="164"/>
      <c r="E213" s="407"/>
      <c r="F213" s="407"/>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7"/>
      <c r="AI213" s="407"/>
      <c r="AJ213" s="407"/>
      <c r="AK213" s="407"/>
      <c r="AL213" s="407"/>
      <c r="AM213" s="407"/>
      <c r="AN213" s="407"/>
      <c r="AO213" s="407"/>
      <c r="AP213" s="407"/>
      <c r="AQ213" s="160"/>
      <c r="AR213" s="165"/>
      <c r="AS213" s="165"/>
    </row>
    <row r="214" spans="1:46" ht="30" customHeight="1">
      <c r="A214" s="39"/>
      <c r="B214" s="164"/>
      <c r="C214" s="164"/>
      <c r="D214" s="164"/>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7"/>
      <c r="AI214" s="407"/>
      <c r="AJ214" s="407"/>
      <c r="AK214" s="407"/>
      <c r="AL214" s="407"/>
      <c r="AM214" s="407"/>
      <c r="AN214" s="407"/>
      <c r="AO214" s="407"/>
      <c r="AP214" s="407"/>
      <c r="AQ214" s="160"/>
      <c r="AR214" s="165"/>
      <c r="AS214" s="165"/>
    </row>
    <row r="215" spans="1:46" ht="30" customHeight="1">
      <c r="A215" s="39"/>
      <c r="B215" s="164"/>
      <c r="C215" s="164"/>
      <c r="D215" s="164"/>
      <c r="E215" s="407"/>
      <c r="F215" s="407"/>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407"/>
      <c r="AC215" s="407"/>
      <c r="AD215" s="407"/>
      <c r="AE215" s="407"/>
      <c r="AF215" s="407"/>
      <c r="AG215" s="407"/>
      <c r="AH215" s="407"/>
      <c r="AI215" s="407"/>
      <c r="AJ215" s="407"/>
      <c r="AK215" s="407"/>
      <c r="AL215" s="407"/>
      <c r="AM215" s="407"/>
      <c r="AN215" s="407"/>
      <c r="AO215" s="407"/>
      <c r="AP215" s="407"/>
      <c r="AQ215" s="160"/>
      <c r="AR215" s="165"/>
      <c r="AS215" s="165"/>
    </row>
    <row r="216" spans="1:46" ht="30" customHeight="1">
      <c r="A216" s="45" t="s">
        <v>473</v>
      </c>
      <c r="B216" s="166"/>
      <c r="C216" s="166"/>
      <c r="D216" s="166"/>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6"/>
      <c r="AR216" s="165"/>
      <c r="AS216" s="165"/>
      <c r="AT216" s="499" t="s">
        <v>503</v>
      </c>
    </row>
    <row r="217" spans="1:46" ht="15" hidden="1" customHeight="1" outlineLevel="1">
      <c r="A217" s="963"/>
      <c r="B217" s="963"/>
      <c r="C217" s="963"/>
      <c r="D217" s="963"/>
      <c r="E217" s="963"/>
      <c r="F217" s="963"/>
      <c r="G217" s="963"/>
      <c r="H217" s="963"/>
      <c r="I217" s="963"/>
      <c r="J217" s="963"/>
      <c r="K217" s="963"/>
      <c r="L217" s="963"/>
      <c r="M217" s="963"/>
      <c r="N217" s="963"/>
      <c r="O217" s="963"/>
      <c r="P217" s="963"/>
      <c r="Q217" s="963"/>
      <c r="R217" s="963"/>
      <c r="S217" s="963"/>
      <c r="T217" s="963"/>
      <c r="U217" s="963"/>
      <c r="V217" s="963"/>
      <c r="W217" s="963"/>
      <c r="X217" s="963"/>
      <c r="Y217" s="963"/>
      <c r="Z217" s="963"/>
      <c r="AA217" s="963"/>
      <c r="AB217" s="963"/>
      <c r="AC217" s="963"/>
      <c r="AD217" s="963"/>
      <c r="AE217" s="963"/>
      <c r="AF217" s="963"/>
      <c r="AG217" s="963"/>
      <c r="AH217" s="963"/>
      <c r="AI217" s="963"/>
      <c r="AJ217" s="963"/>
      <c r="AK217" s="963"/>
      <c r="AL217" s="963"/>
      <c r="AM217" s="963"/>
      <c r="AN217" s="963"/>
      <c r="AO217" s="963"/>
      <c r="AP217" s="963"/>
      <c r="AQ217" s="963"/>
      <c r="AR217" s="963"/>
      <c r="AS217" s="489"/>
    </row>
    <row r="218" spans="1:46" ht="20.25" hidden="1" outlineLevel="1">
      <c r="A218" s="961" t="s">
        <v>133</v>
      </c>
      <c r="B218" s="961"/>
      <c r="C218" s="961"/>
      <c r="D218" s="961"/>
      <c r="E218" s="961"/>
      <c r="F218" s="961"/>
      <c r="G218" s="961"/>
      <c r="H218" s="961"/>
      <c r="I218" s="961"/>
      <c r="J218" s="961"/>
      <c r="K218" s="961"/>
      <c r="L218" s="961"/>
      <c r="M218" s="961"/>
      <c r="N218" s="961"/>
      <c r="O218" s="961"/>
      <c r="P218" s="961"/>
      <c r="Q218" s="961"/>
      <c r="R218" s="961"/>
      <c r="S218" s="961"/>
      <c r="T218" s="961"/>
      <c r="U218" s="961"/>
      <c r="V218" s="961"/>
      <c r="W218" s="961"/>
      <c r="X218" s="961"/>
      <c r="Y218" s="961"/>
      <c r="Z218" s="961"/>
      <c r="AA218" s="961"/>
      <c r="AB218" s="961"/>
      <c r="AC218" s="961"/>
      <c r="AD218" s="961"/>
      <c r="AE218" s="962"/>
      <c r="AF218" s="962"/>
      <c r="AG218" s="962"/>
      <c r="AH218" s="962"/>
      <c r="AI218" s="962"/>
      <c r="AJ218" s="962"/>
      <c r="AK218" s="962"/>
      <c r="AL218" s="962"/>
      <c r="AM218" s="962"/>
      <c r="AN218" s="962"/>
      <c r="AO218" s="962"/>
      <c r="AP218" s="962"/>
      <c r="AQ218" s="962"/>
      <c r="AR218" s="37"/>
      <c r="AS218" s="37"/>
    </row>
    <row r="219" spans="1:46" ht="20.25" hidden="1" outlineLevel="1">
      <c r="A219" s="39"/>
      <c r="B219" s="39"/>
      <c r="C219" s="39"/>
      <c r="D219" s="40"/>
      <c r="E219" s="40"/>
      <c r="F219" s="41"/>
      <c r="G219" s="41"/>
      <c r="H219" s="39"/>
      <c r="I219" s="39"/>
      <c r="J219" s="39"/>
      <c r="K219" s="39"/>
      <c r="L219" s="39"/>
      <c r="M219" s="39"/>
      <c r="N219" s="39"/>
      <c r="O219" s="39"/>
      <c r="P219" s="39"/>
      <c r="Q219" s="39"/>
      <c r="R219" s="39"/>
      <c r="S219" s="39"/>
      <c r="T219" s="39"/>
      <c r="U219" s="39"/>
      <c r="V219" s="39"/>
      <c r="W219" s="39"/>
      <c r="X219" s="39"/>
      <c r="Y219" s="39"/>
      <c r="Z219" s="39"/>
      <c r="AA219" s="39"/>
      <c r="AB219" s="42"/>
      <c r="AC219" s="42"/>
      <c r="AD219" s="157"/>
      <c r="AE219" s="42"/>
      <c r="AF219" s="973" t="str">
        <f>IF(AF5="","",AF5)</f>
        <v/>
      </c>
      <c r="AG219" s="973"/>
      <c r="AH219" s="973"/>
      <c r="AI219" s="973"/>
      <c r="AJ219" s="45" t="s">
        <v>84</v>
      </c>
      <c r="AK219" s="940" t="str">
        <f>IF(AK5="","",AK5)</f>
        <v/>
      </c>
      <c r="AL219" s="940"/>
      <c r="AM219" s="45" t="s">
        <v>115</v>
      </c>
      <c r="AN219" s="940" t="str">
        <f>IF(AN5="","",AN5)</f>
        <v/>
      </c>
      <c r="AO219" s="940"/>
      <c r="AP219" s="45" t="s">
        <v>86</v>
      </c>
      <c r="AQ219" s="128"/>
      <c r="AR219" s="37"/>
      <c r="AS219" s="37"/>
      <c r="AT219" s="500" t="s">
        <v>267</v>
      </c>
    </row>
    <row r="220" spans="1:46" ht="20.25" hidden="1" customHeight="1" outlineLevel="1">
      <c r="A220" s="39"/>
      <c r="B220" s="942" t="s">
        <v>439</v>
      </c>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128"/>
      <c r="AR220" s="37"/>
      <c r="AS220" s="37"/>
      <c r="AT220" s="500"/>
    </row>
    <row r="221" spans="1:46" ht="20.25" hidden="1" outlineLevel="1">
      <c r="A221" s="39"/>
      <c r="B221" s="39"/>
      <c r="C221" s="39"/>
      <c r="D221" s="40"/>
      <c r="E221" s="40"/>
      <c r="F221" s="41"/>
      <c r="G221" s="41"/>
      <c r="H221" s="39"/>
      <c r="I221" s="39"/>
      <c r="J221" s="39"/>
      <c r="K221" s="39"/>
      <c r="L221" s="39"/>
      <c r="M221" s="39"/>
      <c r="N221" s="39"/>
      <c r="O221" s="39"/>
      <c r="P221" s="39"/>
      <c r="Q221" s="39"/>
      <c r="R221" s="39"/>
      <c r="S221" s="39"/>
      <c r="T221" s="39"/>
      <c r="U221" s="39"/>
      <c r="V221" s="39"/>
      <c r="W221" s="39"/>
      <c r="X221" s="39"/>
      <c r="Y221" s="39"/>
      <c r="Z221" s="39"/>
      <c r="AA221" s="39"/>
      <c r="AB221" s="42"/>
      <c r="AC221" s="42"/>
      <c r="AD221" s="157"/>
      <c r="AE221" s="42"/>
      <c r="AF221" s="409"/>
      <c r="AG221" s="409"/>
      <c r="AH221" s="409"/>
      <c r="AI221" s="409"/>
      <c r="AJ221" s="45"/>
      <c r="AK221" s="410"/>
      <c r="AL221" s="410"/>
      <c r="AM221" s="45"/>
      <c r="AN221" s="410"/>
      <c r="AO221" s="410"/>
      <c r="AP221" s="45"/>
      <c r="AQ221" s="128"/>
      <c r="AR221" s="37"/>
      <c r="AS221" s="37"/>
      <c r="AT221" s="500"/>
    </row>
    <row r="222" spans="1:46" ht="20.25" hidden="1" outlineLevel="1">
      <c r="A222" s="39"/>
      <c r="B222" s="39"/>
      <c r="C222" s="39"/>
      <c r="D222" s="40"/>
      <c r="E222" s="40"/>
      <c r="F222" s="41"/>
      <c r="G222" s="41"/>
      <c r="H222" s="39"/>
      <c r="I222" s="39"/>
      <c r="J222" s="39"/>
      <c r="K222" s="39"/>
      <c r="L222" s="39"/>
      <c r="M222" s="39"/>
      <c r="N222" s="39"/>
      <c r="O222" s="39"/>
      <c r="P222" s="39"/>
      <c r="Q222" s="39"/>
      <c r="R222" s="39"/>
      <c r="S222" s="39"/>
      <c r="T222" s="39"/>
      <c r="U222" s="39"/>
      <c r="V222" s="39"/>
      <c r="W222" s="39"/>
      <c r="X222" s="39"/>
      <c r="Y222" s="39"/>
      <c r="Z222" s="39"/>
      <c r="AA222" s="39"/>
      <c r="AB222" s="42"/>
      <c r="AC222" s="42"/>
      <c r="AD222" s="157"/>
      <c r="AE222" s="42"/>
      <c r="AF222" s="409"/>
      <c r="AG222" s="409"/>
      <c r="AH222" s="409"/>
      <c r="AI222" s="409"/>
      <c r="AJ222" s="45"/>
      <c r="AK222" s="410"/>
      <c r="AL222" s="410"/>
      <c r="AM222" s="45"/>
      <c r="AN222" s="410"/>
      <c r="AO222" s="410"/>
      <c r="AP222" s="45"/>
      <c r="AQ222" s="128"/>
      <c r="AR222" s="37"/>
      <c r="AS222" s="37"/>
      <c r="AT222" s="500"/>
    </row>
    <row r="223" spans="1:46" ht="20.25" hidden="1" outlineLevel="1">
      <c r="A223" s="157"/>
      <c r="B223" s="45" t="s">
        <v>471</v>
      </c>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37"/>
      <c r="AS223" s="37"/>
      <c r="AT223" s="501"/>
    </row>
    <row r="224" spans="1:46" ht="30" hidden="1" customHeight="1" outlineLevel="1">
      <c r="A224" s="39"/>
      <c r="B224" s="1004" t="s">
        <v>134</v>
      </c>
      <c r="C224" s="1005"/>
      <c r="D224" s="1005"/>
      <c r="E224" s="1005"/>
      <c r="F224" s="1005"/>
      <c r="G224" s="1005"/>
      <c r="H224" s="1005"/>
      <c r="I224" s="1006"/>
      <c r="J224" s="1004" t="s">
        <v>135</v>
      </c>
      <c r="K224" s="1005"/>
      <c r="L224" s="1005"/>
      <c r="M224" s="1005"/>
      <c r="N224" s="1005"/>
      <c r="O224" s="1005"/>
      <c r="P224" s="1006"/>
      <c r="Q224" s="1010" t="s">
        <v>136</v>
      </c>
      <c r="R224" s="1010"/>
      <c r="S224" s="1010"/>
      <c r="T224" s="1010"/>
      <c r="U224" s="1010"/>
      <c r="V224" s="1010"/>
      <c r="W224" s="1010"/>
      <c r="X224" s="1010"/>
      <c r="Y224" s="1004" t="s">
        <v>137</v>
      </c>
      <c r="Z224" s="1005"/>
      <c r="AA224" s="1005"/>
      <c r="AB224" s="1005"/>
      <c r="AC224" s="1005"/>
      <c r="AD224" s="1005"/>
      <c r="AE224" s="1005"/>
      <c r="AF224" s="1005"/>
      <c r="AG224" s="1006"/>
      <c r="AH224" s="1004" t="s">
        <v>138</v>
      </c>
      <c r="AI224" s="1005"/>
      <c r="AJ224" s="1005"/>
      <c r="AK224" s="1005"/>
      <c r="AL224" s="1005"/>
      <c r="AM224" s="1005"/>
      <c r="AN224" s="1005"/>
      <c r="AO224" s="1005"/>
      <c r="AP224" s="1006"/>
      <c r="AQ224" s="42"/>
      <c r="AR224" s="158"/>
      <c r="AS224" s="158"/>
      <c r="AT224" s="501"/>
    </row>
    <row r="225" spans="1:48" ht="22.5" hidden="1" customHeight="1" outlineLevel="1">
      <c r="A225" s="39"/>
      <c r="B225" s="1007"/>
      <c r="C225" s="1008"/>
      <c r="D225" s="1008"/>
      <c r="E225" s="1008"/>
      <c r="F225" s="1008"/>
      <c r="G225" s="1008"/>
      <c r="H225" s="1008"/>
      <c r="I225" s="1009"/>
      <c r="J225" s="1007"/>
      <c r="K225" s="1008"/>
      <c r="L225" s="1008"/>
      <c r="M225" s="1008"/>
      <c r="N225" s="1008"/>
      <c r="O225" s="1008"/>
      <c r="P225" s="1009"/>
      <c r="Q225" s="1010" t="s">
        <v>139</v>
      </c>
      <c r="R225" s="1010"/>
      <c r="S225" s="1010" t="s">
        <v>84</v>
      </c>
      <c r="T225" s="1010"/>
      <c r="U225" s="1010" t="s">
        <v>115</v>
      </c>
      <c r="V225" s="1010"/>
      <c r="W225" s="1010" t="s">
        <v>122</v>
      </c>
      <c r="X225" s="1010"/>
      <c r="Y225" s="1007"/>
      <c r="Z225" s="1008"/>
      <c r="AA225" s="1008"/>
      <c r="AB225" s="1008"/>
      <c r="AC225" s="1008"/>
      <c r="AD225" s="1008"/>
      <c r="AE225" s="1008"/>
      <c r="AF225" s="1008"/>
      <c r="AG225" s="1009"/>
      <c r="AH225" s="1007"/>
      <c r="AI225" s="1008"/>
      <c r="AJ225" s="1008"/>
      <c r="AK225" s="1008"/>
      <c r="AL225" s="1008"/>
      <c r="AM225" s="1008"/>
      <c r="AN225" s="1008"/>
      <c r="AO225" s="1008"/>
      <c r="AP225" s="1009"/>
      <c r="AQ225" s="39"/>
      <c r="AR225" s="37"/>
      <c r="AS225" s="37"/>
      <c r="AT225" s="501"/>
    </row>
    <row r="226" spans="1:48" ht="25.5" hidden="1" outlineLevel="1">
      <c r="A226" s="39"/>
      <c r="B226" s="1039"/>
      <c r="C226" s="1040"/>
      <c r="D226" s="1040"/>
      <c r="E226" s="1040"/>
      <c r="F226" s="1040"/>
      <c r="G226" s="1040"/>
      <c r="H226" s="1040"/>
      <c r="I226" s="1041"/>
      <c r="J226" s="1039"/>
      <c r="K226" s="1040"/>
      <c r="L226" s="1040"/>
      <c r="M226" s="1040"/>
      <c r="N226" s="1040"/>
      <c r="O226" s="1040"/>
      <c r="P226" s="1041"/>
      <c r="Q226" s="1042"/>
      <c r="R226" s="1042"/>
      <c r="S226" s="1043"/>
      <c r="T226" s="1043"/>
      <c r="U226" s="1043"/>
      <c r="V226" s="1043"/>
      <c r="W226" s="1043"/>
      <c r="X226" s="1043"/>
      <c r="Y226" s="1039"/>
      <c r="Z226" s="1040"/>
      <c r="AA226" s="1040"/>
      <c r="AB226" s="1040"/>
      <c r="AC226" s="1040"/>
      <c r="AD226" s="1040"/>
      <c r="AE226" s="1040"/>
      <c r="AF226" s="1040"/>
      <c r="AG226" s="1041"/>
      <c r="AH226" s="1039"/>
      <c r="AI226" s="1040"/>
      <c r="AJ226" s="1040"/>
      <c r="AK226" s="1040"/>
      <c r="AL226" s="1040"/>
      <c r="AM226" s="1040"/>
      <c r="AN226" s="1040"/>
      <c r="AO226" s="1040"/>
      <c r="AP226" s="1041"/>
      <c r="AQ226" s="159"/>
      <c r="AR226" s="37"/>
      <c r="AS226" s="37"/>
      <c r="AT226" s="539" t="s">
        <v>557</v>
      </c>
      <c r="AU226" s="214"/>
      <c r="AV226" s="215"/>
    </row>
    <row r="227" spans="1:48" ht="25.5" hidden="1" outlineLevel="1">
      <c r="A227" s="39"/>
      <c r="B227" s="1039"/>
      <c r="C227" s="1040"/>
      <c r="D227" s="1040"/>
      <c r="E227" s="1040"/>
      <c r="F227" s="1040"/>
      <c r="G227" s="1040"/>
      <c r="H227" s="1040"/>
      <c r="I227" s="1041"/>
      <c r="J227" s="1039"/>
      <c r="K227" s="1040"/>
      <c r="L227" s="1040"/>
      <c r="M227" s="1040"/>
      <c r="N227" s="1040"/>
      <c r="O227" s="1040"/>
      <c r="P227" s="1041"/>
      <c r="Q227" s="1042"/>
      <c r="R227" s="1042"/>
      <c r="S227" s="1043"/>
      <c r="T227" s="1043"/>
      <c r="U227" s="1043"/>
      <c r="V227" s="1043"/>
      <c r="W227" s="1043"/>
      <c r="X227" s="1043"/>
      <c r="Y227" s="1039"/>
      <c r="Z227" s="1040"/>
      <c r="AA227" s="1040"/>
      <c r="AB227" s="1040"/>
      <c r="AC227" s="1040"/>
      <c r="AD227" s="1040"/>
      <c r="AE227" s="1040"/>
      <c r="AF227" s="1040"/>
      <c r="AG227" s="1041"/>
      <c r="AH227" s="1039"/>
      <c r="AI227" s="1040"/>
      <c r="AJ227" s="1040"/>
      <c r="AK227" s="1040"/>
      <c r="AL227" s="1040"/>
      <c r="AM227" s="1040"/>
      <c r="AN227" s="1040"/>
      <c r="AO227" s="1040"/>
      <c r="AP227" s="1041"/>
      <c r="AQ227" s="159"/>
      <c r="AR227" s="37"/>
      <c r="AS227" s="37"/>
      <c r="AT227" s="502" t="s">
        <v>403</v>
      </c>
      <c r="AV227" s="215"/>
    </row>
    <row r="228" spans="1:48" ht="25.5" hidden="1" outlineLevel="1">
      <c r="A228" s="39"/>
      <c r="B228" s="1039"/>
      <c r="C228" s="1040"/>
      <c r="D228" s="1040"/>
      <c r="E228" s="1040"/>
      <c r="F228" s="1040"/>
      <c r="G228" s="1040"/>
      <c r="H228" s="1040"/>
      <c r="I228" s="1041"/>
      <c r="J228" s="1039"/>
      <c r="K228" s="1040"/>
      <c r="L228" s="1040"/>
      <c r="M228" s="1040"/>
      <c r="N228" s="1040"/>
      <c r="O228" s="1040"/>
      <c r="P228" s="1041"/>
      <c r="Q228" s="1042"/>
      <c r="R228" s="1042"/>
      <c r="S228" s="1043"/>
      <c r="T228" s="1043"/>
      <c r="U228" s="1043"/>
      <c r="V228" s="1043"/>
      <c r="W228" s="1043"/>
      <c r="X228" s="1043"/>
      <c r="Y228" s="1039"/>
      <c r="Z228" s="1040"/>
      <c r="AA228" s="1040"/>
      <c r="AB228" s="1040"/>
      <c r="AC228" s="1040"/>
      <c r="AD228" s="1040"/>
      <c r="AE228" s="1040"/>
      <c r="AF228" s="1040"/>
      <c r="AG228" s="1041"/>
      <c r="AH228" s="1039"/>
      <c r="AI228" s="1040"/>
      <c r="AJ228" s="1040"/>
      <c r="AK228" s="1040"/>
      <c r="AL228" s="1040"/>
      <c r="AM228" s="1040"/>
      <c r="AN228" s="1040"/>
      <c r="AO228" s="1040"/>
      <c r="AP228" s="1041"/>
      <c r="AQ228" s="159"/>
      <c r="AR228" s="37"/>
      <c r="AS228" s="37"/>
      <c r="AT228" s="502" t="s">
        <v>228</v>
      </c>
      <c r="AU228" s="214"/>
    </row>
    <row r="229" spans="1:48" ht="25.5" hidden="1" outlineLevel="1">
      <c r="A229" s="39"/>
      <c r="B229" s="1039"/>
      <c r="C229" s="1040"/>
      <c r="D229" s="1040"/>
      <c r="E229" s="1040"/>
      <c r="F229" s="1040"/>
      <c r="G229" s="1040"/>
      <c r="H229" s="1040"/>
      <c r="I229" s="1041"/>
      <c r="J229" s="1039"/>
      <c r="K229" s="1040"/>
      <c r="L229" s="1040"/>
      <c r="M229" s="1040"/>
      <c r="N229" s="1040"/>
      <c r="O229" s="1040"/>
      <c r="P229" s="1041"/>
      <c r="Q229" s="1042"/>
      <c r="R229" s="1042"/>
      <c r="S229" s="1043"/>
      <c r="T229" s="1043"/>
      <c r="U229" s="1043"/>
      <c r="V229" s="1043"/>
      <c r="W229" s="1043"/>
      <c r="X229" s="1043"/>
      <c r="Y229" s="1039"/>
      <c r="Z229" s="1040"/>
      <c r="AA229" s="1040"/>
      <c r="AB229" s="1040"/>
      <c r="AC229" s="1040"/>
      <c r="AD229" s="1040"/>
      <c r="AE229" s="1040"/>
      <c r="AF229" s="1040"/>
      <c r="AG229" s="1041"/>
      <c r="AH229" s="1039"/>
      <c r="AI229" s="1040"/>
      <c r="AJ229" s="1040"/>
      <c r="AK229" s="1040"/>
      <c r="AL229" s="1040"/>
      <c r="AM229" s="1040"/>
      <c r="AN229" s="1040"/>
      <c r="AO229" s="1040"/>
      <c r="AP229" s="1041"/>
      <c r="AQ229" s="159"/>
      <c r="AR229" s="37"/>
      <c r="AS229" s="37"/>
    </row>
    <row r="230" spans="1:48" ht="25.5" hidden="1" outlineLevel="1">
      <c r="A230" s="39"/>
      <c r="B230" s="1039"/>
      <c r="C230" s="1040"/>
      <c r="D230" s="1040"/>
      <c r="E230" s="1040"/>
      <c r="F230" s="1040"/>
      <c r="G230" s="1040"/>
      <c r="H230" s="1040"/>
      <c r="I230" s="1041"/>
      <c r="J230" s="1039"/>
      <c r="K230" s="1040"/>
      <c r="L230" s="1040"/>
      <c r="M230" s="1040"/>
      <c r="N230" s="1040"/>
      <c r="O230" s="1040"/>
      <c r="P230" s="1041"/>
      <c r="Q230" s="1042"/>
      <c r="R230" s="1042"/>
      <c r="S230" s="1043"/>
      <c r="T230" s="1043"/>
      <c r="U230" s="1043"/>
      <c r="V230" s="1043"/>
      <c r="W230" s="1043"/>
      <c r="X230" s="1043"/>
      <c r="Y230" s="1039"/>
      <c r="Z230" s="1040"/>
      <c r="AA230" s="1040"/>
      <c r="AB230" s="1040"/>
      <c r="AC230" s="1040"/>
      <c r="AD230" s="1040"/>
      <c r="AE230" s="1040"/>
      <c r="AF230" s="1040"/>
      <c r="AG230" s="1041"/>
      <c r="AH230" s="1039"/>
      <c r="AI230" s="1040"/>
      <c r="AJ230" s="1040"/>
      <c r="AK230" s="1040"/>
      <c r="AL230" s="1040"/>
      <c r="AM230" s="1040"/>
      <c r="AN230" s="1040"/>
      <c r="AO230" s="1040"/>
      <c r="AP230" s="1041"/>
      <c r="AQ230" s="159"/>
      <c r="AR230" s="37"/>
      <c r="AS230" s="37"/>
    </row>
    <row r="231" spans="1:48" ht="25.5" hidden="1" outlineLevel="1">
      <c r="A231" s="39"/>
      <c r="B231" s="1039"/>
      <c r="C231" s="1040"/>
      <c r="D231" s="1040"/>
      <c r="E231" s="1040"/>
      <c r="F231" s="1040"/>
      <c r="G231" s="1040"/>
      <c r="H231" s="1040"/>
      <c r="I231" s="1041"/>
      <c r="J231" s="1039"/>
      <c r="K231" s="1040"/>
      <c r="L231" s="1040"/>
      <c r="M231" s="1040"/>
      <c r="N231" s="1040"/>
      <c r="O231" s="1040"/>
      <c r="P231" s="1041"/>
      <c r="Q231" s="1042"/>
      <c r="R231" s="1042"/>
      <c r="S231" s="1043"/>
      <c r="T231" s="1043"/>
      <c r="U231" s="1043"/>
      <c r="V231" s="1043"/>
      <c r="W231" s="1043"/>
      <c r="X231" s="1043"/>
      <c r="Y231" s="1039"/>
      <c r="Z231" s="1040"/>
      <c r="AA231" s="1040"/>
      <c r="AB231" s="1040"/>
      <c r="AC231" s="1040"/>
      <c r="AD231" s="1040"/>
      <c r="AE231" s="1040"/>
      <c r="AF231" s="1040"/>
      <c r="AG231" s="1041"/>
      <c r="AH231" s="1039"/>
      <c r="AI231" s="1040"/>
      <c r="AJ231" s="1040"/>
      <c r="AK231" s="1040"/>
      <c r="AL231" s="1040"/>
      <c r="AM231" s="1040"/>
      <c r="AN231" s="1040"/>
      <c r="AO231" s="1040"/>
      <c r="AP231" s="1041"/>
      <c r="AQ231" s="159"/>
      <c r="AR231" s="37"/>
      <c r="AS231" s="37"/>
    </row>
    <row r="232" spans="1:48" ht="25.5" hidden="1" outlineLevel="1">
      <c r="A232" s="39"/>
      <c r="B232" s="1039"/>
      <c r="C232" s="1040"/>
      <c r="D232" s="1040"/>
      <c r="E232" s="1040"/>
      <c r="F232" s="1040"/>
      <c r="G232" s="1040"/>
      <c r="H232" s="1040"/>
      <c r="I232" s="1041"/>
      <c r="J232" s="1039"/>
      <c r="K232" s="1040"/>
      <c r="L232" s="1040"/>
      <c r="M232" s="1040"/>
      <c r="N232" s="1040"/>
      <c r="O232" s="1040"/>
      <c r="P232" s="1041"/>
      <c r="Q232" s="1042"/>
      <c r="R232" s="1042"/>
      <c r="S232" s="1043"/>
      <c r="T232" s="1043"/>
      <c r="U232" s="1043"/>
      <c r="V232" s="1043"/>
      <c r="W232" s="1043"/>
      <c r="X232" s="1043"/>
      <c r="Y232" s="1039"/>
      <c r="Z232" s="1040"/>
      <c r="AA232" s="1040"/>
      <c r="AB232" s="1040"/>
      <c r="AC232" s="1040"/>
      <c r="AD232" s="1040"/>
      <c r="AE232" s="1040"/>
      <c r="AF232" s="1040"/>
      <c r="AG232" s="1041"/>
      <c r="AH232" s="1039"/>
      <c r="AI232" s="1040"/>
      <c r="AJ232" s="1040"/>
      <c r="AK232" s="1040"/>
      <c r="AL232" s="1040"/>
      <c r="AM232" s="1040"/>
      <c r="AN232" s="1040"/>
      <c r="AO232" s="1040"/>
      <c r="AP232" s="1041"/>
      <c r="AQ232" s="159"/>
      <c r="AR232" s="37"/>
      <c r="AS232" s="37"/>
    </row>
    <row r="233" spans="1:48" ht="25.5" hidden="1" outlineLevel="1">
      <c r="A233" s="39"/>
      <c r="B233" s="1039"/>
      <c r="C233" s="1040"/>
      <c r="D233" s="1040"/>
      <c r="E233" s="1040"/>
      <c r="F233" s="1040"/>
      <c r="G233" s="1040"/>
      <c r="H233" s="1040"/>
      <c r="I233" s="1041"/>
      <c r="J233" s="1039"/>
      <c r="K233" s="1040"/>
      <c r="L233" s="1040"/>
      <c r="M233" s="1040"/>
      <c r="N233" s="1040"/>
      <c r="O233" s="1040"/>
      <c r="P233" s="1041"/>
      <c r="Q233" s="1042"/>
      <c r="R233" s="1042"/>
      <c r="S233" s="1043"/>
      <c r="T233" s="1043"/>
      <c r="U233" s="1043"/>
      <c r="V233" s="1043"/>
      <c r="W233" s="1043"/>
      <c r="X233" s="1043"/>
      <c r="Y233" s="1039"/>
      <c r="Z233" s="1040"/>
      <c r="AA233" s="1040"/>
      <c r="AB233" s="1040"/>
      <c r="AC233" s="1040"/>
      <c r="AD233" s="1040"/>
      <c r="AE233" s="1040"/>
      <c r="AF233" s="1040"/>
      <c r="AG233" s="1041"/>
      <c r="AH233" s="1039"/>
      <c r="AI233" s="1040"/>
      <c r="AJ233" s="1040"/>
      <c r="AK233" s="1040"/>
      <c r="AL233" s="1040"/>
      <c r="AM233" s="1040"/>
      <c r="AN233" s="1040"/>
      <c r="AO233" s="1040"/>
      <c r="AP233" s="1041"/>
      <c r="AQ233" s="159"/>
      <c r="AR233" s="37"/>
      <c r="AS233" s="37"/>
    </row>
    <row r="234" spans="1:48" ht="25.5" hidden="1" outlineLevel="1">
      <c r="A234" s="39"/>
      <c r="B234" s="1039"/>
      <c r="C234" s="1040"/>
      <c r="D234" s="1040"/>
      <c r="E234" s="1040"/>
      <c r="F234" s="1040"/>
      <c r="G234" s="1040"/>
      <c r="H234" s="1040"/>
      <c r="I234" s="1041"/>
      <c r="J234" s="1039"/>
      <c r="K234" s="1040"/>
      <c r="L234" s="1040"/>
      <c r="M234" s="1040"/>
      <c r="N234" s="1040"/>
      <c r="O234" s="1040"/>
      <c r="P234" s="1041"/>
      <c r="Q234" s="1042"/>
      <c r="R234" s="1042"/>
      <c r="S234" s="1043"/>
      <c r="T234" s="1043"/>
      <c r="U234" s="1043"/>
      <c r="V234" s="1043"/>
      <c r="W234" s="1043"/>
      <c r="X234" s="1043"/>
      <c r="Y234" s="1039"/>
      <c r="Z234" s="1040"/>
      <c r="AA234" s="1040"/>
      <c r="AB234" s="1040"/>
      <c r="AC234" s="1040"/>
      <c r="AD234" s="1040"/>
      <c r="AE234" s="1040"/>
      <c r="AF234" s="1040"/>
      <c r="AG234" s="1041"/>
      <c r="AH234" s="1039"/>
      <c r="AI234" s="1040"/>
      <c r="AJ234" s="1040"/>
      <c r="AK234" s="1040"/>
      <c r="AL234" s="1040"/>
      <c r="AM234" s="1040"/>
      <c r="AN234" s="1040"/>
      <c r="AO234" s="1040"/>
      <c r="AP234" s="1041"/>
      <c r="AQ234" s="159"/>
      <c r="AR234" s="37"/>
      <c r="AS234" s="37"/>
    </row>
    <row r="235" spans="1:48" ht="25.5" hidden="1" outlineLevel="1">
      <c r="A235" s="39"/>
      <c r="B235" s="1039"/>
      <c r="C235" s="1040"/>
      <c r="D235" s="1040"/>
      <c r="E235" s="1040"/>
      <c r="F235" s="1040"/>
      <c r="G235" s="1040"/>
      <c r="H235" s="1040"/>
      <c r="I235" s="1041"/>
      <c r="J235" s="1039"/>
      <c r="K235" s="1040"/>
      <c r="L235" s="1040"/>
      <c r="M235" s="1040"/>
      <c r="N235" s="1040"/>
      <c r="O235" s="1040"/>
      <c r="P235" s="1041"/>
      <c r="Q235" s="1042"/>
      <c r="R235" s="1042"/>
      <c r="S235" s="1043"/>
      <c r="T235" s="1043"/>
      <c r="U235" s="1043"/>
      <c r="V235" s="1043"/>
      <c r="W235" s="1043"/>
      <c r="X235" s="1043"/>
      <c r="Y235" s="1039"/>
      <c r="Z235" s="1040"/>
      <c r="AA235" s="1040"/>
      <c r="AB235" s="1040"/>
      <c r="AC235" s="1040"/>
      <c r="AD235" s="1040"/>
      <c r="AE235" s="1040"/>
      <c r="AF235" s="1040"/>
      <c r="AG235" s="1041"/>
      <c r="AH235" s="1039"/>
      <c r="AI235" s="1040"/>
      <c r="AJ235" s="1040"/>
      <c r="AK235" s="1040"/>
      <c r="AL235" s="1040"/>
      <c r="AM235" s="1040"/>
      <c r="AN235" s="1040"/>
      <c r="AO235" s="1040"/>
      <c r="AP235" s="1041"/>
      <c r="AQ235" s="159"/>
      <c r="AR235" s="37"/>
      <c r="AS235" s="37"/>
    </row>
    <row r="236" spans="1:48" ht="25.5" hidden="1" outlineLevel="1">
      <c r="A236" s="39"/>
      <c r="B236" s="1039"/>
      <c r="C236" s="1040"/>
      <c r="D236" s="1040"/>
      <c r="E236" s="1040"/>
      <c r="F236" s="1040"/>
      <c r="G236" s="1040"/>
      <c r="H236" s="1040"/>
      <c r="I236" s="1041"/>
      <c r="J236" s="1039"/>
      <c r="K236" s="1040"/>
      <c r="L236" s="1040"/>
      <c r="M236" s="1040"/>
      <c r="N236" s="1040"/>
      <c r="O236" s="1040"/>
      <c r="P236" s="1041"/>
      <c r="Q236" s="1042"/>
      <c r="R236" s="1042"/>
      <c r="S236" s="1043"/>
      <c r="T236" s="1043"/>
      <c r="U236" s="1043"/>
      <c r="V236" s="1043"/>
      <c r="W236" s="1043"/>
      <c r="X236" s="1043"/>
      <c r="Y236" s="1039"/>
      <c r="Z236" s="1040"/>
      <c r="AA236" s="1040"/>
      <c r="AB236" s="1040"/>
      <c r="AC236" s="1040"/>
      <c r="AD236" s="1040"/>
      <c r="AE236" s="1040"/>
      <c r="AF236" s="1040"/>
      <c r="AG236" s="1041"/>
      <c r="AH236" s="1039"/>
      <c r="AI236" s="1040"/>
      <c r="AJ236" s="1040"/>
      <c r="AK236" s="1040"/>
      <c r="AL236" s="1040"/>
      <c r="AM236" s="1040"/>
      <c r="AN236" s="1040"/>
      <c r="AO236" s="1040"/>
      <c r="AP236" s="1041"/>
      <c r="AQ236" s="159"/>
      <c r="AR236" s="37"/>
      <c r="AS236" s="37"/>
    </row>
    <row r="237" spans="1:48" ht="25.5" hidden="1" outlineLevel="1">
      <c r="A237" s="39"/>
      <c r="B237" s="1039"/>
      <c r="C237" s="1040"/>
      <c r="D237" s="1040"/>
      <c r="E237" s="1040"/>
      <c r="F237" s="1040"/>
      <c r="G237" s="1040"/>
      <c r="H237" s="1040"/>
      <c r="I237" s="1041"/>
      <c r="J237" s="1039"/>
      <c r="K237" s="1040"/>
      <c r="L237" s="1040"/>
      <c r="M237" s="1040"/>
      <c r="N237" s="1040"/>
      <c r="O237" s="1040"/>
      <c r="P237" s="1041"/>
      <c r="Q237" s="1042"/>
      <c r="R237" s="1042"/>
      <c r="S237" s="1043"/>
      <c r="T237" s="1043"/>
      <c r="U237" s="1043"/>
      <c r="V237" s="1043"/>
      <c r="W237" s="1043"/>
      <c r="X237" s="1043"/>
      <c r="Y237" s="1039"/>
      <c r="Z237" s="1040"/>
      <c r="AA237" s="1040"/>
      <c r="AB237" s="1040"/>
      <c r="AC237" s="1040"/>
      <c r="AD237" s="1040"/>
      <c r="AE237" s="1040"/>
      <c r="AF237" s="1040"/>
      <c r="AG237" s="1041"/>
      <c r="AH237" s="1039"/>
      <c r="AI237" s="1040"/>
      <c r="AJ237" s="1040"/>
      <c r="AK237" s="1040"/>
      <c r="AL237" s="1040"/>
      <c r="AM237" s="1040"/>
      <c r="AN237" s="1040"/>
      <c r="AO237" s="1040"/>
      <c r="AP237" s="1041"/>
      <c r="AQ237" s="159"/>
      <c r="AR237" s="37"/>
      <c r="AS237" s="37"/>
    </row>
    <row r="238" spans="1:48" ht="25.5" hidden="1" outlineLevel="1">
      <c r="A238" s="39"/>
      <c r="B238" s="1039"/>
      <c r="C238" s="1040"/>
      <c r="D238" s="1040"/>
      <c r="E238" s="1040"/>
      <c r="F238" s="1040"/>
      <c r="G238" s="1040"/>
      <c r="H238" s="1040"/>
      <c r="I238" s="1041"/>
      <c r="J238" s="1039"/>
      <c r="K238" s="1040"/>
      <c r="L238" s="1040"/>
      <c r="M238" s="1040"/>
      <c r="N238" s="1040"/>
      <c r="O238" s="1040"/>
      <c r="P238" s="1041"/>
      <c r="Q238" s="1042"/>
      <c r="R238" s="1042"/>
      <c r="S238" s="1043"/>
      <c r="T238" s="1043"/>
      <c r="U238" s="1043"/>
      <c r="V238" s="1043"/>
      <c r="W238" s="1043"/>
      <c r="X238" s="1043"/>
      <c r="Y238" s="1039"/>
      <c r="Z238" s="1040"/>
      <c r="AA238" s="1040"/>
      <c r="AB238" s="1040"/>
      <c r="AC238" s="1040"/>
      <c r="AD238" s="1040"/>
      <c r="AE238" s="1040"/>
      <c r="AF238" s="1040"/>
      <c r="AG238" s="1041"/>
      <c r="AH238" s="1039"/>
      <c r="AI238" s="1040"/>
      <c r="AJ238" s="1040"/>
      <c r="AK238" s="1040"/>
      <c r="AL238" s="1040"/>
      <c r="AM238" s="1040"/>
      <c r="AN238" s="1040"/>
      <c r="AO238" s="1040"/>
      <c r="AP238" s="1041"/>
      <c r="AQ238" s="159"/>
      <c r="AR238" s="37"/>
      <c r="AS238" s="37"/>
    </row>
    <row r="239" spans="1:48" ht="25.5" hidden="1" outlineLevel="1">
      <c r="A239" s="39"/>
      <c r="B239" s="1039"/>
      <c r="C239" s="1040"/>
      <c r="D239" s="1040"/>
      <c r="E239" s="1040"/>
      <c r="F239" s="1040"/>
      <c r="G239" s="1040"/>
      <c r="H239" s="1040"/>
      <c r="I239" s="1041"/>
      <c r="J239" s="1039"/>
      <c r="K239" s="1040"/>
      <c r="L239" s="1040"/>
      <c r="M239" s="1040"/>
      <c r="N239" s="1040"/>
      <c r="O239" s="1040"/>
      <c r="P239" s="1041"/>
      <c r="Q239" s="1042"/>
      <c r="R239" s="1042"/>
      <c r="S239" s="1043"/>
      <c r="T239" s="1043"/>
      <c r="U239" s="1043"/>
      <c r="V239" s="1043"/>
      <c r="W239" s="1043"/>
      <c r="X239" s="1043"/>
      <c r="Y239" s="1039"/>
      <c r="Z239" s="1040"/>
      <c r="AA239" s="1040"/>
      <c r="AB239" s="1040"/>
      <c r="AC239" s="1040"/>
      <c r="AD239" s="1040"/>
      <c r="AE239" s="1040"/>
      <c r="AF239" s="1040"/>
      <c r="AG239" s="1041"/>
      <c r="AH239" s="1039"/>
      <c r="AI239" s="1040"/>
      <c r="AJ239" s="1040"/>
      <c r="AK239" s="1040"/>
      <c r="AL239" s="1040"/>
      <c r="AM239" s="1040"/>
      <c r="AN239" s="1040"/>
      <c r="AO239" s="1040"/>
      <c r="AP239" s="1041"/>
      <c r="AQ239" s="159"/>
      <c r="AR239" s="37"/>
      <c r="AS239" s="37"/>
    </row>
    <row r="240" spans="1:48" ht="25.5" hidden="1" outlineLevel="1">
      <c r="A240" s="39"/>
      <c r="B240" s="1039"/>
      <c r="C240" s="1040"/>
      <c r="D240" s="1040"/>
      <c r="E240" s="1040"/>
      <c r="F240" s="1040"/>
      <c r="G240" s="1040"/>
      <c r="H240" s="1040"/>
      <c r="I240" s="1041"/>
      <c r="J240" s="1039"/>
      <c r="K240" s="1040"/>
      <c r="L240" s="1040"/>
      <c r="M240" s="1040"/>
      <c r="N240" s="1040"/>
      <c r="O240" s="1040"/>
      <c r="P240" s="1041"/>
      <c r="Q240" s="1042"/>
      <c r="R240" s="1042"/>
      <c r="S240" s="1043"/>
      <c r="T240" s="1043"/>
      <c r="U240" s="1043"/>
      <c r="V240" s="1043"/>
      <c r="W240" s="1043"/>
      <c r="X240" s="1043"/>
      <c r="Y240" s="1039"/>
      <c r="Z240" s="1040"/>
      <c r="AA240" s="1040"/>
      <c r="AB240" s="1040"/>
      <c r="AC240" s="1040"/>
      <c r="AD240" s="1040"/>
      <c r="AE240" s="1040"/>
      <c r="AF240" s="1040"/>
      <c r="AG240" s="1041"/>
      <c r="AH240" s="1039"/>
      <c r="AI240" s="1040"/>
      <c r="AJ240" s="1040"/>
      <c r="AK240" s="1040"/>
      <c r="AL240" s="1040"/>
      <c r="AM240" s="1040"/>
      <c r="AN240" s="1040"/>
      <c r="AO240" s="1040"/>
      <c r="AP240" s="1041"/>
      <c r="AQ240" s="159"/>
      <c r="AR240" s="37"/>
      <c r="AS240" s="37"/>
    </row>
    <row r="241" spans="1:45" ht="25.5" hidden="1" outlineLevel="1">
      <c r="A241" s="39"/>
      <c r="B241" s="1039"/>
      <c r="C241" s="1040"/>
      <c r="D241" s="1040"/>
      <c r="E241" s="1040"/>
      <c r="F241" s="1040"/>
      <c r="G241" s="1040"/>
      <c r="H241" s="1040"/>
      <c r="I241" s="1041"/>
      <c r="J241" s="1039"/>
      <c r="K241" s="1040"/>
      <c r="L241" s="1040"/>
      <c r="M241" s="1040"/>
      <c r="N241" s="1040"/>
      <c r="O241" s="1040"/>
      <c r="P241" s="1041"/>
      <c r="Q241" s="1042"/>
      <c r="R241" s="1042"/>
      <c r="S241" s="1043"/>
      <c r="T241" s="1043"/>
      <c r="U241" s="1043"/>
      <c r="V241" s="1043"/>
      <c r="W241" s="1043"/>
      <c r="X241" s="1043"/>
      <c r="Y241" s="1039"/>
      <c r="Z241" s="1040"/>
      <c r="AA241" s="1040"/>
      <c r="AB241" s="1040"/>
      <c r="AC241" s="1040"/>
      <c r="AD241" s="1040"/>
      <c r="AE241" s="1040"/>
      <c r="AF241" s="1040"/>
      <c r="AG241" s="1041"/>
      <c r="AH241" s="1039"/>
      <c r="AI241" s="1040"/>
      <c r="AJ241" s="1040"/>
      <c r="AK241" s="1040"/>
      <c r="AL241" s="1040"/>
      <c r="AM241" s="1040"/>
      <c r="AN241" s="1040"/>
      <c r="AO241" s="1040"/>
      <c r="AP241" s="1041"/>
      <c r="AQ241" s="159"/>
      <c r="AR241" s="37"/>
      <c r="AS241" s="37"/>
    </row>
    <row r="242" spans="1:45" ht="25.5" hidden="1" outlineLevel="1">
      <c r="A242" s="39"/>
      <c r="B242" s="1039"/>
      <c r="C242" s="1040"/>
      <c r="D242" s="1040"/>
      <c r="E242" s="1040"/>
      <c r="F242" s="1040"/>
      <c r="G242" s="1040"/>
      <c r="H242" s="1040"/>
      <c r="I242" s="1041"/>
      <c r="J242" s="1039"/>
      <c r="K242" s="1040"/>
      <c r="L242" s="1040"/>
      <c r="M242" s="1040"/>
      <c r="N242" s="1040"/>
      <c r="O242" s="1040"/>
      <c r="P242" s="1041"/>
      <c r="Q242" s="1042"/>
      <c r="R242" s="1042"/>
      <c r="S242" s="1043"/>
      <c r="T242" s="1043"/>
      <c r="U242" s="1043"/>
      <c r="V242" s="1043"/>
      <c r="W242" s="1043"/>
      <c r="X242" s="1043"/>
      <c r="Y242" s="1039"/>
      <c r="Z242" s="1040"/>
      <c r="AA242" s="1040"/>
      <c r="AB242" s="1040"/>
      <c r="AC242" s="1040"/>
      <c r="AD242" s="1040"/>
      <c r="AE242" s="1040"/>
      <c r="AF242" s="1040"/>
      <c r="AG242" s="1041"/>
      <c r="AH242" s="1039"/>
      <c r="AI242" s="1040"/>
      <c r="AJ242" s="1040"/>
      <c r="AK242" s="1040"/>
      <c r="AL242" s="1040"/>
      <c r="AM242" s="1040"/>
      <c r="AN242" s="1040"/>
      <c r="AO242" s="1040"/>
      <c r="AP242" s="1041"/>
      <c r="AQ242" s="159"/>
      <c r="AR242" s="37"/>
      <c r="AS242" s="37"/>
    </row>
    <row r="243" spans="1:45" ht="25.5" hidden="1" outlineLevel="1">
      <c r="A243" s="39"/>
      <c r="B243" s="1039"/>
      <c r="C243" s="1040"/>
      <c r="D243" s="1040"/>
      <c r="E243" s="1040"/>
      <c r="F243" s="1040"/>
      <c r="G243" s="1040"/>
      <c r="H243" s="1040"/>
      <c r="I243" s="1041"/>
      <c r="J243" s="1039"/>
      <c r="K243" s="1040"/>
      <c r="L243" s="1040"/>
      <c r="M243" s="1040"/>
      <c r="N243" s="1040"/>
      <c r="O243" s="1040"/>
      <c r="P243" s="1041"/>
      <c r="Q243" s="1042"/>
      <c r="R243" s="1042"/>
      <c r="S243" s="1043"/>
      <c r="T243" s="1043"/>
      <c r="U243" s="1043"/>
      <c r="V243" s="1043"/>
      <c r="W243" s="1043"/>
      <c r="X243" s="1043"/>
      <c r="Y243" s="1039"/>
      <c r="Z243" s="1040"/>
      <c r="AA243" s="1040"/>
      <c r="AB243" s="1040"/>
      <c r="AC243" s="1040"/>
      <c r="AD243" s="1040"/>
      <c r="AE243" s="1040"/>
      <c r="AF243" s="1040"/>
      <c r="AG243" s="1041"/>
      <c r="AH243" s="1039"/>
      <c r="AI243" s="1040"/>
      <c r="AJ243" s="1040"/>
      <c r="AK243" s="1040"/>
      <c r="AL243" s="1040"/>
      <c r="AM243" s="1040"/>
      <c r="AN243" s="1040"/>
      <c r="AO243" s="1040"/>
      <c r="AP243" s="1041"/>
      <c r="AQ243" s="159"/>
      <c r="AR243" s="37"/>
      <c r="AS243" s="37"/>
    </row>
    <row r="244" spans="1:45" ht="25.5" hidden="1" outlineLevel="1">
      <c r="A244" s="39"/>
      <c r="B244" s="1039"/>
      <c r="C244" s="1040"/>
      <c r="D244" s="1040"/>
      <c r="E244" s="1040"/>
      <c r="F244" s="1040"/>
      <c r="G244" s="1040"/>
      <c r="H244" s="1040"/>
      <c r="I244" s="1041"/>
      <c r="J244" s="1039"/>
      <c r="K244" s="1040"/>
      <c r="L244" s="1040"/>
      <c r="M244" s="1040"/>
      <c r="N244" s="1040"/>
      <c r="O244" s="1040"/>
      <c r="P244" s="1041"/>
      <c r="Q244" s="1042"/>
      <c r="R244" s="1042"/>
      <c r="S244" s="1043"/>
      <c r="T244" s="1043"/>
      <c r="U244" s="1043"/>
      <c r="V244" s="1043"/>
      <c r="W244" s="1043"/>
      <c r="X244" s="1043"/>
      <c r="Y244" s="1039"/>
      <c r="Z244" s="1040"/>
      <c r="AA244" s="1040"/>
      <c r="AB244" s="1040"/>
      <c r="AC244" s="1040"/>
      <c r="AD244" s="1040"/>
      <c r="AE244" s="1040"/>
      <c r="AF244" s="1040"/>
      <c r="AG244" s="1041"/>
      <c r="AH244" s="1039"/>
      <c r="AI244" s="1040"/>
      <c r="AJ244" s="1040"/>
      <c r="AK244" s="1040"/>
      <c r="AL244" s="1040"/>
      <c r="AM244" s="1040"/>
      <c r="AN244" s="1040"/>
      <c r="AO244" s="1040"/>
      <c r="AP244" s="1041"/>
      <c r="AQ244" s="159"/>
      <c r="AR244" s="37"/>
      <c r="AS244" s="37"/>
    </row>
    <row r="245" spans="1:45" ht="25.5" hidden="1" outlineLevel="1">
      <c r="A245" s="39"/>
      <c r="B245" s="1039"/>
      <c r="C245" s="1040"/>
      <c r="D245" s="1040"/>
      <c r="E245" s="1040"/>
      <c r="F245" s="1040"/>
      <c r="G245" s="1040"/>
      <c r="H245" s="1040"/>
      <c r="I245" s="1041"/>
      <c r="J245" s="1039"/>
      <c r="K245" s="1040"/>
      <c r="L245" s="1040"/>
      <c r="M245" s="1040"/>
      <c r="N245" s="1040"/>
      <c r="O245" s="1040"/>
      <c r="P245" s="1041"/>
      <c r="Q245" s="1042"/>
      <c r="R245" s="1042"/>
      <c r="S245" s="1043"/>
      <c r="T245" s="1043"/>
      <c r="U245" s="1043"/>
      <c r="V245" s="1043"/>
      <c r="W245" s="1043"/>
      <c r="X245" s="1043"/>
      <c r="Y245" s="1039"/>
      <c r="Z245" s="1040"/>
      <c r="AA245" s="1040"/>
      <c r="AB245" s="1040"/>
      <c r="AC245" s="1040"/>
      <c r="AD245" s="1040"/>
      <c r="AE245" s="1040"/>
      <c r="AF245" s="1040"/>
      <c r="AG245" s="1041"/>
      <c r="AH245" s="1039"/>
      <c r="AI245" s="1040"/>
      <c r="AJ245" s="1040"/>
      <c r="AK245" s="1040"/>
      <c r="AL245" s="1040"/>
      <c r="AM245" s="1040"/>
      <c r="AN245" s="1040"/>
      <c r="AO245" s="1040"/>
      <c r="AP245" s="1041"/>
      <c r="AQ245" s="159"/>
      <c r="AR245" s="37"/>
      <c r="AS245" s="37"/>
    </row>
    <row r="246" spans="1:45" ht="25.5" hidden="1" outlineLevel="1">
      <c r="A246" s="39"/>
      <c r="B246" s="1039"/>
      <c r="C246" s="1040"/>
      <c r="D246" s="1040"/>
      <c r="E246" s="1040"/>
      <c r="F246" s="1040"/>
      <c r="G246" s="1040"/>
      <c r="H246" s="1040"/>
      <c r="I246" s="1041"/>
      <c r="J246" s="1039"/>
      <c r="K246" s="1040"/>
      <c r="L246" s="1040"/>
      <c r="M246" s="1040"/>
      <c r="N246" s="1040"/>
      <c r="O246" s="1040"/>
      <c r="P246" s="1041"/>
      <c r="Q246" s="1042"/>
      <c r="R246" s="1042"/>
      <c r="S246" s="1043"/>
      <c r="T246" s="1043"/>
      <c r="U246" s="1043"/>
      <c r="V246" s="1043"/>
      <c r="W246" s="1043"/>
      <c r="X246" s="1043"/>
      <c r="Y246" s="1039"/>
      <c r="Z246" s="1040"/>
      <c r="AA246" s="1040"/>
      <c r="AB246" s="1040"/>
      <c r="AC246" s="1040"/>
      <c r="AD246" s="1040"/>
      <c r="AE246" s="1040"/>
      <c r="AF246" s="1040"/>
      <c r="AG246" s="1041"/>
      <c r="AH246" s="1039"/>
      <c r="AI246" s="1040"/>
      <c r="AJ246" s="1040"/>
      <c r="AK246" s="1040"/>
      <c r="AL246" s="1040"/>
      <c r="AM246" s="1040"/>
      <c r="AN246" s="1040"/>
      <c r="AO246" s="1040"/>
      <c r="AP246" s="1041"/>
      <c r="AQ246" s="159"/>
      <c r="AR246" s="37"/>
      <c r="AS246" s="37"/>
    </row>
    <row r="247" spans="1:45" ht="25.5" hidden="1" outlineLevel="1">
      <c r="A247" s="39"/>
      <c r="B247" s="1039"/>
      <c r="C247" s="1040"/>
      <c r="D247" s="1040"/>
      <c r="E247" s="1040"/>
      <c r="F247" s="1040"/>
      <c r="G247" s="1040"/>
      <c r="H247" s="1040"/>
      <c r="I247" s="1041"/>
      <c r="J247" s="1039"/>
      <c r="K247" s="1040"/>
      <c r="L247" s="1040"/>
      <c r="M247" s="1040"/>
      <c r="N247" s="1040"/>
      <c r="O247" s="1040"/>
      <c r="P247" s="1041"/>
      <c r="Q247" s="1042"/>
      <c r="R247" s="1042"/>
      <c r="S247" s="1043"/>
      <c r="T247" s="1043"/>
      <c r="U247" s="1043"/>
      <c r="V247" s="1043"/>
      <c r="W247" s="1043"/>
      <c r="X247" s="1043"/>
      <c r="Y247" s="1039"/>
      <c r="Z247" s="1040"/>
      <c r="AA247" s="1040"/>
      <c r="AB247" s="1040"/>
      <c r="AC247" s="1040"/>
      <c r="AD247" s="1040"/>
      <c r="AE247" s="1040"/>
      <c r="AF247" s="1040"/>
      <c r="AG247" s="1041"/>
      <c r="AH247" s="1039"/>
      <c r="AI247" s="1040"/>
      <c r="AJ247" s="1040"/>
      <c r="AK247" s="1040"/>
      <c r="AL247" s="1040"/>
      <c r="AM247" s="1040"/>
      <c r="AN247" s="1040"/>
      <c r="AO247" s="1040"/>
      <c r="AP247" s="1041"/>
      <c r="AQ247" s="159"/>
      <c r="AR247" s="37"/>
      <c r="AS247" s="37"/>
    </row>
    <row r="248" spans="1:45" ht="25.5" hidden="1" outlineLevel="1">
      <c r="A248" s="39"/>
      <c r="B248" s="1039"/>
      <c r="C248" s="1040"/>
      <c r="D248" s="1040"/>
      <c r="E248" s="1040"/>
      <c r="F248" s="1040"/>
      <c r="G248" s="1040"/>
      <c r="H248" s="1040"/>
      <c r="I248" s="1041"/>
      <c r="J248" s="1039"/>
      <c r="K248" s="1040"/>
      <c r="L248" s="1040"/>
      <c r="M248" s="1040"/>
      <c r="N248" s="1040"/>
      <c r="O248" s="1040"/>
      <c r="P248" s="1041"/>
      <c r="Q248" s="1042"/>
      <c r="R248" s="1042"/>
      <c r="S248" s="1043"/>
      <c r="T248" s="1043"/>
      <c r="U248" s="1043"/>
      <c r="V248" s="1043"/>
      <c r="W248" s="1043"/>
      <c r="X248" s="1043"/>
      <c r="Y248" s="1039"/>
      <c r="Z248" s="1040"/>
      <c r="AA248" s="1040"/>
      <c r="AB248" s="1040"/>
      <c r="AC248" s="1040"/>
      <c r="AD248" s="1040"/>
      <c r="AE248" s="1040"/>
      <c r="AF248" s="1040"/>
      <c r="AG248" s="1041"/>
      <c r="AH248" s="1039"/>
      <c r="AI248" s="1040"/>
      <c r="AJ248" s="1040"/>
      <c r="AK248" s="1040"/>
      <c r="AL248" s="1040"/>
      <c r="AM248" s="1040"/>
      <c r="AN248" s="1040"/>
      <c r="AO248" s="1040"/>
      <c r="AP248" s="1041"/>
      <c r="AQ248" s="159"/>
      <c r="AR248" s="37"/>
      <c r="AS248" s="37"/>
    </row>
    <row r="249" spans="1:45" ht="25.5" hidden="1" outlineLevel="1">
      <c r="A249" s="39"/>
      <c r="B249" s="1039"/>
      <c r="C249" s="1040"/>
      <c r="D249" s="1040"/>
      <c r="E249" s="1040"/>
      <c r="F249" s="1040"/>
      <c r="G249" s="1040"/>
      <c r="H249" s="1040"/>
      <c r="I249" s="1041"/>
      <c r="J249" s="1039"/>
      <c r="K249" s="1040"/>
      <c r="L249" s="1040"/>
      <c r="M249" s="1040"/>
      <c r="N249" s="1040"/>
      <c r="O249" s="1040"/>
      <c r="P249" s="1041"/>
      <c r="Q249" s="1042"/>
      <c r="R249" s="1042"/>
      <c r="S249" s="1043"/>
      <c r="T249" s="1043"/>
      <c r="U249" s="1043"/>
      <c r="V249" s="1043"/>
      <c r="W249" s="1043"/>
      <c r="X249" s="1043"/>
      <c r="Y249" s="1039"/>
      <c r="Z249" s="1040"/>
      <c r="AA249" s="1040"/>
      <c r="AB249" s="1040"/>
      <c r="AC249" s="1040"/>
      <c r="AD249" s="1040"/>
      <c r="AE249" s="1040"/>
      <c r="AF249" s="1040"/>
      <c r="AG249" s="1041"/>
      <c r="AH249" s="1039"/>
      <c r="AI249" s="1040"/>
      <c r="AJ249" s="1040"/>
      <c r="AK249" s="1040"/>
      <c r="AL249" s="1040"/>
      <c r="AM249" s="1040"/>
      <c r="AN249" s="1040"/>
      <c r="AO249" s="1040"/>
      <c r="AP249" s="1041"/>
      <c r="AQ249" s="159"/>
      <c r="AR249" s="37"/>
      <c r="AS249" s="37"/>
    </row>
    <row r="250" spans="1:45" ht="25.5" hidden="1" outlineLevel="1">
      <c r="A250" s="39"/>
      <c r="B250" s="1039"/>
      <c r="C250" s="1040"/>
      <c r="D250" s="1040"/>
      <c r="E250" s="1040"/>
      <c r="F250" s="1040"/>
      <c r="G250" s="1040"/>
      <c r="H250" s="1040"/>
      <c r="I250" s="1041"/>
      <c r="J250" s="1039"/>
      <c r="K250" s="1040"/>
      <c r="L250" s="1040"/>
      <c r="M250" s="1040"/>
      <c r="N250" s="1040"/>
      <c r="O250" s="1040"/>
      <c r="P250" s="1041"/>
      <c r="Q250" s="1042"/>
      <c r="R250" s="1042"/>
      <c r="S250" s="1043"/>
      <c r="T250" s="1043"/>
      <c r="U250" s="1043"/>
      <c r="V250" s="1043"/>
      <c r="W250" s="1043"/>
      <c r="X250" s="1043"/>
      <c r="Y250" s="1039"/>
      <c r="Z250" s="1040"/>
      <c r="AA250" s="1040"/>
      <c r="AB250" s="1040"/>
      <c r="AC250" s="1040"/>
      <c r="AD250" s="1040"/>
      <c r="AE250" s="1040"/>
      <c r="AF250" s="1040"/>
      <c r="AG250" s="1041"/>
      <c r="AH250" s="1039"/>
      <c r="AI250" s="1040"/>
      <c r="AJ250" s="1040"/>
      <c r="AK250" s="1040"/>
      <c r="AL250" s="1040"/>
      <c r="AM250" s="1040"/>
      <c r="AN250" s="1040"/>
      <c r="AO250" s="1040"/>
      <c r="AP250" s="1041"/>
      <c r="AQ250" s="159"/>
      <c r="AR250" s="37"/>
      <c r="AS250" s="37"/>
    </row>
    <row r="251" spans="1:45" ht="25.5" hidden="1" outlineLevel="1">
      <c r="A251" s="39"/>
      <c r="B251" s="1039"/>
      <c r="C251" s="1040"/>
      <c r="D251" s="1040"/>
      <c r="E251" s="1040"/>
      <c r="F251" s="1040"/>
      <c r="G251" s="1040"/>
      <c r="H251" s="1040"/>
      <c r="I251" s="1041"/>
      <c r="J251" s="1039"/>
      <c r="K251" s="1040"/>
      <c r="L251" s="1040"/>
      <c r="M251" s="1040"/>
      <c r="N251" s="1040"/>
      <c r="O251" s="1040"/>
      <c r="P251" s="1041"/>
      <c r="Q251" s="1042"/>
      <c r="R251" s="1042"/>
      <c r="S251" s="1043"/>
      <c r="T251" s="1043"/>
      <c r="U251" s="1043"/>
      <c r="V251" s="1043"/>
      <c r="W251" s="1043"/>
      <c r="X251" s="1043"/>
      <c r="Y251" s="1039"/>
      <c r="Z251" s="1040"/>
      <c r="AA251" s="1040"/>
      <c r="AB251" s="1040"/>
      <c r="AC251" s="1040"/>
      <c r="AD251" s="1040"/>
      <c r="AE251" s="1040"/>
      <c r="AF251" s="1040"/>
      <c r="AG251" s="1041"/>
      <c r="AH251" s="1039"/>
      <c r="AI251" s="1040"/>
      <c r="AJ251" s="1040"/>
      <c r="AK251" s="1040"/>
      <c r="AL251" s="1040"/>
      <c r="AM251" s="1040"/>
      <c r="AN251" s="1040"/>
      <c r="AO251" s="1040"/>
      <c r="AP251" s="1041"/>
      <c r="AQ251" s="159"/>
      <c r="AR251" s="37"/>
      <c r="AS251" s="37"/>
    </row>
    <row r="252" spans="1:45" ht="25.5" hidden="1" outlineLevel="1">
      <c r="A252" s="39"/>
      <c r="B252" s="1039"/>
      <c r="C252" s="1040"/>
      <c r="D252" s="1040"/>
      <c r="E252" s="1040"/>
      <c r="F252" s="1040"/>
      <c r="G252" s="1040"/>
      <c r="H252" s="1040"/>
      <c r="I252" s="1041"/>
      <c r="J252" s="1039"/>
      <c r="K252" s="1040"/>
      <c r="L252" s="1040"/>
      <c r="M252" s="1040"/>
      <c r="N252" s="1040"/>
      <c r="O252" s="1040"/>
      <c r="P252" s="1041"/>
      <c r="Q252" s="1042"/>
      <c r="R252" s="1042"/>
      <c r="S252" s="1043"/>
      <c r="T252" s="1043"/>
      <c r="U252" s="1043"/>
      <c r="V252" s="1043"/>
      <c r="W252" s="1043"/>
      <c r="X252" s="1043"/>
      <c r="Y252" s="1039"/>
      <c r="Z252" s="1040"/>
      <c r="AA252" s="1040"/>
      <c r="AB252" s="1040"/>
      <c r="AC252" s="1040"/>
      <c r="AD252" s="1040"/>
      <c r="AE252" s="1040"/>
      <c r="AF252" s="1040"/>
      <c r="AG252" s="1041"/>
      <c r="AH252" s="1039"/>
      <c r="AI252" s="1040"/>
      <c r="AJ252" s="1040"/>
      <c r="AK252" s="1040"/>
      <c r="AL252" s="1040"/>
      <c r="AM252" s="1040"/>
      <c r="AN252" s="1040"/>
      <c r="AO252" s="1040"/>
      <c r="AP252" s="1041"/>
      <c r="AQ252" s="159"/>
      <c r="AR252" s="37"/>
      <c r="AS252" s="37"/>
    </row>
    <row r="253" spans="1:45" ht="25.5" hidden="1" outlineLevel="1">
      <c r="A253" s="39"/>
      <c r="B253" s="1039"/>
      <c r="C253" s="1040"/>
      <c r="D253" s="1040"/>
      <c r="E253" s="1040"/>
      <c r="F253" s="1040"/>
      <c r="G253" s="1040"/>
      <c r="H253" s="1040"/>
      <c r="I253" s="1041"/>
      <c r="J253" s="1039"/>
      <c r="K253" s="1040"/>
      <c r="L253" s="1040"/>
      <c r="M253" s="1040"/>
      <c r="N253" s="1040"/>
      <c r="O253" s="1040"/>
      <c r="P253" s="1041"/>
      <c r="Q253" s="1042"/>
      <c r="R253" s="1042"/>
      <c r="S253" s="1043"/>
      <c r="T253" s="1043"/>
      <c r="U253" s="1043"/>
      <c r="V253" s="1043"/>
      <c r="W253" s="1043"/>
      <c r="X253" s="1043"/>
      <c r="Y253" s="1039"/>
      <c r="Z253" s="1040"/>
      <c r="AA253" s="1040"/>
      <c r="AB253" s="1040"/>
      <c r="AC253" s="1040"/>
      <c r="AD253" s="1040"/>
      <c r="AE253" s="1040"/>
      <c r="AF253" s="1040"/>
      <c r="AG253" s="1041"/>
      <c r="AH253" s="1039"/>
      <c r="AI253" s="1040"/>
      <c r="AJ253" s="1040"/>
      <c r="AK253" s="1040"/>
      <c r="AL253" s="1040"/>
      <c r="AM253" s="1040"/>
      <c r="AN253" s="1040"/>
      <c r="AO253" s="1040"/>
      <c r="AP253" s="1041"/>
      <c r="AQ253" s="159"/>
      <c r="AR253" s="37"/>
      <c r="AS253" s="37"/>
    </row>
    <row r="254" spans="1:45" ht="25.5" hidden="1" outlineLevel="1">
      <c r="A254" s="39"/>
      <c r="B254" s="1039"/>
      <c r="C254" s="1040"/>
      <c r="D254" s="1040"/>
      <c r="E254" s="1040"/>
      <c r="F254" s="1040"/>
      <c r="G254" s="1040"/>
      <c r="H254" s="1040"/>
      <c r="I254" s="1041"/>
      <c r="J254" s="1039"/>
      <c r="K254" s="1040"/>
      <c r="L254" s="1040"/>
      <c r="M254" s="1040"/>
      <c r="N254" s="1040"/>
      <c r="O254" s="1040"/>
      <c r="P254" s="1041"/>
      <c r="Q254" s="1042"/>
      <c r="R254" s="1042"/>
      <c r="S254" s="1043"/>
      <c r="T254" s="1043"/>
      <c r="U254" s="1043"/>
      <c r="V254" s="1043"/>
      <c r="W254" s="1043"/>
      <c r="X254" s="1043"/>
      <c r="Y254" s="1039"/>
      <c r="Z254" s="1040"/>
      <c r="AA254" s="1040"/>
      <c r="AB254" s="1040"/>
      <c r="AC254" s="1040"/>
      <c r="AD254" s="1040"/>
      <c r="AE254" s="1040"/>
      <c r="AF254" s="1040"/>
      <c r="AG254" s="1041"/>
      <c r="AH254" s="1039"/>
      <c r="AI254" s="1040"/>
      <c r="AJ254" s="1040"/>
      <c r="AK254" s="1040"/>
      <c r="AL254" s="1040"/>
      <c r="AM254" s="1040"/>
      <c r="AN254" s="1040"/>
      <c r="AO254" s="1040"/>
      <c r="AP254" s="1041"/>
      <c r="AQ254" s="159"/>
      <c r="AR254" s="37"/>
      <c r="AS254" s="37"/>
    </row>
    <row r="255" spans="1:45" ht="25.5" hidden="1" outlineLevel="1">
      <c r="A255" s="39"/>
      <c r="B255" s="1039"/>
      <c r="C255" s="1040"/>
      <c r="D255" s="1040"/>
      <c r="E255" s="1040"/>
      <c r="F255" s="1040"/>
      <c r="G255" s="1040"/>
      <c r="H255" s="1040"/>
      <c r="I255" s="1041"/>
      <c r="J255" s="1039"/>
      <c r="K255" s="1040"/>
      <c r="L255" s="1040"/>
      <c r="M255" s="1040"/>
      <c r="N255" s="1040"/>
      <c r="O255" s="1040"/>
      <c r="P255" s="1041"/>
      <c r="Q255" s="1042"/>
      <c r="R255" s="1042"/>
      <c r="S255" s="1043"/>
      <c r="T255" s="1043"/>
      <c r="U255" s="1043"/>
      <c r="V255" s="1043"/>
      <c r="W255" s="1043"/>
      <c r="X255" s="1043"/>
      <c r="Y255" s="1039"/>
      <c r="Z255" s="1040"/>
      <c r="AA255" s="1040"/>
      <c r="AB255" s="1040"/>
      <c r="AC255" s="1040"/>
      <c r="AD255" s="1040"/>
      <c r="AE255" s="1040"/>
      <c r="AF255" s="1040"/>
      <c r="AG255" s="1041"/>
      <c r="AH255" s="1039"/>
      <c r="AI255" s="1040"/>
      <c r="AJ255" s="1040"/>
      <c r="AK255" s="1040"/>
      <c r="AL255" s="1040"/>
      <c r="AM255" s="1040"/>
      <c r="AN255" s="1040"/>
      <c r="AO255" s="1040"/>
      <c r="AP255" s="1041"/>
      <c r="AQ255" s="159"/>
      <c r="AR255" s="37"/>
      <c r="AS255" s="37"/>
    </row>
    <row r="256" spans="1:45" ht="15.75" hidden="1" customHeight="1" outlineLevel="1">
      <c r="A256" s="39"/>
      <c r="B256" s="39"/>
      <c r="C256" s="39"/>
      <c r="D256" s="40"/>
      <c r="E256" s="40"/>
      <c r="F256" s="41"/>
      <c r="G256" s="41"/>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45"/>
      <c r="AJ256" s="42"/>
      <c r="AK256" s="45"/>
      <c r="AL256" s="39"/>
      <c r="AM256" s="39"/>
      <c r="AN256" s="39"/>
      <c r="AO256" s="39"/>
      <c r="AP256" s="39"/>
      <c r="AQ256" s="39"/>
      <c r="AR256" s="37"/>
      <c r="AS256" s="37"/>
    </row>
    <row r="257" spans="1:45" ht="30" hidden="1" customHeight="1" outlineLevel="1">
      <c r="A257" s="39"/>
      <c r="B257" s="1037" t="s">
        <v>140</v>
      </c>
      <c r="C257" s="1037"/>
      <c r="D257" s="1037"/>
      <c r="E257" s="1038" t="s">
        <v>440</v>
      </c>
      <c r="F257" s="1038"/>
      <c r="G257" s="1038"/>
      <c r="H257" s="1038"/>
      <c r="I257" s="1038"/>
      <c r="J257" s="1038"/>
      <c r="K257" s="1038"/>
      <c r="L257" s="1038"/>
      <c r="M257" s="1038"/>
      <c r="N257" s="1038"/>
      <c r="O257" s="1038"/>
      <c r="P257" s="1038"/>
      <c r="Q257" s="1038"/>
      <c r="R257" s="1038"/>
      <c r="S257" s="1038"/>
      <c r="T257" s="1038"/>
      <c r="U257" s="1038"/>
      <c r="V257" s="1038"/>
      <c r="W257" s="1038"/>
      <c r="X257" s="1038"/>
      <c r="Y257" s="1038"/>
      <c r="Z257" s="1038"/>
      <c r="AA257" s="1038"/>
      <c r="AB257" s="1038"/>
      <c r="AC257" s="1038"/>
      <c r="AD257" s="1038"/>
      <c r="AE257" s="1038"/>
      <c r="AF257" s="1038"/>
      <c r="AG257" s="1038"/>
      <c r="AH257" s="1038"/>
      <c r="AI257" s="1038"/>
      <c r="AJ257" s="1038"/>
      <c r="AK257" s="1038"/>
      <c r="AL257" s="1038"/>
      <c r="AM257" s="1038"/>
      <c r="AN257" s="1038"/>
      <c r="AO257" s="1038"/>
      <c r="AP257" s="1038"/>
      <c r="AQ257" s="160"/>
      <c r="AR257" s="161"/>
      <c r="AS257" s="161"/>
    </row>
    <row r="258" spans="1:45" ht="30" hidden="1" customHeight="1" outlineLevel="1">
      <c r="A258" s="39"/>
      <c r="B258" s="162"/>
      <c r="C258" s="163"/>
      <c r="D258" s="163"/>
      <c r="E258" s="1038"/>
      <c r="F258" s="1038"/>
      <c r="G258" s="1038"/>
      <c r="H258" s="1038"/>
      <c r="I258" s="1038"/>
      <c r="J258" s="1038"/>
      <c r="K258" s="1038"/>
      <c r="L258" s="1038"/>
      <c r="M258" s="1038"/>
      <c r="N258" s="1038"/>
      <c r="O258" s="1038"/>
      <c r="P258" s="1038"/>
      <c r="Q258" s="1038"/>
      <c r="R258" s="1038"/>
      <c r="S258" s="1038"/>
      <c r="T258" s="1038"/>
      <c r="U258" s="1038"/>
      <c r="V258" s="1038"/>
      <c r="W258" s="1038"/>
      <c r="X258" s="1038"/>
      <c r="Y258" s="1038"/>
      <c r="Z258" s="1038"/>
      <c r="AA258" s="1038"/>
      <c r="AB258" s="1038"/>
      <c r="AC258" s="1038"/>
      <c r="AD258" s="1038"/>
      <c r="AE258" s="1038"/>
      <c r="AF258" s="1038"/>
      <c r="AG258" s="1038"/>
      <c r="AH258" s="1038"/>
      <c r="AI258" s="1038"/>
      <c r="AJ258" s="1038"/>
      <c r="AK258" s="1038"/>
      <c r="AL258" s="1038"/>
      <c r="AM258" s="1038"/>
      <c r="AN258" s="1038"/>
      <c r="AO258" s="1038"/>
      <c r="AP258" s="1038"/>
      <c r="AQ258" s="160"/>
      <c r="AR258" s="161"/>
      <c r="AS258" s="161"/>
    </row>
    <row r="259" spans="1:45" ht="30" hidden="1" customHeight="1" outlineLevel="1">
      <c r="A259" s="39"/>
      <c r="B259" s="1037" t="s">
        <v>225</v>
      </c>
      <c r="C259" s="1037"/>
      <c r="D259" s="1037"/>
      <c r="E259" s="1038" t="s">
        <v>472</v>
      </c>
      <c r="F259" s="1038"/>
      <c r="G259" s="1038"/>
      <c r="H259" s="1038"/>
      <c r="I259" s="1038"/>
      <c r="J259" s="1038"/>
      <c r="K259" s="1038"/>
      <c r="L259" s="1038"/>
      <c r="M259" s="1038"/>
      <c r="N259" s="1038"/>
      <c r="O259" s="1038"/>
      <c r="P259" s="1038"/>
      <c r="Q259" s="1038"/>
      <c r="R259" s="1038"/>
      <c r="S259" s="1038"/>
      <c r="T259" s="1038"/>
      <c r="U259" s="1038"/>
      <c r="V259" s="1038"/>
      <c r="W259" s="1038"/>
      <c r="X259" s="1038"/>
      <c r="Y259" s="1038"/>
      <c r="Z259" s="1038"/>
      <c r="AA259" s="1038"/>
      <c r="AB259" s="1038"/>
      <c r="AC259" s="1038"/>
      <c r="AD259" s="1038"/>
      <c r="AE259" s="1038"/>
      <c r="AF259" s="1038"/>
      <c r="AG259" s="1038"/>
      <c r="AH259" s="1038"/>
      <c r="AI259" s="1038"/>
      <c r="AJ259" s="1038"/>
      <c r="AK259" s="1038"/>
      <c r="AL259" s="1038"/>
      <c r="AM259" s="1038"/>
      <c r="AN259" s="1038"/>
      <c r="AO259" s="1038"/>
      <c r="AP259" s="1038"/>
      <c r="AQ259" s="160"/>
      <c r="AR259" s="161"/>
      <c r="AS259" s="161"/>
    </row>
    <row r="260" spans="1:45" ht="30" hidden="1" customHeight="1" outlineLevel="1">
      <c r="A260" s="39"/>
      <c r="B260" s="164"/>
      <c r="C260" s="164"/>
      <c r="D260" s="164"/>
      <c r="E260" s="1038"/>
      <c r="F260" s="1038"/>
      <c r="G260" s="1038"/>
      <c r="H260" s="1038"/>
      <c r="I260" s="1038"/>
      <c r="J260" s="1038"/>
      <c r="K260" s="1038"/>
      <c r="L260" s="1038"/>
      <c r="M260" s="1038"/>
      <c r="N260" s="1038"/>
      <c r="O260" s="1038"/>
      <c r="P260" s="1038"/>
      <c r="Q260" s="1038"/>
      <c r="R260" s="1038"/>
      <c r="S260" s="1038"/>
      <c r="T260" s="1038"/>
      <c r="U260" s="1038"/>
      <c r="V260" s="1038"/>
      <c r="W260" s="1038"/>
      <c r="X260" s="1038"/>
      <c r="Y260" s="1038"/>
      <c r="Z260" s="1038"/>
      <c r="AA260" s="1038"/>
      <c r="AB260" s="1038"/>
      <c r="AC260" s="1038"/>
      <c r="AD260" s="1038"/>
      <c r="AE260" s="1038"/>
      <c r="AF260" s="1038"/>
      <c r="AG260" s="1038"/>
      <c r="AH260" s="1038"/>
      <c r="AI260" s="1038"/>
      <c r="AJ260" s="1038"/>
      <c r="AK260" s="1038"/>
      <c r="AL260" s="1038"/>
      <c r="AM260" s="1038"/>
      <c r="AN260" s="1038"/>
      <c r="AO260" s="1038"/>
      <c r="AP260" s="1038"/>
      <c r="AQ260" s="160"/>
      <c r="AR260" s="165"/>
      <c r="AS260" s="165"/>
    </row>
    <row r="261" spans="1:45" ht="30" hidden="1" customHeight="1" outlineLevel="1">
      <c r="A261" s="39"/>
      <c r="B261" s="164"/>
      <c r="C261" s="164"/>
      <c r="D261" s="164"/>
      <c r="E261" s="1038"/>
      <c r="F261" s="1038"/>
      <c r="G261" s="1038"/>
      <c r="H261" s="1038"/>
      <c r="I261" s="1038"/>
      <c r="J261" s="1038"/>
      <c r="K261" s="1038"/>
      <c r="L261" s="1038"/>
      <c r="M261" s="1038"/>
      <c r="N261" s="1038"/>
      <c r="O261" s="1038"/>
      <c r="P261" s="1038"/>
      <c r="Q261" s="1038"/>
      <c r="R261" s="1038"/>
      <c r="S261" s="1038"/>
      <c r="T261" s="1038"/>
      <c r="U261" s="1038"/>
      <c r="V261" s="1038"/>
      <c r="W261" s="1038"/>
      <c r="X261" s="1038"/>
      <c r="Y261" s="1038"/>
      <c r="Z261" s="1038"/>
      <c r="AA261" s="1038"/>
      <c r="AB261" s="1038"/>
      <c r="AC261" s="1038"/>
      <c r="AD261" s="1038"/>
      <c r="AE261" s="1038"/>
      <c r="AF261" s="1038"/>
      <c r="AG261" s="1038"/>
      <c r="AH261" s="1038"/>
      <c r="AI261" s="1038"/>
      <c r="AJ261" s="1038"/>
      <c r="AK261" s="1038"/>
      <c r="AL261" s="1038"/>
      <c r="AM261" s="1038"/>
      <c r="AN261" s="1038"/>
      <c r="AO261" s="1038"/>
      <c r="AP261" s="1038"/>
      <c r="AQ261" s="160"/>
      <c r="AR261" s="165"/>
      <c r="AS261" s="165"/>
    </row>
    <row r="262" spans="1:45" ht="30" hidden="1" customHeight="1" outlineLevel="1">
      <c r="A262" s="39"/>
      <c r="B262" s="164"/>
      <c r="C262" s="164"/>
      <c r="D262" s="164"/>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K262" s="407"/>
      <c r="AL262" s="407"/>
      <c r="AM262" s="407"/>
      <c r="AN262" s="407"/>
      <c r="AO262" s="407"/>
      <c r="AP262" s="407"/>
      <c r="AQ262" s="160"/>
      <c r="AR262" s="165"/>
      <c r="AS262" s="165"/>
    </row>
    <row r="263" spans="1:45" ht="30" hidden="1" customHeight="1" outlineLevel="1">
      <c r="A263" s="39"/>
      <c r="B263" s="164"/>
      <c r="C263" s="164"/>
      <c r="D263" s="164"/>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407"/>
      <c r="AO263" s="407"/>
      <c r="AP263" s="407"/>
      <c r="AQ263" s="160"/>
      <c r="AR263" s="165"/>
      <c r="AS263" s="165"/>
    </row>
    <row r="264" spans="1:45" ht="30" hidden="1" customHeight="1" outlineLevel="1">
      <c r="A264" s="39"/>
      <c r="B264" s="164"/>
      <c r="C264" s="164"/>
      <c r="D264" s="164"/>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407"/>
      <c r="AE264" s="407"/>
      <c r="AF264" s="407"/>
      <c r="AG264" s="407"/>
      <c r="AH264" s="407"/>
      <c r="AI264" s="407"/>
      <c r="AJ264" s="407"/>
      <c r="AK264" s="407"/>
      <c r="AL264" s="407"/>
      <c r="AM264" s="407"/>
      <c r="AN264" s="407"/>
      <c r="AO264" s="407"/>
      <c r="AP264" s="407"/>
      <c r="AQ264" s="160"/>
      <c r="AR264" s="165"/>
      <c r="AS264" s="165"/>
    </row>
    <row r="265" spans="1:45" ht="30" hidden="1" customHeight="1" outlineLevel="1">
      <c r="A265" s="39"/>
      <c r="B265" s="164"/>
      <c r="C265" s="164"/>
      <c r="D265" s="164"/>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160"/>
      <c r="AR265" s="165"/>
      <c r="AS265" s="165"/>
    </row>
    <row r="266" spans="1:45" ht="30" hidden="1" customHeight="1" outlineLevel="1">
      <c r="A266" s="39"/>
      <c r="B266" s="164"/>
      <c r="C266" s="164"/>
      <c r="D266" s="164"/>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407"/>
      <c r="AE266" s="407"/>
      <c r="AF266" s="407"/>
      <c r="AG266" s="407"/>
      <c r="AH266" s="407"/>
      <c r="AI266" s="407"/>
      <c r="AJ266" s="407"/>
      <c r="AK266" s="407"/>
      <c r="AL266" s="407"/>
      <c r="AM266" s="407"/>
      <c r="AN266" s="407"/>
      <c r="AO266" s="407"/>
      <c r="AP266" s="407"/>
      <c r="AQ266" s="160"/>
      <c r="AR266" s="165"/>
      <c r="AS266" s="165"/>
    </row>
    <row r="267" spans="1:45" ht="30" hidden="1" customHeight="1" outlineLevel="1">
      <c r="A267" s="39"/>
      <c r="B267" s="164"/>
      <c r="C267" s="164"/>
      <c r="D267" s="164"/>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407"/>
      <c r="AE267" s="407"/>
      <c r="AF267" s="407"/>
      <c r="AG267" s="407"/>
      <c r="AH267" s="407"/>
      <c r="AI267" s="407"/>
      <c r="AJ267" s="407"/>
      <c r="AK267" s="407"/>
      <c r="AL267" s="407"/>
      <c r="AM267" s="407"/>
      <c r="AN267" s="407"/>
      <c r="AO267" s="407"/>
      <c r="AP267" s="407"/>
      <c r="AQ267" s="160"/>
      <c r="AR267" s="165"/>
      <c r="AS267" s="165"/>
    </row>
    <row r="268" spans="1:45" ht="30" hidden="1" customHeight="1" outlineLevel="1">
      <c r="A268" s="45" t="s">
        <v>473</v>
      </c>
      <c r="B268" s="166"/>
      <c r="C268" s="166"/>
      <c r="D268" s="166"/>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6"/>
      <c r="AR268" s="165"/>
      <c r="AS268" s="165"/>
    </row>
    <row r="269" spans="1:45" ht="18" customHeight="1" collapsed="1">
      <c r="A269" s="963"/>
      <c r="B269" s="963"/>
      <c r="C269" s="963"/>
      <c r="D269" s="963"/>
      <c r="E269" s="963"/>
      <c r="F269" s="963"/>
      <c r="G269" s="963"/>
      <c r="H269" s="963"/>
      <c r="I269" s="963"/>
      <c r="J269" s="963"/>
      <c r="K269" s="963"/>
      <c r="L269" s="963"/>
      <c r="M269" s="963"/>
      <c r="N269" s="963"/>
      <c r="O269" s="963"/>
      <c r="P269" s="963"/>
      <c r="Q269" s="963"/>
      <c r="R269" s="963"/>
      <c r="S269" s="963"/>
      <c r="T269" s="963"/>
      <c r="U269" s="963"/>
      <c r="V269" s="963"/>
      <c r="W269" s="963"/>
      <c r="X269" s="963"/>
      <c r="Y269" s="963"/>
      <c r="Z269" s="963"/>
      <c r="AA269" s="963"/>
      <c r="AB269" s="963"/>
      <c r="AC269" s="963"/>
      <c r="AD269" s="963"/>
      <c r="AE269" s="963"/>
      <c r="AF269" s="963"/>
      <c r="AG269" s="963"/>
      <c r="AH269" s="963"/>
      <c r="AI269" s="963"/>
      <c r="AJ269" s="963"/>
      <c r="AK269" s="963"/>
      <c r="AL269" s="963"/>
      <c r="AM269" s="963"/>
      <c r="AN269" s="963"/>
      <c r="AO269" s="963"/>
      <c r="AP269" s="963"/>
      <c r="AQ269" s="963"/>
      <c r="AR269" s="963"/>
      <c r="AS269" s="489"/>
    </row>
  </sheetData>
  <sheetProtection sheet="1" formatRows="0" selectLockedCells="1"/>
  <mergeCells count="642">
    <mergeCell ref="H20:M20"/>
    <mergeCell ref="N20:R20"/>
    <mergeCell ref="R53:T53"/>
    <mergeCell ref="A8:O8"/>
    <mergeCell ref="AI19:AJ19"/>
    <mergeCell ref="T12:X12"/>
    <mergeCell ref="Y17:AP17"/>
    <mergeCell ref="T18:X18"/>
    <mergeCell ref="Y18:AE18"/>
    <mergeCell ref="AF18:AP18"/>
    <mergeCell ref="T10:X10"/>
    <mergeCell ref="N10:R10"/>
    <mergeCell ref="AF12:AP12"/>
    <mergeCell ref="T13:W13"/>
    <mergeCell ref="Y13:AA13"/>
    <mergeCell ref="AB13:AD13"/>
    <mergeCell ref="AF13:AG13"/>
    <mergeCell ref="U53:X53"/>
    <mergeCell ref="Y53:Z53"/>
    <mergeCell ref="T11:X11"/>
    <mergeCell ref="C43:AL43"/>
    <mergeCell ref="A24:AQ24"/>
    <mergeCell ref="U51:AL51"/>
    <mergeCell ref="C40:AO40"/>
    <mergeCell ref="A7:O7"/>
    <mergeCell ref="B257:D257"/>
    <mergeCell ref="E257:AP258"/>
    <mergeCell ref="B259:D259"/>
    <mergeCell ref="E259:AP261"/>
    <mergeCell ref="B254:I254"/>
    <mergeCell ref="J254:P254"/>
    <mergeCell ref="Q254:R254"/>
    <mergeCell ref="S254:T254"/>
    <mergeCell ref="U254:V254"/>
    <mergeCell ref="W254:X254"/>
    <mergeCell ref="Y254:AG254"/>
    <mergeCell ref="AH254:AP254"/>
    <mergeCell ref="B255:I255"/>
    <mergeCell ref="J255:P255"/>
    <mergeCell ref="Q255:R255"/>
    <mergeCell ref="S255:T255"/>
    <mergeCell ref="U255:V255"/>
    <mergeCell ref="W255:X255"/>
    <mergeCell ref="Y255:AG255"/>
    <mergeCell ref="AH255:AP255"/>
    <mergeCell ref="B252:I252"/>
    <mergeCell ref="J252:P252"/>
    <mergeCell ref="Q252:R252"/>
    <mergeCell ref="S252:T252"/>
    <mergeCell ref="U252:V252"/>
    <mergeCell ref="W252:X252"/>
    <mergeCell ref="Y252:AG252"/>
    <mergeCell ref="AH252:AP252"/>
    <mergeCell ref="B253:I253"/>
    <mergeCell ref="J253:P253"/>
    <mergeCell ref="Q253:R253"/>
    <mergeCell ref="S253:T253"/>
    <mergeCell ref="U253:V253"/>
    <mergeCell ref="W253:X253"/>
    <mergeCell ref="Y253:AG253"/>
    <mergeCell ref="AH253:AP253"/>
    <mergeCell ref="B250:I250"/>
    <mergeCell ref="J250:P250"/>
    <mergeCell ref="Q250:R250"/>
    <mergeCell ref="S250:T250"/>
    <mergeCell ref="U250:V250"/>
    <mergeCell ref="W250:X250"/>
    <mergeCell ref="Y250:AG250"/>
    <mergeCell ref="AH250:AP250"/>
    <mergeCell ref="B251:I251"/>
    <mergeCell ref="J251:P251"/>
    <mergeCell ref="Q251:R251"/>
    <mergeCell ref="S251:T251"/>
    <mergeCell ref="U251:V251"/>
    <mergeCell ref="W251:X251"/>
    <mergeCell ref="Y251:AG251"/>
    <mergeCell ref="AH251:AP251"/>
    <mergeCell ref="B248:I248"/>
    <mergeCell ref="J248:P248"/>
    <mergeCell ref="Q248:R248"/>
    <mergeCell ref="S248:T248"/>
    <mergeCell ref="U248:V248"/>
    <mergeCell ref="W248:X248"/>
    <mergeCell ref="Y248:AG248"/>
    <mergeCell ref="AH248:AP248"/>
    <mergeCell ref="B249:I249"/>
    <mergeCell ref="J249:P249"/>
    <mergeCell ref="Q249:R249"/>
    <mergeCell ref="S249:T249"/>
    <mergeCell ref="U249:V249"/>
    <mergeCell ref="W249:X249"/>
    <mergeCell ref="Y249:AG249"/>
    <mergeCell ref="AH249:AP249"/>
    <mergeCell ref="B246:I246"/>
    <mergeCell ref="J246:P246"/>
    <mergeCell ref="Q246:R246"/>
    <mergeCell ref="S246:T246"/>
    <mergeCell ref="U246:V246"/>
    <mergeCell ref="W246:X246"/>
    <mergeCell ref="Y246:AG246"/>
    <mergeCell ref="AH246:AP246"/>
    <mergeCell ref="B247:I247"/>
    <mergeCell ref="J247:P247"/>
    <mergeCell ref="Q247:R247"/>
    <mergeCell ref="S247:T247"/>
    <mergeCell ref="U247:V247"/>
    <mergeCell ref="W247:X247"/>
    <mergeCell ref="Y247:AG247"/>
    <mergeCell ref="AH247:AP247"/>
    <mergeCell ref="B244:I244"/>
    <mergeCell ref="J244:P244"/>
    <mergeCell ref="Q244:R244"/>
    <mergeCell ref="S244:T244"/>
    <mergeCell ref="U244:V244"/>
    <mergeCell ref="W244:X244"/>
    <mergeCell ref="Y244:AG244"/>
    <mergeCell ref="AH244:AP244"/>
    <mergeCell ref="B245:I245"/>
    <mergeCell ref="J245:P245"/>
    <mergeCell ref="Q245:R245"/>
    <mergeCell ref="S245:T245"/>
    <mergeCell ref="U245:V245"/>
    <mergeCell ref="W245:X245"/>
    <mergeCell ref="Y245:AG245"/>
    <mergeCell ref="AH245:AP245"/>
    <mergeCell ref="B242:I242"/>
    <mergeCell ref="J242:P242"/>
    <mergeCell ref="Q242:R242"/>
    <mergeCell ref="S242:T242"/>
    <mergeCell ref="U242:V242"/>
    <mergeCell ref="W242:X242"/>
    <mergeCell ref="Y242:AG242"/>
    <mergeCell ref="AH242:AP242"/>
    <mergeCell ref="B243:I243"/>
    <mergeCell ref="J243:P243"/>
    <mergeCell ref="Q243:R243"/>
    <mergeCell ref="S243:T243"/>
    <mergeCell ref="U243:V243"/>
    <mergeCell ref="W243:X243"/>
    <mergeCell ref="Y243:AG243"/>
    <mergeCell ref="AH243:AP243"/>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38:I238"/>
    <mergeCell ref="J238:P238"/>
    <mergeCell ref="Q238:R238"/>
    <mergeCell ref="S238:T238"/>
    <mergeCell ref="U238:V238"/>
    <mergeCell ref="W238:X238"/>
    <mergeCell ref="Y238:AG238"/>
    <mergeCell ref="AH238:AP238"/>
    <mergeCell ref="B239:I239"/>
    <mergeCell ref="J239:P239"/>
    <mergeCell ref="Q239:R239"/>
    <mergeCell ref="S239:T239"/>
    <mergeCell ref="U239:V239"/>
    <mergeCell ref="W239:X239"/>
    <mergeCell ref="Y239:AG239"/>
    <mergeCell ref="AH239:AP239"/>
    <mergeCell ref="B236:I236"/>
    <mergeCell ref="J236:P236"/>
    <mergeCell ref="Q236:R236"/>
    <mergeCell ref="S236:T236"/>
    <mergeCell ref="U236:V236"/>
    <mergeCell ref="W236:X236"/>
    <mergeCell ref="Y236:AG236"/>
    <mergeCell ref="AH236:AP236"/>
    <mergeCell ref="B237:I237"/>
    <mergeCell ref="J237:P237"/>
    <mergeCell ref="Q237:R237"/>
    <mergeCell ref="S237:T237"/>
    <mergeCell ref="U237:V237"/>
    <mergeCell ref="W237:X237"/>
    <mergeCell ref="Y237:AG237"/>
    <mergeCell ref="AH237:AP237"/>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S199:T199"/>
    <mergeCell ref="S196:T196"/>
    <mergeCell ref="U196:V196"/>
    <mergeCell ref="Y194:AG194"/>
    <mergeCell ref="AF219:AI219"/>
    <mergeCell ref="AK219:AL219"/>
    <mergeCell ref="AN219:AO219"/>
    <mergeCell ref="B220:AP220"/>
    <mergeCell ref="B224:I225"/>
    <mergeCell ref="J224:P225"/>
    <mergeCell ref="Q224:X224"/>
    <mergeCell ref="Y224:AG225"/>
    <mergeCell ref="AH224:AP225"/>
    <mergeCell ref="Q225:R225"/>
    <mergeCell ref="S225:T225"/>
    <mergeCell ref="U225:V225"/>
    <mergeCell ref="W225:X225"/>
    <mergeCell ref="A217:AR217"/>
    <mergeCell ref="A218:AD218"/>
    <mergeCell ref="AE218:AQ218"/>
    <mergeCell ref="B205:D205"/>
    <mergeCell ref="E205:AP206"/>
    <mergeCell ref="B207:D207"/>
    <mergeCell ref="E207:AP209"/>
    <mergeCell ref="U200:V200"/>
    <mergeCell ref="W200:X200"/>
    <mergeCell ref="AH203:AP203"/>
    <mergeCell ref="Y201:AG201"/>
    <mergeCell ref="Y200:AG200"/>
    <mergeCell ref="Y199:AG199"/>
    <mergeCell ref="Y197:AG197"/>
    <mergeCell ref="Y196:AG196"/>
    <mergeCell ref="Y198:AG198"/>
    <mergeCell ref="W197:X197"/>
    <mergeCell ref="AH197:AP197"/>
    <mergeCell ref="U197:V197"/>
    <mergeCell ref="AH202:AP202"/>
    <mergeCell ref="Y203:AG203"/>
    <mergeCell ref="Y202:AG202"/>
    <mergeCell ref="B168:AP168"/>
    <mergeCell ref="W193:X193"/>
    <mergeCell ref="AH193:AP193"/>
    <mergeCell ref="Y193:AG193"/>
    <mergeCell ref="B192:I192"/>
    <mergeCell ref="J192:P192"/>
    <mergeCell ref="Q192:R192"/>
    <mergeCell ref="S192:T192"/>
    <mergeCell ref="U192:V192"/>
    <mergeCell ref="W192:X192"/>
    <mergeCell ref="AH192:AP192"/>
    <mergeCell ref="Y192:AG192"/>
    <mergeCell ref="B193:I193"/>
    <mergeCell ref="AH190:AP190"/>
    <mergeCell ref="B191:I191"/>
    <mergeCell ref="J191:P191"/>
    <mergeCell ref="Q191:R191"/>
    <mergeCell ref="S191:T191"/>
    <mergeCell ref="U191:V191"/>
    <mergeCell ref="W191:X191"/>
    <mergeCell ref="B190:I190"/>
    <mergeCell ref="J190:P190"/>
    <mergeCell ref="Q190:R190"/>
    <mergeCell ref="S190:T190"/>
    <mergeCell ref="Q199:R199"/>
    <mergeCell ref="T16:X16"/>
    <mergeCell ref="T17:X17"/>
    <mergeCell ref="A22:AR23"/>
    <mergeCell ref="B25:AQ30"/>
    <mergeCell ref="Y172:AG173"/>
    <mergeCell ref="Y185:AG185"/>
    <mergeCell ref="Y184:AG184"/>
    <mergeCell ref="Y183:AG183"/>
    <mergeCell ref="J193:P193"/>
    <mergeCell ref="Q193:R193"/>
    <mergeCell ref="S193:T193"/>
    <mergeCell ref="AG53:AJ53"/>
    <mergeCell ref="AK53:AL53"/>
    <mergeCell ref="B89:I89"/>
    <mergeCell ref="B90:I90"/>
    <mergeCell ref="J89:T89"/>
    <mergeCell ref="J90:T90"/>
    <mergeCell ref="U89:AC89"/>
    <mergeCell ref="U90:AC90"/>
    <mergeCell ref="C53:P53"/>
    <mergeCell ref="Y195:AG195"/>
    <mergeCell ref="A83:AR84"/>
    <mergeCell ref="AH196:AP196"/>
    <mergeCell ref="AM3:AR4"/>
    <mergeCell ref="B93:I93"/>
    <mergeCell ref="J93:T93"/>
    <mergeCell ref="U93:AC93"/>
    <mergeCell ref="AD93:AI93"/>
    <mergeCell ref="AJ93:AP93"/>
    <mergeCell ref="Y16:AR16"/>
    <mergeCell ref="AA53:AD53"/>
    <mergeCell ref="AE53:AF53"/>
    <mergeCell ref="A80:AD80"/>
    <mergeCell ref="AE80:AQ80"/>
    <mergeCell ref="AK81:AL81"/>
    <mergeCell ref="AN81:AO81"/>
    <mergeCell ref="AI13:AJ13"/>
    <mergeCell ref="AK6:AL6"/>
    <mergeCell ref="AN6:AO6"/>
    <mergeCell ref="R39:Z39"/>
    <mergeCell ref="Z15:AA15"/>
    <mergeCell ref="AC15:AD15"/>
    <mergeCell ref="N16:R16"/>
    <mergeCell ref="T19:W19"/>
    <mergeCell ref="Y19:AA19"/>
    <mergeCell ref="AB19:AD19"/>
    <mergeCell ref="AF19:AG19"/>
    <mergeCell ref="B201:I201"/>
    <mergeCell ref="J201:P201"/>
    <mergeCell ref="Q201:R201"/>
    <mergeCell ref="B200:I200"/>
    <mergeCell ref="AH198:AP198"/>
    <mergeCell ref="U199:V199"/>
    <mergeCell ref="W199:X199"/>
    <mergeCell ref="AH199:AP199"/>
    <mergeCell ref="B198:I198"/>
    <mergeCell ref="J198:P198"/>
    <mergeCell ref="Q198:R198"/>
    <mergeCell ref="S198:T198"/>
    <mergeCell ref="U198:V198"/>
    <mergeCell ref="AH200:AP200"/>
    <mergeCell ref="AH201:AP201"/>
    <mergeCell ref="S201:T201"/>
    <mergeCell ref="U201:V201"/>
    <mergeCell ref="W201:X201"/>
    <mergeCell ref="J200:P200"/>
    <mergeCell ref="Q200:R200"/>
    <mergeCell ref="S200:T200"/>
    <mergeCell ref="W198:X198"/>
    <mergeCell ref="B199:I199"/>
    <mergeCell ref="J199:P199"/>
    <mergeCell ref="B203:I203"/>
    <mergeCell ref="J203:P203"/>
    <mergeCell ref="Q203:R203"/>
    <mergeCell ref="S203:T203"/>
    <mergeCell ref="U203:V203"/>
    <mergeCell ref="W203:X203"/>
    <mergeCell ref="B202:I202"/>
    <mergeCell ref="J202:P202"/>
    <mergeCell ref="Q202:R202"/>
    <mergeCell ref="S202:T202"/>
    <mergeCell ref="U202:V202"/>
    <mergeCell ref="W202:X202"/>
    <mergeCell ref="B197:I197"/>
    <mergeCell ref="U194:V194"/>
    <mergeCell ref="W194:X194"/>
    <mergeCell ref="AH195:AP195"/>
    <mergeCell ref="B196:I196"/>
    <mergeCell ref="J196:P196"/>
    <mergeCell ref="Q196:R196"/>
    <mergeCell ref="U193:V193"/>
    <mergeCell ref="J197:P197"/>
    <mergeCell ref="Q197:R197"/>
    <mergeCell ref="S197:T197"/>
    <mergeCell ref="AH194:AP194"/>
    <mergeCell ref="B195:I195"/>
    <mergeCell ref="J195:P195"/>
    <mergeCell ref="Q195:R195"/>
    <mergeCell ref="S195:T195"/>
    <mergeCell ref="U195:V195"/>
    <mergeCell ref="W195:X195"/>
    <mergeCell ref="W196:X196"/>
    <mergeCell ref="B194:I194"/>
    <mergeCell ref="J194:P194"/>
    <mergeCell ref="Q194:R194"/>
    <mergeCell ref="S194:T194"/>
    <mergeCell ref="U190:V190"/>
    <mergeCell ref="W190:X190"/>
    <mergeCell ref="AH191:AP191"/>
    <mergeCell ref="Y191:AG191"/>
    <mergeCell ref="Y190:AG190"/>
    <mergeCell ref="B189:I189"/>
    <mergeCell ref="J189:P189"/>
    <mergeCell ref="Q189:R189"/>
    <mergeCell ref="S189:T189"/>
    <mergeCell ref="U189:V189"/>
    <mergeCell ref="W189:X189"/>
    <mergeCell ref="AH189:AP189"/>
    <mergeCell ref="Y189:AG189"/>
    <mergeCell ref="B188:I188"/>
    <mergeCell ref="J188:P188"/>
    <mergeCell ref="Q188:R188"/>
    <mergeCell ref="S188:T188"/>
    <mergeCell ref="U188:V188"/>
    <mergeCell ref="W188:X188"/>
    <mergeCell ref="AH188:AP188"/>
    <mergeCell ref="Y188:AG188"/>
    <mergeCell ref="AH186:AP186"/>
    <mergeCell ref="B187:I187"/>
    <mergeCell ref="J187:P187"/>
    <mergeCell ref="Q187:R187"/>
    <mergeCell ref="S187:T187"/>
    <mergeCell ref="U187:V187"/>
    <mergeCell ref="W187:X187"/>
    <mergeCell ref="B186:I186"/>
    <mergeCell ref="J186:P186"/>
    <mergeCell ref="Q186:R186"/>
    <mergeCell ref="S186:T186"/>
    <mergeCell ref="U186:V186"/>
    <mergeCell ref="W186:X186"/>
    <mergeCell ref="AH187:AP187"/>
    <mergeCell ref="Y187:AG187"/>
    <mergeCell ref="Y186:AG186"/>
    <mergeCell ref="B185:I185"/>
    <mergeCell ref="J185:P185"/>
    <mergeCell ref="Q185:R185"/>
    <mergeCell ref="S185:T185"/>
    <mergeCell ref="U185:V185"/>
    <mergeCell ref="W185:X185"/>
    <mergeCell ref="AH185:AP185"/>
    <mergeCell ref="B184:I184"/>
    <mergeCell ref="J184:P184"/>
    <mergeCell ref="Q184:R184"/>
    <mergeCell ref="S184:T184"/>
    <mergeCell ref="U184:V184"/>
    <mergeCell ref="W184:X184"/>
    <mergeCell ref="AH184:AP184"/>
    <mergeCell ref="AH182:AP182"/>
    <mergeCell ref="B183:I183"/>
    <mergeCell ref="J183:P183"/>
    <mergeCell ref="Q183:R183"/>
    <mergeCell ref="S183:T183"/>
    <mergeCell ref="U183:V183"/>
    <mergeCell ref="W183:X183"/>
    <mergeCell ref="B182:I182"/>
    <mergeCell ref="J182:P182"/>
    <mergeCell ref="Q182:R182"/>
    <mergeCell ref="S182:T182"/>
    <mergeCell ref="U182:V182"/>
    <mergeCell ref="W182:X182"/>
    <mergeCell ref="AH183:AP183"/>
    <mergeCell ref="Y182:AG182"/>
    <mergeCell ref="B181:I181"/>
    <mergeCell ref="J181:P181"/>
    <mergeCell ref="Q181:R181"/>
    <mergeCell ref="S181:T181"/>
    <mergeCell ref="U181:V181"/>
    <mergeCell ref="W181:X181"/>
    <mergeCell ref="AH181:AP181"/>
    <mergeCell ref="B180:I180"/>
    <mergeCell ref="J180:P180"/>
    <mergeCell ref="Q180:R180"/>
    <mergeCell ref="S180:T180"/>
    <mergeCell ref="U180:V180"/>
    <mergeCell ref="W180:X180"/>
    <mergeCell ref="AH180:AP180"/>
    <mergeCell ref="Y181:AG181"/>
    <mergeCell ref="Y180:AG180"/>
    <mergeCell ref="AH178:AP178"/>
    <mergeCell ref="B179:I179"/>
    <mergeCell ref="J179:P179"/>
    <mergeCell ref="Q179:R179"/>
    <mergeCell ref="S179:T179"/>
    <mergeCell ref="U179:V179"/>
    <mergeCell ref="W179:X179"/>
    <mergeCell ref="B178:I178"/>
    <mergeCell ref="J178:P178"/>
    <mergeCell ref="Q178:R178"/>
    <mergeCell ref="S178:T178"/>
    <mergeCell ref="U178:V178"/>
    <mergeCell ref="W178:X178"/>
    <mergeCell ref="AH179:AP179"/>
    <mergeCell ref="Y179:AG179"/>
    <mergeCell ref="Y178:AG178"/>
    <mergeCell ref="B172:I173"/>
    <mergeCell ref="J172:P173"/>
    <mergeCell ref="Q172:X172"/>
    <mergeCell ref="AH172:AP173"/>
    <mergeCell ref="Q173:R173"/>
    <mergeCell ref="S173:T173"/>
    <mergeCell ref="U173:V173"/>
    <mergeCell ref="W173:X173"/>
    <mergeCell ref="B177:I177"/>
    <mergeCell ref="J177:P177"/>
    <mergeCell ref="Q177:R177"/>
    <mergeCell ref="S177:T177"/>
    <mergeCell ref="U177:V177"/>
    <mergeCell ref="W177:X177"/>
    <mergeCell ref="AH177:AP177"/>
    <mergeCell ref="B176:I176"/>
    <mergeCell ref="J176:P176"/>
    <mergeCell ref="Q176:R176"/>
    <mergeCell ref="S176:T176"/>
    <mergeCell ref="U176:V176"/>
    <mergeCell ref="W176:X176"/>
    <mergeCell ref="AH176:AP176"/>
    <mergeCell ref="Y177:AG177"/>
    <mergeCell ref="Y176:AG176"/>
    <mergeCell ref="AH174:AP174"/>
    <mergeCell ref="B175:I175"/>
    <mergeCell ref="J175:P175"/>
    <mergeCell ref="Q175:R175"/>
    <mergeCell ref="S175:T175"/>
    <mergeCell ref="U175:V175"/>
    <mergeCell ref="W175:X175"/>
    <mergeCell ref="B174:I174"/>
    <mergeCell ref="J174:P174"/>
    <mergeCell ref="Q174:R174"/>
    <mergeCell ref="S174:T174"/>
    <mergeCell ref="U174:V174"/>
    <mergeCell ref="W174:X174"/>
    <mergeCell ref="AH175:AP175"/>
    <mergeCell ref="Y175:AG175"/>
    <mergeCell ref="Y174:AG174"/>
    <mergeCell ref="C37:AO37"/>
    <mergeCell ref="C52:P52"/>
    <mergeCell ref="R52:T52"/>
    <mergeCell ref="U52:X52"/>
    <mergeCell ref="Y52:Z52"/>
    <mergeCell ref="AA52:AD52"/>
    <mergeCell ref="AE52:AF52"/>
    <mergeCell ref="AG52:AJ52"/>
    <mergeCell ref="AE32:AQ32"/>
    <mergeCell ref="R33:Z33"/>
    <mergeCell ref="AK33:AL33"/>
    <mergeCell ref="AN33:AO33"/>
    <mergeCell ref="AF5:AI5"/>
    <mergeCell ref="AK5:AL5"/>
    <mergeCell ref="AN5:AO5"/>
    <mergeCell ref="Z9:AA9"/>
    <mergeCell ref="AC9:AD9"/>
    <mergeCell ref="Y11:AP11"/>
    <mergeCell ref="Y10:AR10"/>
    <mergeCell ref="Y12:AE12"/>
    <mergeCell ref="U20:AM20"/>
    <mergeCell ref="AN20:AO20"/>
    <mergeCell ref="A269:AR269"/>
    <mergeCell ref="A165:AR165"/>
    <mergeCell ref="A121:AD121"/>
    <mergeCell ref="AE121:AQ121"/>
    <mergeCell ref="AK122:AL122"/>
    <mergeCell ref="AN122:AO122"/>
    <mergeCell ref="B88:I88"/>
    <mergeCell ref="AD89:AI90"/>
    <mergeCell ref="AJ89:AP89"/>
    <mergeCell ref="AJ90:AP90"/>
    <mergeCell ref="J87:T88"/>
    <mergeCell ref="U87:AC88"/>
    <mergeCell ref="B87:I87"/>
    <mergeCell ref="A120:AR120"/>
    <mergeCell ref="A135:AR138"/>
    <mergeCell ref="A140:AR143"/>
    <mergeCell ref="AF167:AI167"/>
    <mergeCell ref="AK167:AL167"/>
    <mergeCell ref="AD87:AI88"/>
    <mergeCell ref="AJ87:AP88"/>
    <mergeCell ref="B92:I92"/>
    <mergeCell ref="J92:T92"/>
    <mergeCell ref="U92:AC92"/>
    <mergeCell ref="AJ92:AP92"/>
    <mergeCell ref="AN167:AO167"/>
    <mergeCell ref="A144:AR147"/>
    <mergeCell ref="A148:AR151"/>
    <mergeCell ref="A124:AR125"/>
    <mergeCell ref="C127:AN132"/>
    <mergeCell ref="A133:AQ134"/>
    <mergeCell ref="C46:P46"/>
    <mergeCell ref="Q46:AJ46"/>
    <mergeCell ref="AK46:AL46"/>
    <mergeCell ref="AK52:AL52"/>
    <mergeCell ref="C51:P51"/>
    <mergeCell ref="R51:T51"/>
    <mergeCell ref="B91:I91"/>
    <mergeCell ref="J91:T91"/>
    <mergeCell ref="U91:AC91"/>
    <mergeCell ref="AJ91:AP91"/>
    <mergeCell ref="AD91:AI92"/>
    <mergeCell ref="A166:AD166"/>
    <mergeCell ref="AE166:AQ166"/>
  </mergeCells>
  <phoneticPr fontId="3"/>
  <conditionalFormatting sqref="Y53:Z53 AE53:AF53">
    <cfRule type="containsBlanks" dxfId="232" priority="29">
      <formula>LEN(TRIM(Y53))=0</formula>
    </cfRule>
  </conditionalFormatting>
  <conditionalFormatting sqref="B174:Y174 AH174:AP174">
    <cfRule type="containsBlanks" dxfId="231" priority="5">
      <formula>LEN(TRIM(B174))=0</formula>
    </cfRule>
  </conditionalFormatting>
  <conditionalFormatting sqref="B226:Y226 AH226:AP226">
    <cfRule type="containsBlanks" dxfId="230" priority="4">
      <formula>LEN(TRIM(B226))=0</formula>
    </cfRule>
  </conditionalFormatting>
  <dataValidations count="12">
    <dataValidation imeMode="fullKatakana" allowBlank="1" showInputMessage="1" showErrorMessage="1" sqref="B175:B203 B227:B255" xr:uid="{00000000-0002-0000-0200-000000000000}"/>
    <dataValidation type="list" allowBlank="1" showInputMessage="1" showErrorMessage="1" sqref="Q174:R203 Q226:R255" xr:uid="{00000000-0002-0000-0200-000002000000}">
      <formula1>"Ｔ,Ｓ,Ｈ"</formula1>
    </dataValidation>
    <dataValidation type="textLength" imeMode="disabled" allowBlank="1" showInputMessage="1" showErrorMessage="1" sqref="AN5:AO5 AK5:AL5" xr:uid="{00000000-0002-0000-0200-000003000000}">
      <formula1>1</formula1>
      <formula2>2</formula2>
    </dataValidation>
    <dataValidation type="textLength" imeMode="disabled" operator="equal" allowBlank="1" showInputMessage="1" showErrorMessage="1" sqref="AF5:AI5" xr:uid="{00000000-0002-0000-0200-000004000000}">
      <formula1>4</formula1>
    </dataValidation>
    <dataValidation imeMode="hiragana" allowBlank="1" showInputMessage="1" showErrorMessage="1" sqref="U20:AM21" xr:uid="{00000000-0002-0000-0200-000005000000}"/>
    <dataValidation imeMode="disabled" allowBlank="1" showInputMessage="1" showErrorMessage="1" sqref="AG52:AJ53 AK5:AL5 AN5:AO5 AA52:AD53 U51:U53 V52:X53" xr:uid="{00000000-0002-0000-0200-000006000000}"/>
    <dataValidation type="textLength" operator="lessThanOrEqual" allowBlank="1" showInputMessage="1" showErrorMessage="1" sqref="X36 X42 X44" xr:uid="{00000000-0002-0000-0200-000007000000}">
      <formula1>4</formula1>
    </dataValidation>
    <dataValidation imeMode="disabled" allowBlank="1" showInputMessage="1" sqref="S174:X203 S226:X255" xr:uid="{00000000-0002-0000-0200-000008000000}"/>
    <dataValidation imeMode="on" allowBlank="1" showInputMessage="1" showErrorMessage="1" prompt="姓と名の間を全角で１マス空け" sqref="J174:P174 J226:P226" xr:uid="{A11325BB-5F2E-48C0-8B9B-6ADE09B35B54}"/>
    <dataValidation imeMode="fullKatakana" allowBlank="1" showInputMessage="1" showErrorMessage="1" prompt="姓と名の間を全角で１マス空け" sqref="B174:I174 B226:I226" xr:uid="{15FB0628-4661-4BBE-929C-D95DC33DD4CB}"/>
    <dataValidation imeMode="on" allowBlank="1" showInputMessage="1" showErrorMessage="1" sqref="J175:P203 J227:P255" xr:uid="{5827C45E-729A-4D56-BFA8-763CBE90F651}"/>
    <dataValidation allowBlank="1" showInputMessage="1" showErrorMessage="1" prompt="商業登記簿の役職と一致させる_x000a_同一人物で複数の役職についている場合は、上位の役職を入力する" sqref="AH174:AP174 AH226:AP226" xr:uid="{CBC38072-A933-4D50-A125-37C5C4A4C875}"/>
  </dataValidations>
  <pageMargins left="0.9055118110236221" right="0.47244094488188981" top="0.51181102362204722" bottom="0.19685039370078741" header="0.19685039370078741" footer="0.19685039370078741"/>
  <pageSetup paperSize="9" scale="59" fitToHeight="0" orientation="portrait" r:id="rId1"/>
  <headerFooter scaleWithDoc="0">
    <oddFooter>&amp;R&amp;"ＭＳ 明朝,標準"&amp;8&amp;K00-024R4低層ZEH-M_ver.1</oddFooter>
  </headerFooter>
  <rowBreaks count="5" manualBreakCount="5">
    <brk id="31" max="42" man="1"/>
    <brk id="79" max="42" man="1"/>
    <brk id="119" max="42" man="1"/>
    <brk id="164" max="42" man="1"/>
    <brk id="216" max="42" man="1"/>
  </rowBreaks>
  <ignoredErrors>
    <ignoredError sqref="AF5 AK5 AN5 U52:AJ52 AE53:AF53 Y53:Z53 U53:X53 AA53:AD53 AG53:AJ53 K89:T89 Y13:AJ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71"/>
  <sheetViews>
    <sheetView showGridLines="0" showZeros="0" view="pageBreakPreview" zoomScaleNormal="55" zoomScaleSheetLayoutView="100" workbookViewId="0"/>
  </sheetViews>
  <sheetFormatPr defaultColWidth="3" defaultRowHeight="18" customHeight="1" outlineLevelRow="1"/>
  <cols>
    <col min="1" max="1" width="5.625" style="285" customWidth="1"/>
    <col min="2" max="4" width="3" style="285" customWidth="1"/>
    <col min="5" max="6" width="3" style="294" customWidth="1"/>
    <col min="7" max="8" width="3" style="295" customWidth="1"/>
    <col min="9" max="44" width="3" style="285" customWidth="1"/>
    <col min="45" max="45" width="3" style="504"/>
    <col min="46" max="16384" width="3" style="285"/>
  </cols>
  <sheetData>
    <row r="1" spans="1:45" s="182" customFormat="1" ht="21">
      <c r="A1" s="121"/>
      <c r="B1" s="506" t="s">
        <v>227</v>
      </c>
      <c r="C1" s="181"/>
      <c r="D1" s="181"/>
      <c r="E1" s="181"/>
      <c r="F1" s="181"/>
      <c r="G1" s="181"/>
      <c r="H1" s="181"/>
      <c r="AE1" s="120"/>
      <c r="AS1" s="503"/>
    </row>
    <row r="2" spans="1:45" s="182" customFormat="1" ht="21">
      <c r="A2" s="121"/>
      <c r="B2" s="506" t="s">
        <v>847</v>
      </c>
      <c r="C2" s="181"/>
      <c r="D2" s="181"/>
      <c r="E2" s="181"/>
      <c r="F2" s="181"/>
      <c r="G2" s="181"/>
      <c r="H2" s="181"/>
      <c r="AE2" s="120"/>
      <c r="AS2" s="503"/>
    </row>
    <row r="3" spans="1:45" ht="14.25">
      <c r="B3" s="1057"/>
      <c r="C3" s="1057"/>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row>
    <row r="4" spans="1:45" ht="14.25">
      <c r="B4" s="34"/>
      <c r="C4" s="34"/>
      <c r="D4" s="34"/>
      <c r="E4" s="286"/>
      <c r="F4" s="286"/>
      <c r="G4" s="287"/>
      <c r="H4" s="287"/>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964"/>
      <c r="AM4" s="964"/>
      <c r="AN4" s="35"/>
      <c r="AO4" s="964"/>
      <c r="AP4" s="964"/>
      <c r="AQ4" s="34"/>
      <c r="AR4" s="34"/>
    </row>
    <row r="5" spans="1:45" ht="30" customHeight="1">
      <c r="B5" s="1055" t="s">
        <v>116</v>
      </c>
      <c r="C5" s="1055"/>
      <c r="D5" s="1055"/>
      <c r="E5" s="1055"/>
      <c r="F5" s="1055"/>
      <c r="G5" s="1055"/>
      <c r="H5" s="1055"/>
      <c r="I5" s="1055"/>
      <c r="J5" s="1055"/>
      <c r="K5" s="1055"/>
      <c r="L5" s="1055"/>
      <c r="M5" s="1055"/>
      <c r="N5" s="1055"/>
      <c r="O5" s="554"/>
      <c r="P5" s="554"/>
      <c r="Q5" s="34"/>
      <c r="R5" s="34"/>
      <c r="S5" s="34"/>
      <c r="T5" s="34"/>
      <c r="U5" s="34"/>
      <c r="V5" s="34"/>
      <c r="W5" s="34"/>
      <c r="X5" s="34"/>
      <c r="Y5" s="34"/>
      <c r="Z5" s="34"/>
      <c r="AA5" s="34"/>
      <c r="AB5" s="34"/>
      <c r="AC5" s="34"/>
      <c r="AD5" s="34"/>
      <c r="AE5" s="34"/>
      <c r="AF5" s="34"/>
      <c r="AG5" s="34"/>
      <c r="AH5" s="34"/>
      <c r="AI5" s="34"/>
      <c r="AJ5" s="34"/>
      <c r="AK5" s="34"/>
      <c r="AL5" s="34"/>
      <c r="AM5" s="36"/>
      <c r="AN5" s="34"/>
      <c r="AO5" s="34"/>
      <c r="AP5" s="36"/>
      <c r="AQ5" s="34"/>
      <c r="AR5" s="34"/>
    </row>
    <row r="6" spans="1:45" ht="30" customHeight="1">
      <c r="B6" s="1055" t="s">
        <v>586</v>
      </c>
      <c r="C6" s="1055"/>
      <c r="D6" s="1055"/>
      <c r="E6" s="1055"/>
      <c r="F6" s="1055"/>
      <c r="G6" s="1055"/>
      <c r="H6" s="1055"/>
      <c r="I6" s="1055"/>
      <c r="J6" s="1055"/>
      <c r="K6" s="1055"/>
      <c r="L6" s="1055"/>
      <c r="M6" s="1055"/>
      <c r="N6" s="1055"/>
      <c r="O6" s="554"/>
      <c r="P6" s="55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row>
    <row r="7" spans="1:45" ht="39" customHeight="1">
      <c r="B7" s="1058" t="s">
        <v>585</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row>
    <row r="8" spans="1:45" ht="39" customHeight="1">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row>
    <row r="9" spans="1:45" ht="39" customHeight="1">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row>
    <row r="10" spans="1:45" ht="60" customHeight="1">
      <c r="B10" s="1059" t="s">
        <v>598</v>
      </c>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row>
    <row r="11" spans="1:45" ht="13.5" customHeight="1">
      <c r="B11" s="359"/>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row>
    <row r="12" spans="1:45" ht="17.25" customHeight="1">
      <c r="B12" s="52" t="s">
        <v>141</v>
      </c>
      <c r="C12" s="52"/>
      <c r="D12" s="53" t="s">
        <v>142</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row>
    <row r="13" spans="1:45" ht="17.25" customHeight="1">
      <c r="B13" s="34"/>
      <c r="C13" s="52"/>
      <c r="D13" s="1061" t="s">
        <v>185</v>
      </c>
      <c r="E13" s="1061"/>
      <c r="F13" s="1061"/>
      <c r="G13" s="1061"/>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row>
    <row r="14" spans="1:45" ht="7.5" customHeight="1">
      <c r="B14" s="34"/>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row>
    <row r="15" spans="1:45" ht="17.25" customHeight="1">
      <c r="B15" s="52" t="s">
        <v>143</v>
      </c>
      <c r="C15" s="52"/>
      <c r="D15" s="53" t="s">
        <v>144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row>
    <row r="16" spans="1:45" ht="17.25" customHeight="1">
      <c r="B16" s="34"/>
      <c r="C16" s="52"/>
      <c r="D16" s="52" t="s">
        <v>145</v>
      </c>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row>
    <row r="17" spans="2:44" ht="7.5" customHeight="1">
      <c r="B17" s="34"/>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row>
    <row r="18" spans="2:44" ht="17.25" customHeight="1">
      <c r="B18" s="52" t="s">
        <v>146</v>
      </c>
      <c r="C18" s="52"/>
      <c r="D18" s="53" t="s">
        <v>147</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row>
    <row r="19" spans="2:44" ht="17.25" customHeight="1">
      <c r="B19" s="34"/>
      <c r="C19" s="52"/>
      <c r="D19" s="52" t="s">
        <v>148</v>
      </c>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row>
    <row r="20" spans="2:44" ht="7.5" customHeight="1">
      <c r="B20" s="3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row>
    <row r="21" spans="2:44" ht="17.25" customHeight="1">
      <c r="B21" s="52" t="s">
        <v>149</v>
      </c>
      <c r="C21" s="52"/>
      <c r="D21" s="53" t="s">
        <v>150</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row>
    <row r="22" spans="2:44" ht="17.25" customHeight="1">
      <c r="B22" s="34"/>
      <c r="C22" s="52"/>
      <c r="D22" s="52" t="s">
        <v>151</v>
      </c>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row>
    <row r="23" spans="2:44" ht="7.5" customHeight="1">
      <c r="B23" s="34"/>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row>
    <row r="24" spans="2:44" ht="17.25" customHeight="1">
      <c r="B24" s="52" t="s">
        <v>152</v>
      </c>
      <c r="C24" s="52"/>
      <c r="D24" s="53" t="s">
        <v>153</v>
      </c>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row>
    <row r="25" spans="2:44" ht="17.25" customHeight="1">
      <c r="B25" s="34"/>
      <c r="C25" s="52"/>
      <c r="D25" s="52" t="s">
        <v>154</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row>
    <row r="26" spans="2:44" ht="17.25" customHeight="1">
      <c r="B26" s="34"/>
      <c r="C26" s="52"/>
      <c r="D26" s="52" t="s">
        <v>155</v>
      </c>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row>
    <row r="27" spans="2:44" ht="7.5" customHeight="1">
      <c r="B27" s="34"/>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row>
    <row r="28" spans="2:44" ht="17.25" customHeight="1">
      <c r="B28" s="52" t="s">
        <v>156</v>
      </c>
      <c r="C28" s="52"/>
      <c r="D28" s="53" t="s">
        <v>157</v>
      </c>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row>
    <row r="29" spans="2:44" ht="17.25" customHeight="1">
      <c r="B29" s="34"/>
      <c r="C29" s="52"/>
      <c r="D29" s="52" t="s">
        <v>158</v>
      </c>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row>
    <row r="30" spans="2:44" ht="17.25" customHeight="1">
      <c r="B30" s="34"/>
      <c r="C30" s="52"/>
      <c r="D30" s="34" t="s">
        <v>159</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row>
    <row r="31" spans="2:44" ht="17.25" customHeight="1">
      <c r="B31" s="34"/>
      <c r="C31" s="52"/>
      <c r="D31" s="52" t="s">
        <v>160</v>
      </c>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row>
    <row r="32" spans="2:44" ht="17.25" customHeight="1">
      <c r="B32" s="34"/>
      <c r="C32" s="52"/>
      <c r="D32" s="52" t="s">
        <v>161</v>
      </c>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row>
    <row r="33" spans="2:44" ht="17.25" customHeight="1">
      <c r="B33" s="34"/>
      <c r="C33" s="52"/>
      <c r="D33" s="52" t="s">
        <v>162</v>
      </c>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row>
    <row r="34" spans="2:44" ht="7.5" customHeight="1">
      <c r="B34" s="34"/>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row>
    <row r="35" spans="2:44" ht="17.25" customHeight="1">
      <c r="B35" s="52" t="s">
        <v>163</v>
      </c>
      <c r="C35" s="52"/>
      <c r="D35" s="53" t="s">
        <v>164</v>
      </c>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row>
    <row r="36" spans="2:44" ht="17.25" customHeight="1">
      <c r="B36" s="34"/>
      <c r="C36" s="52"/>
      <c r="D36" s="52" t="s">
        <v>165</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row>
    <row r="37" spans="2:44" ht="17.25" customHeight="1">
      <c r="B37" s="34"/>
      <c r="C37" s="52"/>
      <c r="D37" s="52" t="s">
        <v>166</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row>
    <row r="38" spans="2:44" ht="7.5" customHeight="1">
      <c r="B38" s="34"/>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row>
    <row r="39" spans="2:44" ht="17.25" customHeight="1">
      <c r="B39" s="52" t="s">
        <v>167</v>
      </c>
      <c r="C39" s="52"/>
      <c r="D39" s="53" t="s">
        <v>168</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row>
    <row r="40" spans="2:44" ht="17.25" customHeight="1">
      <c r="B40" s="34"/>
      <c r="C40" s="52"/>
      <c r="D40" s="52" t="s">
        <v>169</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row>
    <row r="41" spans="2:44" ht="7.5" customHeight="1">
      <c r="B41" s="34"/>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row>
    <row r="42" spans="2:44" ht="17.25" customHeight="1">
      <c r="B42" s="52" t="s">
        <v>170</v>
      </c>
      <c r="C42" s="52"/>
      <c r="D42" s="53" t="s">
        <v>171</v>
      </c>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row>
    <row r="43" spans="2:44" ht="17.25" customHeight="1">
      <c r="B43" s="34"/>
      <c r="C43" s="52"/>
      <c r="D43" s="52" t="s">
        <v>186</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row>
    <row r="44" spans="2:44" ht="17.25" customHeight="1">
      <c r="B44" s="34"/>
      <c r="C44" s="52"/>
      <c r="D44" s="52" t="s">
        <v>172</v>
      </c>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row>
    <row r="45" spans="2:44" ht="7.5" customHeight="1">
      <c r="B45" s="3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row>
    <row r="46" spans="2:44" ht="17.25" customHeight="1">
      <c r="B46" s="52" t="s">
        <v>173</v>
      </c>
      <c r="C46" s="52"/>
      <c r="D46" s="53" t="s">
        <v>174</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row>
    <row r="47" spans="2:44" ht="17.25" customHeight="1">
      <c r="B47" s="34"/>
      <c r="C47" s="52"/>
      <c r="D47" s="52" t="s">
        <v>742</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row>
    <row r="48" spans="2:44" ht="17.25" customHeight="1">
      <c r="B48" s="34"/>
      <c r="C48" s="52"/>
      <c r="D48" s="34" t="s">
        <v>286</v>
      </c>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49" spans="2:44" ht="7.5" customHeight="1">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2:44" ht="17.25" customHeight="1">
      <c r="B50" s="52" t="s">
        <v>175</v>
      </c>
      <c r="C50" s="52"/>
      <c r="D50" s="53" t="s">
        <v>176</v>
      </c>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2:44" ht="17.25" customHeight="1">
      <c r="B51" s="52"/>
      <c r="C51" s="52"/>
      <c r="D51" s="52" t="s">
        <v>177</v>
      </c>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2:44" ht="7.5" customHeight="1">
      <c r="B52" s="34"/>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2:44" ht="17.25" customHeight="1">
      <c r="B53" s="52" t="s">
        <v>453</v>
      </c>
      <c r="C53" s="52"/>
      <c r="D53" s="53" t="s">
        <v>454</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row>
    <row r="54" spans="2:44" ht="17.25" customHeight="1">
      <c r="B54" s="34"/>
      <c r="C54" s="52"/>
      <c r="D54" s="52" t="s">
        <v>455</v>
      </c>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row>
    <row r="55" spans="2:44" ht="17.25" customHeight="1">
      <c r="B55" s="34"/>
      <c r="C55" s="52"/>
      <c r="D55" s="52" t="s">
        <v>456</v>
      </c>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row>
    <row r="56" spans="2:44" ht="17.25" customHeight="1">
      <c r="B56" s="34"/>
      <c r="C56" s="52"/>
      <c r="D56" s="52" t="s">
        <v>457</v>
      </c>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row>
    <row r="57" spans="2:44" ht="17.25" customHeight="1">
      <c r="B57" s="34"/>
      <c r="C57" s="52"/>
      <c r="D57" s="52" t="s">
        <v>458</v>
      </c>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row>
    <row r="58" spans="2:44" ht="7.5" customHeight="1">
      <c r="B58" s="34"/>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2:44" ht="17.25" customHeight="1">
      <c r="B59" s="52"/>
      <c r="C59" s="52"/>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2"/>
      <c r="AQ59" s="52"/>
      <c r="AR59" s="52"/>
    </row>
    <row r="60" spans="2:44" ht="16.5" customHeight="1">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row>
    <row r="61" spans="2:44" ht="14.25">
      <c r="B61" s="1062" t="s">
        <v>452</v>
      </c>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1062"/>
      <c r="Y61" s="1062"/>
      <c r="Z61" s="1062"/>
      <c r="AA61" s="1062"/>
      <c r="AB61" s="1062"/>
      <c r="AC61" s="1062"/>
      <c r="AD61" s="1062"/>
      <c r="AE61" s="1062"/>
      <c r="AF61" s="1062"/>
      <c r="AG61" s="1062"/>
      <c r="AH61" s="1062"/>
      <c r="AI61" s="1062"/>
      <c r="AJ61" s="1062"/>
      <c r="AK61" s="1062"/>
      <c r="AL61" s="1062"/>
      <c r="AM61" s="1062"/>
      <c r="AN61" s="1062"/>
      <c r="AO61" s="1062"/>
      <c r="AP61" s="1062"/>
      <c r="AQ61" s="1062"/>
      <c r="AR61" s="1062"/>
    </row>
    <row r="62" spans="2:44" ht="9" customHeight="1">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row>
    <row r="63" spans="2:44" ht="30" customHeight="1">
      <c r="B63" s="288"/>
      <c r="C63" s="359"/>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34"/>
      <c r="AD63" s="289"/>
      <c r="AE63" s="34"/>
      <c r="AF63" s="1060" t="str">
        <f>様式第1_交付申請書!$AF$5</f>
        <v/>
      </c>
      <c r="AG63" s="1060"/>
      <c r="AH63" s="1060"/>
      <c r="AI63" s="1060"/>
      <c r="AJ63" s="34" t="s">
        <v>84</v>
      </c>
      <c r="AK63" s="1060" t="str">
        <f>様式第1_交付申請書!$AK$5</f>
        <v/>
      </c>
      <c r="AL63" s="1060"/>
      <c r="AM63" s="34" t="s">
        <v>115</v>
      </c>
      <c r="AN63" s="1060" t="str">
        <f>様式第1_交付申請書!$AN$5</f>
        <v/>
      </c>
      <c r="AO63" s="1060"/>
      <c r="AP63" s="34" t="s">
        <v>86</v>
      </c>
      <c r="AQ63" s="34"/>
      <c r="AR63" s="34"/>
    </row>
    <row r="64" spans="2:44" ht="15" customHeight="1">
      <c r="B64" s="288"/>
      <c r="C64" s="359"/>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9"/>
      <c r="AD64" s="289"/>
      <c r="AE64" s="286"/>
      <c r="AF64" s="286"/>
      <c r="AG64" s="286"/>
      <c r="AH64" s="289"/>
      <c r="AI64" s="286"/>
      <c r="AJ64" s="286"/>
      <c r="AK64" s="286"/>
      <c r="AL64" s="289"/>
      <c r="AM64" s="286"/>
      <c r="AN64" s="286"/>
      <c r="AO64" s="286"/>
      <c r="AP64" s="289"/>
      <c r="AQ64" s="34"/>
      <c r="AR64" s="34"/>
    </row>
    <row r="65" spans="2:45" ht="30" customHeight="1">
      <c r="B65" s="290"/>
      <c r="C65" s="291"/>
      <c r="D65" s="291"/>
      <c r="E65" s="291"/>
      <c r="F65" s="57" t="s">
        <v>509</v>
      </c>
      <c r="G65" s="57"/>
      <c r="H65" s="57"/>
      <c r="I65" s="57"/>
      <c r="J65" s="57"/>
      <c r="K65" s="1052" t="s">
        <v>178</v>
      </c>
      <c r="L65" s="1052"/>
      <c r="M65" s="1052"/>
      <c r="N65" s="1052"/>
      <c r="O65" s="1052"/>
      <c r="P65" s="1052"/>
      <c r="Q65" s="1051" t="str">
        <f>IF(入力シート!$M$24="","",入力シート!$M$24)</f>
        <v/>
      </c>
      <c r="R65" s="1051"/>
      <c r="S65" s="1051"/>
      <c r="T65" s="1051"/>
      <c r="U65" s="1051"/>
      <c r="V65" s="1051"/>
      <c r="W65" s="1051"/>
      <c r="X65" s="1051"/>
      <c r="Y65" s="1051"/>
      <c r="Z65" s="1051"/>
      <c r="AA65" s="1051"/>
      <c r="AB65" s="1051"/>
      <c r="AC65" s="1051"/>
      <c r="AD65" s="1051"/>
      <c r="AE65" s="1051"/>
      <c r="AF65" s="1051"/>
      <c r="AG65" s="1051"/>
      <c r="AH65" s="1051"/>
      <c r="AI65" s="1051"/>
      <c r="AJ65" s="1051"/>
      <c r="AK65" s="1051"/>
      <c r="AL65" s="1051"/>
      <c r="AM65" s="1051"/>
      <c r="AN65" s="1051"/>
      <c r="AO65" s="1051"/>
      <c r="AP65" s="34"/>
      <c r="AQ65" s="34"/>
      <c r="AR65" s="34"/>
    </row>
    <row r="66" spans="2:45" ht="30" customHeight="1">
      <c r="B66" s="290"/>
      <c r="C66" s="291"/>
      <c r="D66" s="291"/>
      <c r="E66" s="291"/>
      <c r="F66" s="57"/>
      <c r="G66" s="57"/>
      <c r="H66" s="57"/>
      <c r="I66" s="57"/>
      <c r="J66" s="57"/>
      <c r="K66" s="1052" t="s">
        <v>119</v>
      </c>
      <c r="L66" s="1052"/>
      <c r="M66" s="1052"/>
      <c r="N66" s="1052"/>
      <c r="O66" s="1052"/>
      <c r="P66" s="292"/>
      <c r="Q66" s="1053" t="str">
        <f>IF(入力シート!$M$26="","",入力シート!$M$26)</f>
        <v/>
      </c>
      <c r="R66" s="1053"/>
      <c r="S66" s="1053"/>
      <c r="T66" s="1053"/>
      <c r="U66" s="1053"/>
      <c r="V66" s="1053"/>
      <c r="W66" s="1053"/>
      <c r="X66" s="1053"/>
      <c r="Y66" s="293"/>
      <c r="Z66" s="1050" t="str">
        <f>IF(入力シート!$M$27="","",入力シート!$M$27)</f>
        <v/>
      </c>
      <c r="AA66" s="1050"/>
      <c r="AB66" s="1050"/>
      <c r="AC66" s="1050"/>
      <c r="AD66" s="1050"/>
      <c r="AE66" s="1050"/>
      <c r="AF66" s="1050"/>
      <c r="AG66" s="1050"/>
      <c r="AH66" s="1050"/>
      <c r="AI66" s="1050"/>
      <c r="AJ66" s="1050"/>
      <c r="AK66" s="1050"/>
      <c r="AL66" s="1054"/>
      <c r="AM66" s="1054"/>
      <c r="AN66" s="1054"/>
      <c r="AO66" s="1054"/>
      <c r="AP66" s="34"/>
      <c r="AQ66" s="34"/>
      <c r="AR66" s="34"/>
      <c r="AS66" s="544" t="s">
        <v>451</v>
      </c>
    </row>
    <row r="67" spans="2:45" ht="30" hidden="1" customHeight="1" outlineLevel="1">
      <c r="B67" s="288"/>
      <c r="C67" s="424"/>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9"/>
      <c r="AD67" s="289"/>
      <c r="AE67" s="286"/>
      <c r="AF67" s="286"/>
      <c r="AG67" s="286"/>
      <c r="AH67" s="289"/>
      <c r="AI67" s="286"/>
      <c r="AJ67" s="286"/>
      <c r="AK67" s="286"/>
      <c r="AL67" s="289"/>
      <c r="AM67" s="286"/>
      <c r="AN67" s="286"/>
      <c r="AO67" s="286"/>
      <c r="AP67" s="289"/>
      <c r="AQ67" s="34"/>
      <c r="AR67" s="34"/>
    </row>
    <row r="68" spans="2:45" ht="30" hidden="1" customHeight="1" outlineLevel="1">
      <c r="B68" s="290"/>
      <c r="C68" s="291"/>
      <c r="D68" s="291"/>
      <c r="E68" s="291"/>
      <c r="F68" s="57" t="s">
        <v>510</v>
      </c>
      <c r="G68" s="57"/>
      <c r="H68" s="57"/>
      <c r="I68" s="57"/>
      <c r="J68" s="57"/>
      <c r="K68" s="1052" t="s">
        <v>178</v>
      </c>
      <c r="L68" s="1052"/>
      <c r="M68" s="1052"/>
      <c r="N68" s="1052"/>
      <c r="O68" s="1052"/>
      <c r="P68" s="1052"/>
      <c r="Q68" s="1051" t="str">
        <f>IF(入力シート!M36="","",入力シート!M36)</f>
        <v/>
      </c>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51"/>
      <c r="AP68" s="34"/>
      <c r="AQ68" s="34"/>
      <c r="AR68" s="34"/>
    </row>
    <row r="69" spans="2:45" ht="30" hidden="1" customHeight="1" outlineLevel="1">
      <c r="B69" s="290"/>
      <c r="C69" s="291"/>
      <c r="D69" s="291"/>
      <c r="E69" s="291"/>
      <c r="F69" s="57"/>
      <c r="G69" s="57"/>
      <c r="H69" s="57"/>
      <c r="I69" s="57"/>
      <c r="J69" s="57"/>
      <c r="K69" s="1052" t="s">
        <v>119</v>
      </c>
      <c r="L69" s="1052"/>
      <c r="M69" s="1052"/>
      <c r="N69" s="1052"/>
      <c r="O69" s="1052"/>
      <c r="P69" s="292"/>
      <c r="Q69" s="1053" t="str">
        <f>IF(入力シート!M38="","",入力シート!M38)</f>
        <v/>
      </c>
      <c r="R69" s="1053"/>
      <c r="S69" s="1053"/>
      <c r="T69" s="1053"/>
      <c r="U69" s="1053"/>
      <c r="V69" s="1053"/>
      <c r="W69" s="1053"/>
      <c r="X69" s="1053"/>
      <c r="Y69" s="293"/>
      <c r="Z69" s="1050" t="str">
        <f>IF(入力シート!M39="","",入力シート!M39)</f>
        <v/>
      </c>
      <c r="AA69" s="1050"/>
      <c r="AB69" s="1050"/>
      <c r="AC69" s="1050"/>
      <c r="AD69" s="1050"/>
      <c r="AE69" s="1050"/>
      <c r="AF69" s="1050"/>
      <c r="AG69" s="1050"/>
      <c r="AH69" s="1050"/>
      <c r="AI69" s="1050"/>
      <c r="AJ69" s="1050"/>
      <c r="AK69" s="1050"/>
      <c r="AL69" s="1054"/>
      <c r="AM69" s="1054"/>
      <c r="AN69" s="1054"/>
      <c r="AO69" s="1054"/>
      <c r="AP69" s="34"/>
      <c r="AQ69" s="34"/>
      <c r="AR69" s="34"/>
      <c r="AS69" s="499" t="s">
        <v>451</v>
      </c>
    </row>
    <row r="70" spans="2:45" ht="18" customHeight="1" collapsed="1"/>
    <row r="71" spans="2:45" ht="18" customHeight="1">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c r="AH71" s="1056"/>
      <c r="AI71" s="1056"/>
      <c r="AJ71" s="1056"/>
      <c r="AK71" s="1056"/>
      <c r="AL71" s="1056"/>
      <c r="AM71" s="1056"/>
      <c r="AN71" s="1056"/>
      <c r="AO71" s="1056"/>
      <c r="AP71" s="1056"/>
      <c r="AQ71" s="1056"/>
      <c r="AR71" s="1056"/>
      <c r="AS71" s="544" t="s">
        <v>503</v>
      </c>
    </row>
  </sheetData>
  <sheetProtection sheet="1" formatRows="0" selectLockedCells="1"/>
  <mergeCells count="25">
    <mergeCell ref="B71:AR71"/>
    <mergeCell ref="Q66:X66"/>
    <mergeCell ref="B3:AR3"/>
    <mergeCell ref="B7:AR9"/>
    <mergeCell ref="B10:AR10"/>
    <mergeCell ref="K65:P65"/>
    <mergeCell ref="K66:O66"/>
    <mergeCell ref="AL66:AO66"/>
    <mergeCell ref="Q65:AO65"/>
    <mergeCell ref="AK63:AL63"/>
    <mergeCell ref="AN63:AO63"/>
    <mergeCell ref="D13:AR13"/>
    <mergeCell ref="B61:AR61"/>
    <mergeCell ref="AF63:AI63"/>
    <mergeCell ref="AL4:AM4"/>
    <mergeCell ref="K68:P68"/>
    <mergeCell ref="AO4:AP4"/>
    <mergeCell ref="Z66:AK66"/>
    <mergeCell ref="Q68:AO68"/>
    <mergeCell ref="K69:O69"/>
    <mergeCell ref="Q69:X69"/>
    <mergeCell ref="Z69:AK69"/>
    <mergeCell ref="AL69:AO69"/>
    <mergeCell ref="B6:N6"/>
    <mergeCell ref="B5:N5"/>
  </mergeCells>
  <phoneticPr fontId="3"/>
  <conditionalFormatting sqref="B4:AK4 AQ4:AS4 AN4 B62:AC64 AS3 B75:AS1048576 B72:AR74 B70:AR70 AR62:AS62 AR63:AR64 B7:AS51 B59:AS61 Q5:AS6">
    <cfRule type="expression" priority="22">
      <formula>CELL("protect",B3)=0</formula>
    </cfRule>
  </conditionalFormatting>
  <conditionalFormatting sqref="B65:P66 AL66:AR66 AP65:AR65">
    <cfRule type="expression" priority="20">
      <formula>CELL("protect",B65)=0</formula>
    </cfRule>
  </conditionalFormatting>
  <conditionalFormatting sqref="B3">
    <cfRule type="expression" priority="21">
      <formula>CELL("protect",B3)=0</formula>
    </cfRule>
  </conditionalFormatting>
  <conditionalFormatting sqref="B67:AC67 AR67">
    <cfRule type="expression" priority="5">
      <formula>CELL("protect",B67)=0</formula>
    </cfRule>
  </conditionalFormatting>
  <conditionalFormatting sqref="B68:P69 AL69:AR69 AP68:AR68">
    <cfRule type="expression" priority="4">
      <formula>CELL("protect",B68)=0</formula>
    </cfRule>
  </conditionalFormatting>
  <conditionalFormatting sqref="B52:AS54 B58:AS58">
    <cfRule type="expression" priority="3">
      <formula>CELL("protect",B52)=0</formula>
    </cfRule>
  </conditionalFormatting>
  <conditionalFormatting sqref="B55:AS56">
    <cfRule type="expression" priority="2">
      <formula>CELL("protect",B55)=0</formula>
    </cfRule>
  </conditionalFormatting>
  <conditionalFormatting sqref="B57:AS57">
    <cfRule type="expression" priority="1">
      <formula>CELL("protect",B57)=0</formula>
    </cfRule>
  </conditionalFormatting>
  <dataValidations count="2">
    <dataValidation imeMode="disabled" allowBlank="1" showInputMessage="1" showErrorMessage="1" sqref="AK63:AL63 AF63:AI63 AN63:AO63" xr:uid="{00000000-0002-0000-0300-000000000000}"/>
    <dataValidation imeMode="hiragana" allowBlank="1" showInputMessage="1" showErrorMessage="1" sqref="Q65 Q68" xr:uid="{00000000-0002-0000-0300-000001000000}"/>
  </dataValidations>
  <pageMargins left="0.9055118110236221" right="0.47244094488188981" top="0.51181102362204722" bottom="0.19685039370078741" header="0.19685039370078741" footer="0.19685039370078741"/>
  <pageSetup paperSize="9" scale="63" orientation="portrait" r:id="rId1"/>
  <headerFooter scaleWithDoc="0">
    <oddFooter>&amp;R&amp;"ＭＳ 明朝,標準"&amp;8&amp;K00-024R4低層ZEH-M_ver.1</oddFooter>
  </headerFooter>
  <ignoredErrors>
    <ignoredError sqref="B12:B51" numberStoredAsText="1"/>
    <ignoredError sqref="AF63:AO6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26C3-FFB5-4EF0-A07F-4CB50E6E1D5E}">
  <sheetPr codeName="Sheet7">
    <pageSetUpPr fitToPage="1"/>
  </sheetPr>
  <dimension ref="A1:BF101"/>
  <sheetViews>
    <sheetView showGridLines="0" view="pageBreakPreview" zoomScale="115" zoomScaleNormal="90" zoomScaleSheetLayoutView="115" workbookViewId="0">
      <selection activeCell="B98" sqref="B98:C98"/>
    </sheetView>
  </sheetViews>
  <sheetFormatPr defaultColWidth="2.875" defaultRowHeight="16.5" customHeight="1"/>
  <cols>
    <col min="1" max="1" width="1.625" style="1" customWidth="1"/>
    <col min="2" max="5" width="2.875" style="1"/>
    <col min="6" max="6" width="17.25" style="1" customWidth="1"/>
    <col min="7" max="10" width="2.875" style="1"/>
    <col min="11" max="11" width="2.875" style="1" customWidth="1"/>
    <col min="12" max="25" width="2.875" style="1"/>
    <col min="26" max="26" width="2.875" style="204"/>
    <col min="27" max="33" width="2.875" style="1"/>
    <col min="34" max="34" width="1.125" style="1" customWidth="1"/>
    <col min="35" max="35" width="2.875" style="510"/>
    <col min="36" max="36" width="2.875" style="126"/>
    <col min="37" max="37" width="2.875" style="358"/>
    <col min="38" max="58" width="2.875" style="126"/>
    <col min="59" max="16384" width="2.875" style="1"/>
  </cols>
  <sheetData>
    <row r="1" spans="1:36" s="22" customFormat="1" ht="15.75" customHeight="1">
      <c r="B1" s="507" t="s">
        <v>227</v>
      </c>
      <c r="C1" s="168"/>
      <c r="D1" s="168"/>
      <c r="E1" s="168"/>
      <c r="AB1" s="169"/>
      <c r="AI1" s="508"/>
    </row>
    <row r="2" spans="1:36" s="123" customFormat="1" ht="27.75" customHeight="1">
      <c r="B2" s="507" t="s">
        <v>848</v>
      </c>
      <c r="C2" s="122"/>
      <c r="D2" s="122"/>
      <c r="E2" s="122"/>
      <c r="AB2" s="120"/>
      <c r="AI2" s="508"/>
    </row>
    <row r="3" spans="1:36" s="123" customFormat="1" ht="27.75" customHeight="1">
      <c r="B3" s="507" t="s">
        <v>545</v>
      </c>
      <c r="C3" s="122"/>
      <c r="D3" s="122"/>
      <c r="E3" s="122"/>
      <c r="AB3" s="120"/>
      <c r="AI3" s="508"/>
    </row>
    <row r="4" spans="1:36" ht="21" customHeight="1">
      <c r="A4" s="1118" t="s">
        <v>505</v>
      </c>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509"/>
      <c r="AJ4" s="368"/>
    </row>
    <row r="5" spans="1:36" ht="16.5" customHeight="1">
      <c r="B5" s="232" t="s">
        <v>0</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J5" s="369"/>
    </row>
    <row r="6" spans="1:36" ht="6.75" customHeight="1">
      <c r="B6" s="206"/>
      <c r="C6" s="206"/>
      <c r="D6" s="206"/>
      <c r="E6" s="206"/>
      <c r="F6" s="206"/>
      <c r="G6" s="206"/>
      <c r="H6" s="233"/>
      <c r="I6" s="233"/>
      <c r="J6" s="206"/>
      <c r="K6" s="206"/>
      <c r="Z6" s="1"/>
    </row>
    <row r="7" spans="1:36" ht="16.5" customHeight="1">
      <c r="B7" s="234" t="s">
        <v>235</v>
      </c>
      <c r="C7" s="234"/>
      <c r="D7" s="206"/>
      <c r="E7" s="206"/>
      <c r="F7" s="206"/>
      <c r="G7" s="206"/>
      <c r="H7" s="233"/>
      <c r="I7" s="233"/>
      <c r="J7" s="206"/>
      <c r="K7" s="206"/>
      <c r="Z7" s="1"/>
    </row>
    <row r="8" spans="1:36" ht="16.5" customHeight="1">
      <c r="B8" s="234" t="s">
        <v>334</v>
      </c>
      <c r="C8" s="234"/>
      <c r="D8" s="206"/>
      <c r="E8" s="206"/>
      <c r="F8" s="206"/>
      <c r="G8" s="206"/>
      <c r="H8" s="233"/>
      <c r="I8" s="233"/>
      <c r="J8" s="206"/>
      <c r="K8" s="206"/>
      <c r="Z8" s="1"/>
    </row>
    <row r="9" spans="1:36" ht="19.5" customHeight="1">
      <c r="B9" s="1097" t="s">
        <v>1</v>
      </c>
      <c r="C9" s="1098"/>
      <c r="D9" s="1098"/>
      <c r="E9" s="1098"/>
      <c r="F9" s="1099"/>
      <c r="G9" s="1109" t="str">
        <f>IF(入力シート!$M$25="","",入力シート!$M$25)</f>
        <v/>
      </c>
      <c r="H9" s="1110"/>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1"/>
      <c r="AH9" s="235"/>
    </row>
    <row r="10" spans="1:36" ht="19.5" customHeight="1">
      <c r="B10" s="1112" t="s">
        <v>2</v>
      </c>
      <c r="C10" s="1113"/>
      <c r="D10" s="1113"/>
      <c r="E10" s="1113"/>
      <c r="F10" s="1114"/>
      <c r="G10" s="1115" t="str">
        <f>IF(入力シート!M24="","",入力シート!M24)</f>
        <v/>
      </c>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7"/>
      <c r="AH10" s="235"/>
    </row>
    <row r="11" spans="1:36" ht="19.5" customHeight="1">
      <c r="B11" s="1094" t="s">
        <v>3</v>
      </c>
      <c r="C11" s="1095"/>
      <c r="D11" s="1095"/>
      <c r="E11" s="1095"/>
      <c r="F11" s="1096"/>
      <c r="G11" s="1079" t="str">
        <f>IF(入力シート!M33="","",入力シート!M33)</f>
        <v/>
      </c>
      <c r="H11" s="1080"/>
      <c r="I11" s="1080"/>
      <c r="J11" s="1080"/>
      <c r="K11" s="1080"/>
      <c r="L11" s="1080"/>
      <c r="M11" s="1080"/>
      <c r="N11" s="1080"/>
      <c r="O11" s="1080"/>
      <c r="P11" s="1080"/>
      <c r="Q11" s="1080"/>
      <c r="R11" s="1080"/>
      <c r="S11" s="1080"/>
      <c r="T11" s="1080"/>
      <c r="U11" s="1080"/>
      <c r="V11" s="1080"/>
      <c r="W11" s="1080"/>
      <c r="X11" s="1080"/>
      <c r="Y11" s="1080"/>
      <c r="Z11" s="1080"/>
      <c r="AA11" s="1080"/>
      <c r="AB11" s="1080"/>
      <c r="AC11" s="1080"/>
      <c r="AD11" s="1080"/>
      <c r="AE11" s="1080"/>
      <c r="AF11" s="1080"/>
      <c r="AG11" s="1093"/>
      <c r="AH11" s="236"/>
    </row>
    <row r="12" spans="1:36" ht="19.5" customHeight="1">
      <c r="B12" s="1094" t="s">
        <v>4</v>
      </c>
      <c r="C12" s="1095"/>
      <c r="D12" s="1095"/>
      <c r="E12" s="1095"/>
      <c r="F12" s="1096"/>
      <c r="G12" s="1079" t="str">
        <f>IF(入力シート!M26="","",入力シート!M26)</f>
        <v/>
      </c>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93"/>
      <c r="AH12" s="236"/>
    </row>
    <row r="13" spans="1:36" ht="19.5" customHeight="1">
      <c r="B13" s="1097" t="s">
        <v>1</v>
      </c>
      <c r="C13" s="1098"/>
      <c r="D13" s="1098"/>
      <c r="E13" s="1098"/>
      <c r="F13" s="1099"/>
      <c r="G13" s="1100" t="str">
        <f>IF(入力シート!M28="","",入力シート!M28)</f>
        <v/>
      </c>
      <c r="H13" s="1101"/>
      <c r="I13" s="1101"/>
      <c r="J13" s="1101"/>
      <c r="K13" s="1101"/>
      <c r="L13" s="1101"/>
      <c r="M13" s="1101"/>
      <c r="N13" s="1101"/>
      <c r="O13" s="1101"/>
      <c r="P13" s="1101"/>
      <c r="Q13" s="1101"/>
      <c r="R13" s="1101"/>
      <c r="S13" s="1101"/>
      <c r="T13" s="1101"/>
      <c r="U13" s="1101"/>
      <c r="V13" s="1101"/>
      <c r="W13" s="1101"/>
      <c r="X13" s="1101"/>
      <c r="Y13" s="1101"/>
      <c r="Z13" s="1101"/>
      <c r="AA13" s="1101"/>
      <c r="AB13" s="1101"/>
      <c r="AC13" s="1101"/>
      <c r="AD13" s="1101"/>
      <c r="AE13" s="1101"/>
      <c r="AF13" s="1101"/>
      <c r="AG13" s="1102"/>
      <c r="AH13" s="237"/>
    </row>
    <row r="14" spans="1:36" ht="20.100000000000001" customHeight="1">
      <c r="B14" s="1103" t="s">
        <v>187</v>
      </c>
      <c r="C14" s="1104"/>
      <c r="D14" s="1104"/>
      <c r="E14" s="1104"/>
      <c r="F14" s="1105"/>
      <c r="G14" s="1106" t="str">
        <f>IF(入力シート!M27="","",入力シート!M27)</f>
        <v/>
      </c>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107"/>
      <c r="AE14" s="1107"/>
      <c r="AF14" s="1107"/>
      <c r="AG14" s="1108"/>
      <c r="AH14" s="237"/>
    </row>
    <row r="15" spans="1:36" ht="19.5" customHeight="1">
      <c r="B15" s="1082" t="s">
        <v>5</v>
      </c>
      <c r="C15" s="1083"/>
      <c r="D15" s="1083"/>
      <c r="E15" s="1083"/>
      <c r="F15" s="1084"/>
      <c r="G15" s="320" t="s">
        <v>6</v>
      </c>
      <c r="H15" s="1081" t="str">
        <f>IF(入力シート!M30="","",入力シート!M30)</f>
        <v/>
      </c>
      <c r="I15" s="1081"/>
      <c r="J15" s="321" t="s">
        <v>7</v>
      </c>
      <c r="K15" s="1081" t="str">
        <f>IF(入力シート!O30="","",入力シート!O30)</f>
        <v/>
      </c>
      <c r="L15" s="1089"/>
      <c r="M15" s="322"/>
      <c r="N15" s="323"/>
      <c r="O15" s="323"/>
      <c r="P15" s="323"/>
      <c r="Q15" s="323"/>
      <c r="R15" s="323"/>
      <c r="S15" s="323"/>
      <c r="T15" s="323"/>
      <c r="U15" s="323"/>
      <c r="V15" s="323"/>
      <c r="W15" s="323"/>
      <c r="X15" s="323"/>
      <c r="Y15" s="323"/>
      <c r="Z15" s="323"/>
      <c r="AA15" s="323"/>
      <c r="AB15" s="323"/>
      <c r="AC15" s="323"/>
      <c r="AD15" s="323"/>
      <c r="AE15" s="323"/>
      <c r="AF15" s="323"/>
      <c r="AG15" s="324"/>
      <c r="AH15" s="238"/>
    </row>
    <row r="16" spans="1:36" ht="33.950000000000003" customHeight="1">
      <c r="B16" s="1065"/>
      <c r="C16" s="1066"/>
      <c r="D16" s="1066"/>
      <c r="E16" s="1066"/>
      <c r="F16" s="1085"/>
      <c r="G16" s="1086" t="str">
        <f>IF(入力シート!M31="","",入力シート!M31)</f>
        <v/>
      </c>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8"/>
      <c r="AH16" s="236"/>
    </row>
    <row r="17" spans="2:35" ht="20.100000000000001" customHeight="1">
      <c r="B17" s="1065" t="s">
        <v>11</v>
      </c>
      <c r="C17" s="1066"/>
      <c r="D17" s="1066"/>
      <c r="E17" s="1066"/>
      <c r="F17" s="1067"/>
      <c r="G17" s="1074" t="str">
        <f>IF(入力シート!M32="","",入力シート!M32)</f>
        <v/>
      </c>
      <c r="H17" s="1075"/>
      <c r="I17" s="325" t="s">
        <v>7</v>
      </c>
      <c r="J17" s="1076" t="str">
        <f>IF(入力シート!O32="","",入力シート!O32)</f>
        <v/>
      </c>
      <c r="K17" s="1076"/>
      <c r="L17" s="325" t="s">
        <v>7</v>
      </c>
      <c r="M17" s="1081" t="str">
        <f>IF(入力シート!R32="","",入力シート!R32)</f>
        <v/>
      </c>
      <c r="N17" s="1081"/>
      <c r="O17" s="1081"/>
      <c r="P17" s="326"/>
      <c r="Q17" s="351"/>
      <c r="R17" s="351"/>
      <c r="S17" s="351"/>
      <c r="T17" s="351"/>
      <c r="U17" s="351"/>
      <c r="V17" s="351"/>
      <c r="W17" s="351"/>
      <c r="X17" s="351"/>
      <c r="Y17" s="351"/>
      <c r="Z17" s="351"/>
      <c r="AA17" s="351"/>
      <c r="AB17" s="351"/>
      <c r="AC17" s="351"/>
      <c r="AD17" s="351"/>
      <c r="AE17" s="351"/>
      <c r="AF17" s="351"/>
      <c r="AG17" s="352"/>
      <c r="AH17" s="236"/>
    </row>
    <row r="18" spans="2:35" ht="20.100000000000001" customHeight="1">
      <c r="B18" s="1065" t="s">
        <v>421</v>
      </c>
      <c r="C18" s="1066"/>
      <c r="D18" s="1066"/>
      <c r="E18" s="1066"/>
      <c r="F18" s="1067"/>
      <c r="G18" s="1068" t="str">
        <f>IF(入力シート!M34="","",入力シート!M34)</f>
        <v/>
      </c>
      <c r="H18" s="1068"/>
      <c r="I18" s="1068"/>
      <c r="J18" s="1068"/>
      <c r="K18" s="1068"/>
      <c r="L18" s="1068"/>
      <c r="M18" s="1068"/>
      <c r="N18" s="1068"/>
      <c r="O18" s="1068"/>
      <c r="P18" s="1068"/>
      <c r="Q18" s="1068"/>
      <c r="R18" s="1068"/>
      <c r="S18" s="1068"/>
      <c r="T18" s="1068"/>
      <c r="U18" s="1068"/>
      <c r="V18" s="1068"/>
      <c r="W18" s="1068"/>
      <c r="X18" s="1068"/>
      <c r="Y18" s="1068"/>
      <c r="Z18" s="1068"/>
      <c r="AA18" s="1068"/>
      <c r="AB18" s="1068"/>
      <c r="AC18" s="1068"/>
      <c r="AD18" s="1068"/>
      <c r="AE18" s="1068"/>
      <c r="AF18" s="1068"/>
      <c r="AG18" s="1068"/>
      <c r="AH18" s="239"/>
    </row>
    <row r="19" spans="2:35" ht="16.5" customHeight="1">
      <c r="B19" s="234" t="s">
        <v>335</v>
      </c>
      <c r="C19" s="234"/>
      <c r="D19" s="206"/>
      <c r="E19" s="206"/>
      <c r="F19" s="206"/>
      <c r="G19" s="206"/>
      <c r="H19" s="233"/>
      <c r="I19" s="233"/>
      <c r="J19" s="206"/>
      <c r="K19" s="206"/>
      <c r="Z19" s="1"/>
    </row>
    <row r="20" spans="2:35" ht="19.5" customHeight="1">
      <c r="B20" s="1097" t="s">
        <v>1</v>
      </c>
      <c r="C20" s="1098"/>
      <c r="D20" s="1098"/>
      <c r="E20" s="1098"/>
      <c r="F20" s="1099"/>
      <c r="G20" s="1109" t="str">
        <f>IF(入力シート!M37="","",入力シート!M37)</f>
        <v/>
      </c>
      <c r="H20" s="1110"/>
      <c r="I20" s="1110"/>
      <c r="J20" s="1110"/>
      <c r="K20" s="1110"/>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1"/>
      <c r="AH20" s="235"/>
      <c r="AI20" s="510" t="s">
        <v>362</v>
      </c>
    </row>
    <row r="21" spans="2:35" ht="19.5" customHeight="1">
      <c r="B21" s="1112" t="s">
        <v>2</v>
      </c>
      <c r="C21" s="1113"/>
      <c r="D21" s="1113"/>
      <c r="E21" s="1113"/>
      <c r="F21" s="1114"/>
      <c r="G21" s="1115" t="str">
        <f>IF(入力シート!M36="","",入力シート!M36)</f>
        <v/>
      </c>
      <c r="H21" s="1116"/>
      <c r="I21" s="1116"/>
      <c r="J21" s="1116"/>
      <c r="K21" s="1116"/>
      <c r="L21" s="1116"/>
      <c r="M21" s="1116"/>
      <c r="N21" s="1116"/>
      <c r="O21" s="1116"/>
      <c r="P21" s="1116"/>
      <c r="Q21" s="1116"/>
      <c r="R21" s="1116"/>
      <c r="S21" s="1116"/>
      <c r="T21" s="1116"/>
      <c r="U21" s="1116"/>
      <c r="V21" s="1116"/>
      <c r="W21" s="1116"/>
      <c r="X21" s="1116"/>
      <c r="Y21" s="1116"/>
      <c r="Z21" s="1116"/>
      <c r="AA21" s="1116"/>
      <c r="AB21" s="1116"/>
      <c r="AC21" s="1116"/>
      <c r="AD21" s="1116"/>
      <c r="AE21" s="1116"/>
      <c r="AF21" s="1116"/>
      <c r="AG21" s="1117"/>
      <c r="AH21" s="235"/>
    </row>
    <row r="22" spans="2:35" ht="19.5" customHeight="1">
      <c r="B22" s="1094" t="s">
        <v>3</v>
      </c>
      <c r="C22" s="1095"/>
      <c r="D22" s="1095"/>
      <c r="E22" s="1095"/>
      <c r="F22" s="1096"/>
      <c r="G22" s="1079" t="str">
        <f>IF(入力シート!M45="","",入力シート!M45)</f>
        <v/>
      </c>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93"/>
      <c r="AH22" s="236"/>
    </row>
    <row r="23" spans="2:35" ht="19.5" customHeight="1">
      <c r="B23" s="1094" t="s">
        <v>4</v>
      </c>
      <c r="C23" s="1095"/>
      <c r="D23" s="1095"/>
      <c r="E23" s="1095"/>
      <c r="F23" s="1096"/>
      <c r="G23" s="1079" t="str">
        <f>IF(入力シート!M38="","",入力シート!M38)</f>
        <v/>
      </c>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93"/>
      <c r="AH23" s="236"/>
    </row>
    <row r="24" spans="2:35" ht="19.5" customHeight="1">
      <c r="B24" s="1097" t="s">
        <v>1</v>
      </c>
      <c r="C24" s="1098"/>
      <c r="D24" s="1098"/>
      <c r="E24" s="1098"/>
      <c r="F24" s="1099"/>
      <c r="G24" s="1100" t="str">
        <f>IF(入力シート!M40="","",入力シート!M40)</f>
        <v/>
      </c>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2"/>
      <c r="AH24" s="237"/>
    </row>
    <row r="25" spans="2:35" ht="20.100000000000001" customHeight="1">
      <c r="B25" s="1103" t="s">
        <v>187</v>
      </c>
      <c r="C25" s="1104"/>
      <c r="D25" s="1104"/>
      <c r="E25" s="1104"/>
      <c r="F25" s="1105"/>
      <c r="G25" s="1106" t="str">
        <f>IF(入力シート!M39="","",入力シート!M39)</f>
        <v/>
      </c>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107"/>
      <c r="AE25" s="1107"/>
      <c r="AF25" s="1107"/>
      <c r="AG25" s="1108"/>
      <c r="AH25" s="237"/>
    </row>
    <row r="26" spans="2:35" ht="19.5" customHeight="1">
      <c r="B26" s="1082" t="s">
        <v>5</v>
      </c>
      <c r="C26" s="1083"/>
      <c r="D26" s="1083"/>
      <c r="E26" s="1083"/>
      <c r="F26" s="1084"/>
      <c r="G26" s="320" t="s">
        <v>6</v>
      </c>
      <c r="H26" s="1081" t="str">
        <f>IF(入力シート!M42="","",入力シート!M42)</f>
        <v/>
      </c>
      <c r="I26" s="1081"/>
      <c r="J26" s="321" t="s">
        <v>7</v>
      </c>
      <c r="K26" s="1081" t="str">
        <f>IF(入力シート!O42="","",入力シート!O42)</f>
        <v/>
      </c>
      <c r="L26" s="1089"/>
      <c r="M26" s="322"/>
      <c r="N26" s="323"/>
      <c r="O26" s="323"/>
      <c r="P26" s="323"/>
      <c r="Q26" s="323"/>
      <c r="R26" s="323"/>
      <c r="S26" s="323"/>
      <c r="T26" s="323"/>
      <c r="U26" s="323"/>
      <c r="V26" s="323"/>
      <c r="W26" s="323"/>
      <c r="X26" s="323"/>
      <c r="Y26" s="323"/>
      <c r="Z26" s="323"/>
      <c r="AA26" s="323"/>
      <c r="AB26" s="323"/>
      <c r="AC26" s="323"/>
      <c r="AD26" s="323"/>
      <c r="AE26" s="323"/>
      <c r="AF26" s="323"/>
      <c r="AG26" s="324"/>
      <c r="AH26" s="238"/>
    </row>
    <row r="27" spans="2:35" ht="33.950000000000003" customHeight="1">
      <c r="B27" s="1065"/>
      <c r="C27" s="1066"/>
      <c r="D27" s="1066"/>
      <c r="E27" s="1066"/>
      <c r="F27" s="1085"/>
      <c r="G27" s="1086" t="str">
        <f>IF(入力シート!M43="","",入力シート!M43)</f>
        <v/>
      </c>
      <c r="H27" s="1087"/>
      <c r="I27" s="1087"/>
      <c r="J27" s="1087"/>
      <c r="K27" s="1087"/>
      <c r="L27" s="1087"/>
      <c r="M27" s="1087"/>
      <c r="N27" s="1087"/>
      <c r="O27" s="1087"/>
      <c r="P27" s="1087"/>
      <c r="Q27" s="1087"/>
      <c r="R27" s="1087"/>
      <c r="S27" s="1087"/>
      <c r="T27" s="1087"/>
      <c r="U27" s="1087"/>
      <c r="V27" s="1087"/>
      <c r="W27" s="1087"/>
      <c r="X27" s="1087"/>
      <c r="Y27" s="1087"/>
      <c r="Z27" s="1087"/>
      <c r="AA27" s="1087"/>
      <c r="AB27" s="1087"/>
      <c r="AC27" s="1087"/>
      <c r="AD27" s="1087"/>
      <c r="AE27" s="1087"/>
      <c r="AF27" s="1087"/>
      <c r="AG27" s="1088"/>
      <c r="AH27" s="236"/>
    </row>
    <row r="28" spans="2:35" ht="20.100000000000001" customHeight="1">
      <c r="B28" s="1065" t="s">
        <v>11</v>
      </c>
      <c r="C28" s="1066"/>
      <c r="D28" s="1066"/>
      <c r="E28" s="1066"/>
      <c r="F28" s="1067"/>
      <c r="G28" s="1074" t="str">
        <f>IF(入力シート!M44="","",入力シート!M44)</f>
        <v/>
      </c>
      <c r="H28" s="1075"/>
      <c r="I28" s="325" t="s">
        <v>7</v>
      </c>
      <c r="J28" s="1076" t="str">
        <f>IF(入力シート!O44="","",入力シート!O44)</f>
        <v/>
      </c>
      <c r="K28" s="1076"/>
      <c r="L28" s="325" t="s">
        <v>7</v>
      </c>
      <c r="M28" s="1081" t="str">
        <f>IF(入力シート!R44="","",入力シート!R44)</f>
        <v/>
      </c>
      <c r="N28" s="1081"/>
      <c r="O28" s="1081"/>
      <c r="P28" s="326"/>
      <c r="Q28" s="351"/>
      <c r="R28" s="351"/>
      <c r="S28" s="351"/>
      <c r="T28" s="351"/>
      <c r="U28" s="351"/>
      <c r="V28" s="351"/>
      <c r="W28" s="351"/>
      <c r="X28" s="351"/>
      <c r="Y28" s="351"/>
      <c r="Z28" s="351"/>
      <c r="AA28" s="351"/>
      <c r="AB28" s="351"/>
      <c r="AC28" s="351"/>
      <c r="AD28" s="351"/>
      <c r="AE28" s="351"/>
      <c r="AF28" s="351"/>
      <c r="AG28" s="352"/>
      <c r="AH28" s="236"/>
    </row>
    <row r="29" spans="2:35" ht="20.100000000000001" customHeight="1">
      <c r="B29" s="1065" t="s">
        <v>422</v>
      </c>
      <c r="C29" s="1066"/>
      <c r="D29" s="1066"/>
      <c r="E29" s="1066"/>
      <c r="F29" s="1067"/>
      <c r="G29" s="1068" t="str">
        <f>IF(入力シート!M46="","",入力シート!M46)</f>
        <v/>
      </c>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c r="AD29" s="1068"/>
      <c r="AE29" s="1068"/>
      <c r="AF29" s="1068"/>
      <c r="AG29" s="1068"/>
      <c r="AH29" s="239"/>
    </row>
    <row r="30" spans="2:35" ht="6.75" customHeight="1">
      <c r="B30" s="206"/>
      <c r="C30" s="206"/>
      <c r="D30" s="206"/>
      <c r="E30" s="206"/>
      <c r="F30" s="206"/>
      <c r="G30" s="206"/>
      <c r="H30" s="233"/>
      <c r="I30" s="233"/>
      <c r="J30" s="206"/>
      <c r="K30" s="206"/>
      <c r="Z30" s="1"/>
    </row>
    <row r="31" spans="2:35" ht="16.5" customHeight="1">
      <c r="B31" s="385" t="s">
        <v>413</v>
      </c>
      <c r="C31" s="385"/>
      <c r="D31" s="386"/>
      <c r="E31" s="386"/>
      <c r="F31" s="386"/>
      <c r="G31" s="386"/>
      <c r="H31" s="387"/>
      <c r="I31" s="233"/>
      <c r="J31" s="206"/>
      <c r="K31" s="206"/>
      <c r="Z31" s="1"/>
    </row>
    <row r="32" spans="2:35" ht="20.100000000000001" customHeight="1">
      <c r="B32" s="1090" t="s">
        <v>292</v>
      </c>
      <c r="C32" s="1091"/>
      <c r="D32" s="1091"/>
      <c r="E32" s="1091"/>
      <c r="F32" s="1092"/>
      <c r="G32" s="1079" t="str">
        <f>IF(入力シート!M50="","",入力シート!M50)</f>
        <v/>
      </c>
      <c r="H32" s="1080"/>
      <c r="I32" s="1080"/>
      <c r="J32" s="1080"/>
      <c r="K32" s="1080"/>
      <c r="L32" s="1080"/>
      <c r="M32" s="1080"/>
      <c r="N32" s="1080"/>
      <c r="O32" s="1080"/>
      <c r="P32" s="1080"/>
      <c r="Q32" s="1080"/>
      <c r="R32" s="1080"/>
      <c r="S32" s="1080"/>
      <c r="T32" s="1080"/>
      <c r="U32" s="1080"/>
      <c r="V32" s="1080"/>
      <c r="W32" s="1080"/>
      <c r="X32" s="1080"/>
      <c r="Y32" s="1080"/>
      <c r="Z32" s="1080"/>
      <c r="AA32" s="1080"/>
      <c r="AB32" s="1080"/>
      <c r="AC32" s="1080"/>
      <c r="AD32" s="1080"/>
      <c r="AE32" s="1080"/>
      <c r="AF32" s="1080"/>
      <c r="AG32" s="1093"/>
      <c r="AH32" s="236"/>
    </row>
    <row r="33" spans="2:34" ht="20.100000000000001" customHeight="1">
      <c r="B33" s="1090" t="s">
        <v>293</v>
      </c>
      <c r="C33" s="1091"/>
      <c r="D33" s="1091"/>
      <c r="E33" s="1091"/>
      <c r="F33" s="1092"/>
      <c r="G33" s="1079" t="str">
        <f>IF(入力シート!M51="","",入力シート!M51)</f>
        <v/>
      </c>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1080"/>
      <c r="AG33" s="1093"/>
      <c r="AH33" s="236"/>
    </row>
    <row r="34" spans="2:34" ht="6.75" customHeight="1">
      <c r="B34" s="206"/>
      <c r="C34" s="206"/>
      <c r="D34" s="206"/>
      <c r="E34" s="206"/>
      <c r="F34" s="206"/>
      <c r="G34" s="206"/>
      <c r="H34" s="233"/>
      <c r="I34" s="233"/>
      <c r="J34" s="206"/>
      <c r="K34" s="206"/>
      <c r="Z34" s="1"/>
    </row>
    <row r="35" spans="2:34" ht="16.5" customHeight="1">
      <c r="B35" s="385" t="s">
        <v>414</v>
      </c>
      <c r="C35" s="385"/>
      <c r="D35" s="386"/>
      <c r="E35" s="386"/>
      <c r="F35" s="386"/>
      <c r="G35" s="206"/>
      <c r="H35" s="233"/>
      <c r="I35" s="233"/>
      <c r="J35" s="206"/>
      <c r="K35" s="206"/>
      <c r="Z35" s="1"/>
    </row>
    <row r="36" spans="2:34" ht="26.25" customHeight="1">
      <c r="B36" s="385" t="s">
        <v>461</v>
      </c>
      <c r="C36" s="385"/>
      <c r="D36" s="386"/>
      <c r="E36" s="386"/>
      <c r="F36" s="386"/>
      <c r="G36" s="1063" t="s">
        <v>527</v>
      </c>
      <c r="H36" s="1063"/>
      <c r="I36" s="1063"/>
      <c r="J36" s="1063"/>
      <c r="K36" s="1063"/>
      <c r="L36" s="1063"/>
      <c r="M36" s="1063"/>
      <c r="N36" s="1063"/>
      <c r="O36" s="1064" t="str">
        <f>IF(入力シート!M55="","",入力シート!M55)</f>
        <v/>
      </c>
      <c r="P36" s="1064"/>
      <c r="Q36" s="1064"/>
      <c r="Z36" s="1"/>
    </row>
    <row r="37" spans="2:34" ht="20.100000000000001" customHeight="1">
      <c r="B37" s="1119" t="s">
        <v>278</v>
      </c>
      <c r="C37" s="1120"/>
      <c r="D37" s="1120"/>
      <c r="E37" s="1120"/>
      <c r="F37" s="1120"/>
      <c r="G37" s="1121" t="str">
        <f>IF(入力シート!M56="","",入力シート!M56)</f>
        <v/>
      </c>
      <c r="H37" s="1121"/>
      <c r="I37" s="1121"/>
      <c r="J37" s="1121"/>
      <c r="K37" s="1121"/>
      <c r="L37" s="1121"/>
      <c r="M37" s="1121"/>
      <c r="N37" s="1121"/>
      <c r="O37" s="1121"/>
      <c r="P37" s="1121"/>
      <c r="Q37" s="1121"/>
      <c r="R37" s="1121"/>
      <c r="S37" s="1121"/>
      <c r="T37" s="1121"/>
      <c r="U37" s="1121"/>
      <c r="V37" s="1121"/>
      <c r="W37" s="1121"/>
      <c r="X37" s="1121"/>
      <c r="Y37" s="1121"/>
      <c r="Z37" s="1121"/>
      <c r="AA37" s="1121"/>
      <c r="AB37" s="1121"/>
      <c r="AC37" s="1121"/>
      <c r="AD37" s="1121"/>
      <c r="AE37" s="1121"/>
      <c r="AF37" s="1121"/>
      <c r="AG37" s="1121"/>
    </row>
    <row r="38" spans="2:34" ht="20.100000000000001" customHeight="1">
      <c r="B38" s="1119" t="s">
        <v>8</v>
      </c>
      <c r="C38" s="1120"/>
      <c r="D38" s="1120"/>
      <c r="E38" s="1120"/>
      <c r="F38" s="1120"/>
      <c r="G38" s="1121" t="str">
        <f>IF(入力シート!M57="","",入力シート!M57)</f>
        <v/>
      </c>
      <c r="H38" s="1121"/>
      <c r="I38" s="1121"/>
      <c r="J38" s="1121"/>
      <c r="K38" s="1121"/>
      <c r="L38" s="1121"/>
      <c r="M38" s="1121"/>
      <c r="N38" s="1121"/>
      <c r="O38" s="1121"/>
      <c r="P38" s="1121"/>
      <c r="Q38" s="1121"/>
      <c r="R38" s="1121"/>
      <c r="S38" s="1121"/>
      <c r="T38" s="1121"/>
      <c r="U38" s="1121"/>
      <c r="V38" s="1121"/>
      <c r="W38" s="1121"/>
      <c r="X38" s="1121"/>
      <c r="Y38" s="1121"/>
      <c r="Z38" s="1121"/>
      <c r="AA38" s="1121"/>
      <c r="AB38" s="1121"/>
      <c r="AC38" s="1121"/>
      <c r="AD38" s="1121"/>
      <c r="AE38" s="1121"/>
      <c r="AF38" s="1121"/>
      <c r="AG38" s="1121"/>
      <c r="AH38" s="235"/>
    </row>
    <row r="39" spans="2:34" ht="20.100000000000001" customHeight="1">
      <c r="B39" s="1122" t="s">
        <v>9</v>
      </c>
      <c r="C39" s="1123"/>
      <c r="D39" s="1123"/>
      <c r="E39" s="1123"/>
      <c r="F39" s="1124"/>
      <c r="G39" s="1121" t="str">
        <f>IF(入力シート!M58="","",入力シート!M58)</f>
        <v/>
      </c>
      <c r="H39" s="1121"/>
      <c r="I39" s="1121"/>
      <c r="J39" s="1121"/>
      <c r="K39" s="1121"/>
      <c r="L39" s="1121"/>
      <c r="M39" s="1121"/>
      <c r="N39" s="1121"/>
      <c r="O39" s="1121"/>
      <c r="P39" s="1121"/>
      <c r="Q39" s="1121"/>
      <c r="R39" s="1121"/>
      <c r="S39" s="1121"/>
      <c r="T39" s="1121"/>
      <c r="U39" s="1121"/>
      <c r="V39" s="1121"/>
      <c r="W39" s="1121"/>
      <c r="X39" s="1121"/>
      <c r="Y39" s="1121"/>
      <c r="Z39" s="1121"/>
      <c r="AA39" s="1121"/>
      <c r="AB39" s="1121"/>
      <c r="AC39" s="1121"/>
      <c r="AD39" s="1121"/>
      <c r="AE39" s="1121"/>
      <c r="AF39" s="1121"/>
      <c r="AG39" s="1121"/>
      <c r="AH39" s="235"/>
    </row>
    <row r="40" spans="2:34" ht="20.100000000000001" customHeight="1">
      <c r="B40" s="1097" t="s">
        <v>1</v>
      </c>
      <c r="C40" s="1098"/>
      <c r="D40" s="1098"/>
      <c r="E40" s="1098"/>
      <c r="F40" s="1099"/>
      <c r="G40" s="1100" t="str">
        <f>IF(入力シート!M60="","",入力シート!M60)</f>
        <v/>
      </c>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2"/>
      <c r="AH40" s="237"/>
    </row>
    <row r="41" spans="2:34" ht="20.100000000000001" customHeight="1">
      <c r="B41" s="1103" t="s">
        <v>420</v>
      </c>
      <c r="C41" s="1104"/>
      <c r="D41" s="1104"/>
      <c r="E41" s="1104"/>
      <c r="F41" s="1104"/>
      <c r="G41" s="1106" t="str">
        <f>IF(入力シート!M59="","",入力シート!M59)</f>
        <v/>
      </c>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107"/>
      <c r="AE41" s="1107"/>
      <c r="AF41" s="1107"/>
      <c r="AG41" s="1108"/>
      <c r="AH41" s="237"/>
    </row>
    <row r="42" spans="2:34" ht="20.100000000000001" customHeight="1">
      <c r="B42" s="1082" t="s">
        <v>5</v>
      </c>
      <c r="C42" s="1083"/>
      <c r="D42" s="1083"/>
      <c r="E42" s="1083"/>
      <c r="F42" s="1084"/>
      <c r="G42" s="320" t="s">
        <v>6</v>
      </c>
      <c r="H42" s="1081" t="str">
        <f>IF(入力シート!M61="","",入力シート!M61)</f>
        <v/>
      </c>
      <c r="I42" s="1081"/>
      <c r="J42" s="321" t="s">
        <v>7</v>
      </c>
      <c r="K42" s="1081" t="str">
        <f>IF(入力シート!O61="","",入力シート!O61)</f>
        <v/>
      </c>
      <c r="L42" s="1081"/>
      <c r="M42" s="322"/>
      <c r="N42" s="323"/>
      <c r="O42" s="323"/>
      <c r="P42" s="323"/>
      <c r="Q42" s="323"/>
      <c r="R42" s="323"/>
      <c r="S42" s="323"/>
      <c r="T42" s="323"/>
      <c r="U42" s="323"/>
      <c r="V42" s="323"/>
      <c r="W42" s="323"/>
      <c r="X42" s="323"/>
      <c r="Y42" s="323"/>
      <c r="Z42" s="323"/>
      <c r="AA42" s="323"/>
      <c r="AB42" s="323"/>
      <c r="AC42" s="323"/>
      <c r="AD42" s="323"/>
      <c r="AE42" s="323"/>
      <c r="AF42" s="323"/>
      <c r="AG42" s="324"/>
      <c r="AH42" s="238"/>
    </row>
    <row r="43" spans="2:34" ht="33.950000000000003" customHeight="1">
      <c r="B43" s="1065"/>
      <c r="C43" s="1066"/>
      <c r="D43" s="1066"/>
      <c r="E43" s="1066"/>
      <c r="F43" s="1085"/>
      <c r="G43" s="1086" t="str">
        <f>IF(入力シート!M62="","",入力シート!M62)</f>
        <v/>
      </c>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8"/>
      <c r="AH43" s="236"/>
    </row>
    <row r="44" spans="2:34" ht="20.100000000000001" customHeight="1">
      <c r="B44" s="1065" t="s">
        <v>11</v>
      </c>
      <c r="C44" s="1066"/>
      <c r="D44" s="1066"/>
      <c r="E44" s="1066"/>
      <c r="F44" s="1067"/>
      <c r="G44" s="1074" t="str">
        <f>IF(入力シート!M63="","",入力シート!M63)</f>
        <v/>
      </c>
      <c r="H44" s="1075"/>
      <c r="I44" s="325" t="s">
        <v>7</v>
      </c>
      <c r="J44" s="1076" t="str">
        <f>IF(入力シート!O63="","",入力シート!O63)</f>
        <v/>
      </c>
      <c r="K44" s="1076"/>
      <c r="L44" s="325" t="s">
        <v>7</v>
      </c>
      <c r="M44" s="1076" t="str">
        <f>IF(入力シート!R63="","",入力シート!R63)</f>
        <v/>
      </c>
      <c r="N44" s="1076"/>
      <c r="O44" s="327"/>
      <c r="P44" s="1077"/>
      <c r="Q44" s="1077"/>
      <c r="R44" s="1077"/>
      <c r="S44" s="1077"/>
      <c r="T44" s="1077"/>
      <c r="U44" s="1077"/>
      <c r="V44" s="1077"/>
      <c r="W44" s="1077"/>
      <c r="X44" s="1077"/>
      <c r="Y44" s="1077"/>
      <c r="Z44" s="1077"/>
      <c r="AA44" s="1077"/>
      <c r="AB44" s="1077"/>
      <c r="AC44" s="1077"/>
      <c r="AD44" s="1077"/>
      <c r="AE44" s="1077"/>
      <c r="AF44" s="1077"/>
      <c r="AG44" s="1078"/>
      <c r="AH44" s="238"/>
    </row>
    <row r="45" spans="2:34" ht="20.100000000000001" customHeight="1">
      <c r="B45" s="1065" t="s">
        <v>12</v>
      </c>
      <c r="C45" s="1066"/>
      <c r="D45" s="1066"/>
      <c r="E45" s="1066"/>
      <c r="F45" s="1067"/>
      <c r="G45" s="1079" t="str">
        <f>IF(入力シート!M64="","",入力シート!M64)</f>
        <v/>
      </c>
      <c r="H45" s="1080"/>
      <c r="I45" s="325" t="s">
        <v>25</v>
      </c>
      <c r="J45" s="1081" t="str">
        <f>IF(入力シート!O64="","",入力シート!O64)</f>
        <v/>
      </c>
      <c r="K45" s="1081"/>
      <c r="L45" s="325" t="s">
        <v>25</v>
      </c>
      <c r="M45" s="1081" t="str">
        <f>IF(入力シート!R64="","",入力シート!R64)</f>
        <v/>
      </c>
      <c r="N45" s="1081"/>
      <c r="O45" s="329"/>
      <c r="P45" s="329"/>
      <c r="Q45" s="329"/>
      <c r="R45" s="329"/>
      <c r="S45" s="329"/>
      <c r="T45" s="329"/>
      <c r="U45" s="329"/>
      <c r="V45" s="329"/>
      <c r="W45" s="328"/>
      <c r="X45" s="329"/>
      <c r="Y45" s="329"/>
      <c r="Z45" s="329"/>
      <c r="AA45" s="329"/>
      <c r="AB45" s="329"/>
      <c r="AC45" s="329"/>
      <c r="AD45" s="329"/>
      <c r="AE45" s="329"/>
      <c r="AF45" s="329"/>
      <c r="AG45" s="330"/>
      <c r="AH45" s="238"/>
    </row>
    <row r="46" spans="2:34" ht="20.100000000000001" customHeight="1">
      <c r="B46" s="1065" t="s">
        <v>13</v>
      </c>
      <c r="C46" s="1066"/>
      <c r="D46" s="1066"/>
      <c r="E46" s="1066"/>
      <c r="F46" s="1067"/>
      <c r="G46" s="1068" t="str">
        <f>IF(入力シート!M66="","",入力シート!M66)</f>
        <v/>
      </c>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c r="AD46" s="1068"/>
      <c r="AE46" s="1068"/>
      <c r="AF46" s="1068"/>
      <c r="AG46" s="1068"/>
      <c r="AH46" s="239"/>
    </row>
    <row r="47" spans="2:34" ht="14.25" customHeight="1">
      <c r="B47" s="206"/>
      <c r="C47" s="206"/>
      <c r="D47" s="206"/>
      <c r="E47" s="206"/>
      <c r="F47" s="206"/>
      <c r="G47" s="206"/>
      <c r="H47" s="233"/>
      <c r="I47" s="233"/>
      <c r="J47" s="206"/>
      <c r="K47" s="206"/>
      <c r="Z47" s="1"/>
    </row>
    <row r="48" spans="2:34" ht="27" customHeight="1">
      <c r="B48" s="385" t="s">
        <v>460</v>
      </c>
      <c r="C48" s="385"/>
      <c r="D48" s="386"/>
      <c r="E48" s="386"/>
      <c r="F48" s="386"/>
      <c r="G48" s="1063" t="s">
        <v>527</v>
      </c>
      <c r="H48" s="1063"/>
      <c r="I48" s="1063"/>
      <c r="J48" s="1063"/>
      <c r="K48" s="1063"/>
      <c r="L48" s="1063"/>
      <c r="M48" s="1063"/>
      <c r="N48" s="1063"/>
      <c r="O48" s="1064" t="str">
        <f>IF(入力シート!M68="","",入力シート!M68)</f>
        <v/>
      </c>
      <c r="P48" s="1064"/>
      <c r="Q48" s="1064"/>
      <c r="Z48" s="1"/>
    </row>
    <row r="49" spans="2:34" ht="20.100000000000001" customHeight="1">
      <c r="B49" s="1119" t="s">
        <v>278</v>
      </c>
      <c r="C49" s="1120"/>
      <c r="D49" s="1120"/>
      <c r="E49" s="1120"/>
      <c r="F49" s="1120"/>
      <c r="G49" s="1121" t="str">
        <f>IF(入力シート!M69="","",入力シート!M69)</f>
        <v/>
      </c>
      <c r="H49" s="1121"/>
      <c r="I49" s="1121"/>
      <c r="J49" s="1121"/>
      <c r="K49" s="1121"/>
      <c r="L49" s="1121"/>
      <c r="M49" s="1121"/>
      <c r="N49" s="1121"/>
      <c r="O49" s="1121"/>
      <c r="P49" s="1121"/>
      <c r="Q49" s="1121"/>
      <c r="R49" s="1121"/>
      <c r="S49" s="1121"/>
      <c r="T49" s="1121"/>
      <c r="U49" s="1121"/>
      <c r="V49" s="1121"/>
      <c r="W49" s="1121"/>
      <c r="X49" s="1121"/>
      <c r="Y49" s="1121"/>
      <c r="Z49" s="1121"/>
      <c r="AA49" s="1121"/>
      <c r="AB49" s="1121"/>
      <c r="AC49" s="1121"/>
      <c r="AD49" s="1121"/>
      <c r="AE49" s="1121"/>
      <c r="AF49" s="1121"/>
      <c r="AG49" s="1121"/>
    </row>
    <row r="50" spans="2:34" ht="20.100000000000001" customHeight="1">
      <c r="B50" s="1119" t="s">
        <v>8</v>
      </c>
      <c r="C50" s="1120"/>
      <c r="D50" s="1120"/>
      <c r="E50" s="1120"/>
      <c r="F50" s="1120"/>
      <c r="G50" s="1121" t="str">
        <f>IF(入力シート!M70="","",入力シート!M70)</f>
        <v/>
      </c>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c r="AD50" s="1121"/>
      <c r="AE50" s="1121"/>
      <c r="AF50" s="1121"/>
      <c r="AG50" s="1121"/>
      <c r="AH50" s="235"/>
    </row>
    <row r="51" spans="2:34" ht="20.100000000000001" customHeight="1">
      <c r="B51" s="1122" t="s">
        <v>9</v>
      </c>
      <c r="C51" s="1123"/>
      <c r="D51" s="1123"/>
      <c r="E51" s="1123"/>
      <c r="F51" s="1124"/>
      <c r="G51" s="1121" t="str">
        <f>IF(入力シート!M71="","",入力シート!M71)</f>
        <v/>
      </c>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c r="AD51" s="1121"/>
      <c r="AE51" s="1121"/>
      <c r="AF51" s="1121"/>
      <c r="AG51" s="1121"/>
      <c r="AH51" s="235"/>
    </row>
    <row r="52" spans="2:34" ht="20.100000000000001" customHeight="1">
      <c r="B52" s="1097" t="s">
        <v>1</v>
      </c>
      <c r="C52" s="1098"/>
      <c r="D52" s="1098"/>
      <c r="E52" s="1098"/>
      <c r="F52" s="1099"/>
      <c r="G52" s="1100" t="str">
        <f>IF(入力シート!M73="","",入力シート!M73)</f>
        <v/>
      </c>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101"/>
      <c r="AF52" s="1101"/>
      <c r="AG52" s="1102"/>
      <c r="AH52" s="237"/>
    </row>
    <row r="53" spans="2:34" ht="20.100000000000001" customHeight="1">
      <c r="B53" s="1103" t="s">
        <v>420</v>
      </c>
      <c r="C53" s="1104"/>
      <c r="D53" s="1104"/>
      <c r="E53" s="1104"/>
      <c r="F53" s="1104"/>
      <c r="G53" s="1106" t="str">
        <f>IF(入力シート!M72="","",入力シート!M72)</f>
        <v/>
      </c>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107"/>
      <c r="AE53" s="1107"/>
      <c r="AF53" s="1107"/>
      <c r="AG53" s="1108"/>
      <c r="AH53" s="237"/>
    </row>
    <row r="54" spans="2:34" ht="20.100000000000001" customHeight="1">
      <c r="B54" s="1082" t="s">
        <v>5</v>
      </c>
      <c r="C54" s="1083"/>
      <c r="D54" s="1083"/>
      <c r="E54" s="1083"/>
      <c r="F54" s="1084"/>
      <c r="G54" s="320" t="s">
        <v>6</v>
      </c>
      <c r="H54" s="1081" t="str">
        <f>IF(入力シート!M74="","",入力シート!M74)</f>
        <v/>
      </c>
      <c r="I54" s="1081"/>
      <c r="J54" s="321" t="s">
        <v>7</v>
      </c>
      <c r="K54" s="1081" t="str">
        <f>IF(入力シート!O74="","",入力シート!O74)</f>
        <v/>
      </c>
      <c r="L54" s="1081"/>
      <c r="M54" s="322"/>
      <c r="N54" s="323"/>
      <c r="O54" s="323"/>
      <c r="P54" s="323"/>
      <c r="Q54" s="323"/>
      <c r="R54" s="323"/>
      <c r="S54" s="323"/>
      <c r="T54" s="323"/>
      <c r="U54" s="323"/>
      <c r="V54" s="323"/>
      <c r="W54" s="323"/>
      <c r="X54" s="323"/>
      <c r="Y54" s="323"/>
      <c r="Z54" s="323"/>
      <c r="AA54" s="323"/>
      <c r="AB54" s="323"/>
      <c r="AC54" s="323"/>
      <c r="AD54" s="323"/>
      <c r="AE54" s="323"/>
      <c r="AF54" s="323"/>
      <c r="AG54" s="324"/>
      <c r="AH54" s="238"/>
    </row>
    <row r="55" spans="2:34" ht="33.950000000000003" customHeight="1">
      <c r="B55" s="1065"/>
      <c r="C55" s="1066"/>
      <c r="D55" s="1066"/>
      <c r="E55" s="1066"/>
      <c r="F55" s="1085"/>
      <c r="G55" s="1086" t="str">
        <f>IF(入力シート!M75="","",入力シート!M75)</f>
        <v/>
      </c>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8"/>
      <c r="AH55" s="236"/>
    </row>
    <row r="56" spans="2:34" ht="20.100000000000001" customHeight="1">
      <c r="B56" s="1065" t="s">
        <v>11</v>
      </c>
      <c r="C56" s="1066"/>
      <c r="D56" s="1066"/>
      <c r="E56" s="1066"/>
      <c r="F56" s="1067"/>
      <c r="G56" s="1074" t="str">
        <f>IF(入力シート!M76="","",入力シート!M76)</f>
        <v/>
      </c>
      <c r="H56" s="1075"/>
      <c r="I56" s="325" t="s">
        <v>7</v>
      </c>
      <c r="J56" s="1076" t="str">
        <f>IF(入力シート!O76="","",入力シート!O76)</f>
        <v/>
      </c>
      <c r="K56" s="1076"/>
      <c r="L56" s="325" t="s">
        <v>7</v>
      </c>
      <c r="M56" s="1076" t="str">
        <f>IF(入力シート!R76="","",入力シート!R76)</f>
        <v/>
      </c>
      <c r="N56" s="1076"/>
      <c r="O56" s="327"/>
      <c r="P56" s="1077"/>
      <c r="Q56" s="1077"/>
      <c r="R56" s="1077"/>
      <c r="S56" s="1077"/>
      <c r="T56" s="1077"/>
      <c r="U56" s="1077"/>
      <c r="V56" s="1077"/>
      <c r="W56" s="1077"/>
      <c r="X56" s="1077"/>
      <c r="Y56" s="1077"/>
      <c r="Z56" s="1077"/>
      <c r="AA56" s="1077"/>
      <c r="AB56" s="1077"/>
      <c r="AC56" s="1077"/>
      <c r="AD56" s="1077"/>
      <c r="AE56" s="1077"/>
      <c r="AF56" s="1077"/>
      <c r="AG56" s="1078"/>
      <c r="AH56" s="238"/>
    </row>
    <row r="57" spans="2:34" ht="20.100000000000001" customHeight="1">
      <c r="B57" s="1065" t="s">
        <v>12</v>
      </c>
      <c r="C57" s="1066"/>
      <c r="D57" s="1066"/>
      <c r="E57" s="1066"/>
      <c r="F57" s="1067"/>
      <c r="G57" s="1079" t="str">
        <f>IF(入力シート!M77="","",入力シート!M77)</f>
        <v/>
      </c>
      <c r="H57" s="1080"/>
      <c r="I57" s="325" t="s">
        <v>25</v>
      </c>
      <c r="J57" s="1081" t="str">
        <f>IF(入力シート!O77="","",入力シート!O77)</f>
        <v/>
      </c>
      <c r="K57" s="1081"/>
      <c r="L57" s="325" t="s">
        <v>25</v>
      </c>
      <c r="M57" s="1081" t="str">
        <f>IF(入力シート!R77="","",入力シート!R77)</f>
        <v/>
      </c>
      <c r="N57" s="1081"/>
      <c r="O57" s="329"/>
      <c r="P57" s="329"/>
      <c r="Q57" s="329"/>
      <c r="R57" s="329"/>
      <c r="S57" s="329"/>
      <c r="T57" s="329"/>
      <c r="U57" s="329"/>
      <c r="V57" s="329"/>
      <c r="W57" s="328"/>
      <c r="X57" s="329"/>
      <c r="Y57" s="329"/>
      <c r="Z57" s="329"/>
      <c r="AA57" s="329"/>
      <c r="AB57" s="329"/>
      <c r="AC57" s="329"/>
      <c r="AD57" s="329"/>
      <c r="AE57" s="329"/>
      <c r="AF57" s="329"/>
      <c r="AG57" s="330"/>
      <c r="AH57" s="238"/>
    </row>
    <row r="58" spans="2:34" ht="19.5" customHeight="1">
      <c r="B58" s="1065" t="s">
        <v>13</v>
      </c>
      <c r="C58" s="1066"/>
      <c r="D58" s="1066"/>
      <c r="E58" s="1066"/>
      <c r="F58" s="1067"/>
      <c r="G58" s="1068" t="str">
        <f>IF(入力シート!M78="","",入力シート!M78)</f>
        <v/>
      </c>
      <c r="H58" s="1068"/>
      <c r="I58" s="1068"/>
      <c r="J58" s="1068"/>
      <c r="K58" s="1068"/>
      <c r="L58" s="1068"/>
      <c r="M58" s="1068"/>
      <c r="N58" s="1068"/>
      <c r="O58" s="1068"/>
      <c r="P58" s="1068"/>
      <c r="Q58" s="1068"/>
      <c r="R58" s="1068"/>
      <c r="S58" s="1068"/>
      <c r="T58" s="1068"/>
      <c r="U58" s="1068"/>
      <c r="V58" s="1068"/>
      <c r="W58" s="1068"/>
      <c r="X58" s="1068"/>
      <c r="Y58" s="1068"/>
      <c r="Z58" s="1068"/>
      <c r="AA58" s="1068"/>
      <c r="AB58" s="1068"/>
      <c r="AC58" s="1068"/>
      <c r="AD58" s="1068"/>
      <c r="AE58" s="1068"/>
      <c r="AF58" s="1068"/>
      <c r="AG58" s="1068"/>
      <c r="AH58" s="239"/>
    </row>
    <row r="59" spans="2:34" ht="5.45" customHeight="1">
      <c r="B59" s="206"/>
      <c r="C59" s="206"/>
      <c r="D59" s="206"/>
      <c r="E59" s="206"/>
      <c r="F59" s="206"/>
      <c r="G59" s="206"/>
      <c r="H59" s="233"/>
      <c r="I59" s="233"/>
      <c r="J59" s="206"/>
      <c r="K59" s="206"/>
      <c r="Z59" s="1"/>
    </row>
    <row r="60" spans="2:34" ht="16.5" customHeight="1">
      <c r="B60" s="779" t="s">
        <v>768</v>
      </c>
      <c r="C60" s="385"/>
      <c r="D60" s="386"/>
      <c r="E60" s="386"/>
      <c r="F60" s="386"/>
      <c r="G60" s="388"/>
      <c r="H60" s="389"/>
      <c r="I60" s="389"/>
      <c r="J60" s="205"/>
      <c r="K60" s="205"/>
      <c r="Z60" s="1"/>
    </row>
    <row r="61" spans="2:34" ht="20.100000000000001" customHeight="1">
      <c r="B61" s="1119" t="s">
        <v>278</v>
      </c>
      <c r="C61" s="1120"/>
      <c r="D61" s="1120"/>
      <c r="E61" s="1120"/>
      <c r="F61" s="1120"/>
      <c r="G61" s="1121" t="str">
        <f>IF(入力シート!M82="","",入力シート!M82)</f>
        <v/>
      </c>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235"/>
    </row>
    <row r="62" spans="2:34" ht="20.100000000000001" customHeight="1">
      <c r="B62" s="1119" t="s">
        <v>8</v>
      </c>
      <c r="C62" s="1120"/>
      <c r="D62" s="1120"/>
      <c r="E62" s="1120"/>
      <c r="F62" s="1120"/>
      <c r="G62" s="1121" t="str">
        <f>IF(入力シート!M83="","",入力シート!M83)</f>
        <v/>
      </c>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121"/>
      <c r="AH62" s="235"/>
    </row>
    <row r="63" spans="2:34" ht="20.100000000000001" customHeight="1">
      <c r="B63" s="1122" t="s">
        <v>9</v>
      </c>
      <c r="C63" s="1123"/>
      <c r="D63" s="1123"/>
      <c r="E63" s="1123"/>
      <c r="F63" s="1124"/>
      <c r="G63" s="1121" t="str">
        <f>IF(入力シート!M84="","",入力シート!M84)</f>
        <v/>
      </c>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235"/>
    </row>
    <row r="64" spans="2:34" ht="20.100000000000001" customHeight="1">
      <c r="B64" s="1097" t="s">
        <v>1</v>
      </c>
      <c r="C64" s="1098"/>
      <c r="D64" s="1098"/>
      <c r="E64" s="1098"/>
      <c r="F64" s="1099"/>
      <c r="G64" s="1125" t="str">
        <f>IF(入力シート!M86="","",入力シート!M86)</f>
        <v/>
      </c>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237"/>
    </row>
    <row r="65" spans="2:34" ht="20.100000000000001" customHeight="1">
      <c r="B65" s="1103" t="s">
        <v>420</v>
      </c>
      <c r="C65" s="1104"/>
      <c r="D65" s="1104"/>
      <c r="E65" s="1104"/>
      <c r="F65" s="1104"/>
      <c r="G65" s="1135" t="str">
        <f>IF(入力シート!M85="","",入力シート!M85)</f>
        <v/>
      </c>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237"/>
    </row>
    <row r="66" spans="2:34" ht="20.100000000000001" customHeight="1">
      <c r="B66" s="1082" t="s">
        <v>5</v>
      </c>
      <c r="C66" s="1083"/>
      <c r="D66" s="1083"/>
      <c r="E66" s="1083"/>
      <c r="F66" s="1084"/>
      <c r="G66" s="320" t="s">
        <v>6</v>
      </c>
      <c r="H66" s="1081" t="str">
        <f>IF(入力シート!M87="","",入力シート!M87)</f>
        <v/>
      </c>
      <c r="I66" s="1081"/>
      <c r="J66" s="321" t="s">
        <v>7</v>
      </c>
      <c r="K66" s="1081" t="str">
        <f>IF(入力シート!O87="","",入力シート!O87)</f>
        <v/>
      </c>
      <c r="L66" s="1081"/>
      <c r="M66" s="322"/>
      <c r="N66" s="323"/>
      <c r="O66" s="323"/>
      <c r="P66" s="323"/>
      <c r="Q66" s="323"/>
      <c r="R66" s="323"/>
      <c r="S66" s="323"/>
      <c r="T66" s="323"/>
      <c r="U66" s="323"/>
      <c r="V66" s="323"/>
      <c r="W66" s="323"/>
      <c r="X66" s="323"/>
      <c r="Y66" s="323"/>
      <c r="Z66" s="323"/>
      <c r="AA66" s="323"/>
      <c r="AB66" s="323"/>
      <c r="AC66" s="323"/>
      <c r="AD66" s="323"/>
      <c r="AE66" s="323"/>
      <c r="AF66" s="323"/>
      <c r="AG66" s="324"/>
      <c r="AH66" s="238"/>
    </row>
    <row r="67" spans="2:34" ht="33.950000000000003" customHeight="1">
      <c r="B67" s="1065"/>
      <c r="C67" s="1066"/>
      <c r="D67" s="1066"/>
      <c r="E67" s="1066"/>
      <c r="F67" s="1085"/>
      <c r="G67" s="1086" t="str">
        <f>IF(入力シート!M88="","",入力シート!M88)</f>
        <v/>
      </c>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8"/>
      <c r="AH67" s="236"/>
    </row>
    <row r="68" spans="2:34" ht="20.100000000000001" customHeight="1">
      <c r="B68" s="1065" t="s">
        <v>11</v>
      </c>
      <c r="C68" s="1066"/>
      <c r="D68" s="1066"/>
      <c r="E68" s="1066"/>
      <c r="F68" s="1067"/>
      <c r="G68" s="1074" t="str">
        <f>IF(入力シート!M89="","",入力シート!M89)</f>
        <v/>
      </c>
      <c r="H68" s="1075"/>
      <c r="I68" s="325" t="s">
        <v>7</v>
      </c>
      <c r="J68" s="1076" t="str">
        <f>IF(入力シート!O89="","",入力シート!O89)</f>
        <v/>
      </c>
      <c r="K68" s="1076"/>
      <c r="L68" s="325" t="s">
        <v>7</v>
      </c>
      <c r="M68" s="1076" t="str">
        <f>IF(入力シート!R89="","",入力シート!R89)</f>
        <v/>
      </c>
      <c r="N68" s="1076"/>
      <c r="O68" s="327"/>
      <c r="P68" s="1077"/>
      <c r="Q68" s="1077"/>
      <c r="R68" s="1077"/>
      <c r="S68" s="1077"/>
      <c r="T68" s="1077"/>
      <c r="U68" s="1077"/>
      <c r="V68" s="1077"/>
      <c r="W68" s="1077"/>
      <c r="X68" s="1077"/>
      <c r="Y68" s="1077"/>
      <c r="Z68" s="1077"/>
      <c r="AA68" s="1077"/>
      <c r="AB68" s="1077"/>
      <c r="AC68" s="1077"/>
      <c r="AD68" s="1077"/>
      <c r="AE68" s="1077"/>
      <c r="AF68" s="1077"/>
      <c r="AG68" s="1078"/>
      <c r="AH68" s="238"/>
    </row>
    <row r="69" spans="2:34" ht="20.100000000000001" customHeight="1">
      <c r="B69" s="1065" t="s">
        <v>12</v>
      </c>
      <c r="C69" s="1066"/>
      <c r="D69" s="1066"/>
      <c r="E69" s="1066"/>
      <c r="F69" s="1067"/>
      <c r="G69" s="1079" t="str">
        <f>IF(入力シート!M90="","",入力シート!M90)</f>
        <v/>
      </c>
      <c r="H69" s="1080"/>
      <c r="I69" s="325" t="s">
        <v>25</v>
      </c>
      <c r="J69" s="1081" t="str">
        <f>IF(入力シート!O90="","",入力シート!O90)</f>
        <v/>
      </c>
      <c r="K69" s="1081"/>
      <c r="L69" s="325" t="s">
        <v>25</v>
      </c>
      <c r="M69" s="1081" t="str">
        <f>IF(入力シート!R90="","",入力シート!R90)</f>
        <v/>
      </c>
      <c r="N69" s="1081"/>
      <c r="O69" s="329"/>
      <c r="P69" s="329"/>
      <c r="Q69" s="329"/>
      <c r="R69" s="329"/>
      <c r="S69" s="329"/>
      <c r="T69" s="329"/>
      <c r="U69" s="329"/>
      <c r="V69" s="329"/>
      <c r="W69" s="328"/>
      <c r="X69" s="329"/>
      <c r="Y69" s="329"/>
      <c r="Z69" s="329"/>
      <c r="AA69" s="329"/>
      <c r="AB69" s="329"/>
      <c r="AC69" s="329"/>
      <c r="AD69" s="329"/>
      <c r="AE69" s="329"/>
      <c r="AF69" s="329"/>
      <c r="AG69" s="330"/>
      <c r="AH69" s="238"/>
    </row>
    <row r="70" spans="2:34" ht="20.100000000000001" customHeight="1">
      <c r="B70" s="1065" t="s">
        <v>13</v>
      </c>
      <c r="C70" s="1066"/>
      <c r="D70" s="1066"/>
      <c r="E70" s="1066"/>
      <c r="F70" s="1067"/>
      <c r="G70" s="1068" t="str">
        <f>IF(入力シート!M92="","",入力シート!M92)</f>
        <v/>
      </c>
      <c r="H70" s="1068"/>
      <c r="I70" s="1068"/>
      <c r="J70" s="1068"/>
      <c r="K70" s="1068"/>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239"/>
    </row>
    <row r="71" spans="2:34" ht="6.6" customHeight="1">
      <c r="B71" s="206"/>
      <c r="C71" s="206"/>
      <c r="D71" s="206"/>
      <c r="E71" s="206"/>
      <c r="F71" s="206"/>
      <c r="G71" s="206"/>
      <c r="H71" s="233"/>
      <c r="I71" s="233"/>
      <c r="J71" s="206"/>
      <c r="K71" s="206"/>
      <c r="Z71" s="1"/>
    </row>
    <row r="72" spans="2:34" ht="16.5" customHeight="1">
      <c r="B72" s="234" t="s">
        <v>346</v>
      </c>
      <c r="C72" s="206"/>
      <c r="D72" s="240"/>
      <c r="E72" s="240"/>
      <c r="F72" s="240"/>
      <c r="G72" s="240"/>
      <c r="H72" s="240"/>
      <c r="I72" s="240"/>
      <c r="J72" s="240"/>
      <c r="K72" s="240"/>
      <c r="L72" s="240"/>
      <c r="M72" s="240"/>
      <c r="N72" s="240"/>
      <c r="O72" s="240"/>
      <c r="P72" s="240"/>
      <c r="Q72" s="240"/>
      <c r="R72" s="240"/>
      <c r="S72" s="240"/>
      <c r="T72" s="240"/>
      <c r="U72" s="240"/>
      <c r="V72" s="240"/>
      <c r="W72" s="240"/>
      <c r="X72" s="240"/>
      <c r="Y72" s="240"/>
      <c r="Z72" s="1"/>
    </row>
    <row r="73" spans="2:34" ht="16.5" customHeight="1">
      <c r="B73" s="234" t="s">
        <v>446</v>
      </c>
      <c r="C73" s="206"/>
      <c r="D73" s="240"/>
      <c r="E73" s="240"/>
      <c r="F73" s="240"/>
      <c r="G73" s="240"/>
      <c r="H73" s="240"/>
      <c r="I73" s="240"/>
      <c r="J73" s="240"/>
      <c r="K73" s="240"/>
      <c r="L73" s="240"/>
      <c r="M73" s="240"/>
      <c r="N73" s="240"/>
      <c r="O73" s="240"/>
      <c r="P73" s="240"/>
      <c r="Q73" s="240"/>
      <c r="R73" s="240"/>
      <c r="S73" s="240"/>
      <c r="T73" s="240"/>
      <c r="U73" s="240"/>
      <c r="V73" s="240"/>
      <c r="W73" s="240"/>
      <c r="X73" s="240"/>
      <c r="Y73" s="240"/>
      <c r="Z73" s="1"/>
    </row>
    <row r="74" spans="2:34" ht="20.100000000000001" customHeight="1">
      <c r="B74" s="1126" t="s">
        <v>337</v>
      </c>
      <c r="C74" s="1127"/>
      <c r="D74" s="1127"/>
      <c r="E74" s="1127"/>
      <c r="F74" s="1128"/>
      <c r="G74" s="1133" t="str">
        <f>IF(入力シート!M97="","",入力シート!M97)</f>
        <v/>
      </c>
      <c r="H74" s="1134"/>
      <c r="I74" s="1134"/>
      <c r="J74" s="1134"/>
      <c r="K74" s="331" t="s">
        <v>349</v>
      </c>
      <c r="L74" s="1134" t="str">
        <f>IF(入力シート!P97="","",入力シート!P97)</f>
        <v/>
      </c>
      <c r="M74" s="1134"/>
      <c r="N74" s="331" t="s">
        <v>350</v>
      </c>
      <c r="O74" s="1134" t="str">
        <f>IF(入力シート!R97="","",入力シート!R97)</f>
        <v/>
      </c>
      <c r="P74" s="1134"/>
      <c r="Q74" s="331" t="s">
        <v>351</v>
      </c>
      <c r="R74" s="331"/>
      <c r="S74" s="331" t="s">
        <v>348</v>
      </c>
      <c r="T74" s="1134" t="str">
        <f>IF(入力シート!M98="","",入力シート!M98)</f>
        <v/>
      </c>
      <c r="U74" s="1134"/>
      <c r="V74" s="1134"/>
      <c r="W74" s="1134"/>
      <c r="X74" s="331" t="s">
        <v>349</v>
      </c>
      <c r="Y74" s="1134" t="str">
        <f>IF(入力シート!P98="","",入力シート!P98)</f>
        <v/>
      </c>
      <c r="Z74" s="1134"/>
      <c r="AA74" s="331" t="s">
        <v>350</v>
      </c>
      <c r="AB74" s="1134" t="str">
        <f>IF(入力シート!R98="","",入力シート!R98)</f>
        <v/>
      </c>
      <c r="AC74" s="1134"/>
      <c r="AD74" s="331" t="s">
        <v>351</v>
      </c>
      <c r="AE74" s="331"/>
      <c r="AF74" s="331"/>
      <c r="AG74" s="353"/>
      <c r="AH74" s="241"/>
    </row>
    <row r="75" spans="2:34" ht="20.100000000000001" customHeight="1">
      <c r="B75" s="1126" t="s">
        <v>347</v>
      </c>
      <c r="C75" s="1127"/>
      <c r="D75" s="1127"/>
      <c r="E75" s="1127"/>
      <c r="F75" s="1128"/>
      <c r="G75" s="1129" t="str">
        <f>IF(入力シート!M99="","",入力シート!M99)</f>
        <v/>
      </c>
      <c r="H75" s="1129"/>
      <c r="I75" s="1129"/>
      <c r="J75" s="1129"/>
      <c r="K75" s="1129"/>
      <c r="L75" s="1129"/>
      <c r="M75" s="1129"/>
      <c r="N75" s="1129"/>
      <c r="O75" s="1129"/>
      <c r="P75" s="1129"/>
      <c r="Q75" s="354"/>
      <c r="R75" s="355"/>
      <c r="S75" s="355"/>
      <c r="T75" s="355"/>
      <c r="U75" s="355"/>
      <c r="V75" s="355"/>
      <c r="W75" s="355"/>
      <c r="X75" s="355"/>
      <c r="Y75" s="355"/>
      <c r="Z75" s="355"/>
      <c r="AA75" s="355"/>
      <c r="AB75" s="355"/>
      <c r="AC75" s="355"/>
      <c r="AD75" s="355"/>
      <c r="AE75" s="355"/>
      <c r="AF75" s="355"/>
      <c r="AG75" s="355"/>
      <c r="AH75" s="241"/>
    </row>
    <row r="76" spans="2:34" ht="20.100000000000001" customHeight="1">
      <c r="B76" s="1126" t="s">
        <v>341</v>
      </c>
      <c r="C76" s="1127"/>
      <c r="D76" s="1127"/>
      <c r="E76" s="1127"/>
      <c r="F76" s="1128"/>
      <c r="G76" s="1129" t="str">
        <f>IF(入力シート!M101="","",入力シート!M101)</f>
        <v/>
      </c>
      <c r="H76" s="1129"/>
      <c r="I76" s="1129"/>
      <c r="J76" s="1129"/>
      <c r="K76" s="1129"/>
      <c r="L76" s="1129"/>
      <c r="M76" s="1129"/>
      <c r="N76" s="1129"/>
      <c r="O76" s="1129"/>
      <c r="P76" s="1129"/>
      <c r="Q76" s="356"/>
      <c r="R76" s="357"/>
      <c r="S76" s="357"/>
      <c r="T76" s="357"/>
      <c r="U76" s="357"/>
      <c r="V76" s="357"/>
      <c r="W76" s="357"/>
      <c r="X76" s="357"/>
      <c r="Y76" s="357"/>
      <c r="Z76" s="357"/>
      <c r="AA76" s="357"/>
      <c r="AB76" s="357"/>
      <c r="AC76" s="357"/>
      <c r="AD76" s="357"/>
      <c r="AE76" s="357"/>
      <c r="AF76" s="357"/>
      <c r="AG76" s="357"/>
      <c r="AH76" s="241"/>
    </row>
    <row r="77" spans="2:34" ht="20.100000000000001" customHeight="1">
      <c r="B77" s="1126" t="s">
        <v>342</v>
      </c>
      <c r="C77" s="1127"/>
      <c r="D77" s="1127"/>
      <c r="E77" s="1127"/>
      <c r="F77" s="1128"/>
      <c r="G77" s="1129" t="str">
        <f>IF(入力シート!M103="","",入力シート!M103)</f>
        <v/>
      </c>
      <c r="H77" s="1129"/>
      <c r="I77" s="1129"/>
      <c r="J77" s="1129"/>
      <c r="K77" s="1129"/>
      <c r="L77" s="1129"/>
      <c r="M77" s="1129"/>
      <c r="N77" s="1129"/>
      <c r="O77" s="1129"/>
      <c r="P77" s="1129"/>
      <c r="Q77" s="356"/>
      <c r="R77" s="357"/>
      <c r="S77" s="357"/>
      <c r="T77" s="357"/>
      <c r="U77" s="357"/>
      <c r="V77" s="357"/>
      <c r="W77" s="357"/>
      <c r="X77" s="357"/>
      <c r="Y77" s="357"/>
      <c r="Z77" s="357"/>
      <c r="AA77" s="357"/>
      <c r="AB77" s="357"/>
      <c r="AC77" s="357"/>
      <c r="AD77" s="357"/>
      <c r="AE77" s="357"/>
      <c r="AF77" s="357"/>
      <c r="AG77" s="357"/>
      <c r="AH77" s="241"/>
    </row>
    <row r="78" spans="2:34" ht="20.100000000000001" customHeight="1">
      <c r="B78" s="1126" t="s">
        <v>343</v>
      </c>
      <c r="C78" s="1127"/>
      <c r="D78" s="1127"/>
      <c r="E78" s="1127"/>
      <c r="F78" s="1128"/>
      <c r="G78" s="1129" t="str">
        <f>IF(入力シート!M104="","",入力シート!M104)</f>
        <v/>
      </c>
      <c r="H78" s="1129"/>
      <c r="I78" s="1129"/>
      <c r="J78" s="1129"/>
      <c r="K78" s="1129"/>
      <c r="L78" s="1129"/>
      <c r="M78" s="1129"/>
      <c r="N78" s="1129"/>
      <c r="O78" s="1129"/>
      <c r="P78" s="1129"/>
      <c r="Q78" s="356"/>
      <c r="R78" s="357"/>
      <c r="S78" s="357"/>
      <c r="T78" s="357"/>
      <c r="U78" s="357"/>
      <c r="V78" s="357"/>
      <c r="W78" s="357"/>
      <c r="X78" s="357"/>
      <c r="Y78" s="357"/>
      <c r="Z78" s="357"/>
      <c r="AA78" s="357"/>
      <c r="AB78" s="357"/>
      <c r="AC78" s="357"/>
      <c r="AD78" s="357"/>
      <c r="AE78" s="357"/>
      <c r="AF78" s="357"/>
      <c r="AG78" s="357"/>
      <c r="AH78" s="241"/>
    </row>
    <row r="79" spans="2:34" ht="20.100000000000001" customHeight="1">
      <c r="B79" s="1126" t="s">
        <v>344</v>
      </c>
      <c r="C79" s="1127"/>
      <c r="D79" s="1127"/>
      <c r="E79" s="1127"/>
      <c r="F79" s="1128"/>
      <c r="G79" s="1129" t="str">
        <f>IF(入力シート!M105="","",入力シート!M105)</f>
        <v/>
      </c>
      <c r="H79" s="1129"/>
      <c r="I79" s="1129"/>
      <c r="J79" s="1129"/>
      <c r="K79" s="1129"/>
      <c r="L79" s="1129"/>
      <c r="M79" s="1129"/>
      <c r="N79" s="1129"/>
      <c r="O79" s="1129"/>
      <c r="P79" s="1129"/>
      <c r="Q79" s="356"/>
      <c r="R79" s="357"/>
      <c r="S79" s="357"/>
      <c r="T79" s="357"/>
      <c r="U79" s="357"/>
      <c r="V79" s="357"/>
      <c r="W79" s="357"/>
      <c r="X79" s="357"/>
      <c r="Y79" s="357"/>
      <c r="Z79" s="357"/>
      <c r="AA79" s="357"/>
      <c r="AB79" s="357"/>
      <c r="AC79" s="357"/>
      <c r="AD79" s="357"/>
      <c r="AE79" s="357"/>
      <c r="AF79" s="357"/>
      <c r="AG79" s="357"/>
      <c r="AH79" s="241"/>
    </row>
    <row r="80" spans="2:34" ht="20.100000000000001" customHeight="1">
      <c r="B80" s="1126" t="s">
        <v>345</v>
      </c>
      <c r="C80" s="1127"/>
      <c r="D80" s="1127"/>
      <c r="E80" s="1127"/>
      <c r="F80" s="1128"/>
      <c r="G80" s="1129" t="str">
        <f>IF(入力シート!M106="","",入力シート!M106)</f>
        <v/>
      </c>
      <c r="H80" s="1129"/>
      <c r="I80" s="1129"/>
      <c r="J80" s="1129"/>
      <c r="K80" s="1129"/>
      <c r="L80" s="1129"/>
      <c r="M80" s="1129"/>
      <c r="N80" s="1129"/>
      <c r="O80" s="1129"/>
      <c r="P80" s="1129"/>
      <c r="Q80" s="356"/>
      <c r="R80" s="357"/>
      <c r="S80" s="357"/>
      <c r="T80" s="357"/>
      <c r="U80" s="357"/>
      <c r="V80" s="357"/>
      <c r="W80" s="357"/>
      <c r="X80" s="357"/>
      <c r="Y80" s="357"/>
      <c r="Z80" s="357"/>
      <c r="AA80" s="357"/>
      <c r="AB80" s="357"/>
      <c r="AC80" s="357"/>
      <c r="AD80" s="357"/>
      <c r="AE80" s="357"/>
      <c r="AF80" s="357"/>
      <c r="AG80" s="357"/>
      <c r="AH80" s="241"/>
    </row>
    <row r="81" spans="2:34" ht="16.5" customHeight="1">
      <c r="B81" s="234" t="s">
        <v>447</v>
      </c>
      <c r="C81" s="206"/>
      <c r="D81" s="240"/>
      <c r="E81" s="240"/>
      <c r="F81" s="240"/>
      <c r="G81" s="240"/>
      <c r="H81" s="240"/>
      <c r="I81" s="240"/>
      <c r="J81" s="240"/>
      <c r="K81" s="240"/>
      <c r="L81" s="240"/>
      <c r="M81" s="240"/>
      <c r="N81" s="240"/>
      <c r="O81" s="240"/>
      <c r="P81" s="240"/>
      <c r="Q81" s="240"/>
      <c r="R81" s="240"/>
      <c r="S81" s="240"/>
      <c r="T81" s="240"/>
      <c r="U81" s="240"/>
      <c r="V81" s="240"/>
      <c r="W81" s="240"/>
      <c r="X81" s="240"/>
      <c r="Y81" s="240"/>
      <c r="Z81" s="1"/>
    </row>
    <row r="82" spans="2:34" ht="20.100000000000001" customHeight="1">
      <c r="B82" s="1126" t="s">
        <v>337</v>
      </c>
      <c r="C82" s="1127"/>
      <c r="D82" s="1127"/>
      <c r="E82" s="1127"/>
      <c r="F82" s="1128"/>
      <c r="G82" s="1133" t="str">
        <f>IF(入力シート!M128="","",入力シート!M128)</f>
        <v/>
      </c>
      <c r="H82" s="1134"/>
      <c r="I82" s="1134"/>
      <c r="J82" s="1134"/>
      <c r="K82" s="331" t="s">
        <v>19</v>
      </c>
      <c r="L82" s="1134" t="str">
        <f>IF(入力シート!P128="","",入力シート!P128)</f>
        <v/>
      </c>
      <c r="M82" s="1134"/>
      <c r="N82" s="331" t="s">
        <v>350</v>
      </c>
      <c r="O82" s="1134" t="str">
        <f>IF(入力シート!R128="","",入力シート!R128)</f>
        <v/>
      </c>
      <c r="P82" s="1134"/>
      <c r="Q82" s="331" t="s">
        <v>351</v>
      </c>
      <c r="R82" s="331"/>
      <c r="S82" s="331" t="s">
        <v>348</v>
      </c>
      <c r="T82" s="1134" t="str">
        <f>IF(入力シート!M129="","",入力シート!M129)</f>
        <v/>
      </c>
      <c r="U82" s="1134"/>
      <c r="V82" s="1134"/>
      <c r="W82" s="1134"/>
      <c r="X82" s="331" t="s">
        <v>19</v>
      </c>
      <c r="Y82" s="1134" t="str">
        <f>IF(入力シート!P129="","",入力シート!P129)</f>
        <v/>
      </c>
      <c r="Z82" s="1134"/>
      <c r="AA82" s="331" t="s">
        <v>350</v>
      </c>
      <c r="AB82" s="1134" t="str">
        <f>IF(入力シート!R129="","",入力シート!R129)</f>
        <v/>
      </c>
      <c r="AC82" s="1134"/>
      <c r="AD82" s="331" t="s">
        <v>351</v>
      </c>
      <c r="AE82" s="331"/>
      <c r="AF82" s="331"/>
      <c r="AG82" s="353"/>
      <c r="AH82" s="241"/>
    </row>
    <row r="83" spans="2:34" ht="20.100000000000001" customHeight="1">
      <c r="B83" s="1126" t="s">
        <v>347</v>
      </c>
      <c r="C83" s="1127"/>
      <c r="D83" s="1127"/>
      <c r="E83" s="1127"/>
      <c r="F83" s="1128"/>
      <c r="G83" s="1129" t="str">
        <f>IF(入力シート!M130="","",入力シート!M130)</f>
        <v/>
      </c>
      <c r="H83" s="1129"/>
      <c r="I83" s="1129"/>
      <c r="J83" s="1129"/>
      <c r="K83" s="1129"/>
      <c r="L83" s="1129"/>
      <c r="M83" s="1129"/>
      <c r="N83" s="1129"/>
      <c r="O83" s="1129"/>
      <c r="P83" s="1129"/>
      <c r="Q83" s="354"/>
      <c r="R83" s="355"/>
      <c r="S83" s="355"/>
      <c r="T83" s="355"/>
      <c r="U83" s="355"/>
      <c r="V83" s="355"/>
      <c r="W83" s="355"/>
      <c r="X83" s="355"/>
      <c r="Y83" s="355"/>
      <c r="Z83" s="355"/>
      <c r="AA83" s="355"/>
      <c r="AB83" s="355"/>
      <c r="AC83" s="355"/>
      <c r="AD83" s="355"/>
      <c r="AE83" s="355"/>
      <c r="AF83" s="355"/>
      <c r="AG83" s="355"/>
      <c r="AH83" s="241"/>
    </row>
    <row r="84" spans="2:34" ht="20.100000000000001" customHeight="1">
      <c r="B84" s="1126" t="s">
        <v>341</v>
      </c>
      <c r="C84" s="1127"/>
      <c r="D84" s="1127"/>
      <c r="E84" s="1127"/>
      <c r="F84" s="1128"/>
      <c r="G84" s="1129" t="str">
        <f>IF(入力シート!M132="","",入力シート!M132)</f>
        <v/>
      </c>
      <c r="H84" s="1129"/>
      <c r="I84" s="1129"/>
      <c r="J84" s="1129"/>
      <c r="K84" s="1129"/>
      <c r="L84" s="1129"/>
      <c r="M84" s="1129"/>
      <c r="N84" s="1129"/>
      <c r="O84" s="1129"/>
      <c r="P84" s="1129"/>
      <c r="Q84" s="356"/>
      <c r="R84" s="357"/>
      <c r="S84" s="357"/>
      <c r="T84" s="357"/>
      <c r="U84" s="357"/>
      <c r="V84" s="357"/>
      <c r="W84" s="357"/>
      <c r="X84" s="357"/>
      <c r="Y84" s="357"/>
      <c r="Z84" s="357"/>
      <c r="AA84" s="357"/>
      <c r="AB84" s="357"/>
      <c r="AC84" s="357"/>
      <c r="AD84" s="357"/>
      <c r="AE84" s="357"/>
      <c r="AF84" s="357"/>
      <c r="AG84" s="357"/>
      <c r="AH84" s="241"/>
    </row>
    <row r="85" spans="2:34" ht="20.100000000000001" customHeight="1">
      <c r="B85" s="1126" t="s">
        <v>342</v>
      </c>
      <c r="C85" s="1127"/>
      <c r="D85" s="1127"/>
      <c r="E85" s="1127"/>
      <c r="F85" s="1128"/>
      <c r="G85" s="1129" t="str">
        <f>IF(入力シート!M134="","",入力シート!M134)</f>
        <v/>
      </c>
      <c r="H85" s="1129"/>
      <c r="I85" s="1129"/>
      <c r="J85" s="1129"/>
      <c r="K85" s="1129"/>
      <c r="L85" s="1129"/>
      <c r="M85" s="1129"/>
      <c r="N85" s="1129"/>
      <c r="O85" s="1129"/>
      <c r="P85" s="1129"/>
      <c r="Q85" s="356"/>
      <c r="R85" s="357"/>
      <c r="S85" s="357"/>
      <c r="T85" s="357"/>
      <c r="U85" s="357"/>
      <c r="V85" s="357"/>
      <c r="W85" s="357"/>
      <c r="X85" s="357"/>
      <c r="Y85" s="357"/>
      <c r="Z85" s="357"/>
      <c r="AA85" s="357"/>
      <c r="AB85" s="357"/>
      <c r="AC85" s="357"/>
      <c r="AD85" s="357"/>
      <c r="AE85" s="357"/>
      <c r="AF85" s="357"/>
      <c r="AG85" s="357"/>
      <c r="AH85" s="241"/>
    </row>
    <row r="86" spans="2:34" ht="20.100000000000001" customHeight="1">
      <c r="B86" s="1126" t="s">
        <v>343</v>
      </c>
      <c r="C86" s="1127"/>
      <c r="D86" s="1127"/>
      <c r="E86" s="1127"/>
      <c r="F86" s="1128"/>
      <c r="G86" s="1129" t="str">
        <f>IF(入力シート!M135="","",入力シート!M135)</f>
        <v/>
      </c>
      <c r="H86" s="1129"/>
      <c r="I86" s="1129"/>
      <c r="J86" s="1129"/>
      <c r="K86" s="1129"/>
      <c r="L86" s="1129"/>
      <c r="M86" s="1129"/>
      <c r="N86" s="1129"/>
      <c r="O86" s="1129"/>
      <c r="P86" s="1129"/>
      <c r="Q86" s="356"/>
      <c r="R86" s="357"/>
      <c r="S86" s="357"/>
      <c r="T86" s="357"/>
      <c r="U86" s="357"/>
      <c r="V86" s="357"/>
      <c r="W86" s="357"/>
      <c r="X86" s="357"/>
      <c r="Y86" s="357"/>
      <c r="Z86" s="357"/>
      <c r="AA86" s="357"/>
      <c r="AB86" s="357"/>
      <c r="AC86" s="357"/>
      <c r="AD86" s="357"/>
      <c r="AE86" s="357"/>
      <c r="AF86" s="357"/>
      <c r="AG86" s="357"/>
      <c r="AH86" s="241"/>
    </row>
    <row r="87" spans="2:34" ht="20.100000000000001" customHeight="1">
      <c r="B87" s="1126" t="s">
        <v>344</v>
      </c>
      <c r="C87" s="1127"/>
      <c r="D87" s="1127"/>
      <c r="E87" s="1127"/>
      <c r="F87" s="1128"/>
      <c r="G87" s="1129" t="str">
        <f>IF(入力シート!M136="","",入力シート!M136)</f>
        <v/>
      </c>
      <c r="H87" s="1129"/>
      <c r="I87" s="1129"/>
      <c r="J87" s="1129"/>
      <c r="K87" s="1129"/>
      <c r="L87" s="1129"/>
      <c r="M87" s="1129"/>
      <c r="N87" s="1129"/>
      <c r="O87" s="1129"/>
      <c r="P87" s="1129"/>
      <c r="Q87" s="356"/>
      <c r="R87" s="357"/>
      <c r="S87" s="357"/>
      <c r="T87" s="357"/>
      <c r="U87" s="357"/>
      <c r="V87" s="357"/>
      <c r="W87" s="357"/>
      <c r="X87" s="357"/>
      <c r="Y87" s="357"/>
      <c r="Z87" s="357"/>
      <c r="AA87" s="357"/>
      <c r="AB87" s="357"/>
      <c r="AC87" s="357"/>
      <c r="AD87" s="357"/>
      <c r="AE87" s="357"/>
      <c r="AF87" s="357"/>
      <c r="AG87" s="357"/>
      <c r="AH87" s="241"/>
    </row>
    <row r="88" spans="2:34" ht="20.100000000000001" customHeight="1">
      <c r="B88" s="1126" t="s">
        <v>345</v>
      </c>
      <c r="C88" s="1127"/>
      <c r="D88" s="1127"/>
      <c r="E88" s="1127"/>
      <c r="F88" s="1128"/>
      <c r="G88" s="1129" t="str">
        <f>IF(入力シート!M137="","",入力シート!M137)</f>
        <v/>
      </c>
      <c r="H88" s="1129"/>
      <c r="I88" s="1129"/>
      <c r="J88" s="1129"/>
      <c r="K88" s="1129"/>
      <c r="L88" s="1129"/>
      <c r="M88" s="1129"/>
      <c r="N88" s="1129"/>
      <c r="O88" s="1129"/>
      <c r="P88" s="1129"/>
      <c r="Q88" s="356"/>
      <c r="R88" s="357"/>
      <c r="S88" s="357"/>
      <c r="T88" s="357"/>
      <c r="U88" s="357"/>
      <c r="V88" s="357"/>
      <c r="W88" s="357"/>
      <c r="X88" s="357"/>
      <c r="Y88" s="357"/>
      <c r="Z88" s="357"/>
      <c r="AA88" s="357"/>
      <c r="AB88" s="357"/>
      <c r="AC88" s="357"/>
      <c r="AD88" s="357"/>
      <c r="AE88" s="357"/>
      <c r="AF88" s="357"/>
      <c r="AG88" s="357"/>
      <c r="AH88" s="241"/>
    </row>
    <row r="89" spans="2:34" ht="6.6" customHeight="1">
      <c r="B89" s="206"/>
      <c r="C89" s="206"/>
      <c r="D89" s="206"/>
      <c r="E89" s="206"/>
      <c r="F89" s="206"/>
      <c r="G89" s="206"/>
      <c r="H89" s="233"/>
      <c r="I89" s="233"/>
      <c r="J89" s="206"/>
      <c r="K89" s="206"/>
      <c r="Z89" s="1"/>
    </row>
    <row r="90" spans="2:34" ht="16.5" customHeight="1">
      <c r="B90" s="234" t="s">
        <v>395</v>
      </c>
      <c r="C90" s="206"/>
      <c r="D90" s="240"/>
      <c r="E90" s="240"/>
      <c r="F90" s="240"/>
      <c r="G90" s="240"/>
      <c r="H90" s="240"/>
      <c r="I90" s="240"/>
      <c r="J90" s="240"/>
      <c r="K90" s="240"/>
      <c r="L90" s="240"/>
      <c r="M90" s="240"/>
      <c r="N90" s="240"/>
      <c r="O90" s="240"/>
      <c r="P90" s="240"/>
      <c r="Q90" s="240"/>
      <c r="R90" s="240"/>
      <c r="S90" s="240"/>
      <c r="T90" s="240"/>
      <c r="U90" s="240"/>
      <c r="V90" s="240"/>
      <c r="W90" s="240"/>
      <c r="X90" s="240"/>
      <c r="Y90" s="240"/>
      <c r="Z90" s="1"/>
    </row>
    <row r="91" spans="2:34" ht="20.100000000000001" customHeight="1">
      <c r="B91" s="1126" t="s">
        <v>14</v>
      </c>
      <c r="C91" s="1127"/>
      <c r="D91" s="1127"/>
      <c r="E91" s="1127"/>
      <c r="F91" s="1128"/>
      <c r="G91" s="1130" t="str">
        <f>IF(入力シート!M162="","",入力シート!M162)</f>
        <v/>
      </c>
      <c r="H91" s="1131"/>
      <c r="I91" s="1131"/>
      <c r="J91" s="1131"/>
      <c r="K91" s="1131"/>
      <c r="L91" s="1131"/>
      <c r="M91" s="1131"/>
      <c r="N91" s="1131"/>
      <c r="O91" s="1131"/>
      <c r="P91" s="1131"/>
      <c r="Q91" s="1131"/>
      <c r="R91" s="1131"/>
      <c r="S91" s="1131"/>
      <c r="T91" s="1131"/>
      <c r="U91" s="1131"/>
      <c r="V91" s="1131"/>
      <c r="W91" s="1131"/>
      <c r="X91" s="1131"/>
      <c r="Y91" s="1131"/>
      <c r="Z91" s="1131"/>
      <c r="AA91" s="1131"/>
      <c r="AB91" s="1131"/>
      <c r="AC91" s="1131"/>
      <c r="AD91" s="1131"/>
      <c r="AE91" s="1131"/>
      <c r="AF91" s="1131"/>
      <c r="AG91" s="1132"/>
      <c r="AH91" s="241"/>
    </row>
    <row r="92" spans="2:34" ht="20.100000000000001" customHeight="1">
      <c r="B92" s="1126" t="s">
        <v>15</v>
      </c>
      <c r="C92" s="1127"/>
      <c r="D92" s="1127"/>
      <c r="E92" s="1127"/>
      <c r="F92" s="1128"/>
      <c r="G92" s="1130" t="str">
        <f>IF(入力シート!M163="","",入力シート!M163)</f>
        <v/>
      </c>
      <c r="H92" s="1131"/>
      <c r="I92" s="1131"/>
      <c r="J92" s="1131"/>
      <c r="K92" s="1131"/>
      <c r="L92" s="1131"/>
      <c r="M92" s="1131"/>
      <c r="N92" s="1131"/>
      <c r="O92" s="1131"/>
      <c r="P92" s="1131"/>
      <c r="Q92" s="1131"/>
      <c r="R92" s="1131"/>
      <c r="S92" s="1131"/>
      <c r="T92" s="1131"/>
      <c r="U92" s="1131"/>
      <c r="V92" s="1131"/>
      <c r="W92" s="1131"/>
      <c r="X92" s="1131"/>
      <c r="Y92" s="1131"/>
      <c r="Z92" s="1131"/>
      <c r="AA92" s="1131"/>
      <c r="AB92" s="1131"/>
      <c r="AC92" s="1131"/>
      <c r="AD92" s="1131"/>
      <c r="AE92" s="1131"/>
      <c r="AF92" s="1131"/>
      <c r="AG92" s="1132"/>
      <c r="AH92" s="241"/>
    </row>
    <row r="93" spans="2:34" ht="20.100000000000001" customHeight="1">
      <c r="B93" s="1126" t="s">
        <v>15</v>
      </c>
      <c r="C93" s="1127"/>
      <c r="D93" s="1127"/>
      <c r="E93" s="1127"/>
      <c r="F93" s="1128"/>
      <c r="G93" s="1130" t="str">
        <f>IF(入力シート!M164="","",入力シート!M164)</f>
        <v/>
      </c>
      <c r="H93" s="1131"/>
      <c r="I93" s="1131"/>
      <c r="J93" s="1131"/>
      <c r="K93" s="1131"/>
      <c r="L93" s="1131"/>
      <c r="M93" s="1131"/>
      <c r="N93" s="1131"/>
      <c r="O93" s="1131"/>
      <c r="P93" s="1131"/>
      <c r="Q93" s="1131"/>
      <c r="R93" s="1131"/>
      <c r="S93" s="1131"/>
      <c r="T93" s="1131"/>
      <c r="U93" s="1131"/>
      <c r="V93" s="1131"/>
      <c r="W93" s="1131"/>
      <c r="X93" s="1131"/>
      <c r="Y93" s="1131"/>
      <c r="Z93" s="1131"/>
      <c r="AA93" s="1131"/>
      <c r="AB93" s="1131"/>
      <c r="AC93" s="1131"/>
      <c r="AD93" s="1131"/>
      <c r="AE93" s="1131"/>
      <c r="AF93" s="1131"/>
      <c r="AG93" s="1132"/>
      <c r="AH93" s="241"/>
    </row>
    <row r="94" spans="2:34" ht="20.100000000000001" customHeight="1">
      <c r="B94" s="1126" t="s">
        <v>15</v>
      </c>
      <c r="C94" s="1127"/>
      <c r="D94" s="1127"/>
      <c r="E94" s="1127"/>
      <c r="F94" s="1128"/>
      <c r="G94" s="1130" t="str">
        <f>IF(入力シート!M165="","",入力シート!M165)</f>
        <v/>
      </c>
      <c r="H94" s="1131"/>
      <c r="I94" s="1131"/>
      <c r="J94" s="1131"/>
      <c r="K94" s="1131"/>
      <c r="L94" s="1131"/>
      <c r="M94" s="1131"/>
      <c r="N94" s="1131"/>
      <c r="O94" s="1131"/>
      <c r="P94" s="1131"/>
      <c r="Q94" s="1131"/>
      <c r="R94" s="1131"/>
      <c r="S94" s="1131"/>
      <c r="T94" s="1131"/>
      <c r="U94" s="1131"/>
      <c r="V94" s="1131"/>
      <c r="W94" s="1131"/>
      <c r="X94" s="1131"/>
      <c r="Y94" s="1131"/>
      <c r="Z94" s="1131"/>
      <c r="AA94" s="1131"/>
      <c r="AB94" s="1131"/>
      <c r="AC94" s="1131"/>
      <c r="AD94" s="1131"/>
      <c r="AE94" s="1131"/>
      <c r="AF94" s="1131"/>
      <c r="AG94" s="1132"/>
      <c r="AH94" s="241"/>
    </row>
    <row r="95" spans="2:34" ht="6.6" customHeight="1">
      <c r="B95" s="206"/>
      <c r="C95" s="206"/>
      <c r="D95" s="206"/>
      <c r="E95" s="206"/>
      <c r="F95" s="206"/>
      <c r="G95" s="206"/>
      <c r="H95" s="233"/>
      <c r="I95" s="233"/>
      <c r="J95" s="206"/>
      <c r="K95" s="206"/>
      <c r="Z95" s="1"/>
    </row>
    <row r="96" spans="2:34" ht="16.5" customHeight="1">
      <c r="B96" s="234" t="s">
        <v>489</v>
      </c>
    </row>
    <row r="97" spans="2:35" ht="16.5" customHeight="1">
      <c r="B97" s="234" t="s">
        <v>459</v>
      </c>
    </row>
    <row r="98" spans="2:35" ht="18.75" customHeight="1">
      <c r="B98" s="1069" t="s">
        <v>50</v>
      </c>
      <c r="C98" s="1070"/>
      <c r="D98" s="1071" t="s">
        <v>491</v>
      </c>
      <c r="E98" s="1072"/>
      <c r="F98" s="1072"/>
      <c r="G98" s="1072"/>
      <c r="H98" s="1072"/>
      <c r="I98" s="1072"/>
      <c r="J98" s="1072"/>
      <c r="K98" s="1072"/>
      <c r="L98" s="1072"/>
      <c r="M98" s="1072"/>
      <c r="N98" s="1072"/>
      <c r="O98" s="1072"/>
      <c r="P98" s="1072"/>
      <c r="Q98" s="1072"/>
      <c r="R98" s="1072"/>
      <c r="S98" s="1072"/>
      <c r="T98" s="1072"/>
      <c r="U98" s="1072"/>
      <c r="V98" s="1072"/>
      <c r="W98" s="1072"/>
      <c r="X98" s="1072"/>
      <c r="Y98" s="1072"/>
      <c r="Z98" s="1072"/>
      <c r="AA98" s="1072"/>
      <c r="AB98" s="1072"/>
      <c r="AC98" s="1072"/>
      <c r="AD98" s="1072"/>
      <c r="AE98" s="1072"/>
      <c r="AF98" s="1072"/>
      <c r="AG98" s="1073"/>
      <c r="AI98" s="506" t="s">
        <v>544</v>
      </c>
    </row>
    <row r="99" spans="2:35" ht="18.75" customHeight="1">
      <c r="B99" s="234" t="s">
        <v>490</v>
      </c>
    </row>
    <row r="100" spans="2:35" ht="18.75" customHeight="1">
      <c r="B100" s="1069" t="s">
        <v>50</v>
      </c>
      <c r="C100" s="1070"/>
      <c r="D100" s="1071" t="s">
        <v>491</v>
      </c>
      <c r="E100" s="1072"/>
      <c r="F100" s="1072"/>
      <c r="G100" s="1072"/>
      <c r="H100" s="1072"/>
      <c r="I100" s="1072"/>
      <c r="J100" s="1072"/>
      <c r="K100" s="1072"/>
      <c r="L100" s="1072"/>
      <c r="M100" s="1072"/>
      <c r="N100" s="1072"/>
      <c r="O100" s="1072"/>
      <c r="P100" s="1072"/>
      <c r="Q100" s="1072"/>
      <c r="R100" s="1072"/>
      <c r="S100" s="1072"/>
      <c r="T100" s="1072"/>
      <c r="U100" s="1072"/>
      <c r="V100" s="1072"/>
      <c r="W100" s="1072"/>
      <c r="X100" s="1072"/>
      <c r="Y100" s="1072"/>
      <c r="Z100" s="1072"/>
      <c r="AA100" s="1072"/>
      <c r="AB100" s="1072"/>
      <c r="AC100" s="1072"/>
      <c r="AD100" s="1072"/>
      <c r="AE100" s="1072"/>
      <c r="AF100" s="1072"/>
      <c r="AG100" s="1073"/>
    </row>
    <row r="101" spans="2:35" ht="10.5" customHeight="1"/>
  </sheetData>
  <sheetProtection sheet="1" selectLockedCells="1"/>
  <dataConsolidate/>
  <mergeCells count="178">
    <mergeCell ref="B65:F65"/>
    <mergeCell ref="G65:AG65"/>
    <mergeCell ref="B88:F88"/>
    <mergeCell ref="G88:P88"/>
    <mergeCell ref="B83:F83"/>
    <mergeCell ref="G83:P83"/>
    <mergeCell ref="B84:F84"/>
    <mergeCell ref="G84:P84"/>
    <mergeCell ref="B85:F85"/>
    <mergeCell ref="G85:P85"/>
    <mergeCell ref="B86:F86"/>
    <mergeCell ref="G86:P86"/>
    <mergeCell ref="B87:F87"/>
    <mergeCell ref="G87:P87"/>
    <mergeCell ref="T82:W82"/>
    <mergeCell ref="Y82:Z82"/>
    <mergeCell ref="AB82:AC82"/>
    <mergeCell ref="B80:F80"/>
    <mergeCell ref="G74:J74"/>
    <mergeCell ref="L74:M74"/>
    <mergeCell ref="T74:W74"/>
    <mergeCell ref="Y74:Z74"/>
    <mergeCell ref="AB74:AC74"/>
    <mergeCell ref="O74:P74"/>
    <mergeCell ref="G77:P77"/>
    <mergeCell ref="G78:P78"/>
    <mergeCell ref="G79:P79"/>
    <mergeCell ref="G80:P80"/>
    <mergeCell ref="B94:F94"/>
    <mergeCell ref="G94:AG94"/>
    <mergeCell ref="B91:F91"/>
    <mergeCell ref="G91:AG91"/>
    <mergeCell ref="B92:F92"/>
    <mergeCell ref="G92:AG92"/>
    <mergeCell ref="B93:F93"/>
    <mergeCell ref="G93:AG93"/>
    <mergeCell ref="B77:F77"/>
    <mergeCell ref="B78:F78"/>
    <mergeCell ref="B79:F79"/>
    <mergeCell ref="B82:F82"/>
    <mergeCell ref="G82:J82"/>
    <mergeCell ref="L82:M82"/>
    <mergeCell ref="O82:P82"/>
    <mergeCell ref="B69:F69"/>
    <mergeCell ref="G69:H69"/>
    <mergeCell ref="J69:K69"/>
    <mergeCell ref="M69:N69"/>
    <mergeCell ref="B70:F70"/>
    <mergeCell ref="G70:AG70"/>
    <mergeCell ref="B74:F74"/>
    <mergeCell ref="B75:F75"/>
    <mergeCell ref="B76:F76"/>
    <mergeCell ref="G75:P75"/>
    <mergeCell ref="G76:P76"/>
    <mergeCell ref="B46:F46"/>
    <mergeCell ref="G46:AG46"/>
    <mergeCell ref="B61:F61"/>
    <mergeCell ref="G61:AG61"/>
    <mergeCell ref="B62:F62"/>
    <mergeCell ref="G62:AG62"/>
    <mergeCell ref="B63:F63"/>
    <mergeCell ref="G63:AG63"/>
    <mergeCell ref="B64:F64"/>
    <mergeCell ref="G64:AG64"/>
    <mergeCell ref="B49:F49"/>
    <mergeCell ref="G49:AG49"/>
    <mergeCell ref="B50:F50"/>
    <mergeCell ref="G50:AG50"/>
    <mergeCell ref="B51:F51"/>
    <mergeCell ref="G51:AG51"/>
    <mergeCell ref="B52:F52"/>
    <mergeCell ref="G52:AG52"/>
    <mergeCell ref="B53:F53"/>
    <mergeCell ref="G53:AG53"/>
    <mergeCell ref="B54:F55"/>
    <mergeCell ref="H54:I54"/>
    <mergeCell ref="K54:L54"/>
    <mergeCell ref="G55:AG55"/>
    <mergeCell ref="B40:F40"/>
    <mergeCell ref="G40:AG40"/>
    <mergeCell ref="B41:F41"/>
    <mergeCell ref="G41:AG41"/>
    <mergeCell ref="B42:F43"/>
    <mergeCell ref="H42:I42"/>
    <mergeCell ref="K42:L42"/>
    <mergeCell ref="G43:AG43"/>
    <mergeCell ref="B45:F45"/>
    <mergeCell ref="G45:H45"/>
    <mergeCell ref="J45:K45"/>
    <mergeCell ref="M45:N45"/>
    <mergeCell ref="B44:F44"/>
    <mergeCell ref="G44:H44"/>
    <mergeCell ref="J44:K44"/>
    <mergeCell ref="M44:N44"/>
    <mergeCell ref="P44:AG44"/>
    <mergeCell ref="B26:F27"/>
    <mergeCell ref="H26:I26"/>
    <mergeCell ref="B29:F29"/>
    <mergeCell ref="G29:AG29"/>
    <mergeCell ref="M28:O28"/>
    <mergeCell ref="B38:F38"/>
    <mergeCell ref="G38:AG38"/>
    <mergeCell ref="B39:F39"/>
    <mergeCell ref="G39:AG39"/>
    <mergeCell ref="B37:F37"/>
    <mergeCell ref="G37:AG37"/>
    <mergeCell ref="G36:N36"/>
    <mergeCell ref="O36:Q36"/>
    <mergeCell ref="A4:AH4"/>
    <mergeCell ref="B9:F9"/>
    <mergeCell ref="G9:AG9"/>
    <mergeCell ref="B10:F10"/>
    <mergeCell ref="G10:AG10"/>
    <mergeCell ref="B12:F12"/>
    <mergeCell ref="G12:AG12"/>
    <mergeCell ref="B13:F13"/>
    <mergeCell ref="G13:AG13"/>
    <mergeCell ref="B11:F11"/>
    <mergeCell ref="G11:AG11"/>
    <mergeCell ref="B21:F21"/>
    <mergeCell ref="G21:AG21"/>
    <mergeCell ref="B14:F14"/>
    <mergeCell ref="G14:AG14"/>
    <mergeCell ref="B15:F16"/>
    <mergeCell ref="H15:I15"/>
    <mergeCell ref="K15:L15"/>
    <mergeCell ref="G16:AG16"/>
    <mergeCell ref="B17:F17"/>
    <mergeCell ref="G17:H17"/>
    <mergeCell ref="J17:K17"/>
    <mergeCell ref="M68:N68"/>
    <mergeCell ref="P68:AG68"/>
    <mergeCell ref="M17:O17"/>
    <mergeCell ref="K26:L26"/>
    <mergeCell ref="G27:AG27"/>
    <mergeCell ref="B28:F28"/>
    <mergeCell ref="G28:H28"/>
    <mergeCell ref="J28:K28"/>
    <mergeCell ref="B18:F18"/>
    <mergeCell ref="G18:AG18"/>
    <mergeCell ref="B32:F32"/>
    <mergeCell ref="G32:AG32"/>
    <mergeCell ref="B33:F33"/>
    <mergeCell ref="G33:AG33"/>
    <mergeCell ref="B22:F22"/>
    <mergeCell ref="G22:AG22"/>
    <mergeCell ref="B23:F23"/>
    <mergeCell ref="G23:AG23"/>
    <mergeCell ref="B24:F24"/>
    <mergeCell ref="G24:AG24"/>
    <mergeCell ref="B25:F25"/>
    <mergeCell ref="G25:AG25"/>
    <mergeCell ref="B20:F20"/>
    <mergeCell ref="G20:AG20"/>
    <mergeCell ref="G48:N48"/>
    <mergeCell ref="O48:Q48"/>
    <mergeCell ref="B58:F58"/>
    <mergeCell ref="G58:AG58"/>
    <mergeCell ref="B98:C98"/>
    <mergeCell ref="B100:C100"/>
    <mergeCell ref="D98:AG98"/>
    <mergeCell ref="D100:AG100"/>
    <mergeCell ref="B56:F56"/>
    <mergeCell ref="G56:H56"/>
    <mergeCell ref="J56:K56"/>
    <mergeCell ref="M56:N56"/>
    <mergeCell ref="P56:AG56"/>
    <mergeCell ref="B57:F57"/>
    <mergeCell ref="G57:H57"/>
    <mergeCell ref="J57:K57"/>
    <mergeCell ref="M57:N57"/>
    <mergeCell ref="B66:F67"/>
    <mergeCell ref="H66:I66"/>
    <mergeCell ref="K66:L66"/>
    <mergeCell ref="G67:AG67"/>
    <mergeCell ref="B68:F68"/>
    <mergeCell ref="G68:H68"/>
    <mergeCell ref="J68:K68"/>
  </mergeCells>
  <phoneticPr fontId="3"/>
  <conditionalFormatting sqref="G92:AG94">
    <cfRule type="expression" dxfId="229" priority="13">
      <formula>$B$91="無"</formula>
    </cfRule>
  </conditionalFormatting>
  <conditionalFormatting sqref="A44:P44 AH44:XFD44 A68:P68 AH68:XFD68 A38:XFD43 A37 AH37:XFD37 A101:XFD1048576 AH98:XFD98 A98 AH100:XFD100 A100:B100 A69:XFD97 A36:G36 O36 R36:XFD36 A45:XFD47 A1:XFD35 A59:XFD67">
    <cfRule type="expression" dxfId="228" priority="12">
      <formula>_xlfn.ISFORMULA(A1)=TRUE</formula>
    </cfRule>
  </conditionalFormatting>
  <conditionalFormatting sqref="B37:AG37">
    <cfRule type="expression" dxfId="227" priority="11">
      <formula>_xlfn.ISFORMULA(B37)=TRUE</formula>
    </cfRule>
  </conditionalFormatting>
  <conditionalFormatting sqref="A48:F48 A57:XFD58 A56:P56 AH56:XFD56 A50:XFD55 A49 AH49:XFD49 R48:XFD48">
    <cfRule type="expression" dxfId="226" priority="10">
      <formula>_xlfn.ISFORMULA(A48)=TRUE</formula>
    </cfRule>
  </conditionalFormatting>
  <conditionalFormatting sqref="B49:AG49">
    <cfRule type="expression" dxfId="225" priority="9">
      <formula>_xlfn.ISFORMULA(B49)=TRUE</formula>
    </cfRule>
  </conditionalFormatting>
  <conditionalFormatting sqref="A99:XFD99">
    <cfRule type="expression" dxfId="224" priority="8">
      <formula>_xlfn.ISFORMULA(A99)=TRUE</formula>
    </cfRule>
  </conditionalFormatting>
  <conditionalFormatting sqref="B98">
    <cfRule type="expression" dxfId="223" priority="5">
      <formula>_xlfn.ISFORMULA(B98)=TRUE</formula>
    </cfRule>
  </conditionalFormatting>
  <conditionalFormatting sqref="B98:C98">
    <cfRule type="containsText" dxfId="222" priority="4" operator="containsText" text="□">
      <formula>NOT(ISERROR(SEARCH("□",B98)))</formula>
    </cfRule>
  </conditionalFormatting>
  <conditionalFormatting sqref="B100:C100">
    <cfRule type="beginsWith" dxfId="221" priority="1" operator="beginsWith" text="■">
      <formula>LEFT(B100,LEN("■"))="■"</formula>
    </cfRule>
    <cfRule type="expression" dxfId="220" priority="3">
      <formula>$G$21&lt;&gt;""</formula>
    </cfRule>
  </conditionalFormatting>
  <conditionalFormatting sqref="G48 O48">
    <cfRule type="expression" dxfId="219" priority="2">
      <formula>_xlfn.ISFORMULA(G48)=TRUE</formula>
    </cfRule>
  </conditionalFormatting>
  <dataValidations count="7">
    <dataValidation imeMode="hiragana" allowBlank="1" showInputMessage="1" showErrorMessage="1" sqref="AH92:AH94 G92:G94 G75:G80 AH75:AH80 AH83:AH88 G83:G88" xr:uid="{5C41A603-0966-4AC1-B173-4821BF60201A}"/>
    <dataValidation type="textLength" imeMode="disabled" operator="lessThanOrEqual" allowBlank="1" showInputMessage="1" showErrorMessage="1" sqref="H42:I42 H66:I66 H54:I54" xr:uid="{28C21957-A836-42BE-919F-EAD58669B12B}">
      <formula1>3</formula1>
    </dataValidation>
    <dataValidation type="textLength" imeMode="disabled" operator="lessThanOrEqual" allowBlank="1" showInputMessage="1" showErrorMessage="1" sqref="K42:L42 K66:L66 K54:L54" xr:uid="{636C3A7F-E561-4A0C-A429-BFC9D74BEE4C}">
      <formula1>4</formula1>
    </dataValidation>
    <dataValidation imeMode="disabled" allowBlank="1" showInputMessage="1" showErrorMessage="1" sqref="M44:N45 G29 G28:H28 G44:H45 M17 J44:K45 M28 M68:N69 G17:H17 G18 G68:H69 J28:K28 J68:K69 J17:K17 G70 G58 M56:N57 G56:H57 J56:K57 G46" xr:uid="{694A2702-BAC1-40B2-B1E3-64987A8B9A42}"/>
    <dataValidation type="list" imeMode="hiragana" allowBlank="1" showInputMessage="1" showErrorMessage="1" sqref="AH91 AH74 AH82" xr:uid="{899E5B56-429E-40FE-B2CA-918744505830}">
      <formula1>"あり,なし"</formula1>
    </dataValidation>
    <dataValidation imeMode="hiragana" allowBlank="1" showInputMessage="1" showErrorMessage="1" error="全角で入力してください。" sqref="G43:AH43 G67:AH67 G55:AH55" xr:uid="{EBC75E91-F7EA-4F75-902B-881E77DF2D74}"/>
    <dataValidation type="list" showInputMessage="1" showErrorMessage="1" sqref="B98:C98 B100:C100" xr:uid="{7D6BD5A8-E037-4466-AC73-A79DD6265E55}">
      <formula1>"□,■"</formula1>
    </dataValidation>
  </dataValidations>
  <pageMargins left="0.9055118110236221" right="0.47244094488188981" top="0.51181102362204722" bottom="0.19685039370078741" header="0.19685039370078741" footer="0.19685039370078741"/>
  <pageSetup paperSize="9" scale="73" fitToHeight="0" orientation="portrait" r:id="rId1"/>
  <headerFooter scaleWithDoc="0">
    <oddFooter>&amp;R&amp;"ＭＳ 明朝,標準"&amp;8&amp;K00-024R4低層ZEH-M_ver.1</oddFooter>
  </headerFooter>
  <rowBreaks count="1" manualBreakCount="1">
    <brk id="47" max="3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7"/>
  <sheetViews>
    <sheetView showGridLines="0" view="pageBreakPreview" zoomScale="60" zoomScaleNormal="40" workbookViewId="0">
      <selection activeCell="I15" sqref="I15:AY15"/>
    </sheetView>
  </sheetViews>
  <sheetFormatPr defaultColWidth="9" defaultRowHeight="18"/>
  <cols>
    <col min="1" max="1" width="5.625" style="244" customWidth="1"/>
    <col min="2" max="52" width="4.375" style="244" customWidth="1"/>
    <col min="53" max="53" width="2.375" style="515" customWidth="1"/>
    <col min="54" max="54" width="9" style="515"/>
    <col min="55" max="16384" width="9" style="244"/>
  </cols>
  <sheetData>
    <row r="1" spans="1:54" s="242" customFormat="1" ht="39.950000000000003" customHeight="1">
      <c r="B1" s="456" t="s">
        <v>238</v>
      </c>
      <c r="BA1" s="512"/>
      <c r="BB1" s="512"/>
    </row>
    <row r="2" spans="1:54" s="172" customFormat="1" ht="39.950000000000003" customHeight="1">
      <c r="A2" s="170"/>
      <c r="B2" s="795" t="s">
        <v>831</v>
      </c>
      <c r="C2" s="794"/>
      <c r="D2" s="171"/>
      <c r="E2" s="171"/>
      <c r="F2" s="171"/>
      <c r="G2" s="171"/>
      <c r="H2" s="171"/>
      <c r="AE2" s="173"/>
      <c r="BA2" s="513"/>
      <c r="BB2" s="513"/>
    </row>
    <row r="3" spans="1:54" s="172" customFormat="1" ht="42.75" customHeight="1">
      <c r="A3" s="170"/>
      <c r="B3" s="511" t="s">
        <v>543</v>
      </c>
      <c r="C3" s="171"/>
      <c r="D3" s="171"/>
      <c r="E3" s="171"/>
      <c r="F3" s="171"/>
      <c r="G3" s="171"/>
      <c r="H3" s="171"/>
      <c r="AE3" s="173"/>
      <c r="BA3" s="513"/>
      <c r="BB3" s="513"/>
    </row>
    <row r="4" spans="1:54" s="243" customFormat="1" ht="32.25">
      <c r="B4" s="1275" t="s">
        <v>16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92"/>
      <c r="BA4" s="514"/>
      <c r="BB4" s="514"/>
    </row>
    <row r="5" spans="1:54" ht="24.95" customHeight="1">
      <c r="B5" s="1276" t="s">
        <v>17</v>
      </c>
      <c r="C5" s="1276"/>
      <c r="D5" s="1276"/>
      <c r="E5" s="1276"/>
      <c r="F5" s="1276"/>
      <c r="G5" s="1276"/>
      <c r="H5" s="1276"/>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245"/>
      <c r="AK5" s="246"/>
      <c r="AL5" s="246"/>
      <c r="AM5" s="246"/>
      <c r="AN5" s="246"/>
      <c r="AO5" s="246"/>
      <c r="AP5" s="246"/>
      <c r="AQ5" s="246"/>
      <c r="AR5" s="246"/>
      <c r="AS5" s="246"/>
      <c r="AT5" s="246"/>
      <c r="AU5" s="246"/>
      <c r="AV5" s="246"/>
      <c r="AW5" s="246"/>
      <c r="AX5" s="246"/>
      <c r="AY5" s="246"/>
      <c r="AZ5" s="246"/>
    </row>
    <row r="6" spans="1:54" ht="30" customHeight="1">
      <c r="B6" s="1175" t="s">
        <v>18</v>
      </c>
      <c r="C6" s="1140"/>
      <c r="D6" s="1140"/>
      <c r="E6" s="1140"/>
      <c r="F6" s="1140"/>
      <c r="G6" s="1140"/>
      <c r="H6" s="1141"/>
      <c r="I6" s="1278" t="str">
        <f>IF(入力シート!M12="","",入力シート!M12)</f>
        <v/>
      </c>
      <c r="J6" s="1279"/>
      <c r="K6" s="1279"/>
      <c r="L6" s="1279"/>
      <c r="M6" s="1279"/>
      <c r="N6" s="1279"/>
      <c r="O6" s="1279"/>
      <c r="P6" s="1279"/>
      <c r="Q6" s="1279"/>
      <c r="R6" s="1279"/>
      <c r="S6" s="1279"/>
      <c r="T6" s="1279"/>
      <c r="U6" s="1279"/>
      <c r="V6" s="1279"/>
      <c r="W6" s="1280"/>
      <c r="X6" s="1281" t="s">
        <v>519</v>
      </c>
      <c r="Y6" s="1282"/>
      <c r="Z6" s="1282"/>
      <c r="AA6" s="1282"/>
      <c r="AB6" s="1282"/>
      <c r="AC6" s="1282"/>
      <c r="AD6" s="1283"/>
      <c r="AE6" s="1284" t="str">
        <f>IF(様式第1_交付申請書!U53="","",様式第1_交付申請書!U53)</f>
        <v/>
      </c>
      <c r="AF6" s="1285"/>
      <c r="AG6" s="1285"/>
      <c r="AH6" s="247" t="s">
        <v>19</v>
      </c>
      <c r="AI6" s="1285" t="str">
        <f>IF(様式第1_交付申請書!AA53="","",様式第1_交付申請書!AA53)</f>
        <v/>
      </c>
      <c r="AJ6" s="1285"/>
      <c r="AK6" s="247" t="s">
        <v>20</v>
      </c>
      <c r="AL6" s="1285"/>
      <c r="AM6" s="1285"/>
      <c r="AN6" s="247"/>
      <c r="AO6" s="247"/>
      <c r="AP6" s="247"/>
      <c r="AQ6" s="247"/>
      <c r="AR6" s="247"/>
      <c r="AS6" s="247"/>
      <c r="AT6" s="247"/>
      <c r="AU6" s="247"/>
      <c r="AV6" s="247"/>
      <c r="AW6" s="247"/>
      <c r="AX6" s="247"/>
      <c r="AY6" s="248"/>
      <c r="AZ6" s="246"/>
    </row>
    <row r="7" spans="1:54" ht="27.95" customHeight="1">
      <c r="B7" s="1192" t="s">
        <v>21</v>
      </c>
      <c r="C7" s="1193"/>
      <c r="D7" s="1193"/>
      <c r="E7" s="1193"/>
      <c r="F7" s="1193"/>
      <c r="G7" s="1193"/>
      <c r="H7" s="1194"/>
      <c r="I7" s="1289" t="str">
        <f>IF(入力シート!M11="","",入力シート!M11)&amp;"低層ＺＥＨ－Ｍ促進事業"</f>
        <v>低層ＺＥＨ－Ｍ促進事業</v>
      </c>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0"/>
      <c r="AI7" s="1290"/>
      <c r="AJ7" s="1290"/>
      <c r="AK7" s="1290"/>
      <c r="AL7" s="1290"/>
      <c r="AM7" s="1290"/>
      <c r="AN7" s="1290"/>
      <c r="AO7" s="1290"/>
      <c r="AP7" s="1290"/>
      <c r="AQ7" s="1290"/>
      <c r="AR7" s="1290"/>
      <c r="AS7" s="1290"/>
      <c r="AT7" s="1290"/>
      <c r="AU7" s="1290"/>
      <c r="AV7" s="1290"/>
      <c r="AW7" s="1290"/>
      <c r="AX7" s="1290"/>
      <c r="AY7" s="1291"/>
      <c r="AZ7" s="246"/>
    </row>
    <row r="8" spans="1:54" ht="27.95" customHeight="1">
      <c r="B8" s="1286"/>
      <c r="C8" s="1287"/>
      <c r="D8" s="1287"/>
      <c r="E8" s="1287"/>
      <c r="F8" s="1287"/>
      <c r="G8" s="1287"/>
      <c r="H8" s="1288"/>
      <c r="I8" s="1292"/>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293"/>
      <c r="AQ8" s="1293"/>
      <c r="AR8" s="1293"/>
      <c r="AS8" s="1293"/>
      <c r="AT8" s="1293"/>
      <c r="AU8" s="1293"/>
      <c r="AV8" s="1293"/>
      <c r="AW8" s="1293"/>
      <c r="AX8" s="1293"/>
      <c r="AY8" s="1294"/>
      <c r="AZ8" s="246"/>
    </row>
    <row r="9" spans="1:54" ht="27.95" customHeight="1">
      <c r="B9" s="1197" t="s">
        <v>246</v>
      </c>
      <c r="C9" s="1198"/>
      <c r="D9" s="1198"/>
      <c r="E9" s="1198"/>
      <c r="F9" s="1198"/>
      <c r="G9" s="1198"/>
      <c r="H9" s="1199"/>
      <c r="I9" s="1295" t="str">
        <f>IF(入力シート!M24="","",(IF(入力シート!M36="",入力シート!M24,入力シート!M24&amp;"／"&amp;入力シート!M36)))</f>
        <v/>
      </c>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7"/>
      <c r="AZ9" s="246"/>
    </row>
    <row r="10" spans="1:54" ht="27.95" customHeight="1">
      <c r="B10" s="1200"/>
      <c r="C10" s="1201"/>
      <c r="D10" s="1201"/>
      <c r="E10" s="1201"/>
      <c r="F10" s="1201"/>
      <c r="G10" s="1201"/>
      <c r="H10" s="1202"/>
      <c r="I10" s="1298"/>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299"/>
      <c r="AO10" s="1299"/>
      <c r="AP10" s="1299"/>
      <c r="AQ10" s="1299"/>
      <c r="AR10" s="1299"/>
      <c r="AS10" s="1299"/>
      <c r="AT10" s="1299"/>
      <c r="AU10" s="1299"/>
      <c r="AV10" s="1299"/>
      <c r="AW10" s="1299"/>
      <c r="AX10" s="1299"/>
      <c r="AY10" s="1300"/>
      <c r="AZ10" s="246"/>
    </row>
    <row r="11" spans="1:54" ht="27.6" customHeight="1">
      <c r="B11" s="249" t="s">
        <v>396</v>
      </c>
      <c r="C11" s="249"/>
      <c r="D11" s="249"/>
      <c r="E11" s="249"/>
      <c r="F11" s="249"/>
      <c r="G11" s="249"/>
      <c r="H11" s="249"/>
      <c r="I11" s="249"/>
      <c r="J11" s="250"/>
      <c r="K11" s="250"/>
      <c r="L11" s="250"/>
      <c r="M11" s="250"/>
      <c r="N11" s="251"/>
      <c r="O11" s="252"/>
      <c r="P11" s="252"/>
      <c r="Q11" s="252"/>
      <c r="R11" s="252"/>
      <c r="S11" s="253"/>
      <c r="T11" s="253"/>
      <c r="U11" s="253"/>
      <c r="V11" s="253"/>
      <c r="W11" s="253"/>
      <c r="X11" s="253"/>
      <c r="Y11" s="253"/>
      <c r="Z11" s="253"/>
      <c r="AA11" s="253"/>
      <c r="AB11" s="253"/>
      <c r="AC11" s="253"/>
      <c r="AD11" s="253"/>
      <c r="AE11" s="254"/>
      <c r="AF11" s="254"/>
      <c r="AG11" s="254"/>
      <c r="AH11" s="254"/>
      <c r="AI11" s="255"/>
      <c r="AJ11" s="245"/>
      <c r="AK11" s="246"/>
      <c r="AL11" s="246"/>
      <c r="AM11" s="246"/>
      <c r="AN11" s="246"/>
      <c r="AO11" s="246"/>
      <c r="AP11" s="246"/>
      <c r="AQ11" s="246"/>
      <c r="AR11" s="246"/>
      <c r="AS11" s="246"/>
      <c r="AT11" s="246"/>
      <c r="AU11" s="246"/>
      <c r="AV11" s="246"/>
      <c r="AW11" s="246"/>
      <c r="AX11" s="246"/>
      <c r="AY11" s="246"/>
      <c r="AZ11" s="246"/>
    </row>
    <row r="12" spans="1:54" ht="27.95" customHeight="1">
      <c r="B12" s="1197" t="s">
        <v>22</v>
      </c>
      <c r="C12" s="1198"/>
      <c r="D12" s="1198"/>
      <c r="E12" s="1198"/>
      <c r="F12" s="1198"/>
      <c r="G12" s="1198"/>
      <c r="H12" s="1199"/>
      <c r="I12" s="1296" t="str">
        <f>IF(入力シート!M50="","",入力シート!M50)</f>
        <v/>
      </c>
      <c r="J12" s="1296"/>
      <c r="K12" s="1296"/>
      <c r="L12" s="1296"/>
      <c r="M12" s="1296"/>
      <c r="N12" s="1296"/>
      <c r="O12" s="1296"/>
      <c r="P12" s="1296"/>
      <c r="Q12" s="1296"/>
      <c r="R12" s="1296"/>
      <c r="S12" s="1296"/>
      <c r="T12" s="1296"/>
      <c r="U12" s="1296"/>
      <c r="V12" s="1296"/>
      <c r="W12" s="1296"/>
      <c r="X12" s="1296"/>
      <c r="Y12" s="1296"/>
      <c r="Z12" s="1296"/>
      <c r="AA12" s="1197" t="s">
        <v>23</v>
      </c>
      <c r="AB12" s="1198"/>
      <c r="AC12" s="1198"/>
      <c r="AD12" s="1199"/>
      <c r="AE12" s="1295" t="str">
        <f>IF(入力シート!M51="","",入力シート!M51)</f>
        <v/>
      </c>
      <c r="AF12" s="1296"/>
      <c r="AG12" s="1296"/>
      <c r="AH12" s="1296"/>
      <c r="AI12" s="1296"/>
      <c r="AJ12" s="1296"/>
      <c r="AK12" s="1296"/>
      <c r="AL12" s="1296"/>
      <c r="AM12" s="1296"/>
      <c r="AN12" s="1296"/>
      <c r="AO12" s="1296"/>
      <c r="AP12" s="1296"/>
      <c r="AQ12" s="1296"/>
      <c r="AR12" s="1296"/>
      <c r="AS12" s="1296"/>
      <c r="AT12" s="1296"/>
      <c r="AU12" s="1296"/>
      <c r="AV12" s="1296"/>
      <c r="AW12" s="1296"/>
      <c r="AX12" s="1296"/>
      <c r="AY12" s="1297"/>
      <c r="AZ12" s="246"/>
    </row>
    <row r="13" spans="1:54" ht="30" customHeight="1">
      <c r="B13" s="1200"/>
      <c r="C13" s="1201"/>
      <c r="D13" s="1201"/>
      <c r="E13" s="1201"/>
      <c r="F13" s="1201"/>
      <c r="G13" s="1201"/>
      <c r="H13" s="1202"/>
      <c r="I13" s="1299"/>
      <c r="J13" s="1299"/>
      <c r="K13" s="1299"/>
      <c r="L13" s="1299"/>
      <c r="M13" s="1299"/>
      <c r="N13" s="1299"/>
      <c r="O13" s="1299"/>
      <c r="P13" s="1299"/>
      <c r="Q13" s="1299"/>
      <c r="R13" s="1299"/>
      <c r="S13" s="1299"/>
      <c r="T13" s="1299"/>
      <c r="U13" s="1299"/>
      <c r="V13" s="1299"/>
      <c r="W13" s="1299"/>
      <c r="X13" s="1299"/>
      <c r="Y13" s="1299"/>
      <c r="Z13" s="1299"/>
      <c r="AA13" s="1200"/>
      <c r="AB13" s="1201"/>
      <c r="AC13" s="1201"/>
      <c r="AD13" s="1202"/>
      <c r="AE13" s="1298"/>
      <c r="AF13" s="1299"/>
      <c r="AG13" s="1299"/>
      <c r="AH13" s="1299"/>
      <c r="AI13" s="1299"/>
      <c r="AJ13" s="1299"/>
      <c r="AK13" s="1299"/>
      <c r="AL13" s="1299"/>
      <c r="AM13" s="1299"/>
      <c r="AN13" s="1299"/>
      <c r="AO13" s="1299"/>
      <c r="AP13" s="1299"/>
      <c r="AQ13" s="1299"/>
      <c r="AR13" s="1299"/>
      <c r="AS13" s="1299"/>
      <c r="AT13" s="1299"/>
      <c r="AU13" s="1299"/>
      <c r="AV13" s="1299"/>
      <c r="AW13" s="1299"/>
      <c r="AX13" s="1299"/>
      <c r="AY13" s="1300"/>
      <c r="AZ13" s="246"/>
    </row>
    <row r="14" spans="1:54" ht="27.95" customHeight="1">
      <c r="B14" s="255" t="s">
        <v>24</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45"/>
      <c r="AK14" s="246"/>
      <c r="AL14" s="246"/>
      <c r="AM14" s="246"/>
      <c r="AN14" s="246"/>
      <c r="AO14" s="246"/>
      <c r="AP14" s="246"/>
      <c r="AQ14" s="246"/>
      <c r="AR14" s="246"/>
      <c r="AS14" s="246"/>
      <c r="AT14" s="246"/>
      <c r="AU14" s="246"/>
      <c r="AV14" s="246"/>
      <c r="AW14" s="246"/>
      <c r="AX14" s="246"/>
      <c r="AY14" s="246"/>
      <c r="AZ14" s="246"/>
    </row>
    <row r="15" spans="1:54" ht="30" customHeight="1">
      <c r="B15" s="1175" t="s">
        <v>739</v>
      </c>
      <c r="C15" s="1140"/>
      <c r="D15" s="1140"/>
      <c r="E15" s="1140"/>
      <c r="F15" s="1140"/>
      <c r="G15" s="1140"/>
      <c r="H15" s="1141"/>
      <c r="I15" s="1222"/>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c r="AR15" s="1223"/>
      <c r="AS15" s="1223"/>
      <c r="AT15" s="1223"/>
      <c r="AU15" s="1223"/>
      <c r="AV15" s="1223"/>
      <c r="AW15" s="1223"/>
      <c r="AX15" s="1223"/>
      <c r="AY15" s="1224"/>
      <c r="AZ15" s="246"/>
    </row>
    <row r="16" spans="1:54" ht="30" customHeight="1">
      <c r="B16" s="1175" t="s">
        <v>26</v>
      </c>
      <c r="C16" s="1140"/>
      <c r="D16" s="1140"/>
      <c r="E16" s="1140"/>
      <c r="F16" s="1140"/>
      <c r="G16" s="1140"/>
      <c r="H16" s="1141"/>
      <c r="I16" s="1226" t="s">
        <v>442</v>
      </c>
      <c r="J16" s="1227"/>
      <c r="K16" s="1227"/>
      <c r="L16" s="1227"/>
      <c r="M16" s="1228"/>
      <c r="N16" s="1225" t="s">
        <v>443</v>
      </c>
      <c r="O16" s="1225"/>
      <c r="P16" s="1225"/>
      <c r="Q16" s="1225"/>
      <c r="R16" s="1225"/>
      <c r="S16" s="1225"/>
      <c r="T16" s="1217"/>
      <c r="U16" s="1217"/>
      <c r="V16" s="1217"/>
      <c r="W16" s="1217"/>
      <c r="X16" s="1217"/>
      <c r="Y16" s="1217"/>
      <c r="Z16" s="1218"/>
      <c r="AA16" s="1175" t="s">
        <v>27</v>
      </c>
      <c r="AB16" s="1140"/>
      <c r="AC16" s="1140"/>
      <c r="AD16" s="1140"/>
      <c r="AE16" s="1140"/>
      <c r="AF16" s="1141"/>
      <c r="AG16" s="1216"/>
      <c r="AH16" s="1217"/>
      <c r="AI16" s="1217"/>
      <c r="AJ16" s="1217"/>
      <c r="AK16" s="1217"/>
      <c r="AL16" s="1217"/>
      <c r="AM16" s="1217"/>
      <c r="AN16" s="1218"/>
      <c r="AO16" s="1175" t="s">
        <v>289</v>
      </c>
      <c r="AP16" s="1140"/>
      <c r="AQ16" s="1140"/>
      <c r="AR16" s="1140"/>
      <c r="AS16" s="1140"/>
      <c r="AT16" s="1141"/>
      <c r="AU16" s="1217"/>
      <c r="AV16" s="1217"/>
      <c r="AW16" s="1217"/>
      <c r="AX16" s="1217"/>
      <c r="AY16" s="1218"/>
      <c r="AZ16" s="246"/>
    </row>
    <row r="17" spans="2:54" ht="30" customHeight="1">
      <c r="B17" s="1175" t="s">
        <v>28</v>
      </c>
      <c r="C17" s="1140"/>
      <c r="D17" s="1140"/>
      <c r="E17" s="1140"/>
      <c r="F17" s="1140"/>
      <c r="G17" s="1140"/>
      <c r="H17" s="1141"/>
      <c r="I17" s="1216"/>
      <c r="J17" s="1217"/>
      <c r="K17" s="1217"/>
      <c r="L17" s="1217"/>
      <c r="M17" s="1218"/>
      <c r="N17" s="1175" t="s">
        <v>29</v>
      </c>
      <c r="O17" s="1140"/>
      <c r="P17" s="1140"/>
      <c r="Q17" s="1140"/>
      <c r="R17" s="1140"/>
      <c r="S17" s="1141"/>
      <c r="T17" s="1229">
        <f>COUNTA('3.住戸一覧'!G15:J244)</f>
        <v>0</v>
      </c>
      <c r="U17" s="1230"/>
      <c r="V17" s="1230"/>
      <c r="W17" s="1230"/>
      <c r="X17" s="1230"/>
      <c r="Y17" s="1230"/>
      <c r="Z17" s="248" t="s">
        <v>30</v>
      </c>
      <c r="AA17" s="1231" t="s">
        <v>31</v>
      </c>
      <c r="AB17" s="1232"/>
      <c r="AC17" s="1232"/>
      <c r="AD17" s="1232"/>
      <c r="AE17" s="1232"/>
      <c r="AF17" s="1233"/>
      <c r="AG17" s="1240"/>
      <c r="AH17" s="1241"/>
      <c r="AI17" s="1241"/>
      <c r="AJ17" s="1308" t="s">
        <v>32</v>
      </c>
      <c r="AK17" s="1219" t="s">
        <v>33</v>
      </c>
      <c r="AL17" s="1220"/>
      <c r="AM17" s="1220"/>
      <c r="AN17" s="1221"/>
      <c r="AO17" s="1306">
        <f>SUM('3.住戸一覧'!O15:R244)</f>
        <v>0</v>
      </c>
      <c r="AP17" s="1307"/>
      <c r="AQ17" s="1307"/>
      <c r="AR17" s="248" t="s">
        <v>32</v>
      </c>
      <c r="AS17" s="1255" t="s">
        <v>34</v>
      </c>
      <c r="AT17" s="1256"/>
      <c r="AU17" s="1257"/>
      <c r="AV17" s="1264">
        <f>IFERROR(IF(OR(AO17="",T17=""),0,AO17/T17),0)</f>
        <v>0</v>
      </c>
      <c r="AW17" s="1265"/>
      <c r="AX17" s="1265"/>
      <c r="AY17" s="1270" t="s">
        <v>35</v>
      </c>
      <c r="AZ17" s="246"/>
      <c r="BB17" s="516" t="s">
        <v>547</v>
      </c>
    </row>
    <row r="18" spans="2:54" ht="30" customHeight="1">
      <c r="B18" s="1246" t="s">
        <v>36</v>
      </c>
      <c r="C18" s="1247"/>
      <c r="D18" s="1247"/>
      <c r="E18" s="1247"/>
      <c r="F18" s="1247"/>
      <c r="G18" s="1247"/>
      <c r="H18" s="1248"/>
      <c r="I18" s="1252" t="s">
        <v>37</v>
      </c>
      <c r="J18" s="1253"/>
      <c r="K18" s="1253"/>
      <c r="L18" s="1253"/>
      <c r="M18" s="1254"/>
      <c r="N18" s="1197" t="s">
        <v>38</v>
      </c>
      <c r="O18" s="1198"/>
      <c r="P18" s="1198"/>
      <c r="Q18" s="1304"/>
      <c r="R18" s="1304"/>
      <c r="S18" s="256" t="s">
        <v>39</v>
      </c>
      <c r="T18" s="1197" t="s">
        <v>40</v>
      </c>
      <c r="U18" s="1198"/>
      <c r="V18" s="1198"/>
      <c r="W18" s="1305"/>
      <c r="X18" s="1305"/>
      <c r="Y18" s="1305"/>
      <c r="Z18" s="256" t="s">
        <v>39</v>
      </c>
      <c r="AA18" s="1234"/>
      <c r="AB18" s="1235"/>
      <c r="AC18" s="1235"/>
      <c r="AD18" s="1235"/>
      <c r="AE18" s="1235"/>
      <c r="AF18" s="1236"/>
      <c r="AG18" s="1242"/>
      <c r="AH18" s="1243"/>
      <c r="AI18" s="1243"/>
      <c r="AJ18" s="1309"/>
      <c r="AK18" s="1311" t="s">
        <v>528</v>
      </c>
      <c r="AL18" s="1312"/>
      <c r="AM18" s="1312"/>
      <c r="AN18" s="1313"/>
      <c r="AO18" s="1314">
        <f>AG17-AO17-AO19</f>
        <v>0</v>
      </c>
      <c r="AP18" s="1315"/>
      <c r="AQ18" s="1315"/>
      <c r="AR18" s="248" t="s">
        <v>32</v>
      </c>
      <c r="AS18" s="1258"/>
      <c r="AT18" s="1259"/>
      <c r="AU18" s="1260"/>
      <c r="AV18" s="1266"/>
      <c r="AW18" s="1267"/>
      <c r="AX18" s="1267"/>
      <c r="AY18" s="1271"/>
      <c r="AZ18" s="246"/>
      <c r="BB18" s="244"/>
    </row>
    <row r="19" spans="2:54" ht="30" customHeight="1">
      <c r="B19" s="1249"/>
      <c r="C19" s="1250"/>
      <c r="D19" s="1250"/>
      <c r="E19" s="1250"/>
      <c r="F19" s="1250"/>
      <c r="G19" s="1250"/>
      <c r="H19" s="1251"/>
      <c r="I19" s="1200" t="s">
        <v>41</v>
      </c>
      <c r="J19" s="1201"/>
      <c r="K19" s="1201"/>
      <c r="L19" s="1201"/>
      <c r="M19" s="1202"/>
      <c r="N19" s="1213" t="s">
        <v>38</v>
      </c>
      <c r="O19" s="1214"/>
      <c r="P19" s="1214"/>
      <c r="Q19" s="1212"/>
      <c r="R19" s="1212"/>
      <c r="S19" s="257" t="s">
        <v>192</v>
      </c>
      <c r="T19" s="1213" t="s">
        <v>40</v>
      </c>
      <c r="U19" s="1214"/>
      <c r="V19" s="1214"/>
      <c r="W19" s="1215"/>
      <c r="X19" s="1215"/>
      <c r="Y19" s="1215"/>
      <c r="Z19" s="257" t="s">
        <v>192</v>
      </c>
      <c r="AA19" s="1237"/>
      <c r="AB19" s="1238"/>
      <c r="AC19" s="1238"/>
      <c r="AD19" s="1238"/>
      <c r="AE19" s="1238"/>
      <c r="AF19" s="1239"/>
      <c r="AG19" s="1244"/>
      <c r="AH19" s="1245"/>
      <c r="AI19" s="1245"/>
      <c r="AJ19" s="1310"/>
      <c r="AK19" s="1281" t="s">
        <v>42</v>
      </c>
      <c r="AL19" s="1282"/>
      <c r="AM19" s="1282"/>
      <c r="AN19" s="1283"/>
      <c r="AO19" s="1273">
        <v>0</v>
      </c>
      <c r="AP19" s="1274"/>
      <c r="AQ19" s="1274"/>
      <c r="AR19" s="248" t="s">
        <v>32</v>
      </c>
      <c r="AS19" s="1261"/>
      <c r="AT19" s="1262"/>
      <c r="AU19" s="1263"/>
      <c r="AV19" s="1268"/>
      <c r="AW19" s="1269"/>
      <c r="AX19" s="1269"/>
      <c r="AY19" s="1272"/>
      <c r="AZ19" s="258"/>
      <c r="BB19" s="516" t="s">
        <v>546</v>
      </c>
    </row>
    <row r="20" spans="2:54" ht="27.95" customHeight="1">
      <c r="B20" s="255" t="s">
        <v>43</v>
      </c>
      <c r="C20" s="255"/>
      <c r="D20" s="255"/>
      <c r="E20" s="255"/>
      <c r="F20" s="255"/>
      <c r="G20" s="255"/>
      <c r="H20" s="259"/>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46"/>
      <c r="AL20" s="246"/>
      <c r="AM20" s="246"/>
      <c r="AN20" s="246"/>
      <c r="AO20" s="246"/>
      <c r="AP20" s="246"/>
      <c r="AQ20" s="246"/>
      <c r="AR20" s="246"/>
      <c r="AS20" s="246"/>
      <c r="AT20" s="246"/>
      <c r="AU20" s="246"/>
      <c r="AV20" s="246"/>
      <c r="AW20" s="246"/>
      <c r="AX20" s="246"/>
      <c r="AY20" s="246"/>
      <c r="AZ20" s="246"/>
    </row>
    <row r="21" spans="2:54" ht="30" customHeight="1">
      <c r="B21" s="1175" t="s">
        <v>295</v>
      </c>
      <c r="C21" s="1140"/>
      <c r="D21" s="1140"/>
      <c r="E21" s="1140"/>
      <c r="F21" s="1140"/>
      <c r="G21" s="1140"/>
      <c r="H21" s="1140"/>
      <c r="I21" s="1140"/>
      <c r="J21" s="1140"/>
      <c r="K21" s="1140"/>
      <c r="L21" s="1140"/>
      <c r="M21" s="1141"/>
      <c r="N21" s="1175" t="s">
        <v>44</v>
      </c>
      <c r="O21" s="1140"/>
      <c r="P21" s="1140"/>
      <c r="Q21" s="1140"/>
      <c r="R21" s="1140"/>
      <c r="S21" s="1141"/>
      <c r="T21" s="1301">
        <f>IF('3.住戸一覧'!K7="","",'3.住戸一覧'!K7)</f>
        <v>0</v>
      </c>
      <c r="U21" s="1302"/>
      <c r="V21" s="1302"/>
      <c r="W21" s="1302"/>
      <c r="X21" s="1302"/>
      <c r="Y21" s="1302"/>
      <c r="Z21" s="1303"/>
      <c r="AA21" s="1175" t="s">
        <v>45</v>
      </c>
      <c r="AB21" s="1140"/>
      <c r="AC21" s="1140"/>
      <c r="AD21" s="1140"/>
      <c r="AE21" s="1140"/>
      <c r="AF21" s="1141"/>
      <c r="AG21" s="1184">
        <f>MAX('3.住戸一覧'!$S$15:$V$244)</f>
        <v>0</v>
      </c>
      <c r="AH21" s="1185"/>
      <c r="AI21" s="1185"/>
      <c r="AJ21" s="1185"/>
      <c r="AK21" s="1185"/>
      <c r="AL21" s="1185"/>
      <c r="AM21" s="1186"/>
      <c r="AN21" s="1175" t="s">
        <v>46</v>
      </c>
      <c r="AO21" s="1140"/>
      <c r="AP21" s="1140"/>
      <c r="AQ21" s="1140"/>
      <c r="AR21" s="1140"/>
      <c r="AS21" s="1140"/>
      <c r="AT21" s="1141"/>
      <c r="AU21" s="1184">
        <f>MIN('3.住戸一覧'!$S$15:$V$244)</f>
        <v>0</v>
      </c>
      <c r="AV21" s="1185"/>
      <c r="AW21" s="1185"/>
      <c r="AX21" s="1185"/>
      <c r="AY21" s="1186"/>
      <c r="AZ21" s="246"/>
    </row>
    <row r="22" spans="2:54" ht="51" customHeight="1">
      <c r="B22" s="1209" t="s">
        <v>397</v>
      </c>
      <c r="C22" s="1210"/>
      <c r="D22" s="1210"/>
      <c r="E22" s="1210"/>
      <c r="F22" s="1210"/>
      <c r="G22" s="1210"/>
      <c r="H22" s="1210"/>
      <c r="I22" s="1210"/>
      <c r="J22" s="1210"/>
      <c r="K22" s="1210"/>
      <c r="L22" s="1210"/>
      <c r="M22" s="1211"/>
      <c r="N22" s="1190" t="str">
        <f>IF(AQ52="","",AQ52)</f>
        <v/>
      </c>
      <c r="O22" s="1191"/>
      <c r="P22" s="1191"/>
      <c r="Q22" s="1191"/>
      <c r="R22" s="1191"/>
      <c r="S22" s="261" t="s">
        <v>47</v>
      </c>
      <c r="T22" s="262"/>
      <c r="AA22" s="1192" t="s">
        <v>48</v>
      </c>
      <c r="AB22" s="1193"/>
      <c r="AC22" s="1193"/>
      <c r="AD22" s="1193"/>
      <c r="AE22" s="1193"/>
      <c r="AF22" s="1193"/>
      <c r="AG22" s="1193"/>
      <c r="AH22" s="1193"/>
      <c r="AI22" s="1193"/>
      <c r="AJ22" s="1193"/>
      <c r="AK22" s="1193"/>
      <c r="AL22" s="1193"/>
      <c r="AM22" s="1194"/>
      <c r="AN22" s="1195"/>
      <c r="AO22" s="1196"/>
      <c r="AP22" s="1196"/>
      <c r="AQ22" s="1196"/>
      <c r="AR22" s="1196"/>
      <c r="AS22" s="1196"/>
      <c r="AT22" s="261" t="s">
        <v>47</v>
      </c>
      <c r="AU22" s="263"/>
      <c r="AV22" s="263"/>
      <c r="AW22" s="263"/>
      <c r="AX22" s="263"/>
      <c r="AY22" s="264"/>
      <c r="AZ22" s="246"/>
    </row>
    <row r="23" spans="2:54" ht="30" customHeight="1">
      <c r="B23" s="1197" t="s">
        <v>49</v>
      </c>
      <c r="C23" s="1198"/>
      <c r="D23" s="1198"/>
      <c r="E23" s="1198"/>
      <c r="F23" s="1198"/>
      <c r="G23" s="1198"/>
      <c r="H23" s="1198"/>
      <c r="I23" s="1198"/>
      <c r="J23" s="1198"/>
      <c r="K23" s="1198"/>
      <c r="L23" s="1198"/>
      <c r="M23" s="1199"/>
      <c r="N23" s="1203" t="s">
        <v>50</v>
      </c>
      <c r="O23" s="1204"/>
      <c r="P23" s="1205" t="s">
        <v>51</v>
      </c>
      <c r="Q23" s="1205"/>
      <c r="R23" s="1205"/>
      <c r="S23" s="1205"/>
      <c r="T23" s="1205"/>
      <c r="U23" s="1205"/>
      <c r="V23" s="1205"/>
      <c r="W23" s="1204" t="s">
        <v>52</v>
      </c>
      <c r="X23" s="1204"/>
      <c r="Y23" s="1205" t="s">
        <v>53</v>
      </c>
      <c r="Z23" s="1205"/>
      <c r="AA23" s="1205"/>
      <c r="AB23" s="1205"/>
      <c r="AC23" s="1205"/>
      <c r="AD23" s="1205"/>
      <c r="AE23" s="1205"/>
      <c r="AF23" s="1204" t="s">
        <v>52</v>
      </c>
      <c r="AG23" s="1204"/>
      <c r="AH23" s="1205" t="s">
        <v>54</v>
      </c>
      <c r="AI23" s="1205"/>
      <c r="AJ23" s="1205"/>
      <c r="AK23" s="1205"/>
      <c r="AL23" s="1205"/>
      <c r="AM23" s="1205"/>
      <c r="AN23" s="1205"/>
      <c r="AO23" s="1205"/>
      <c r="AP23" s="1205"/>
      <c r="AQ23" s="1204" t="s">
        <v>52</v>
      </c>
      <c r="AR23" s="1204"/>
      <c r="AS23" s="1205" t="s">
        <v>55</v>
      </c>
      <c r="AT23" s="1205"/>
      <c r="AU23" s="1205"/>
      <c r="AV23" s="1205"/>
      <c r="AW23" s="1205"/>
      <c r="AX23" s="1205"/>
      <c r="AY23" s="1206"/>
      <c r="AZ23" s="246"/>
    </row>
    <row r="24" spans="2:54" ht="30" customHeight="1">
      <c r="B24" s="1200"/>
      <c r="C24" s="1201"/>
      <c r="D24" s="1201"/>
      <c r="E24" s="1201"/>
      <c r="F24" s="1201"/>
      <c r="G24" s="1201"/>
      <c r="H24" s="1201"/>
      <c r="I24" s="1201"/>
      <c r="J24" s="1201"/>
      <c r="K24" s="1201"/>
      <c r="L24" s="1201"/>
      <c r="M24" s="1202"/>
      <c r="N24" s="1203" t="s">
        <v>52</v>
      </c>
      <c r="O24" s="1204"/>
      <c r="P24" s="1205" t="s">
        <v>56</v>
      </c>
      <c r="Q24" s="1205"/>
      <c r="R24" s="1205"/>
      <c r="S24" s="1205"/>
      <c r="T24" s="1207"/>
      <c r="U24" s="1207"/>
      <c r="V24" s="1207"/>
      <c r="W24" s="1207"/>
      <c r="X24" s="1207"/>
      <c r="Y24" s="1207"/>
      <c r="Z24" s="1207"/>
      <c r="AA24" s="1207"/>
      <c r="AB24" s="1207"/>
      <c r="AC24" s="1207"/>
      <c r="AD24" s="1207"/>
      <c r="AE24" s="1207"/>
      <c r="AF24" s="1207"/>
      <c r="AG24" s="1207"/>
      <c r="AH24" s="1207"/>
      <c r="AI24" s="1207"/>
      <c r="AJ24" s="1207"/>
      <c r="AK24" s="1207"/>
      <c r="AL24" s="1207"/>
      <c r="AM24" s="1207"/>
      <c r="AN24" s="1207"/>
      <c r="AO24" s="1207"/>
      <c r="AP24" s="1207"/>
      <c r="AQ24" s="1207"/>
      <c r="AR24" s="1207"/>
      <c r="AS24" s="1207"/>
      <c r="AT24" s="1207"/>
      <c r="AU24" s="1207"/>
      <c r="AV24" s="1207"/>
      <c r="AW24" s="1207"/>
      <c r="AX24" s="1207"/>
      <c r="AY24" s="1208"/>
      <c r="AZ24" s="246"/>
    </row>
    <row r="25" spans="2:54" ht="27.75" customHeight="1">
      <c r="B25" s="1371" t="s">
        <v>57</v>
      </c>
      <c r="C25" s="1198"/>
      <c r="D25" s="1198"/>
      <c r="E25" s="1198"/>
      <c r="F25" s="1198"/>
      <c r="G25" s="1198"/>
      <c r="H25" s="1199"/>
      <c r="I25" s="1373" t="s">
        <v>529</v>
      </c>
      <c r="J25" s="1374"/>
      <c r="K25" s="1374"/>
      <c r="L25" s="1374"/>
      <c r="M25" s="1375"/>
      <c r="N25" s="1316" t="s">
        <v>58</v>
      </c>
      <c r="O25" s="1317"/>
      <c r="P25" s="1317"/>
      <c r="Q25" s="1317"/>
      <c r="R25" s="1317"/>
      <c r="S25" s="1318"/>
      <c r="T25" s="1325">
        <f>AU25+AU27</f>
        <v>0</v>
      </c>
      <c r="U25" s="1326"/>
      <c r="V25" s="1326"/>
      <c r="W25" s="1326"/>
      <c r="X25" s="1326"/>
      <c r="Y25" s="1331" t="s">
        <v>59</v>
      </c>
      <c r="Z25" s="1332"/>
      <c r="AA25" s="1197" t="s">
        <v>60</v>
      </c>
      <c r="AB25" s="1198"/>
      <c r="AC25" s="1198"/>
      <c r="AD25" s="1198"/>
      <c r="AE25" s="1198"/>
      <c r="AF25" s="1353" t="s">
        <v>61</v>
      </c>
      <c r="AG25" s="1354"/>
      <c r="AH25" s="1354"/>
      <c r="AI25" s="1354"/>
      <c r="AJ25" s="1354"/>
      <c r="AK25" s="1355"/>
      <c r="AL25" s="1356">
        <f>COUNTIF('3.住戸一覧'!W15:Z244,"&gt;=0.01")</f>
        <v>0</v>
      </c>
      <c r="AM25" s="1356"/>
      <c r="AN25" s="1356"/>
      <c r="AO25" s="248" t="s">
        <v>30</v>
      </c>
      <c r="AP25" s="1357" t="s">
        <v>62</v>
      </c>
      <c r="AQ25" s="1358"/>
      <c r="AR25" s="1358"/>
      <c r="AS25" s="1358"/>
      <c r="AT25" s="1359"/>
      <c r="AU25" s="1363">
        <f>IF('3.住戸一覧'!AB9="","",'3.住戸一覧'!AB9)</f>
        <v>0</v>
      </c>
      <c r="AV25" s="1364"/>
      <c r="AW25" s="1364"/>
      <c r="AX25" s="1367" t="s">
        <v>59</v>
      </c>
      <c r="AY25" s="1368"/>
      <c r="AZ25" s="246"/>
    </row>
    <row r="26" spans="2:54" ht="27.95" customHeight="1">
      <c r="B26" s="1148"/>
      <c r="C26" s="1338"/>
      <c r="D26" s="1338"/>
      <c r="E26" s="1338"/>
      <c r="F26" s="1338"/>
      <c r="G26" s="1338"/>
      <c r="H26" s="1372"/>
      <c r="I26" s="1376"/>
      <c r="J26" s="1377"/>
      <c r="K26" s="1377"/>
      <c r="L26" s="1377"/>
      <c r="M26" s="1378"/>
      <c r="N26" s="1319"/>
      <c r="O26" s="1320"/>
      <c r="P26" s="1320"/>
      <c r="Q26" s="1320"/>
      <c r="R26" s="1320"/>
      <c r="S26" s="1321"/>
      <c r="T26" s="1327"/>
      <c r="U26" s="1328"/>
      <c r="V26" s="1328"/>
      <c r="W26" s="1328"/>
      <c r="X26" s="1328"/>
      <c r="Y26" s="1333"/>
      <c r="Z26" s="1334"/>
      <c r="AA26" s="1337"/>
      <c r="AB26" s="1338"/>
      <c r="AC26" s="1338"/>
      <c r="AD26" s="1338"/>
      <c r="AE26" s="1338"/>
      <c r="AF26" s="1353" t="s">
        <v>233</v>
      </c>
      <c r="AG26" s="1354"/>
      <c r="AH26" s="1354"/>
      <c r="AI26" s="1354"/>
      <c r="AJ26" s="1354"/>
      <c r="AK26" s="1355"/>
      <c r="AL26" s="1369">
        <f>IF(OR(AL25=0,T17=0),0,AL25/T17*100)</f>
        <v>0</v>
      </c>
      <c r="AM26" s="1370"/>
      <c r="AN26" s="1370"/>
      <c r="AO26" s="248" t="s">
        <v>63</v>
      </c>
      <c r="AP26" s="1360"/>
      <c r="AQ26" s="1361"/>
      <c r="AR26" s="1361"/>
      <c r="AS26" s="1361"/>
      <c r="AT26" s="1362"/>
      <c r="AU26" s="1365"/>
      <c r="AV26" s="1366"/>
      <c r="AW26" s="1366"/>
      <c r="AX26" s="1344"/>
      <c r="AY26" s="1345"/>
      <c r="AZ26" s="246"/>
    </row>
    <row r="27" spans="2:54" ht="27.95" customHeight="1">
      <c r="B27" s="1200"/>
      <c r="C27" s="1201"/>
      <c r="D27" s="1201"/>
      <c r="E27" s="1201"/>
      <c r="F27" s="1201"/>
      <c r="G27" s="1201"/>
      <c r="H27" s="1202"/>
      <c r="I27" s="1379"/>
      <c r="J27" s="1380"/>
      <c r="K27" s="1380"/>
      <c r="L27" s="1380"/>
      <c r="M27" s="1381"/>
      <c r="N27" s="1322"/>
      <c r="O27" s="1323"/>
      <c r="P27" s="1323"/>
      <c r="Q27" s="1323"/>
      <c r="R27" s="1323"/>
      <c r="S27" s="1324"/>
      <c r="T27" s="1329"/>
      <c r="U27" s="1330"/>
      <c r="V27" s="1330"/>
      <c r="W27" s="1330"/>
      <c r="X27" s="1330"/>
      <c r="Y27" s="1335"/>
      <c r="Z27" s="1336"/>
      <c r="AA27" s="1200"/>
      <c r="AB27" s="1201"/>
      <c r="AC27" s="1201"/>
      <c r="AD27" s="1201"/>
      <c r="AE27" s="1201"/>
      <c r="AF27" s="1339" t="s">
        <v>64</v>
      </c>
      <c r="AG27" s="1340"/>
      <c r="AH27" s="1340"/>
      <c r="AI27" s="1340"/>
      <c r="AJ27" s="1340"/>
      <c r="AK27" s="1340"/>
      <c r="AL27" s="1340"/>
      <c r="AM27" s="1340"/>
      <c r="AN27" s="1340"/>
      <c r="AO27" s="1341"/>
      <c r="AP27" s="1339" t="s">
        <v>62</v>
      </c>
      <c r="AQ27" s="1340"/>
      <c r="AR27" s="1340"/>
      <c r="AS27" s="1340"/>
      <c r="AT27" s="1341"/>
      <c r="AU27" s="1342"/>
      <c r="AV27" s="1343"/>
      <c r="AW27" s="1343"/>
      <c r="AX27" s="1344" t="s">
        <v>59</v>
      </c>
      <c r="AY27" s="1345"/>
      <c r="AZ27" s="246"/>
    </row>
    <row r="28" spans="2:54" ht="30" customHeight="1">
      <c r="B28" s="1382" t="s">
        <v>616</v>
      </c>
      <c r="C28" s="1382"/>
      <c r="D28" s="1382"/>
      <c r="E28" s="1382"/>
      <c r="F28" s="1382"/>
      <c r="G28" s="1382"/>
      <c r="H28" s="1382"/>
      <c r="I28" s="1468" t="s">
        <v>617</v>
      </c>
      <c r="J28" s="1469"/>
      <c r="K28" s="1470"/>
      <c r="L28" s="1471"/>
      <c r="M28" s="807" t="s">
        <v>618</v>
      </c>
      <c r="N28" s="1468" t="s">
        <v>619</v>
      </c>
      <c r="O28" s="1469"/>
      <c r="P28" s="1469"/>
      <c r="Q28" s="1469"/>
      <c r="R28" s="1469"/>
      <c r="S28" s="1473"/>
      <c r="T28" s="1187"/>
      <c r="U28" s="1188"/>
      <c r="V28" s="1188"/>
      <c r="W28" s="1188"/>
      <c r="X28" s="1188"/>
      <c r="Y28" s="1188"/>
      <c r="Z28" s="1189"/>
      <c r="AA28" s="1472" t="s">
        <v>620</v>
      </c>
      <c r="AB28" s="1472"/>
      <c r="AC28" s="1472"/>
      <c r="AD28" s="1472"/>
      <c r="AE28" s="1472"/>
      <c r="AF28" s="1472"/>
      <c r="AG28" s="1472"/>
      <c r="AH28" s="1468" t="s">
        <v>617</v>
      </c>
      <c r="AI28" s="1469"/>
      <c r="AJ28" s="1470"/>
      <c r="AK28" s="1471"/>
      <c r="AL28" s="807" t="s">
        <v>618</v>
      </c>
      <c r="AM28" s="1468" t="s">
        <v>619</v>
      </c>
      <c r="AN28" s="1469"/>
      <c r="AO28" s="1469"/>
      <c r="AP28" s="1469"/>
      <c r="AQ28" s="1469"/>
      <c r="AR28" s="1473"/>
      <c r="AS28" s="1187"/>
      <c r="AT28" s="1188"/>
      <c r="AU28" s="1188"/>
      <c r="AV28" s="1188"/>
      <c r="AW28" s="1188"/>
      <c r="AX28" s="1188"/>
      <c r="AY28" s="1189"/>
      <c r="AZ28" s="246"/>
    </row>
    <row r="29" spans="2:54" ht="27.95" customHeight="1">
      <c r="B29" s="1175" t="s">
        <v>696</v>
      </c>
      <c r="C29" s="1140"/>
      <c r="D29" s="1140"/>
      <c r="E29" s="1140"/>
      <c r="F29" s="1140"/>
      <c r="G29" s="1140"/>
      <c r="H29" s="1140"/>
      <c r="I29" s="1140"/>
      <c r="J29" s="1140"/>
      <c r="K29" s="1181"/>
      <c r="L29" s="1182"/>
      <c r="M29" s="1183"/>
      <c r="N29" s="1176" t="s">
        <v>695</v>
      </c>
      <c r="O29" s="1177"/>
      <c r="P29" s="1177"/>
      <c r="Q29" s="1177"/>
      <c r="R29" s="1177"/>
      <c r="S29" s="1177"/>
      <c r="T29" s="1177"/>
      <c r="U29" s="1177"/>
      <c r="V29" s="1177"/>
      <c r="W29" s="1178"/>
      <c r="X29" s="1181"/>
      <c r="Y29" s="1182"/>
      <c r="Z29" s="1183"/>
      <c r="AA29" s="1175" t="s">
        <v>697</v>
      </c>
      <c r="AB29" s="1140"/>
      <c r="AC29" s="1140"/>
      <c r="AD29" s="1140"/>
      <c r="AE29" s="1140"/>
      <c r="AF29" s="1140"/>
      <c r="AG29" s="1140"/>
      <c r="AH29" s="1140"/>
      <c r="AI29" s="1140"/>
      <c r="AJ29" s="1181"/>
      <c r="AK29" s="1182"/>
      <c r="AL29" s="1183"/>
      <c r="AM29" s="1179" t="s">
        <v>698</v>
      </c>
      <c r="AN29" s="1180"/>
      <c r="AO29" s="1180"/>
      <c r="AP29" s="1180"/>
      <c r="AQ29" s="1180"/>
      <c r="AR29" s="1180"/>
      <c r="AS29" s="1180"/>
      <c r="AT29" s="1180"/>
      <c r="AU29" s="1180"/>
      <c r="AV29" s="1180"/>
      <c r="AW29" s="1181"/>
      <c r="AX29" s="1182"/>
      <c r="AY29" s="1183"/>
      <c r="AZ29" s="246"/>
      <c r="BB29" s="516" t="s">
        <v>833</v>
      </c>
    </row>
    <row r="30" spans="2:54" ht="27.95" customHeight="1" thickBot="1">
      <c r="B30" s="706" t="s">
        <v>356</v>
      </c>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2"/>
      <c r="AK30" s="543"/>
      <c r="AL30" s="543"/>
      <c r="AM30" s="543"/>
      <c r="AN30" s="543"/>
      <c r="AO30" s="543"/>
      <c r="AP30" s="543"/>
      <c r="AQ30" s="543"/>
      <c r="AR30" s="543"/>
      <c r="AS30" s="543"/>
      <c r="AT30" s="543"/>
      <c r="AU30" s="543"/>
      <c r="AV30" s="543"/>
      <c r="AW30" s="543"/>
      <c r="AX30" s="543"/>
      <c r="AY30" s="543"/>
      <c r="AZ30" s="246"/>
    </row>
    <row r="31" spans="2:54" ht="27.95" customHeight="1">
      <c r="B31" s="1346" t="s">
        <v>65</v>
      </c>
      <c r="C31" s="1347"/>
      <c r="D31" s="1347"/>
      <c r="E31" s="1347"/>
      <c r="F31" s="1347"/>
      <c r="G31" s="1347"/>
      <c r="H31" s="1347"/>
      <c r="I31" s="1347"/>
      <c r="J31" s="1347"/>
      <c r="K31" s="1347"/>
      <c r="L31" s="1347"/>
      <c r="M31" s="1347"/>
      <c r="N31" s="1347"/>
      <c r="O31" s="1347"/>
      <c r="P31" s="1347"/>
      <c r="Q31" s="1347"/>
      <c r="R31" s="1347"/>
      <c r="S31" s="1347"/>
      <c r="T31" s="1347"/>
      <c r="U31" s="1347"/>
      <c r="V31" s="1347"/>
      <c r="W31" s="1173" t="s">
        <v>66</v>
      </c>
      <c r="X31" s="1173"/>
      <c r="Y31" s="1173"/>
      <c r="Z31" s="1173"/>
      <c r="AA31" s="1173"/>
      <c r="AB31" s="1173"/>
      <c r="AC31" s="1173"/>
      <c r="AD31" s="1173"/>
      <c r="AE31" s="1173"/>
      <c r="AF31" s="1173"/>
      <c r="AG31" s="1173"/>
      <c r="AH31" s="1173"/>
      <c r="AI31" s="1173"/>
      <c r="AJ31" s="1173"/>
      <c r="AK31" s="1173"/>
      <c r="AL31" s="1173"/>
      <c r="AM31" s="1173"/>
      <c r="AN31" s="1173"/>
      <c r="AO31" s="1173"/>
      <c r="AP31" s="1173"/>
      <c r="AQ31" s="1173"/>
      <c r="AR31" s="1173"/>
      <c r="AS31" s="1173"/>
      <c r="AT31" s="1173"/>
      <c r="AU31" s="1173"/>
      <c r="AV31" s="1173"/>
      <c r="AW31" s="1173"/>
      <c r="AX31" s="1173"/>
      <c r="AY31" s="1349"/>
      <c r="AZ31" s="246"/>
    </row>
    <row r="32" spans="2:54" ht="35.25" customHeight="1" thickBot="1">
      <c r="B32" s="1348"/>
      <c r="C32" s="1338"/>
      <c r="D32" s="1338"/>
      <c r="E32" s="1338"/>
      <c r="F32" s="1338"/>
      <c r="G32" s="1338"/>
      <c r="H32" s="1338"/>
      <c r="I32" s="1338"/>
      <c r="J32" s="1338"/>
      <c r="K32" s="1338"/>
      <c r="L32" s="1338"/>
      <c r="M32" s="1338"/>
      <c r="N32" s="1338"/>
      <c r="O32" s="1338"/>
      <c r="P32" s="1338"/>
      <c r="Q32" s="1338"/>
      <c r="R32" s="1338"/>
      <c r="S32" s="1338"/>
      <c r="T32" s="1338"/>
      <c r="U32" s="1338"/>
      <c r="V32" s="1338"/>
      <c r="W32" s="1350" t="s">
        <v>67</v>
      </c>
      <c r="X32" s="1350"/>
      <c r="Y32" s="1350"/>
      <c r="Z32" s="1350"/>
      <c r="AA32" s="1350"/>
      <c r="AB32" s="1350"/>
      <c r="AC32" s="1350"/>
      <c r="AD32" s="1350"/>
      <c r="AE32" s="1350"/>
      <c r="AF32" s="1350"/>
      <c r="AG32" s="1351" t="s">
        <v>818</v>
      </c>
      <c r="AH32" s="1351"/>
      <c r="AI32" s="1351"/>
      <c r="AJ32" s="1351"/>
      <c r="AK32" s="1351"/>
      <c r="AL32" s="1351"/>
      <c r="AM32" s="1351"/>
      <c r="AN32" s="1351"/>
      <c r="AO32" s="1351"/>
      <c r="AP32" s="1351"/>
      <c r="AQ32" s="1350" t="s">
        <v>68</v>
      </c>
      <c r="AR32" s="1350"/>
      <c r="AS32" s="1350"/>
      <c r="AT32" s="1350"/>
      <c r="AU32" s="1350"/>
      <c r="AV32" s="1350"/>
      <c r="AW32" s="1350"/>
      <c r="AX32" s="1350"/>
      <c r="AY32" s="1352"/>
      <c r="AZ32" s="246"/>
    </row>
    <row r="33" spans="2:54" ht="27.95" customHeight="1">
      <c r="B33" s="1388" t="s">
        <v>69</v>
      </c>
      <c r="C33" s="1389"/>
      <c r="D33" s="1389"/>
      <c r="E33" s="1389"/>
      <c r="F33" s="1389"/>
      <c r="G33" s="1390"/>
      <c r="H33" s="1397" t="s">
        <v>70</v>
      </c>
      <c r="I33" s="1398"/>
      <c r="J33" s="1398"/>
      <c r="K33" s="1398"/>
      <c r="L33" s="1398"/>
      <c r="M33" s="1398"/>
      <c r="N33" s="1398"/>
      <c r="O33" s="1399"/>
      <c r="P33" s="1403" t="s">
        <v>71</v>
      </c>
      <c r="Q33" s="1404"/>
      <c r="R33" s="1404"/>
      <c r="S33" s="1404"/>
      <c r="T33" s="1404"/>
      <c r="U33" s="1404"/>
      <c r="V33" s="1405"/>
      <c r="W33" s="1406"/>
      <c r="X33" s="1407"/>
      <c r="Y33" s="1407"/>
      <c r="Z33" s="1407"/>
      <c r="AA33" s="1407"/>
      <c r="AB33" s="1407"/>
      <c r="AC33" s="1407"/>
      <c r="AD33" s="1407"/>
      <c r="AE33" s="1407"/>
      <c r="AF33" s="1408"/>
      <c r="AG33" s="1163"/>
      <c r="AH33" s="1163"/>
      <c r="AI33" s="1163"/>
      <c r="AJ33" s="1163"/>
      <c r="AK33" s="1163"/>
      <c r="AL33" s="1163"/>
      <c r="AM33" s="1163"/>
      <c r="AN33" s="1163"/>
      <c r="AO33" s="1163"/>
      <c r="AP33" s="1163"/>
      <c r="AQ33" s="1409"/>
      <c r="AR33" s="1409"/>
      <c r="AS33" s="1409"/>
      <c r="AT33" s="1409"/>
      <c r="AU33" s="1409"/>
      <c r="AV33" s="1409"/>
      <c r="AW33" s="1409"/>
      <c r="AX33" s="1409"/>
      <c r="AY33" s="1410"/>
      <c r="AZ33" s="246"/>
      <c r="BB33" s="516"/>
    </row>
    <row r="34" spans="2:54" ht="27.95" customHeight="1">
      <c r="B34" s="1391"/>
      <c r="C34" s="1392"/>
      <c r="D34" s="1392"/>
      <c r="E34" s="1392"/>
      <c r="F34" s="1392"/>
      <c r="G34" s="1393"/>
      <c r="H34" s="1400"/>
      <c r="I34" s="1401"/>
      <c r="J34" s="1401"/>
      <c r="K34" s="1401"/>
      <c r="L34" s="1401"/>
      <c r="M34" s="1401"/>
      <c r="N34" s="1401"/>
      <c r="O34" s="1402"/>
      <c r="P34" s="1400" t="s">
        <v>72</v>
      </c>
      <c r="Q34" s="1401"/>
      <c r="R34" s="1401"/>
      <c r="S34" s="1401"/>
      <c r="T34" s="1401"/>
      <c r="U34" s="1401"/>
      <c r="V34" s="1401"/>
      <c r="W34" s="1411"/>
      <c r="X34" s="1412"/>
      <c r="Y34" s="1412"/>
      <c r="Z34" s="1412"/>
      <c r="AA34" s="1412"/>
      <c r="AB34" s="1412"/>
      <c r="AC34" s="1412"/>
      <c r="AD34" s="1412"/>
      <c r="AE34" s="1412"/>
      <c r="AF34" s="1413"/>
      <c r="AG34" s="1411"/>
      <c r="AH34" s="1412"/>
      <c r="AI34" s="1412"/>
      <c r="AJ34" s="1412"/>
      <c r="AK34" s="1412"/>
      <c r="AL34" s="1412"/>
      <c r="AM34" s="1412"/>
      <c r="AN34" s="1412"/>
      <c r="AO34" s="1412"/>
      <c r="AP34" s="1413"/>
      <c r="AQ34" s="1137"/>
      <c r="AR34" s="1138"/>
      <c r="AS34" s="1138"/>
      <c r="AT34" s="1138"/>
      <c r="AU34" s="1138"/>
      <c r="AV34" s="1138"/>
      <c r="AW34" s="1138"/>
      <c r="AX34" s="1138"/>
      <c r="AY34" s="1139"/>
      <c r="AZ34" s="246"/>
    </row>
    <row r="35" spans="2:54" ht="27.95" customHeight="1">
      <c r="B35" s="1391"/>
      <c r="C35" s="1392"/>
      <c r="D35" s="1392"/>
      <c r="E35" s="1392"/>
      <c r="F35" s="1392"/>
      <c r="G35" s="1393"/>
      <c r="H35" s="1419" t="s">
        <v>73</v>
      </c>
      <c r="I35" s="1420"/>
      <c r="J35" s="1420"/>
      <c r="K35" s="1420"/>
      <c r="L35" s="1420"/>
      <c r="M35" s="1420"/>
      <c r="N35" s="1420"/>
      <c r="O35" s="1420"/>
      <c r="P35" s="1420"/>
      <c r="Q35" s="1420"/>
      <c r="R35" s="1420"/>
      <c r="S35" s="1420"/>
      <c r="T35" s="1420"/>
      <c r="U35" s="1420"/>
      <c r="V35" s="1421"/>
      <c r="W35" s="1411"/>
      <c r="X35" s="1412"/>
      <c r="Y35" s="1412"/>
      <c r="Z35" s="1412"/>
      <c r="AA35" s="1412"/>
      <c r="AB35" s="1412"/>
      <c r="AC35" s="1412"/>
      <c r="AD35" s="1412"/>
      <c r="AE35" s="1412"/>
      <c r="AF35" s="1413"/>
      <c r="AG35" s="1411"/>
      <c r="AH35" s="1412"/>
      <c r="AI35" s="1412"/>
      <c r="AJ35" s="1412"/>
      <c r="AK35" s="1412"/>
      <c r="AL35" s="1412"/>
      <c r="AM35" s="1412"/>
      <c r="AN35" s="1412"/>
      <c r="AO35" s="1412"/>
      <c r="AP35" s="1413"/>
      <c r="AQ35" s="1137"/>
      <c r="AR35" s="1138"/>
      <c r="AS35" s="1138"/>
      <c r="AT35" s="1138"/>
      <c r="AU35" s="1138"/>
      <c r="AV35" s="1138"/>
      <c r="AW35" s="1138"/>
      <c r="AX35" s="1138"/>
      <c r="AY35" s="1139"/>
      <c r="AZ35" s="246"/>
    </row>
    <row r="36" spans="2:54" ht="27.95" customHeight="1">
      <c r="B36" s="1391"/>
      <c r="C36" s="1392"/>
      <c r="D36" s="1392"/>
      <c r="E36" s="1392"/>
      <c r="F36" s="1392"/>
      <c r="G36" s="1393"/>
      <c r="H36" s="1419" t="s">
        <v>74</v>
      </c>
      <c r="I36" s="1420"/>
      <c r="J36" s="1420"/>
      <c r="K36" s="1420"/>
      <c r="L36" s="1420"/>
      <c r="M36" s="1420"/>
      <c r="N36" s="1420"/>
      <c r="O36" s="1420"/>
      <c r="P36" s="1420"/>
      <c r="Q36" s="1420"/>
      <c r="R36" s="1420"/>
      <c r="S36" s="1420"/>
      <c r="T36" s="1420"/>
      <c r="U36" s="1420"/>
      <c r="V36" s="1420"/>
      <c r="W36" s="1411"/>
      <c r="X36" s="1412"/>
      <c r="Y36" s="1412"/>
      <c r="Z36" s="1412"/>
      <c r="AA36" s="1412"/>
      <c r="AB36" s="1412"/>
      <c r="AC36" s="1412"/>
      <c r="AD36" s="1412"/>
      <c r="AE36" s="1412"/>
      <c r="AF36" s="1413"/>
      <c r="AG36" s="1411"/>
      <c r="AH36" s="1412"/>
      <c r="AI36" s="1412"/>
      <c r="AJ36" s="1412"/>
      <c r="AK36" s="1412"/>
      <c r="AL36" s="1412"/>
      <c r="AM36" s="1412"/>
      <c r="AN36" s="1412"/>
      <c r="AO36" s="1412"/>
      <c r="AP36" s="1413"/>
      <c r="AQ36" s="1137"/>
      <c r="AR36" s="1138"/>
      <c r="AS36" s="1138"/>
      <c r="AT36" s="1138"/>
      <c r="AU36" s="1138"/>
      <c r="AV36" s="1138"/>
      <c r="AW36" s="1138"/>
      <c r="AX36" s="1138"/>
      <c r="AY36" s="1139"/>
      <c r="AZ36" s="246"/>
    </row>
    <row r="37" spans="2:54" ht="27.95" customHeight="1" thickBot="1">
      <c r="B37" s="1394"/>
      <c r="C37" s="1395"/>
      <c r="D37" s="1395"/>
      <c r="E37" s="1395"/>
      <c r="F37" s="1395"/>
      <c r="G37" s="1396"/>
      <c r="H37" s="1414" t="s">
        <v>75</v>
      </c>
      <c r="I37" s="1415"/>
      <c r="J37" s="1415"/>
      <c r="K37" s="1415"/>
      <c r="L37" s="1415"/>
      <c r="M37" s="1415"/>
      <c r="N37" s="1415"/>
      <c r="O37" s="1415"/>
      <c r="P37" s="1415"/>
      <c r="Q37" s="1415"/>
      <c r="R37" s="1415"/>
      <c r="S37" s="1415"/>
      <c r="T37" s="1415"/>
      <c r="U37" s="1415"/>
      <c r="V37" s="1415"/>
      <c r="W37" s="1411"/>
      <c r="X37" s="1412"/>
      <c r="Y37" s="1412"/>
      <c r="Z37" s="1412"/>
      <c r="AA37" s="1412"/>
      <c r="AB37" s="1412"/>
      <c r="AC37" s="1412"/>
      <c r="AD37" s="1412"/>
      <c r="AE37" s="1412"/>
      <c r="AF37" s="1413"/>
      <c r="AG37" s="1411"/>
      <c r="AH37" s="1412"/>
      <c r="AI37" s="1412"/>
      <c r="AJ37" s="1412"/>
      <c r="AK37" s="1412"/>
      <c r="AL37" s="1412"/>
      <c r="AM37" s="1412"/>
      <c r="AN37" s="1412"/>
      <c r="AO37" s="1412"/>
      <c r="AP37" s="1413"/>
      <c r="AQ37" s="1416"/>
      <c r="AR37" s="1417"/>
      <c r="AS37" s="1417"/>
      <c r="AT37" s="1417"/>
      <c r="AU37" s="1417"/>
      <c r="AV37" s="1417"/>
      <c r="AW37" s="1417"/>
      <c r="AX37" s="1417"/>
      <c r="AY37" s="1418"/>
      <c r="AZ37" s="246"/>
    </row>
    <row r="38" spans="2:54" ht="27.6" customHeight="1">
      <c r="B38" s="1439" t="s">
        <v>76</v>
      </c>
      <c r="C38" s="1440"/>
      <c r="D38" s="1440"/>
      <c r="E38" s="1440"/>
      <c r="F38" s="1440"/>
      <c r="G38" s="1441"/>
      <c r="H38" s="1476" t="s">
        <v>70</v>
      </c>
      <c r="I38" s="1477"/>
      <c r="J38" s="1477"/>
      <c r="K38" s="1477"/>
      <c r="L38" s="1477"/>
      <c r="M38" s="1477"/>
      <c r="N38" s="1477"/>
      <c r="O38" s="1477"/>
      <c r="P38" s="1477"/>
      <c r="Q38" s="1477"/>
      <c r="R38" s="1477"/>
      <c r="S38" s="1477"/>
      <c r="T38" s="1477"/>
      <c r="U38" s="1477"/>
      <c r="V38" s="1478"/>
      <c r="W38" s="1406"/>
      <c r="X38" s="1407"/>
      <c r="Y38" s="1407"/>
      <c r="Z38" s="1407"/>
      <c r="AA38" s="1407"/>
      <c r="AB38" s="1407"/>
      <c r="AC38" s="1407"/>
      <c r="AD38" s="1407"/>
      <c r="AE38" s="1407"/>
      <c r="AF38" s="1408"/>
      <c r="AG38" s="1163"/>
      <c r="AH38" s="1163"/>
      <c r="AI38" s="1163"/>
      <c r="AJ38" s="1163"/>
      <c r="AK38" s="1163"/>
      <c r="AL38" s="1163"/>
      <c r="AM38" s="1163"/>
      <c r="AN38" s="1163"/>
      <c r="AO38" s="1163"/>
      <c r="AP38" s="1163"/>
      <c r="AQ38" s="1164"/>
      <c r="AR38" s="1165"/>
      <c r="AS38" s="1165"/>
      <c r="AT38" s="1165"/>
      <c r="AU38" s="1165"/>
      <c r="AV38" s="1165"/>
      <c r="AW38" s="1165"/>
      <c r="AX38" s="1165"/>
      <c r="AY38" s="1166"/>
      <c r="AZ38" s="246"/>
    </row>
    <row r="39" spans="2:54" ht="27.95" customHeight="1">
      <c r="B39" s="1442"/>
      <c r="C39" s="1443"/>
      <c r="D39" s="1443"/>
      <c r="E39" s="1443"/>
      <c r="F39" s="1443"/>
      <c r="G39" s="1444"/>
      <c r="H39" s="1419" t="s">
        <v>73</v>
      </c>
      <c r="I39" s="1420"/>
      <c r="J39" s="1420"/>
      <c r="K39" s="1420"/>
      <c r="L39" s="1420"/>
      <c r="M39" s="1420"/>
      <c r="N39" s="1420"/>
      <c r="O39" s="1420"/>
      <c r="P39" s="1420"/>
      <c r="Q39" s="1420"/>
      <c r="R39" s="1420"/>
      <c r="S39" s="1420"/>
      <c r="T39" s="1420"/>
      <c r="U39" s="1420"/>
      <c r="V39" s="1421"/>
      <c r="W39" s="1411"/>
      <c r="X39" s="1412"/>
      <c r="Y39" s="1412"/>
      <c r="Z39" s="1412"/>
      <c r="AA39" s="1412"/>
      <c r="AB39" s="1412"/>
      <c r="AC39" s="1412"/>
      <c r="AD39" s="1412"/>
      <c r="AE39" s="1412"/>
      <c r="AF39" s="1413"/>
      <c r="AG39" s="1411"/>
      <c r="AH39" s="1412"/>
      <c r="AI39" s="1412"/>
      <c r="AJ39" s="1412"/>
      <c r="AK39" s="1412"/>
      <c r="AL39" s="1412"/>
      <c r="AM39" s="1412"/>
      <c r="AN39" s="1412"/>
      <c r="AO39" s="1412"/>
      <c r="AP39" s="1413"/>
      <c r="AQ39" s="1137"/>
      <c r="AR39" s="1138"/>
      <c r="AS39" s="1138"/>
      <c r="AT39" s="1138"/>
      <c r="AU39" s="1138"/>
      <c r="AV39" s="1138"/>
      <c r="AW39" s="1138"/>
      <c r="AX39" s="1138"/>
      <c r="AY39" s="1139"/>
      <c r="AZ39" s="265"/>
    </row>
    <row r="40" spans="2:54" ht="27.6" customHeight="1">
      <c r="B40" s="1442"/>
      <c r="C40" s="1443"/>
      <c r="D40" s="1443"/>
      <c r="E40" s="1443"/>
      <c r="F40" s="1443"/>
      <c r="G40" s="1444"/>
      <c r="H40" s="1419" t="s">
        <v>74</v>
      </c>
      <c r="I40" s="1420"/>
      <c r="J40" s="1420"/>
      <c r="K40" s="1420"/>
      <c r="L40" s="1420"/>
      <c r="M40" s="1420"/>
      <c r="N40" s="1420"/>
      <c r="O40" s="1420"/>
      <c r="P40" s="1420"/>
      <c r="Q40" s="1420"/>
      <c r="R40" s="1420"/>
      <c r="S40" s="1420"/>
      <c r="T40" s="1420"/>
      <c r="U40" s="1420"/>
      <c r="V40" s="1420"/>
      <c r="W40" s="1411"/>
      <c r="X40" s="1412"/>
      <c r="Y40" s="1412"/>
      <c r="Z40" s="1412"/>
      <c r="AA40" s="1412"/>
      <c r="AB40" s="1412"/>
      <c r="AC40" s="1412"/>
      <c r="AD40" s="1412"/>
      <c r="AE40" s="1412"/>
      <c r="AF40" s="1413"/>
      <c r="AG40" s="1411"/>
      <c r="AH40" s="1412"/>
      <c r="AI40" s="1412"/>
      <c r="AJ40" s="1412"/>
      <c r="AK40" s="1412"/>
      <c r="AL40" s="1412"/>
      <c r="AM40" s="1412"/>
      <c r="AN40" s="1412"/>
      <c r="AO40" s="1412"/>
      <c r="AP40" s="1413"/>
      <c r="AQ40" s="1137"/>
      <c r="AR40" s="1138"/>
      <c r="AS40" s="1138"/>
      <c r="AT40" s="1138"/>
      <c r="AU40" s="1138"/>
      <c r="AV40" s="1138"/>
      <c r="AW40" s="1138"/>
      <c r="AX40" s="1138"/>
      <c r="AY40" s="1139"/>
      <c r="AZ40" s="265"/>
    </row>
    <row r="41" spans="2:54" ht="27.95" customHeight="1">
      <c r="B41" s="1442"/>
      <c r="C41" s="1443"/>
      <c r="D41" s="1443"/>
      <c r="E41" s="1443"/>
      <c r="F41" s="1443"/>
      <c r="G41" s="1444"/>
      <c r="H41" s="1419" t="s">
        <v>75</v>
      </c>
      <c r="I41" s="1420"/>
      <c r="J41" s="1420"/>
      <c r="K41" s="1420"/>
      <c r="L41" s="1420"/>
      <c r="M41" s="1420"/>
      <c r="N41" s="1420"/>
      <c r="O41" s="1420"/>
      <c r="P41" s="1420"/>
      <c r="Q41" s="1420"/>
      <c r="R41" s="1420"/>
      <c r="S41" s="1420"/>
      <c r="T41" s="1420"/>
      <c r="U41" s="1420"/>
      <c r="V41" s="1420"/>
      <c r="W41" s="1411"/>
      <c r="X41" s="1412"/>
      <c r="Y41" s="1412"/>
      <c r="Z41" s="1412"/>
      <c r="AA41" s="1412"/>
      <c r="AB41" s="1412"/>
      <c r="AC41" s="1412"/>
      <c r="AD41" s="1412"/>
      <c r="AE41" s="1412"/>
      <c r="AF41" s="1413"/>
      <c r="AG41" s="1411"/>
      <c r="AH41" s="1412"/>
      <c r="AI41" s="1412"/>
      <c r="AJ41" s="1412"/>
      <c r="AK41" s="1412"/>
      <c r="AL41" s="1412"/>
      <c r="AM41" s="1412"/>
      <c r="AN41" s="1412"/>
      <c r="AO41" s="1412"/>
      <c r="AP41" s="1413"/>
      <c r="AQ41" s="1137"/>
      <c r="AR41" s="1138"/>
      <c r="AS41" s="1138"/>
      <c r="AT41" s="1138"/>
      <c r="AU41" s="1138"/>
      <c r="AV41" s="1138"/>
      <c r="AW41" s="1138"/>
      <c r="AX41" s="1138"/>
      <c r="AY41" s="1139"/>
      <c r="AZ41" s="265"/>
    </row>
    <row r="42" spans="2:54" ht="27.95" customHeight="1" thickBot="1">
      <c r="B42" s="1442"/>
      <c r="C42" s="1443"/>
      <c r="D42" s="1443"/>
      <c r="E42" s="1443"/>
      <c r="F42" s="1443"/>
      <c r="G42" s="1444"/>
      <c r="H42" s="1445" t="s">
        <v>77</v>
      </c>
      <c r="I42" s="1446"/>
      <c r="J42" s="1446"/>
      <c r="K42" s="1446"/>
      <c r="L42" s="1446"/>
      <c r="M42" s="1446"/>
      <c r="N42" s="1415"/>
      <c r="O42" s="1415"/>
      <c r="P42" s="1415"/>
      <c r="Q42" s="1415"/>
      <c r="R42" s="1415"/>
      <c r="S42" s="1415"/>
      <c r="T42" s="1415"/>
      <c r="U42" s="1415"/>
      <c r="V42" s="1415"/>
      <c r="W42" s="1411"/>
      <c r="X42" s="1412"/>
      <c r="Y42" s="1412"/>
      <c r="Z42" s="1412"/>
      <c r="AA42" s="1412"/>
      <c r="AB42" s="1412"/>
      <c r="AC42" s="1412"/>
      <c r="AD42" s="1412"/>
      <c r="AE42" s="1412"/>
      <c r="AF42" s="1413"/>
      <c r="AG42" s="1447"/>
      <c r="AH42" s="1448"/>
      <c r="AI42" s="1448"/>
      <c r="AJ42" s="1448"/>
      <c r="AK42" s="1448"/>
      <c r="AL42" s="1448"/>
      <c r="AM42" s="1448"/>
      <c r="AN42" s="1448"/>
      <c r="AO42" s="1448"/>
      <c r="AP42" s="1449"/>
      <c r="AQ42" s="1416"/>
      <c r="AR42" s="1417"/>
      <c r="AS42" s="1417"/>
      <c r="AT42" s="1417"/>
      <c r="AU42" s="1417"/>
      <c r="AV42" s="1417"/>
      <c r="AW42" s="1417"/>
      <c r="AX42" s="1417"/>
      <c r="AY42" s="1418"/>
      <c r="AZ42" s="265"/>
    </row>
    <row r="43" spans="2:54" ht="27.95" customHeight="1">
      <c r="B43" s="1170" t="s">
        <v>78</v>
      </c>
      <c r="C43" s="1146"/>
      <c r="D43" s="1146"/>
      <c r="E43" s="1146"/>
      <c r="F43" s="1146"/>
      <c r="G43" s="1146"/>
      <c r="H43" s="1145" t="s">
        <v>720</v>
      </c>
      <c r="I43" s="1146"/>
      <c r="J43" s="1146"/>
      <c r="K43" s="1146"/>
      <c r="L43" s="1146"/>
      <c r="M43" s="1147"/>
      <c r="N43" s="1173" t="s">
        <v>721</v>
      </c>
      <c r="O43" s="1173"/>
      <c r="P43" s="1173"/>
      <c r="Q43" s="1173"/>
      <c r="R43" s="1173"/>
      <c r="S43" s="1173"/>
      <c r="T43" s="1173"/>
      <c r="U43" s="1173"/>
      <c r="V43" s="1174"/>
      <c r="W43" s="1162"/>
      <c r="X43" s="1162"/>
      <c r="Y43" s="1162"/>
      <c r="Z43" s="1162"/>
      <c r="AA43" s="1162"/>
      <c r="AB43" s="1162"/>
      <c r="AC43" s="1162"/>
      <c r="AD43" s="1162"/>
      <c r="AE43" s="1162"/>
      <c r="AF43" s="1162"/>
      <c r="AG43" s="1163"/>
      <c r="AH43" s="1163"/>
      <c r="AI43" s="1163"/>
      <c r="AJ43" s="1163"/>
      <c r="AK43" s="1163"/>
      <c r="AL43" s="1163"/>
      <c r="AM43" s="1163"/>
      <c r="AN43" s="1163"/>
      <c r="AO43" s="1163"/>
      <c r="AP43" s="1163"/>
      <c r="AQ43" s="1164"/>
      <c r="AR43" s="1165"/>
      <c r="AS43" s="1165"/>
      <c r="AT43" s="1165"/>
      <c r="AU43" s="1165"/>
      <c r="AV43" s="1165"/>
      <c r="AW43" s="1165"/>
      <c r="AX43" s="1165"/>
      <c r="AY43" s="1166"/>
      <c r="AZ43" s="246"/>
    </row>
    <row r="44" spans="2:54" ht="27.95" customHeight="1">
      <c r="B44" s="1171"/>
      <c r="C44" s="1149"/>
      <c r="D44" s="1149"/>
      <c r="E44" s="1149"/>
      <c r="F44" s="1149"/>
      <c r="G44" s="1149"/>
      <c r="H44" s="1148"/>
      <c r="I44" s="1149"/>
      <c r="J44" s="1149"/>
      <c r="K44" s="1149"/>
      <c r="L44" s="1149"/>
      <c r="M44" s="1150"/>
      <c r="N44" s="1140" t="s">
        <v>722</v>
      </c>
      <c r="O44" s="1140"/>
      <c r="P44" s="1140"/>
      <c r="Q44" s="1140"/>
      <c r="R44" s="1140"/>
      <c r="S44" s="1140"/>
      <c r="T44" s="1140"/>
      <c r="U44" s="1140"/>
      <c r="V44" s="1141"/>
      <c r="W44" s="1142"/>
      <c r="X44" s="1143"/>
      <c r="Y44" s="1143"/>
      <c r="Z44" s="1143"/>
      <c r="AA44" s="1143"/>
      <c r="AB44" s="1143"/>
      <c r="AC44" s="1143"/>
      <c r="AD44" s="1143"/>
      <c r="AE44" s="1143"/>
      <c r="AF44" s="1144"/>
      <c r="AG44" s="1136"/>
      <c r="AH44" s="1136"/>
      <c r="AI44" s="1136"/>
      <c r="AJ44" s="1136"/>
      <c r="AK44" s="1136"/>
      <c r="AL44" s="1136"/>
      <c r="AM44" s="1136"/>
      <c r="AN44" s="1136"/>
      <c r="AO44" s="1136"/>
      <c r="AP44" s="1136"/>
      <c r="AQ44" s="1137"/>
      <c r="AR44" s="1138"/>
      <c r="AS44" s="1138"/>
      <c r="AT44" s="1138"/>
      <c r="AU44" s="1138"/>
      <c r="AV44" s="1138"/>
      <c r="AW44" s="1138"/>
      <c r="AX44" s="1138"/>
      <c r="AY44" s="1139"/>
      <c r="AZ44" s="246"/>
    </row>
    <row r="45" spans="2:54" ht="27.95" customHeight="1">
      <c r="B45" s="1171"/>
      <c r="C45" s="1149"/>
      <c r="D45" s="1149"/>
      <c r="E45" s="1149"/>
      <c r="F45" s="1149"/>
      <c r="G45" s="1149"/>
      <c r="H45" s="1148"/>
      <c r="I45" s="1149"/>
      <c r="J45" s="1149"/>
      <c r="K45" s="1149"/>
      <c r="L45" s="1149"/>
      <c r="M45" s="1150"/>
      <c r="N45" s="1140" t="s">
        <v>723</v>
      </c>
      <c r="O45" s="1140"/>
      <c r="P45" s="1140"/>
      <c r="Q45" s="1140"/>
      <c r="R45" s="1140"/>
      <c r="S45" s="1140"/>
      <c r="T45" s="1140"/>
      <c r="U45" s="1140"/>
      <c r="V45" s="1141"/>
      <c r="W45" s="1142"/>
      <c r="X45" s="1143"/>
      <c r="Y45" s="1143"/>
      <c r="Z45" s="1143"/>
      <c r="AA45" s="1143"/>
      <c r="AB45" s="1143"/>
      <c r="AC45" s="1143"/>
      <c r="AD45" s="1143"/>
      <c r="AE45" s="1143"/>
      <c r="AF45" s="1144"/>
      <c r="AG45" s="1136"/>
      <c r="AH45" s="1136"/>
      <c r="AI45" s="1136"/>
      <c r="AJ45" s="1136"/>
      <c r="AK45" s="1136"/>
      <c r="AL45" s="1136"/>
      <c r="AM45" s="1136"/>
      <c r="AN45" s="1136"/>
      <c r="AO45" s="1136"/>
      <c r="AP45" s="1136"/>
      <c r="AQ45" s="1137"/>
      <c r="AR45" s="1138"/>
      <c r="AS45" s="1138"/>
      <c r="AT45" s="1138"/>
      <c r="AU45" s="1138"/>
      <c r="AV45" s="1138"/>
      <c r="AW45" s="1138"/>
      <c r="AX45" s="1138"/>
      <c r="AY45" s="1139"/>
      <c r="AZ45" s="246"/>
    </row>
    <row r="46" spans="2:54" ht="27.95" customHeight="1">
      <c r="B46" s="1171"/>
      <c r="C46" s="1149"/>
      <c r="D46" s="1149"/>
      <c r="E46" s="1149"/>
      <c r="F46" s="1149"/>
      <c r="G46" s="1149"/>
      <c r="H46" s="1148"/>
      <c r="I46" s="1149"/>
      <c r="J46" s="1149"/>
      <c r="K46" s="1149"/>
      <c r="L46" s="1149"/>
      <c r="M46" s="1150"/>
      <c r="N46" s="1140" t="s">
        <v>724</v>
      </c>
      <c r="O46" s="1140"/>
      <c r="P46" s="1140"/>
      <c r="Q46" s="1140"/>
      <c r="R46" s="1140"/>
      <c r="S46" s="1140"/>
      <c r="T46" s="1140"/>
      <c r="U46" s="1140"/>
      <c r="V46" s="1141"/>
      <c r="W46" s="1142"/>
      <c r="X46" s="1143"/>
      <c r="Y46" s="1143"/>
      <c r="Z46" s="1143"/>
      <c r="AA46" s="1143"/>
      <c r="AB46" s="1143"/>
      <c r="AC46" s="1143"/>
      <c r="AD46" s="1143"/>
      <c r="AE46" s="1143"/>
      <c r="AF46" s="1144"/>
      <c r="AG46" s="1136"/>
      <c r="AH46" s="1136"/>
      <c r="AI46" s="1136"/>
      <c r="AJ46" s="1136"/>
      <c r="AK46" s="1136"/>
      <c r="AL46" s="1136"/>
      <c r="AM46" s="1136"/>
      <c r="AN46" s="1136"/>
      <c r="AO46" s="1136"/>
      <c r="AP46" s="1136"/>
      <c r="AQ46" s="1137"/>
      <c r="AR46" s="1138"/>
      <c r="AS46" s="1138"/>
      <c r="AT46" s="1138"/>
      <c r="AU46" s="1138"/>
      <c r="AV46" s="1138"/>
      <c r="AW46" s="1138"/>
      <c r="AX46" s="1138"/>
      <c r="AY46" s="1139"/>
      <c r="AZ46" s="246"/>
    </row>
    <row r="47" spans="2:54" ht="27.95" customHeight="1">
      <c r="B47" s="1171"/>
      <c r="C47" s="1149"/>
      <c r="D47" s="1149"/>
      <c r="E47" s="1149"/>
      <c r="F47" s="1149"/>
      <c r="G47" s="1149"/>
      <c r="H47" s="1151"/>
      <c r="I47" s="1152"/>
      <c r="J47" s="1152"/>
      <c r="K47" s="1152"/>
      <c r="L47" s="1152"/>
      <c r="M47" s="1153"/>
      <c r="N47" s="1140" t="s">
        <v>725</v>
      </c>
      <c r="O47" s="1140"/>
      <c r="P47" s="1140"/>
      <c r="Q47" s="1140"/>
      <c r="R47" s="1140"/>
      <c r="S47" s="1140"/>
      <c r="T47" s="1140"/>
      <c r="U47" s="1140"/>
      <c r="V47" s="1141"/>
      <c r="W47" s="1142"/>
      <c r="X47" s="1143"/>
      <c r="Y47" s="1143"/>
      <c r="Z47" s="1143"/>
      <c r="AA47" s="1143"/>
      <c r="AB47" s="1143"/>
      <c r="AC47" s="1143"/>
      <c r="AD47" s="1143"/>
      <c r="AE47" s="1143"/>
      <c r="AF47" s="1144"/>
      <c r="AG47" s="1136"/>
      <c r="AH47" s="1136"/>
      <c r="AI47" s="1136"/>
      <c r="AJ47" s="1136"/>
      <c r="AK47" s="1136"/>
      <c r="AL47" s="1136"/>
      <c r="AM47" s="1136"/>
      <c r="AN47" s="1136"/>
      <c r="AO47" s="1136"/>
      <c r="AP47" s="1136"/>
      <c r="AQ47" s="1137"/>
      <c r="AR47" s="1138"/>
      <c r="AS47" s="1138"/>
      <c r="AT47" s="1138"/>
      <c r="AU47" s="1138"/>
      <c r="AV47" s="1138"/>
      <c r="AW47" s="1138"/>
      <c r="AX47" s="1138"/>
      <c r="AY47" s="1139"/>
      <c r="AZ47" s="246"/>
    </row>
    <row r="48" spans="2:54" ht="27.95" customHeight="1" thickBot="1">
      <c r="B48" s="1172"/>
      <c r="C48" s="1155"/>
      <c r="D48" s="1155"/>
      <c r="E48" s="1155"/>
      <c r="F48" s="1155"/>
      <c r="G48" s="1155"/>
      <c r="H48" s="1154" t="s">
        <v>726</v>
      </c>
      <c r="I48" s="1155"/>
      <c r="J48" s="1155"/>
      <c r="K48" s="1155"/>
      <c r="L48" s="1155"/>
      <c r="M48" s="1156"/>
      <c r="N48" s="1462" t="s">
        <v>721</v>
      </c>
      <c r="O48" s="1463"/>
      <c r="P48" s="1463"/>
      <c r="Q48" s="1463"/>
      <c r="R48" s="1463"/>
      <c r="S48" s="1463"/>
      <c r="T48" s="1463"/>
      <c r="U48" s="1463"/>
      <c r="V48" s="1464"/>
      <c r="W48" s="1167"/>
      <c r="X48" s="1168"/>
      <c r="Y48" s="1168"/>
      <c r="Z48" s="1168"/>
      <c r="AA48" s="1168"/>
      <c r="AB48" s="1168"/>
      <c r="AC48" s="1168"/>
      <c r="AD48" s="1168"/>
      <c r="AE48" s="1168"/>
      <c r="AF48" s="1168"/>
      <c r="AG48" s="1169"/>
      <c r="AH48" s="1169"/>
      <c r="AI48" s="1169"/>
      <c r="AJ48" s="1169"/>
      <c r="AK48" s="1169"/>
      <c r="AL48" s="1169"/>
      <c r="AM48" s="1169"/>
      <c r="AN48" s="1169"/>
      <c r="AO48" s="1169"/>
      <c r="AP48" s="1169"/>
      <c r="AQ48" s="1436"/>
      <c r="AR48" s="1437"/>
      <c r="AS48" s="1437"/>
      <c r="AT48" s="1437"/>
      <c r="AU48" s="1437"/>
      <c r="AV48" s="1437"/>
      <c r="AW48" s="1437"/>
      <c r="AX48" s="1437"/>
      <c r="AY48" s="1438"/>
      <c r="AZ48" s="246"/>
    </row>
    <row r="49" spans="2:54" ht="27.95" customHeight="1" thickBot="1">
      <c r="B49" s="1172" t="s">
        <v>610</v>
      </c>
      <c r="C49" s="1155"/>
      <c r="D49" s="1155"/>
      <c r="E49" s="1155"/>
      <c r="F49" s="1155"/>
      <c r="G49" s="1155"/>
      <c r="H49" s="1155"/>
      <c r="I49" s="1155"/>
      <c r="J49" s="1155"/>
      <c r="K49" s="1155"/>
      <c r="L49" s="1155"/>
      <c r="M49" s="1155"/>
      <c r="N49" s="1155"/>
      <c r="O49" s="1155"/>
      <c r="P49" s="1155"/>
      <c r="Q49" s="1155"/>
      <c r="R49" s="1155"/>
      <c r="S49" s="1155"/>
      <c r="T49" s="1155"/>
      <c r="U49" s="1155"/>
      <c r="V49" s="1155"/>
      <c r="W49" s="1453"/>
      <c r="X49" s="1454"/>
      <c r="Y49" s="1454"/>
      <c r="Z49" s="1454"/>
      <c r="AA49" s="1454"/>
      <c r="AB49" s="1454"/>
      <c r="AC49" s="1454"/>
      <c r="AD49" s="1454"/>
      <c r="AE49" s="1454"/>
      <c r="AF49" s="1167"/>
      <c r="AG49" s="1450"/>
      <c r="AH49" s="1451"/>
      <c r="AI49" s="1451"/>
      <c r="AJ49" s="1451"/>
      <c r="AK49" s="1451"/>
      <c r="AL49" s="1451"/>
      <c r="AM49" s="1451"/>
      <c r="AN49" s="1451"/>
      <c r="AO49" s="1451"/>
      <c r="AP49" s="1452"/>
      <c r="AQ49" s="1436"/>
      <c r="AR49" s="1437"/>
      <c r="AS49" s="1437"/>
      <c r="AT49" s="1437"/>
      <c r="AU49" s="1437"/>
      <c r="AV49" s="1437"/>
      <c r="AW49" s="1437"/>
      <c r="AX49" s="1437"/>
      <c r="AY49" s="1438"/>
      <c r="AZ49" s="246"/>
    </row>
    <row r="50" spans="2:54" ht="27.95" customHeight="1" thickBot="1">
      <c r="B50" s="1460" t="s">
        <v>79</v>
      </c>
      <c r="C50" s="1461"/>
      <c r="D50" s="1461"/>
      <c r="E50" s="1461"/>
      <c r="F50" s="1461"/>
      <c r="G50" s="1461"/>
      <c r="H50" s="1461"/>
      <c r="I50" s="1461"/>
      <c r="J50" s="1461"/>
      <c r="K50" s="1461"/>
      <c r="L50" s="1461"/>
      <c r="M50" s="1461"/>
      <c r="N50" s="1461"/>
      <c r="O50" s="1461"/>
      <c r="P50" s="1461"/>
      <c r="Q50" s="1461"/>
      <c r="R50" s="1461"/>
      <c r="S50" s="1461"/>
      <c r="T50" s="1461"/>
      <c r="U50" s="1461"/>
      <c r="V50" s="1461"/>
      <c r="W50" s="1422"/>
      <c r="X50" s="1423"/>
      <c r="Y50" s="1423"/>
      <c r="Z50" s="1423"/>
      <c r="AA50" s="1423"/>
      <c r="AB50" s="1423"/>
      <c r="AC50" s="1423"/>
      <c r="AD50" s="1423"/>
      <c r="AE50" s="1423"/>
      <c r="AF50" s="1424"/>
      <c r="AG50" s="1422"/>
      <c r="AH50" s="1423"/>
      <c r="AI50" s="1423"/>
      <c r="AJ50" s="1423"/>
      <c r="AK50" s="1423"/>
      <c r="AL50" s="1423"/>
      <c r="AM50" s="1423"/>
      <c r="AN50" s="1423"/>
      <c r="AO50" s="1423"/>
      <c r="AP50" s="1424"/>
      <c r="AQ50" s="1422"/>
      <c r="AR50" s="1423"/>
      <c r="AS50" s="1423"/>
      <c r="AT50" s="1423"/>
      <c r="AU50" s="1423"/>
      <c r="AV50" s="1423"/>
      <c r="AW50" s="1423"/>
      <c r="AX50" s="1423"/>
      <c r="AY50" s="1425"/>
      <c r="AZ50" s="246"/>
    </row>
    <row r="51" spans="2:54" ht="30.75" customHeight="1" thickTop="1">
      <c r="B51" s="1426" t="s">
        <v>80</v>
      </c>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c r="AL51" s="1427"/>
      <c r="AM51" s="1427"/>
      <c r="AN51" s="1427"/>
      <c r="AO51" s="1427"/>
      <c r="AP51" s="1427"/>
      <c r="AQ51" s="1428"/>
      <c r="AR51" s="1429"/>
      <c r="AS51" s="1429"/>
      <c r="AT51" s="1429"/>
      <c r="AU51" s="1429"/>
      <c r="AV51" s="1429"/>
      <c r="AW51" s="1430" t="s">
        <v>63</v>
      </c>
      <c r="AX51" s="1430"/>
      <c r="AY51" s="266"/>
      <c r="AZ51" s="246"/>
      <c r="BB51" s="516" t="s">
        <v>888</v>
      </c>
    </row>
    <row r="52" spans="2:54" ht="30.75" customHeight="1">
      <c r="B52" s="1157" t="s">
        <v>81</v>
      </c>
      <c r="C52" s="1158"/>
      <c r="D52" s="1158"/>
      <c r="E52" s="1158"/>
      <c r="F52" s="1158"/>
      <c r="G52" s="1158"/>
      <c r="H52" s="1158"/>
      <c r="I52" s="1158"/>
      <c r="J52" s="1158"/>
      <c r="K52" s="1158"/>
      <c r="L52" s="1158"/>
      <c r="M52" s="1158"/>
      <c r="N52" s="1158"/>
      <c r="O52" s="1158"/>
      <c r="P52" s="1158"/>
      <c r="Q52" s="1158"/>
      <c r="R52" s="1158"/>
      <c r="S52" s="1158"/>
      <c r="T52" s="1158"/>
      <c r="U52" s="1158"/>
      <c r="V52" s="1158"/>
      <c r="W52" s="1158"/>
      <c r="X52" s="1158"/>
      <c r="Y52" s="1158"/>
      <c r="Z52" s="1158"/>
      <c r="AA52" s="1158"/>
      <c r="AB52" s="1158"/>
      <c r="AC52" s="1158"/>
      <c r="AD52" s="1158"/>
      <c r="AE52" s="1158"/>
      <c r="AF52" s="1158"/>
      <c r="AG52" s="1158"/>
      <c r="AH52" s="1158"/>
      <c r="AI52" s="1158"/>
      <c r="AJ52" s="1158"/>
      <c r="AK52" s="1158"/>
      <c r="AL52" s="1158"/>
      <c r="AM52" s="1158"/>
      <c r="AN52" s="1158"/>
      <c r="AO52" s="1158"/>
      <c r="AP52" s="1158"/>
      <c r="AQ52" s="1431"/>
      <c r="AR52" s="1432"/>
      <c r="AS52" s="1432"/>
      <c r="AT52" s="1432"/>
      <c r="AU52" s="1432"/>
      <c r="AV52" s="1432"/>
      <c r="AW52" s="1161" t="s">
        <v>63</v>
      </c>
      <c r="AX52" s="1161"/>
      <c r="AY52" s="267"/>
      <c r="AZ52" s="246"/>
      <c r="BB52" s="516" t="s">
        <v>888</v>
      </c>
    </row>
    <row r="53" spans="2:54" ht="30.75" customHeight="1">
      <c r="B53" s="1157" t="s">
        <v>727</v>
      </c>
      <c r="C53" s="1158"/>
      <c r="D53" s="1158"/>
      <c r="E53" s="1158"/>
      <c r="F53" s="1158"/>
      <c r="G53" s="1158"/>
      <c r="H53" s="1158"/>
      <c r="I53" s="1158"/>
      <c r="J53" s="1158"/>
      <c r="K53" s="1158"/>
      <c r="L53" s="1158"/>
      <c r="M53" s="1158"/>
      <c r="N53" s="1158"/>
      <c r="O53" s="1158"/>
      <c r="P53" s="1158"/>
      <c r="Q53" s="1158"/>
      <c r="R53" s="1158"/>
      <c r="S53" s="1158"/>
      <c r="T53" s="1158"/>
      <c r="U53" s="1158"/>
      <c r="V53" s="1158"/>
      <c r="W53" s="1158"/>
      <c r="X53" s="1158"/>
      <c r="Y53" s="1158"/>
      <c r="Z53" s="1158"/>
      <c r="AA53" s="1158"/>
      <c r="AB53" s="1158"/>
      <c r="AC53" s="1158"/>
      <c r="AD53" s="1158"/>
      <c r="AE53" s="1158"/>
      <c r="AF53" s="1158"/>
      <c r="AG53" s="1158"/>
      <c r="AH53" s="1158"/>
      <c r="AI53" s="1158"/>
      <c r="AJ53" s="1158"/>
      <c r="AK53" s="1158"/>
      <c r="AL53" s="1158"/>
      <c r="AM53" s="1158"/>
      <c r="AN53" s="1158"/>
      <c r="AO53" s="1158"/>
      <c r="AP53" s="1158"/>
      <c r="AQ53" s="1159"/>
      <c r="AR53" s="1160"/>
      <c r="AS53" s="1160"/>
      <c r="AT53" s="1160"/>
      <c r="AU53" s="1160"/>
      <c r="AV53" s="1160"/>
      <c r="AW53" s="1161" t="s">
        <v>63</v>
      </c>
      <c r="AX53" s="1161"/>
      <c r="AY53" s="267"/>
      <c r="AZ53" s="246"/>
      <c r="BB53" s="516" t="s">
        <v>888</v>
      </c>
    </row>
    <row r="54" spans="2:54" ht="30.75" customHeight="1">
      <c r="B54" s="1157" t="s">
        <v>728</v>
      </c>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58"/>
      <c r="AC54" s="1158"/>
      <c r="AD54" s="1158"/>
      <c r="AE54" s="1158"/>
      <c r="AF54" s="1158"/>
      <c r="AG54" s="1158"/>
      <c r="AH54" s="1158"/>
      <c r="AI54" s="1158"/>
      <c r="AJ54" s="1158"/>
      <c r="AK54" s="1158"/>
      <c r="AL54" s="1158"/>
      <c r="AM54" s="1158"/>
      <c r="AN54" s="1158"/>
      <c r="AO54" s="1158"/>
      <c r="AP54" s="1158"/>
      <c r="AQ54" s="1474"/>
      <c r="AR54" s="1475"/>
      <c r="AS54" s="1475"/>
      <c r="AT54" s="1475"/>
      <c r="AU54" s="1475"/>
      <c r="AV54" s="1475"/>
      <c r="AW54" s="1161" t="s">
        <v>63</v>
      </c>
      <c r="AX54" s="1161"/>
      <c r="AY54" s="267"/>
      <c r="AZ54" s="246"/>
      <c r="BB54" s="516" t="s">
        <v>889</v>
      </c>
    </row>
    <row r="55" spans="2:54" ht="27.95" customHeight="1" thickBot="1">
      <c r="B55" s="1455" t="s">
        <v>82</v>
      </c>
      <c r="C55" s="1456"/>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6"/>
      <c r="AB55" s="1456"/>
      <c r="AC55" s="1456"/>
      <c r="AD55" s="1456"/>
      <c r="AE55" s="1456"/>
      <c r="AF55" s="1456"/>
      <c r="AG55" s="1456"/>
      <c r="AH55" s="1456"/>
      <c r="AI55" s="1456"/>
      <c r="AJ55" s="1456"/>
      <c r="AK55" s="1456"/>
      <c r="AL55" s="1456"/>
      <c r="AM55" s="1456"/>
      <c r="AN55" s="1456"/>
      <c r="AO55" s="1456"/>
      <c r="AP55" s="1456"/>
      <c r="AQ55" s="1457"/>
      <c r="AR55" s="1458"/>
      <c r="AS55" s="1458"/>
      <c r="AT55" s="1458"/>
      <c r="AU55" s="1458"/>
      <c r="AV55" s="1458"/>
      <c r="AW55" s="1458"/>
      <c r="AX55" s="1458"/>
      <c r="AY55" s="1459"/>
      <c r="AZ55" s="246"/>
    </row>
    <row r="56" spans="2:54" ht="39" customHeight="1">
      <c r="B56" s="780" t="s">
        <v>273</v>
      </c>
      <c r="C56" s="781"/>
      <c r="D56" s="781"/>
      <c r="E56" s="781"/>
      <c r="F56" s="781"/>
      <c r="G56" s="781"/>
      <c r="H56" s="781"/>
      <c r="I56" s="781"/>
      <c r="J56" s="781"/>
      <c r="K56" s="781"/>
      <c r="L56" s="781"/>
      <c r="M56" s="781"/>
      <c r="N56" s="781"/>
      <c r="O56" s="781"/>
      <c r="P56" s="781"/>
      <c r="Q56" s="781"/>
      <c r="R56" s="781"/>
      <c r="S56" s="781"/>
      <c r="T56" s="781"/>
      <c r="U56" s="781"/>
      <c r="V56" s="781"/>
      <c r="W56" s="268"/>
      <c r="X56" s="268"/>
      <c r="Y56" s="268"/>
      <c r="Z56" s="268"/>
      <c r="AA56" s="268"/>
      <c r="AB56" s="268"/>
      <c r="AC56" s="268"/>
      <c r="AD56" s="268"/>
      <c r="AE56" s="268"/>
      <c r="AF56" s="268"/>
      <c r="AG56" s="268"/>
      <c r="AH56" s="268"/>
      <c r="AI56" s="268"/>
      <c r="AJ56" s="268"/>
      <c r="AK56" s="268"/>
      <c r="AL56" s="268"/>
      <c r="AM56" s="268"/>
      <c r="AN56" s="268"/>
      <c r="AO56" s="268"/>
      <c r="AP56" s="268"/>
      <c r="AQ56" s="781"/>
      <c r="AR56" s="781"/>
      <c r="AS56" s="781"/>
      <c r="AT56" s="781"/>
      <c r="AU56" s="781"/>
      <c r="AV56" s="781"/>
      <c r="AW56" s="781"/>
      <c r="AX56" s="781"/>
      <c r="AY56" s="781"/>
      <c r="AZ56" s="246"/>
    </row>
    <row r="57" spans="2:54" ht="27" customHeight="1">
      <c r="B57" s="1383" t="s">
        <v>621</v>
      </c>
      <c r="C57" s="1384"/>
      <c r="D57" s="1384"/>
      <c r="E57" s="1384"/>
      <c r="F57" s="1384"/>
      <c r="G57" s="1384"/>
      <c r="H57" s="1384"/>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5"/>
      <c r="AZ57" s="271"/>
    </row>
    <row r="58" spans="2:54" ht="54" customHeight="1">
      <c r="B58" s="1386" t="s">
        <v>50</v>
      </c>
      <c r="C58" s="1387"/>
      <c r="D58" s="1433" t="s">
        <v>517</v>
      </c>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c r="AI58" s="1434"/>
      <c r="AJ58" s="1434"/>
      <c r="AK58" s="1434"/>
      <c r="AL58" s="1434"/>
      <c r="AM58" s="1434"/>
      <c r="AN58" s="1434"/>
      <c r="AO58" s="1434"/>
      <c r="AP58" s="1434"/>
      <c r="AQ58" s="1434"/>
      <c r="AR58" s="1434"/>
      <c r="AS58" s="1434"/>
      <c r="AT58" s="1434"/>
      <c r="AU58" s="1434"/>
      <c r="AV58" s="1434"/>
      <c r="AW58" s="1434"/>
      <c r="AX58" s="1434"/>
      <c r="AY58" s="1435"/>
      <c r="AZ58" s="271"/>
      <c r="BB58" s="516" t="s">
        <v>832</v>
      </c>
    </row>
    <row r="59" spans="2:54" ht="39.950000000000003" customHeight="1">
      <c r="B59" s="782" t="s">
        <v>622</v>
      </c>
      <c r="C59" s="269"/>
      <c r="D59" s="269"/>
      <c r="E59" s="269"/>
      <c r="F59" s="269"/>
      <c r="G59" s="269"/>
      <c r="H59" s="269"/>
      <c r="I59" s="269"/>
      <c r="J59" s="269"/>
      <c r="K59" s="269"/>
      <c r="L59" s="269"/>
      <c r="M59" s="269"/>
      <c r="N59" s="269"/>
      <c r="O59" s="269"/>
      <c r="P59" s="269"/>
      <c r="Q59" s="269"/>
      <c r="R59" s="269"/>
      <c r="S59" s="269"/>
      <c r="T59" s="269"/>
      <c r="U59" s="269"/>
      <c r="V59" s="269"/>
      <c r="W59" s="268"/>
      <c r="X59" s="268"/>
      <c r="Y59" s="268"/>
      <c r="Z59" s="268"/>
      <c r="AA59" s="268"/>
      <c r="AB59" s="268"/>
      <c r="AC59" s="268"/>
      <c r="AD59" s="268"/>
      <c r="AE59" s="268"/>
      <c r="AF59" s="268"/>
      <c r="AG59" s="268"/>
      <c r="AH59" s="268"/>
      <c r="AI59" s="268"/>
      <c r="AJ59" s="268"/>
      <c r="AK59" s="268"/>
      <c r="AL59" s="268"/>
      <c r="AM59" s="268"/>
      <c r="AN59" s="268"/>
      <c r="AO59" s="268"/>
      <c r="AP59" s="268"/>
      <c r="AQ59" s="269"/>
      <c r="AR59" s="269"/>
      <c r="AS59" s="269"/>
      <c r="AT59" s="269"/>
      <c r="AU59" s="269"/>
      <c r="AV59" s="269"/>
      <c r="AW59" s="269"/>
      <c r="AX59" s="269"/>
      <c r="AY59" s="269"/>
      <c r="AZ59" s="246"/>
    </row>
    <row r="60" spans="2:54" ht="27" customHeight="1">
      <c r="B60" s="1383" t="s">
        <v>621</v>
      </c>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5"/>
      <c r="AZ60" s="271"/>
    </row>
    <row r="61" spans="2:54" ht="54" customHeight="1">
      <c r="B61" s="1386" t="s">
        <v>50</v>
      </c>
      <c r="C61" s="1387"/>
      <c r="D61" s="1465" t="s">
        <v>779</v>
      </c>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6"/>
      <c r="AS61" s="1466"/>
      <c r="AT61" s="1466"/>
      <c r="AU61" s="1466"/>
      <c r="AV61" s="1466"/>
      <c r="AW61" s="1466"/>
      <c r="AX61" s="1466"/>
      <c r="AY61" s="1467"/>
      <c r="AZ61" s="271"/>
      <c r="BB61" s="516" t="s">
        <v>832</v>
      </c>
    </row>
    <row r="62" spans="2:54" ht="9" customHeight="1">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246"/>
    </row>
    <row r="63" spans="2:54" ht="27" customHeight="1">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271"/>
    </row>
    <row r="64" spans="2:54" ht="27" customHeight="1">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271"/>
    </row>
    <row r="65" spans="2:52" ht="27" customHeight="1">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271"/>
    </row>
    <row r="66" spans="2:52" ht="27" customHeight="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1"/>
    </row>
    <row r="67" spans="2:52" ht="24.75" customHeight="1">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1"/>
    </row>
  </sheetData>
  <sheetProtection sheet="1" selectLockedCells="1" pivotTables="0"/>
  <dataConsolidate/>
  <mergeCells count="214">
    <mergeCell ref="N48:V48"/>
    <mergeCell ref="N47:V47"/>
    <mergeCell ref="B60:AY60"/>
    <mergeCell ref="B61:C61"/>
    <mergeCell ref="D61:AY61"/>
    <mergeCell ref="I28:J28"/>
    <mergeCell ref="K28:L28"/>
    <mergeCell ref="AA28:AG28"/>
    <mergeCell ref="AH28:AI28"/>
    <mergeCell ref="AJ28:AK28"/>
    <mergeCell ref="AM28:AR28"/>
    <mergeCell ref="N28:S28"/>
    <mergeCell ref="T28:Z28"/>
    <mergeCell ref="B54:AP54"/>
    <mergeCell ref="AQ54:AV54"/>
    <mergeCell ref="AW54:AX54"/>
    <mergeCell ref="W38:AF38"/>
    <mergeCell ref="AG38:AP38"/>
    <mergeCell ref="AQ38:AY38"/>
    <mergeCell ref="W40:AF40"/>
    <mergeCell ref="H38:V38"/>
    <mergeCell ref="AG36:AP36"/>
    <mergeCell ref="AQ36:AY36"/>
    <mergeCell ref="AQ39:AY39"/>
    <mergeCell ref="H40:V40"/>
    <mergeCell ref="D58:AY58"/>
    <mergeCell ref="AG40:AP40"/>
    <mergeCell ref="AQ40:AY40"/>
    <mergeCell ref="AQ48:AY48"/>
    <mergeCell ref="B38:G42"/>
    <mergeCell ref="H42:V42"/>
    <mergeCell ref="W42:AF42"/>
    <mergeCell ref="AG42:AP42"/>
    <mergeCell ref="AQ42:AY42"/>
    <mergeCell ref="W39:AF39"/>
    <mergeCell ref="AG39:AP39"/>
    <mergeCell ref="H39:V39"/>
    <mergeCell ref="H41:V41"/>
    <mergeCell ref="W41:AF41"/>
    <mergeCell ref="AG41:AP41"/>
    <mergeCell ref="AQ41:AY41"/>
    <mergeCell ref="AQ49:AY49"/>
    <mergeCell ref="AG49:AP49"/>
    <mergeCell ref="W49:AF49"/>
    <mergeCell ref="B49:V49"/>
    <mergeCell ref="B55:AP55"/>
    <mergeCell ref="AQ55:AY55"/>
    <mergeCell ref="B50:V50"/>
    <mergeCell ref="W50:AF50"/>
    <mergeCell ref="AG50:AP50"/>
    <mergeCell ref="AQ50:AY50"/>
    <mergeCell ref="B51:AP51"/>
    <mergeCell ref="AQ51:AV51"/>
    <mergeCell ref="AW51:AX51"/>
    <mergeCell ref="B52:AP52"/>
    <mergeCell ref="AQ52:AV52"/>
    <mergeCell ref="AW52:AX52"/>
    <mergeCell ref="B57:AY57"/>
    <mergeCell ref="B58:C58"/>
    <mergeCell ref="AQ47:AY47"/>
    <mergeCell ref="AG47:AP47"/>
    <mergeCell ref="W47:AF47"/>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7:M17"/>
    <mergeCell ref="AJ17:AJ19"/>
    <mergeCell ref="AK18:AN18"/>
    <mergeCell ref="AO18:AQ18"/>
    <mergeCell ref="B4:AY4"/>
    <mergeCell ref="B5:AI5"/>
    <mergeCell ref="B6:H6"/>
    <mergeCell ref="I6:W6"/>
    <mergeCell ref="X6:AD6"/>
    <mergeCell ref="AE6:AG6"/>
    <mergeCell ref="AI6:AJ6"/>
    <mergeCell ref="AL6:AM6"/>
    <mergeCell ref="B7:H8"/>
    <mergeCell ref="I7:AY8"/>
    <mergeCell ref="I15:AY15"/>
    <mergeCell ref="T16:Z16"/>
    <mergeCell ref="B15:H15"/>
    <mergeCell ref="N16:S16"/>
    <mergeCell ref="I16:M16"/>
    <mergeCell ref="N17:S17"/>
    <mergeCell ref="T17:Y17"/>
    <mergeCell ref="AA17:AF19"/>
    <mergeCell ref="AG17:AI19"/>
    <mergeCell ref="B18:H19"/>
    <mergeCell ref="I18:M18"/>
    <mergeCell ref="AO16:AT16"/>
    <mergeCell ref="AU16:AY16"/>
    <mergeCell ref="AS17:AU19"/>
    <mergeCell ref="AV17:AX19"/>
    <mergeCell ref="AY17:AY19"/>
    <mergeCell ref="AO19:AQ19"/>
    <mergeCell ref="T24:AY24"/>
    <mergeCell ref="B22:M22"/>
    <mergeCell ref="B16:H16"/>
    <mergeCell ref="AA16:AF16"/>
    <mergeCell ref="Q19:R19"/>
    <mergeCell ref="T19:V19"/>
    <mergeCell ref="W19:Y19"/>
    <mergeCell ref="AG16:AN16"/>
    <mergeCell ref="AK17:AN17"/>
    <mergeCell ref="N18:P18"/>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AG45:AP45"/>
    <mergeCell ref="AQ45:AY45"/>
    <mergeCell ref="N44:V44"/>
    <mergeCell ref="W44:AF44"/>
    <mergeCell ref="AG44:AP44"/>
    <mergeCell ref="AQ44:AY44"/>
    <mergeCell ref="H43:M47"/>
    <mergeCell ref="H48:M48"/>
    <mergeCell ref="B53:AP53"/>
    <mergeCell ref="AQ53:AV53"/>
    <mergeCell ref="AW53:AX53"/>
    <mergeCell ref="W43:AF43"/>
    <mergeCell ref="AG43:AP43"/>
    <mergeCell ref="AQ43:AY43"/>
    <mergeCell ref="W48:AF48"/>
    <mergeCell ref="AG48:AP48"/>
    <mergeCell ref="B43:G48"/>
    <mergeCell ref="N46:V46"/>
    <mergeCell ref="W46:AF46"/>
    <mergeCell ref="AG46:AP46"/>
    <mergeCell ref="AQ46:AY46"/>
    <mergeCell ref="N45:V45"/>
    <mergeCell ref="W45:AF45"/>
    <mergeCell ref="N43:V43"/>
  </mergeCells>
  <phoneticPr fontId="3"/>
  <conditionalFormatting sqref="AN22 I25">
    <cfRule type="containsBlanks" dxfId="218" priority="96">
      <formula>LEN(TRIM(I22))=0</formula>
    </cfRule>
  </conditionalFormatting>
  <conditionalFormatting sqref="AQ55:AY55">
    <cfRule type="expression" dxfId="217" priority="92">
      <formula>AND(AND($AQ$52&lt;=74,$AQ$52&gt;=50),$AQ$55="ＺＥＨ－Ｍ Ｒｅａｄｙ")</formula>
    </cfRule>
    <cfRule type="expression" dxfId="216" priority="93">
      <formula>AND(AND($AQ$52&lt;=99,$AQ$52&gt;=75),$AQ$55="Ｎｅａｒｌｙ ＺＥＨ－Ｍ")</formula>
    </cfRule>
    <cfRule type="expression" dxfId="215" priority="94">
      <formula>AND($AQ$52&gt;=100,$AQ$55="『ＺＥＨ－Ｍ』")</formula>
    </cfRule>
    <cfRule type="containsBlanks" dxfId="214" priority="118">
      <formula>LEN(TRIM(AQ55))=0</formula>
    </cfRule>
  </conditionalFormatting>
  <conditionalFormatting sqref="N23:AY24">
    <cfRule type="expression" dxfId="213" priority="99">
      <formula>$I$17&lt;&gt;8</formula>
    </cfRule>
  </conditionalFormatting>
  <conditionalFormatting sqref="T24:AY24">
    <cfRule type="expression" dxfId="212" priority="100">
      <formula>AND($N$24="■",$T$24="")</formula>
    </cfRule>
  </conditionalFormatting>
  <conditionalFormatting sqref="A15:H15 A12:H13 A56:A58 A16:I16 T16 N16 A62:XFD1048576 AZ15:XFD15 A14:XFD14 AA12:XFD13 A59:XFD59 AA16:XFD16 A28:B28 I28 T28 A9:XFD11 A7:I7 A8:H8 AZ7:XFD8 C1:XFD2 B3:XFD3 A1:A3 A17:XFD17 A18:BA18 BC18:XFD18 A19:XFD27 A47:A48 AZ47:XFD47 AQ47 AG47 W47 A49:B49 AZ49:XFD49 AQ49 AG49 W49 AH28 AS28 W43:AF43 A43:B43 W48:XFD48 N43 A60:A61 AA28:AA29 K29 AM28:AM29 N28:N29 N47:N48 AQ43:XFD43 A30:XFD31 A33:XFD42 A32:AF32 AQ32:XFD32 A4:XFD6 AZ56:XFD58 AZ60:XFD61 AZ28:XFD29 A50:XFD55">
    <cfRule type="expression" dxfId="211" priority="137">
      <formula>_xlfn.ISFORMULA(A1)=TRUE</formula>
    </cfRule>
  </conditionalFormatting>
  <conditionalFormatting sqref="B56:AY58">
    <cfRule type="expression" dxfId="210" priority="81">
      <formula>_xlfn.ISFORMULA(B56)=TRUE</formula>
    </cfRule>
  </conditionalFormatting>
  <conditionalFormatting sqref="I15:AY15">
    <cfRule type="containsBlanks" dxfId="209" priority="79">
      <formula>LEN(TRIM(I15))=0</formula>
    </cfRule>
  </conditionalFormatting>
  <conditionalFormatting sqref="T16:Z16 AG16:AN16 AU16:AY16 AG17:AI19 W18:Y19 Q18:R19 T17:Y17 I17:M17">
    <cfRule type="containsBlanks" dxfId="208" priority="78">
      <formula>LEN(TRIM(I16))=0</formula>
    </cfRule>
  </conditionalFormatting>
  <conditionalFormatting sqref="I28 K28">
    <cfRule type="containsBlanks" dxfId="207" priority="77">
      <formula>LEN(TRIM(I28))=0</formula>
    </cfRule>
  </conditionalFormatting>
  <conditionalFormatting sqref="T28">
    <cfRule type="expression" dxfId="206" priority="23">
      <formula>$K$28&lt;=0</formula>
    </cfRule>
    <cfRule type="expression" dxfId="205" priority="24">
      <formula>$K$28&gt;=1</formula>
    </cfRule>
    <cfRule type="expression" dxfId="204" priority="75">
      <formula>$K$28=""</formula>
    </cfRule>
  </conditionalFormatting>
  <conditionalFormatting sqref="AU27:AW27">
    <cfRule type="containsBlanks" dxfId="203" priority="27">
      <formula>LEN(TRIM(AU27))=0</formula>
    </cfRule>
  </conditionalFormatting>
  <conditionalFormatting sqref="B2">
    <cfRule type="expression" dxfId="202" priority="26">
      <formula>_xlfn.ISFORMULA(B2)=TRUE</formula>
    </cfRule>
  </conditionalFormatting>
  <conditionalFormatting sqref="AH28 AJ28">
    <cfRule type="containsBlanks" dxfId="201" priority="22">
      <formula>LEN(TRIM(AH28))=0</formula>
    </cfRule>
  </conditionalFormatting>
  <conditionalFormatting sqref="AS28">
    <cfRule type="expression" dxfId="200" priority="19">
      <formula>$AJ$28&lt;=0</formula>
    </cfRule>
    <cfRule type="expression" dxfId="199" priority="20">
      <formula>$AJ$28&gt;=1</formula>
    </cfRule>
    <cfRule type="expression" dxfId="198" priority="21">
      <formula>$AJ$28=""</formula>
    </cfRule>
  </conditionalFormatting>
  <conditionalFormatting sqref="AQ51:AV54">
    <cfRule type="containsBlanks" dxfId="197" priority="18">
      <formula>LEN(TRIM(AQ51))=0</formula>
    </cfRule>
  </conditionalFormatting>
  <conditionalFormatting sqref="B60:AY61">
    <cfRule type="expression" dxfId="196" priority="17">
      <formula>_xlfn.ISFORMULA(B60)=TRUE</formula>
    </cfRule>
  </conditionalFormatting>
  <conditionalFormatting sqref="B61:C61">
    <cfRule type="expression" dxfId="195" priority="16">
      <formula>$B$61="□"</formula>
    </cfRule>
  </conditionalFormatting>
  <conditionalFormatting sqref="B58:C58">
    <cfRule type="expression" dxfId="194" priority="15">
      <formula>$B$58="□"</formula>
    </cfRule>
  </conditionalFormatting>
  <conditionalFormatting sqref="AS28:AY28">
    <cfRule type="notContainsBlanks" dxfId="193" priority="14">
      <formula>LEN(TRIM(AS28))&gt;0</formula>
    </cfRule>
  </conditionalFormatting>
  <conditionalFormatting sqref="T28:Z28">
    <cfRule type="notContainsBlanks" dxfId="192" priority="13">
      <formula>LEN(TRIM(T28))&gt;0</formula>
    </cfRule>
  </conditionalFormatting>
  <conditionalFormatting sqref="A29:B29">
    <cfRule type="expression" dxfId="191" priority="12">
      <formula>_xlfn.ISFORMULA(A29)=TRUE</formula>
    </cfRule>
  </conditionalFormatting>
  <conditionalFormatting sqref="AW29 AJ29 X29">
    <cfRule type="expression" dxfId="190" priority="7">
      <formula>_xlfn.ISFORMULA(X29)=TRUE</formula>
    </cfRule>
  </conditionalFormatting>
  <conditionalFormatting sqref="K29:M29 X29:Z29 AJ29:AL29 AW29:AY29">
    <cfRule type="containsBlanks" dxfId="189" priority="6">
      <formula>LEN(TRIM(K29))=0</formula>
    </cfRule>
  </conditionalFormatting>
  <conditionalFormatting sqref="A46 AZ46:XFD46 AQ46 W46 N46">
    <cfRule type="expression" dxfId="188" priority="5">
      <formula>_xlfn.ISFORMULA(A46)=TRUE</formula>
    </cfRule>
  </conditionalFormatting>
  <conditionalFormatting sqref="A45 AZ45:XFD45 AQ45 W45 N45">
    <cfRule type="expression" dxfId="187" priority="3">
      <formula>_xlfn.ISFORMULA(A45)=TRUE</formula>
    </cfRule>
  </conditionalFormatting>
  <conditionalFormatting sqref="A44 AZ44:XFD44 AQ44 W44 N44">
    <cfRule type="expression" dxfId="186" priority="2">
      <formula>_xlfn.ISFORMULA(A44)=TRUE</formula>
    </cfRule>
  </conditionalFormatting>
  <conditionalFormatting sqref="AG43:AP46">
    <cfRule type="expression" dxfId="185" priority="1">
      <formula>_xlfn.ISFORMULA(AG43)=TRUE</formula>
    </cfRule>
  </conditionalFormatting>
  <dataValidations count="12">
    <dataValidation type="list" allowBlank="1" showInputMessage="1" showErrorMessage="1" sqref="N23:O24 W23:X23 AF23:AG23 AQ23:AR23 B58:C58 B61:C61" xr:uid="{00000000-0002-0000-0500-000004000000}">
      <formula1>"□,■"</formula1>
    </dataValidation>
    <dataValidation type="list" allowBlank="1" showInputMessage="1" sqref="AQ55:AY55"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50:AP50 AI6:AJ6 T21:Z21 N22:R22 AG21:AM21 AU21:AY21 AQ33:AY43 AL25:AN25 AU25:AW27 AQ44:AQ50 AR50:AY50 AR48:AY48 AQ54:AV54"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AN22:AS22 Q18:R19 W18:Y19 AG17:AI19 AH48:AP48 AG33:AP42 W44:W49 X48:AF48 W33:AF43 AH43:AP46 AG43:AG49"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51:AV53" xr:uid="{FA72C3E5-E96D-4888-B7D9-ED5CC91B2AED}">
      <formula1>0</formula1>
      <formula2>999</formula2>
    </dataValidation>
  </dataValidations>
  <pageMargins left="0.9055118110236221" right="0.47244094488188981" top="0.51181102362204722" bottom="0.19685039370078741" header="0.19685039370078741" footer="0.19685039370078741"/>
  <pageSetup paperSize="9" scale="36" orientation="portrait" r:id="rId1"/>
  <headerFooter scaleWithDoc="0">
    <oddFooter>&amp;R&amp;"ＭＳ 明朝,標準"&amp;8&amp;K00-024R4低層ZEH-M_ver.1</oddFooter>
  </headerFooter>
  <ignoredErrors>
    <ignoredError sqref="I6"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pageSetUpPr fitToPage="1"/>
  </sheetPr>
  <dimension ref="B1:AY244"/>
  <sheetViews>
    <sheetView showGridLines="0" view="pageBreakPreview" zoomScaleNormal="90" zoomScaleSheetLayoutView="100" zoomScalePageLayoutView="77" workbookViewId="0">
      <pane ySplit="14" topLeftCell="A15" activePane="bottomLeft" state="frozen"/>
      <selection activeCell="M119" sqref="M119:S119"/>
      <selection pane="bottomLeft" activeCell="D15" sqref="D15:F15"/>
    </sheetView>
  </sheetViews>
  <sheetFormatPr defaultColWidth="2.875" defaultRowHeight="16.5" customHeight="1"/>
  <cols>
    <col min="1" max="1" width="2.125" style="1" customWidth="1"/>
    <col min="2" max="2" width="2.875" style="1" customWidth="1"/>
    <col min="3" max="4" width="2.875" style="1"/>
    <col min="5" max="5" width="2.875" style="1" customWidth="1"/>
    <col min="6" max="9" width="2.875" style="1"/>
    <col min="10" max="32" width="3" style="1" customWidth="1"/>
    <col min="33" max="33" width="3" style="204" customWidth="1"/>
    <col min="34" max="40" width="3" style="1" customWidth="1"/>
    <col min="41" max="41" width="3" style="217" customWidth="1"/>
    <col min="42" max="46" width="3" style="367" customWidth="1"/>
    <col min="47" max="48" width="3" style="367" hidden="1" customWidth="1"/>
    <col min="49" max="49" width="2.875" style="367" customWidth="1"/>
    <col min="50" max="50" width="2.625" style="1" hidden="1" customWidth="1"/>
    <col min="51" max="51" width="2.875" style="1" hidden="1" customWidth="1"/>
    <col min="52" max="52" width="2.875" style="1" customWidth="1"/>
    <col min="53" max="54" width="2.875" style="1"/>
    <col min="55" max="55" width="8.125" style="1" bestFit="1" customWidth="1"/>
    <col min="56" max="16384" width="2.875" style="1"/>
  </cols>
  <sheetData>
    <row r="1" spans="2:50" s="22" customFormat="1" ht="15.75" customHeight="1">
      <c r="B1" s="506" t="s">
        <v>330</v>
      </c>
      <c r="C1" s="168"/>
      <c r="D1" s="168"/>
      <c r="E1" s="168"/>
      <c r="AE1" s="169"/>
      <c r="AF1" s="169"/>
      <c r="AJ1" s="183"/>
      <c r="AK1" s="195"/>
    </row>
    <row r="2" spans="2:50" s="123" customFormat="1" ht="27.75" customHeight="1">
      <c r="B2" s="506" t="s">
        <v>849</v>
      </c>
      <c r="C2" s="122"/>
      <c r="D2" s="122"/>
      <c r="E2" s="122"/>
      <c r="AE2" s="120"/>
      <c r="AF2" s="120"/>
      <c r="AJ2" s="184"/>
      <c r="AK2" s="195"/>
    </row>
    <row r="3" spans="2:50" ht="20.100000000000001" customHeight="1">
      <c r="B3" s="1557" t="s">
        <v>511</v>
      </c>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347"/>
      <c r="AP3" s="126"/>
      <c r="AQ3" s="126"/>
      <c r="AR3" s="126"/>
      <c r="AS3" s="126"/>
      <c r="AT3" s="126"/>
      <c r="AU3" s="126"/>
      <c r="AV3" s="126"/>
      <c r="AW3" s="126"/>
    </row>
    <row r="4" spans="2:50" ht="20.100000000000001" customHeight="1">
      <c r="B4" s="1558" t="s">
        <v>258</v>
      </c>
      <c r="C4" s="1559"/>
      <c r="D4" s="1559"/>
      <c r="E4" s="1559"/>
      <c r="F4" s="1559"/>
      <c r="G4" s="1559"/>
      <c r="H4" s="1559"/>
      <c r="I4" s="1560"/>
      <c r="J4" s="1568" t="str">
        <f>IF(入力シート!M11="","",入力シート!M11)&amp;"低層ＺＥＨ－Ｍ促進事業"</f>
        <v>低層ＺＥＨ－Ｍ促進事業</v>
      </c>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70"/>
      <c r="AO4" s="347"/>
      <c r="AP4" s="126"/>
      <c r="AQ4" s="126"/>
      <c r="AR4" s="126"/>
      <c r="AS4" s="126"/>
      <c r="AT4" s="126"/>
      <c r="AU4" s="126"/>
      <c r="AV4" s="126"/>
      <c r="AW4" s="126"/>
    </row>
    <row r="5" spans="2:50" ht="20.100000000000001" customHeight="1">
      <c r="B5" s="1561"/>
      <c r="C5" s="1562"/>
      <c r="D5" s="1562"/>
      <c r="E5" s="1562"/>
      <c r="F5" s="1562"/>
      <c r="G5" s="1562"/>
      <c r="H5" s="1562"/>
      <c r="I5" s="1563"/>
      <c r="J5" s="1571"/>
      <c r="K5" s="1572"/>
      <c r="L5" s="1572"/>
      <c r="M5" s="1572"/>
      <c r="N5" s="1572"/>
      <c r="O5" s="1572"/>
      <c r="P5" s="1572"/>
      <c r="Q5" s="1572"/>
      <c r="R5" s="1572"/>
      <c r="S5" s="1572"/>
      <c r="T5" s="1572"/>
      <c r="U5" s="1572"/>
      <c r="V5" s="1572"/>
      <c r="W5" s="1572"/>
      <c r="X5" s="1572"/>
      <c r="Y5" s="1572"/>
      <c r="Z5" s="1572"/>
      <c r="AA5" s="1572"/>
      <c r="AB5" s="1572"/>
      <c r="AC5" s="1572"/>
      <c r="AD5" s="1572"/>
      <c r="AE5" s="1572"/>
      <c r="AF5" s="1572"/>
      <c r="AG5" s="1572"/>
      <c r="AH5" s="1572"/>
      <c r="AI5" s="1572"/>
      <c r="AJ5" s="1572"/>
      <c r="AK5" s="1572"/>
      <c r="AL5" s="1572"/>
      <c r="AM5" s="1572"/>
      <c r="AN5" s="1573"/>
      <c r="AO5" s="347"/>
      <c r="AP5" s="126"/>
      <c r="AQ5" s="126"/>
      <c r="AR5" s="126"/>
      <c r="AS5" s="126"/>
      <c r="AT5" s="126"/>
      <c r="AU5" s="126"/>
      <c r="AV5" s="126"/>
      <c r="AW5" s="126"/>
    </row>
    <row r="6" spans="2:50" ht="20.100000000000001" customHeight="1">
      <c r="B6" s="540" t="s">
        <v>309</v>
      </c>
      <c r="C6" s="348"/>
      <c r="D6" s="348"/>
      <c r="E6" s="349"/>
      <c r="F6" s="349"/>
      <c r="G6" s="349"/>
      <c r="H6" s="349"/>
      <c r="I6" s="349"/>
      <c r="J6" s="349"/>
      <c r="K6" s="349"/>
      <c r="L6" s="349"/>
      <c r="M6" s="349"/>
      <c r="N6" s="349"/>
      <c r="O6" s="349"/>
      <c r="P6" s="349"/>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50"/>
      <c r="AP6" s="348"/>
      <c r="AQ6" s="348"/>
      <c r="AR6" s="348"/>
      <c r="AS6" s="348"/>
      <c r="AT6" s="348"/>
      <c r="AU6" s="348"/>
      <c r="AV6" s="348"/>
      <c r="AW6" s="348"/>
    </row>
    <row r="7" spans="2:50" ht="24" customHeight="1">
      <c r="B7" s="1482" t="s">
        <v>259</v>
      </c>
      <c r="C7" s="1483"/>
      <c r="D7" s="1483"/>
      <c r="E7" s="1483"/>
      <c r="F7" s="1483"/>
      <c r="G7" s="1483"/>
      <c r="H7" s="1483"/>
      <c r="I7" s="1483"/>
      <c r="J7" s="1484"/>
      <c r="K7" s="1585">
        <f>IFERROR(ROUNDUP(SUM(S15:V244)/COUNT(S15:$V$244),2),0)</f>
        <v>0</v>
      </c>
      <c r="L7" s="1586"/>
      <c r="M7" s="1586"/>
      <c r="N7" s="1586"/>
      <c r="O7" s="1586"/>
      <c r="P7" s="1586"/>
      <c r="Q7" s="1586"/>
      <c r="R7" s="1587"/>
      <c r="S7" s="1482" t="s">
        <v>354</v>
      </c>
      <c r="T7" s="1483"/>
      <c r="U7" s="1483"/>
      <c r="V7" s="1483"/>
      <c r="W7" s="1483"/>
      <c r="X7" s="1483"/>
      <c r="Y7" s="1483"/>
      <c r="Z7" s="1483"/>
      <c r="AA7" s="1484"/>
      <c r="AB7" s="1488">
        <f>IF('2.全体概要'!N22="",0,'2.全体概要'!N22)</f>
        <v>0</v>
      </c>
      <c r="AC7" s="1489"/>
      <c r="AD7" s="1489"/>
      <c r="AE7" s="1489"/>
      <c r="AF7" s="1489"/>
      <c r="AG7" s="1489"/>
      <c r="AH7" s="1564" t="s">
        <v>63</v>
      </c>
      <c r="AI7" s="1565"/>
      <c r="AJ7" s="1575"/>
      <c r="AK7" s="1575"/>
      <c r="AL7" s="1575"/>
      <c r="AM7" s="1575"/>
      <c r="AN7" s="1575"/>
      <c r="AO7" s="1575"/>
      <c r="AP7" s="1594"/>
      <c r="AQ7" s="1594"/>
      <c r="AR7" s="1594"/>
      <c r="AS7" s="1594"/>
      <c r="AT7" s="1594"/>
      <c r="AU7" s="1594"/>
      <c r="AV7" s="1594"/>
      <c r="AW7" s="348"/>
      <c r="AX7" s="348"/>
    </row>
    <row r="8" spans="2:50" ht="24" customHeight="1">
      <c r="B8" s="1485"/>
      <c r="C8" s="1486"/>
      <c r="D8" s="1486"/>
      <c r="E8" s="1486"/>
      <c r="F8" s="1486"/>
      <c r="G8" s="1486"/>
      <c r="H8" s="1486"/>
      <c r="I8" s="1486"/>
      <c r="J8" s="1487"/>
      <c r="K8" s="1588"/>
      <c r="L8" s="1589"/>
      <c r="M8" s="1589"/>
      <c r="N8" s="1589"/>
      <c r="O8" s="1589"/>
      <c r="P8" s="1589"/>
      <c r="Q8" s="1589"/>
      <c r="R8" s="1590"/>
      <c r="S8" s="1485"/>
      <c r="T8" s="1486"/>
      <c r="U8" s="1486"/>
      <c r="V8" s="1486"/>
      <c r="W8" s="1486"/>
      <c r="X8" s="1486"/>
      <c r="Y8" s="1486"/>
      <c r="Z8" s="1486"/>
      <c r="AA8" s="1487"/>
      <c r="AB8" s="1490"/>
      <c r="AC8" s="1491"/>
      <c r="AD8" s="1491"/>
      <c r="AE8" s="1491"/>
      <c r="AF8" s="1491"/>
      <c r="AG8" s="1491"/>
      <c r="AH8" s="1566"/>
      <c r="AI8" s="1567"/>
      <c r="AJ8" s="1575"/>
      <c r="AK8" s="1575"/>
      <c r="AL8" s="1575"/>
      <c r="AM8" s="1575"/>
      <c r="AN8" s="1575"/>
      <c r="AO8" s="1575"/>
      <c r="AP8" s="1594"/>
      <c r="AQ8" s="1594"/>
      <c r="AR8" s="1594"/>
      <c r="AS8" s="1594"/>
      <c r="AT8" s="1594"/>
      <c r="AU8" s="1594"/>
      <c r="AV8" s="1594"/>
      <c r="AW8" s="348"/>
      <c r="AX8" s="348"/>
    </row>
    <row r="9" spans="2:50" ht="45" customHeight="1">
      <c r="B9" s="1479" t="s">
        <v>271</v>
      </c>
      <c r="C9" s="1480"/>
      <c r="D9" s="1480"/>
      <c r="E9" s="1480"/>
      <c r="F9" s="1480"/>
      <c r="G9" s="1480"/>
      <c r="H9" s="1480"/>
      <c r="I9" s="1480"/>
      <c r="J9" s="1481"/>
      <c r="K9" s="1591">
        <f>SUM(O15:R244)</f>
        <v>0</v>
      </c>
      <c r="L9" s="1592"/>
      <c r="M9" s="1592"/>
      <c r="N9" s="1592"/>
      <c r="O9" s="1592"/>
      <c r="P9" s="1592"/>
      <c r="Q9" s="1592"/>
      <c r="R9" s="1593"/>
      <c r="S9" s="1479" t="s">
        <v>731</v>
      </c>
      <c r="T9" s="1480"/>
      <c r="U9" s="1480"/>
      <c r="V9" s="1480"/>
      <c r="W9" s="1480"/>
      <c r="X9" s="1480"/>
      <c r="Y9" s="1480"/>
      <c r="Z9" s="1480"/>
      <c r="AA9" s="1481"/>
      <c r="AB9" s="1492">
        <f>SUM(W15:AA244)</f>
        <v>0</v>
      </c>
      <c r="AC9" s="1493"/>
      <c r="AD9" s="1493"/>
      <c r="AE9" s="1493"/>
      <c r="AF9" s="1493"/>
      <c r="AG9" s="1493"/>
      <c r="AH9" s="1493"/>
      <c r="AI9" s="1494"/>
      <c r="AJ9" s="771"/>
      <c r="AK9" s="771"/>
      <c r="AL9" s="771"/>
      <c r="AM9" s="771"/>
      <c r="AN9" s="771"/>
      <c r="AO9" s="771"/>
      <c r="AP9" s="350"/>
      <c r="AQ9" s="348"/>
      <c r="AR9" s="348"/>
      <c r="AS9" s="348"/>
      <c r="AT9" s="348"/>
      <c r="AU9" s="348"/>
      <c r="AV9" s="348"/>
      <c r="AW9" s="348"/>
      <c r="AX9" s="348"/>
    </row>
    <row r="10" spans="2:50" s="205" customFormat="1" ht="20.100000000000001" customHeight="1">
      <c r="B10" s="348" t="s">
        <v>310</v>
      </c>
      <c r="C10" s="348"/>
      <c r="D10" s="348"/>
      <c r="E10" s="348"/>
      <c r="F10" s="348"/>
      <c r="G10" s="348"/>
      <c r="H10" s="348"/>
      <c r="I10" s="348"/>
      <c r="J10" s="349"/>
      <c r="K10" s="349"/>
      <c r="L10" s="349"/>
      <c r="M10" s="349"/>
      <c r="N10" s="349"/>
      <c r="O10" s="349"/>
      <c r="P10" s="349"/>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50"/>
      <c r="AP10" s="348"/>
      <c r="AQ10" s="348"/>
      <c r="AR10" s="348"/>
      <c r="AS10" s="348"/>
      <c r="AT10" s="348"/>
      <c r="AU10" s="348"/>
      <c r="AV10" s="348"/>
      <c r="AW10" s="348"/>
    </row>
    <row r="11" spans="2:50" ht="19.5" customHeight="1">
      <c r="B11" s="1541" t="s">
        <v>260</v>
      </c>
      <c r="C11" s="1542"/>
      <c r="D11" s="1541" t="s">
        <v>261</v>
      </c>
      <c r="E11" s="1547"/>
      <c r="F11" s="1542"/>
      <c r="G11" s="1532" t="s">
        <v>326</v>
      </c>
      <c r="H11" s="1533"/>
      <c r="I11" s="1533"/>
      <c r="J11" s="1534"/>
      <c r="K11" s="1532" t="s">
        <v>404</v>
      </c>
      <c r="L11" s="1533"/>
      <c r="M11" s="1533"/>
      <c r="N11" s="1534"/>
      <c r="O11" s="1532" t="s">
        <v>262</v>
      </c>
      <c r="P11" s="1533"/>
      <c r="Q11" s="1533"/>
      <c r="R11" s="1534"/>
      <c r="S11" s="1119" t="s">
        <v>263</v>
      </c>
      <c r="T11" s="1120"/>
      <c r="U11" s="1120"/>
      <c r="V11" s="1550"/>
      <c r="W11" s="1578" t="s">
        <v>444</v>
      </c>
      <c r="X11" s="1578"/>
      <c r="Y11" s="1578"/>
      <c r="Z11" s="1578"/>
      <c r="AA11" s="1578"/>
      <c r="AB11" s="1581" t="s">
        <v>675</v>
      </c>
      <c r="AC11" s="1582"/>
      <c r="AD11" s="1582"/>
      <c r="AE11" s="1582"/>
      <c r="AF11" s="1582"/>
      <c r="AG11" s="1582"/>
      <c r="AH11" s="1582"/>
      <c r="AI11" s="1582"/>
      <c r="AJ11" s="1582"/>
      <c r="AK11" s="1582"/>
      <c r="AL11" s="1582"/>
      <c r="AM11" s="1582"/>
      <c r="AN11" s="1582"/>
      <c r="AO11" s="1582"/>
      <c r="AP11" s="1583"/>
      <c r="AQ11" s="1523" t="s">
        <v>264</v>
      </c>
      <c r="AR11" s="1524"/>
      <c r="AS11" s="1525"/>
      <c r="AT11" s="507"/>
      <c r="AU11" s="205"/>
      <c r="AV11" s="205"/>
      <c r="AW11" s="1"/>
    </row>
    <row r="12" spans="2:50" ht="10.5" customHeight="1">
      <c r="B12" s="1543"/>
      <c r="C12" s="1544"/>
      <c r="D12" s="1543"/>
      <c r="E12" s="1548"/>
      <c r="F12" s="1544"/>
      <c r="G12" s="1535"/>
      <c r="H12" s="1536"/>
      <c r="I12" s="1536"/>
      <c r="J12" s="1537"/>
      <c r="K12" s="1535"/>
      <c r="L12" s="1536"/>
      <c r="M12" s="1536"/>
      <c r="N12" s="1537"/>
      <c r="O12" s="1535"/>
      <c r="P12" s="1536"/>
      <c r="Q12" s="1536"/>
      <c r="R12" s="1537"/>
      <c r="S12" s="1551"/>
      <c r="T12" s="1552"/>
      <c r="U12" s="1552"/>
      <c r="V12" s="1553"/>
      <c r="W12" s="1578"/>
      <c r="X12" s="1578"/>
      <c r="Y12" s="1578"/>
      <c r="Z12" s="1578"/>
      <c r="AA12" s="1578"/>
      <c r="AB12" s="1577" t="s">
        <v>676</v>
      </c>
      <c r="AC12" s="1577"/>
      <c r="AD12" s="1577"/>
      <c r="AE12" s="1574" t="s">
        <v>796</v>
      </c>
      <c r="AF12" s="1574"/>
      <c r="AG12" s="1574"/>
      <c r="AH12" s="1576" t="s">
        <v>677</v>
      </c>
      <c r="AI12" s="1576"/>
      <c r="AJ12" s="1576"/>
      <c r="AK12" s="1584" t="s">
        <v>678</v>
      </c>
      <c r="AL12" s="1584"/>
      <c r="AM12" s="1584"/>
      <c r="AN12" s="1576" t="s">
        <v>679</v>
      </c>
      <c r="AO12" s="1576"/>
      <c r="AP12" s="1576"/>
      <c r="AQ12" s="1526"/>
      <c r="AR12" s="1527"/>
      <c r="AS12" s="1528"/>
      <c r="AT12" s="507"/>
      <c r="AU12" s="205"/>
      <c r="AV12" s="205"/>
      <c r="AW12" s="1"/>
    </row>
    <row r="13" spans="2:50" ht="10.5" customHeight="1">
      <c r="B13" s="1543"/>
      <c r="C13" s="1544"/>
      <c r="D13" s="1543"/>
      <c r="E13" s="1548"/>
      <c r="F13" s="1544"/>
      <c r="G13" s="1535"/>
      <c r="H13" s="1536"/>
      <c r="I13" s="1536"/>
      <c r="J13" s="1537"/>
      <c r="K13" s="1535"/>
      <c r="L13" s="1536"/>
      <c r="M13" s="1536"/>
      <c r="N13" s="1537"/>
      <c r="O13" s="1535"/>
      <c r="P13" s="1536"/>
      <c r="Q13" s="1536"/>
      <c r="R13" s="1537"/>
      <c r="S13" s="1551"/>
      <c r="T13" s="1552"/>
      <c r="U13" s="1552"/>
      <c r="V13" s="1553"/>
      <c r="W13" s="1578"/>
      <c r="X13" s="1578"/>
      <c r="Y13" s="1578"/>
      <c r="Z13" s="1578"/>
      <c r="AA13" s="1578"/>
      <c r="AB13" s="1577"/>
      <c r="AC13" s="1577"/>
      <c r="AD13" s="1577"/>
      <c r="AE13" s="1574"/>
      <c r="AF13" s="1574"/>
      <c r="AG13" s="1574"/>
      <c r="AH13" s="1576"/>
      <c r="AI13" s="1576"/>
      <c r="AJ13" s="1576"/>
      <c r="AK13" s="1584"/>
      <c r="AL13" s="1584"/>
      <c r="AM13" s="1584"/>
      <c r="AN13" s="1576"/>
      <c r="AO13" s="1576"/>
      <c r="AP13" s="1576"/>
      <c r="AQ13" s="1526"/>
      <c r="AR13" s="1527"/>
      <c r="AS13" s="1528"/>
      <c r="AT13" s="507"/>
      <c r="AU13" s="205"/>
      <c r="AV13" s="205"/>
      <c r="AW13" s="1"/>
    </row>
    <row r="14" spans="2:50" ht="21.75" customHeight="1">
      <c r="B14" s="1545"/>
      <c r="C14" s="1546"/>
      <c r="D14" s="1545"/>
      <c r="E14" s="1549"/>
      <c r="F14" s="1546"/>
      <c r="G14" s="1538"/>
      <c r="H14" s="1539"/>
      <c r="I14" s="1539"/>
      <c r="J14" s="1540"/>
      <c r="K14" s="1538"/>
      <c r="L14" s="1539"/>
      <c r="M14" s="1539"/>
      <c r="N14" s="1540"/>
      <c r="O14" s="1538"/>
      <c r="P14" s="1539"/>
      <c r="Q14" s="1539"/>
      <c r="R14" s="1540"/>
      <c r="S14" s="1554"/>
      <c r="T14" s="1555"/>
      <c r="U14" s="1555"/>
      <c r="V14" s="1556"/>
      <c r="W14" s="1578"/>
      <c r="X14" s="1578"/>
      <c r="Y14" s="1578"/>
      <c r="Z14" s="1578"/>
      <c r="AA14" s="1578"/>
      <c r="AB14" s="1577"/>
      <c r="AC14" s="1577"/>
      <c r="AD14" s="1577"/>
      <c r="AE14" s="1574"/>
      <c r="AF14" s="1574"/>
      <c r="AG14" s="1574"/>
      <c r="AH14" s="1576"/>
      <c r="AI14" s="1576"/>
      <c r="AJ14" s="1576"/>
      <c r="AK14" s="1584"/>
      <c r="AL14" s="1584"/>
      <c r="AM14" s="1584"/>
      <c r="AN14" s="1576"/>
      <c r="AO14" s="1576"/>
      <c r="AP14" s="1576"/>
      <c r="AQ14" s="1529"/>
      <c r="AR14" s="1530"/>
      <c r="AS14" s="1531"/>
      <c r="AT14" s="507" t="s">
        <v>834</v>
      </c>
      <c r="AU14" s="205"/>
      <c r="AV14" s="205"/>
      <c r="AW14" s="1"/>
    </row>
    <row r="15" spans="2:50" ht="24.95" customHeight="1">
      <c r="B15" s="1495">
        <v>1</v>
      </c>
      <c r="C15" s="1078"/>
      <c r="D15" s="1498"/>
      <c r="E15" s="1499"/>
      <c r="F15" s="1500"/>
      <c r="G15" s="1517"/>
      <c r="H15" s="1518"/>
      <c r="I15" s="1518"/>
      <c r="J15" s="1519"/>
      <c r="K15" s="1498"/>
      <c r="L15" s="1499"/>
      <c r="M15" s="1499"/>
      <c r="N15" s="1500"/>
      <c r="O15" s="1501"/>
      <c r="P15" s="1502"/>
      <c r="Q15" s="1502"/>
      <c r="R15" s="1503"/>
      <c r="S15" s="1504"/>
      <c r="T15" s="1505"/>
      <c r="U15" s="1505"/>
      <c r="V15" s="1506"/>
      <c r="W15" s="1513"/>
      <c r="X15" s="1513"/>
      <c r="Y15" s="1513"/>
      <c r="Z15" s="1513"/>
      <c r="AA15" s="1513"/>
      <c r="AB15" s="1520"/>
      <c r="AC15" s="1521"/>
      <c r="AD15" s="1522"/>
      <c r="AE15" s="1520"/>
      <c r="AF15" s="1521"/>
      <c r="AG15" s="1522"/>
      <c r="AH15" s="1520"/>
      <c r="AI15" s="1521"/>
      <c r="AJ15" s="1522"/>
      <c r="AK15" s="1520"/>
      <c r="AL15" s="1521"/>
      <c r="AM15" s="1522"/>
      <c r="AN15" s="1520"/>
      <c r="AO15" s="1521"/>
      <c r="AP15" s="1522"/>
      <c r="AQ15" s="1514"/>
      <c r="AR15" s="1515"/>
      <c r="AS15" s="1516"/>
      <c r="AT15" s="507" t="s">
        <v>835</v>
      </c>
      <c r="AU15" s="205" t="e">
        <f>COUNTIF(#REF!,#REF!)</f>
        <v>#REF!</v>
      </c>
      <c r="AV15" s="205">
        <f>IFERROR(1/AU15,0)</f>
        <v>0</v>
      </c>
      <c r="AW15" s="1"/>
    </row>
    <row r="16" spans="2:50" ht="24.95" customHeight="1">
      <c r="B16" s="1495">
        <v>2</v>
      </c>
      <c r="C16" s="1078"/>
      <c r="D16" s="1498"/>
      <c r="E16" s="1499"/>
      <c r="F16" s="1500"/>
      <c r="G16" s="1517"/>
      <c r="H16" s="1518"/>
      <c r="I16" s="1518"/>
      <c r="J16" s="1519"/>
      <c r="K16" s="1498"/>
      <c r="L16" s="1499"/>
      <c r="M16" s="1499"/>
      <c r="N16" s="1500"/>
      <c r="O16" s="1501"/>
      <c r="P16" s="1502"/>
      <c r="Q16" s="1502"/>
      <c r="R16" s="1503"/>
      <c r="S16" s="1504"/>
      <c r="T16" s="1505"/>
      <c r="U16" s="1505"/>
      <c r="V16" s="1506"/>
      <c r="W16" s="1579"/>
      <c r="X16" s="1580"/>
      <c r="Y16" s="1580"/>
      <c r="Z16" s="1580"/>
      <c r="AA16" s="1580"/>
      <c r="AB16" s="1507"/>
      <c r="AC16" s="1508"/>
      <c r="AD16" s="1509"/>
      <c r="AE16" s="1507"/>
      <c r="AF16" s="1508"/>
      <c r="AG16" s="1509"/>
      <c r="AH16" s="1507"/>
      <c r="AI16" s="1508"/>
      <c r="AJ16" s="1509"/>
      <c r="AK16" s="1507"/>
      <c r="AL16" s="1508"/>
      <c r="AM16" s="1509"/>
      <c r="AN16" s="1507"/>
      <c r="AO16" s="1508"/>
      <c r="AP16" s="1509"/>
      <c r="AQ16" s="1514"/>
      <c r="AR16" s="1515"/>
      <c r="AS16" s="1516"/>
      <c r="AT16" s="507" t="s">
        <v>836</v>
      </c>
      <c r="AU16" s="205" t="e">
        <f>COUNTIF(#REF!,#REF!)</f>
        <v>#REF!</v>
      </c>
      <c r="AV16" s="205">
        <f t="shared" ref="AV16:AV79" si="0">IFERROR(1/AU16,0)</f>
        <v>0</v>
      </c>
      <c r="AW16" s="1"/>
    </row>
    <row r="17" spans="2:49" ht="24.95" customHeight="1">
      <c r="B17" s="1495">
        <v>3</v>
      </c>
      <c r="C17" s="1078"/>
      <c r="D17" s="1498"/>
      <c r="E17" s="1499"/>
      <c r="F17" s="1500"/>
      <c r="G17" s="1517"/>
      <c r="H17" s="1518"/>
      <c r="I17" s="1518"/>
      <c r="J17" s="1519"/>
      <c r="K17" s="1498"/>
      <c r="L17" s="1499"/>
      <c r="M17" s="1499"/>
      <c r="N17" s="1500"/>
      <c r="O17" s="1501"/>
      <c r="P17" s="1502"/>
      <c r="Q17" s="1502"/>
      <c r="R17" s="1503"/>
      <c r="S17" s="1504"/>
      <c r="T17" s="1505"/>
      <c r="U17" s="1505"/>
      <c r="V17" s="1506"/>
      <c r="W17" s="1513"/>
      <c r="X17" s="1513"/>
      <c r="Y17" s="1513"/>
      <c r="Z17" s="1513"/>
      <c r="AA17" s="1513"/>
      <c r="AB17" s="1507"/>
      <c r="AC17" s="1508"/>
      <c r="AD17" s="1509"/>
      <c r="AE17" s="1507"/>
      <c r="AF17" s="1508"/>
      <c r="AG17" s="1509"/>
      <c r="AH17" s="1507"/>
      <c r="AI17" s="1508"/>
      <c r="AJ17" s="1509"/>
      <c r="AK17" s="1507"/>
      <c r="AL17" s="1508"/>
      <c r="AM17" s="1509"/>
      <c r="AN17" s="1507"/>
      <c r="AO17" s="1508"/>
      <c r="AP17" s="1509"/>
      <c r="AQ17" s="1514"/>
      <c r="AR17" s="1515"/>
      <c r="AS17" s="1516"/>
      <c r="AU17" s="205" t="e">
        <f>COUNTIF(#REF!,#REF!)</f>
        <v>#REF!</v>
      </c>
      <c r="AV17" s="205">
        <f t="shared" si="0"/>
        <v>0</v>
      </c>
      <c r="AW17" s="1"/>
    </row>
    <row r="18" spans="2:49" ht="24.95" customHeight="1">
      <c r="B18" s="1495">
        <v>4</v>
      </c>
      <c r="C18" s="1078"/>
      <c r="D18" s="1498"/>
      <c r="E18" s="1499"/>
      <c r="F18" s="1500"/>
      <c r="G18" s="1517"/>
      <c r="H18" s="1518"/>
      <c r="I18" s="1518"/>
      <c r="J18" s="1519"/>
      <c r="K18" s="1498"/>
      <c r="L18" s="1499"/>
      <c r="M18" s="1499"/>
      <c r="N18" s="1500"/>
      <c r="O18" s="1501"/>
      <c r="P18" s="1502"/>
      <c r="Q18" s="1502"/>
      <c r="R18" s="1503"/>
      <c r="S18" s="1504"/>
      <c r="T18" s="1505"/>
      <c r="U18" s="1505"/>
      <c r="V18" s="1506"/>
      <c r="W18" s="1513"/>
      <c r="X18" s="1513"/>
      <c r="Y18" s="1513"/>
      <c r="Z18" s="1513"/>
      <c r="AA18" s="1513"/>
      <c r="AB18" s="1507"/>
      <c r="AC18" s="1508"/>
      <c r="AD18" s="1509"/>
      <c r="AE18" s="1507"/>
      <c r="AF18" s="1508"/>
      <c r="AG18" s="1509"/>
      <c r="AH18" s="1507"/>
      <c r="AI18" s="1508"/>
      <c r="AJ18" s="1509"/>
      <c r="AK18" s="1507"/>
      <c r="AL18" s="1508"/>
      <c r="AM18" s="1509"/>
      <c r="AN18" s="1507"/>
      <c r="AO18" s="1508"/>
      <c r="AP18" s="1509"/>
      <c r="AQ18" s="1514"/>
      <c r="AR18" s="1515"/>
      <c r="AS18" s="1516"/>
      <c r="AU18" s="205" t="e">
        <f>COUNTIF(#REF!,#REF!)</f>
        <v>#REF!</v>
      </c>
      <c r="AV18" s="205">
        <f t="shared" si="0"/>
        <v>0</v>
      </c>
      <c r="AW18" s="1"/>
    </row>
    <row r="19" spans="2:49" ht="24.95" customHeight="1">
      <c r="B19" s="1495">
        <v>5</v>
      </c>
      <c r="C19" s="1078"/>
      <c r="D19" s="1498"/>
      <c r="E19" s="1499"/>
      <c r="F19" s="1500"/>
      <c r="G19" s="1517"/>
      <c r="H19" s="1518"/>
      <c r="I19" s="1518"/>
      <c r="J19" s="1519"/>
      <c r="K19" s="1498"/>
      <c r="L19" s="1499"/>
      <c r="M19" s="1499"/>
      <c r="N19" s="1500"/>
      <c r="O19" s="1501"/>
      <c r="P19" s="1502"/>
      <c r="Q19" s="1502"/>
      <c r="R19" s="1503"/>
      <c r="S19" s="1504"/>
      <c r="T19" s="1505"/>
      <c r="U19" s="1505"/>
      <c r="V19" s="1506"/>
      <c r="W19" s="1513"/>
      <c r="X19" s="1513"/>
      <c r="Y19" s="1513"/>
      <c r="Z19" s="1513"/>
      <c r="AA19" s="1513"/>
      <c r="AB19" s="1507"/>
      <c r="AC19" s="1508"/>
      <c r="AD19" s="1509"/>
      <c r="AE19" s="1507"/>
      <c r="AF19" s="1508"/>
      <c r="AG19" s="1509"/>
      <c r="AH19" s="1507"/>
      <c r="AI19" s="1508"/>
      <c r="AJ19" s="1509"/>
      <c r="AK19" s="1507"/>
      <c r="AL19" s="1508"/>
      <c r="AM19" s="1509"/>
      <c r="AN19" s="1507"/>
      <c r="AO19" s="1508"/>
      <c r="AP19" s="1509"/>
      <c r="AQ19" s="1514"/>
      <c r="AR19" s="1515"/>
      <c r="AS19" s="1516"/>
      <c r="AT19" s="507"/>
      <c r="AU19" s="205" t="e">
        <f>COUNTIF(#REF!,#REF!)</f>
        <v>#REF!</v>
      </c>
      <c r="AV19" s="205">
        <f t="shared" si="0"/>
        <v>0</v>
      </c>
      <c r="AW19" s="1"/>
    </row>
    <row r="20" spans="2:49" ht="24.95" customHeight="1">
      <c r="B20" s="1495">
        <v>6</v>
      </c>
      <c r="C20" s="1078"/>
      <c r="D20" s="1498"/>
      <c r="E20" s="1499"/>
      <c r="F20" s="1500"/>
      <c r="G20" s="1517"/>
      <c r="H20" s="1518"/>
      <c r="I20" s="1518"/>
      <c r="J20" s="1519"/>
      <c r="K20" s="1498"/>
      <c r="L20" s="1499"/>
      <c r="M20" s="1499"/>
      <c r="N20" s="1500"/>
      <c r="O20" s="1501"/>
      <c r="P20" s="1502"/>
      <c r="Q20" s="1502"/>
      <c r="R20" s="1503"/>
      <c r="S20" s="1504"/>
      <c r="T20" s="1505"/>
      <c r="U20" s="1505"/>
      <c r="V20" s="1506"/>
      <c r="W20" s="1513"/>
      <c r="X20" s="1513"/>
      <c r="Y20" s="1513"/>
      <c r="Z20" s="1513"/>
      <c r="AA20" s="1513"/>
      <c r="AB20" s="1507"/>
      <c r="AC20" s="1508"/>
      <c r="AD20" s="1509"/>
      <c r="AE20" s="1507"/>
      <c r="AF20" s="1508"/>
      <c r="AG20" s="1509"/>
      <c r="AH20" s="1507"/>
      <c r="AI20" s="1508"/>
      <c r="AJ20" s="1509"/>
      <c r="AK20" s="1507"/>
      <c r="AL20" s="1508"/>
      <c r="AM20" s="1509"/>
      <c r="AN20" s="1507"/>
      <c r="AO20" s="1508"/>
      <c r="AP20" s="1509"/>
      <c r="AQ20" s="1514"/>
      <c r="AR20" s="1515"/>
      <c r="AS20" s="1516"/>
      <c r="AT20" s="507"/>
      <c r="AU20" s="205" t="e">
        <f>COUNTIF(#REF!,#REF!)</f>
        <v>#REF!</v>
      </c>
      <c r="AV20" s="205">
        <f t="shared" si="0"/>
        <v>0</v>
      </c>
      <c r="AW20" s="1"/>
    </row>
    <row r="21" spans="2:49" ht="24.95" customHeight="1">
      <c r="B21" s="1495">
        <v>7</v>
      </c>
      <c r="C21" s="1078"/>
      <c r="D21" s="1498"/>
      <c r="E21" s="1499"/>
      <c r="F21" s="1500"/>
      <c r="G21" s="1517"/>
      <c r="H21" s="1518"/>
      <c r="I21" s="1518"/>
      <c r="J21" s="1519"/>
      <c r="K21" s="1498"/>
      <c r="L21" s="1499"/>
      <c r="M21" s="1499"/>
      <c r="N21" s="1500"/>
      <c r="O21" s="1501"/>
      <c r="P21" s="1502"/>
      <c r="Q21" s="1502"/>
      <c r="R21" s="1503"/>
      <c r="S21" s="1504"/>
      <c r="T21" s="1505"/>
      <c r="U21" s="1505"/>
      <c r="V21" s="1506"/>
      <c r="W21" s="1513"/>
      <c r="X21" s="1513"/>
      <c r="Y21" s="1513"/>
      <c r="Z21" s="1513"/>
      <c r="AA21" s="1513"/>
      <c r="AB21" s="1507"/>
      <c r="AC21" s="1508"/>
      <c r="AD21" s="1509"/>
      <c r="AE21" s="1507"/>
      <c r="AF21" s="1508"/>
      <c r="AG21" s="1509"/>
      <c r="AH21" s="1507"/>
      <c r="AI21" s="1508"/>
      <c r="AJ21" s="1509"/>
      <c r="AK21" s="1507"/>
      <c r="AL21" s="1508"/>
      <c r="AM21" s="1509"/>
      <c r="AN21" s="1507"/>
      <c r="AO21" s="1508"/>
      <c r="AP21" s="1509"/>
      <c r="AQ21" s="1514"/>
      <c r="AR21" s="1515"/>
      <c r="AS21" s="1516"/>
      <c r="AT21" s="507"/>
      <c r="AU21" s="205" t="e">
        <f>COUNTIF(#REF!,#REF!)</f>
        <v>#REF!</v>
      </c>
      <c r="AV21" s="205">
        <f t="shared" si="0"/>
        <v>0</v>
      </c>
      <c r="AW21" s="1"/>
    </row>
    <row r="22" spans="2:49" ht="24.95" customHeight="1">
      <c r="B22" s="1495">
        <v>8</v>
      </c>
      <c r="C22" s="1078"/>
      <c r="D22" s="1498"/>
      <c r="E22" s="1499"/>
      <c r="F22" s="1500"/>
      <c r="G22" s="1517"/>
      <c r="H22" s="1518"/>
      <c r="I22" s="1518"/>
      <c r="J22" s="1519"/>
      <c r="K22" s="1498"/>
      <c r="L22" s="1499"/>
      <c r="M22" s="1499"/>
      <c r="N22" s="1500"/>
      <c r="O22" s="1501"/>
      <c r="P22" s="1502"/>
      <c r="Q22" s="1502"/>
      <c r="R22" s="1503"/>
      <c r="S22" s="1504"/>
      <c r="T22" s="1505"/>
      <c r="U22" s="1505"/>
      <c r="V22" s="1506"/>
      <c r="W22" s="1513"/>
      <c r="X22" s="1513"/>
      <c r="Y22" s="1513"/>
      <c r="Z22" s="1513"/>
      <c r="AA22" s="1513"/>
      <c r="AB22" s="1507"/>
      <c r="AC22" s="1508"/>
      <c r="AD22" s="1509"/>
      <c r="AE22" s="1507"/>
      <c r="AF22" s="1508"/>
      <c r="AG22" s="1509"/>
      <c r="AH22" s="1507"/>
      <c r="AI22" s="1508"/>
      <c r="AJ22" s="1509"/>
      <c r="AK22" s="1507"/>
      <c r="AL22" s="1508"/>
      <c r="AM22" s="1509"/>
      <c r="AN22" s="1507"/>
      <c r="AO22" s="1508"/>
      <c r="AP22" s="1509"/>
      <c r="AQ22" s="1514"/>
      <c r="AR22" s="1515"/>
      <c r="AS22" s="1516"/>
      <c r="AT22" s="507"/>
      <c r="AU22" s="205" t="e">
        <f>COUNTIF(#REF!,#REF!)</f>
        <v>#REF!</v>
      </c>
      <c r="AV22" s="205">
        <f t="shared" si="0"/>
        <v>0</v>
      </c>
      <c r="AW22" s="1"/>
    </row>
    <row r="23" spans="2:49" ht="24.95" customHeight="1">
      <c r="B23" s="1495">
        <v>9</v>
      </c>
      <c r="C23" s="1078"/>
      <c r="D23" s="1498"/>
      <c r="E23" s="1499"/>
      <c r="F23" s="1500"/>
      <c r="G23" s="1517"/>
      <c r="H23" s="1518"/>
      <c r="I23" s="1518"/>
      <c r="J23" s="1519"/>
      <c r="K23" s="1498"/>
      <c r="L23" s="1499"/>
      <c r="M23" s="1499"/>
      <c r="N23" s="1500"/>
      <c r="O23" s="1501"/>
      <c r="P23" s="1502"/>
      <c r="Q23" s="1502"/>
      <c r="R23" s="1503"/>
      <c r="S23" s="1504"/>
      <c r="T23" s="1505"/>
      <c r="U23" s="1505"/>
      <c r="V23" s="1506"/>
      <c r="W23" s="1513"/>
      <c r="X23" s="1513"/>
      <c r="Y23" s="1513"/>
      <c r="Z23" s="1513"/>
      <c r="AA23" s="1513"/>
      <c r="AB23" s="1507"/>
      <c r="AC23" s="1508"/>
      <c r="AD23" s="1509"/>
      <c r="AE23" s="1507"/>
      <c r="AF23" s="1508"/>
      <c r="AG23" s="1509"/>
      <c r="AH23" s="1507"/>
      <c r="AI23" s="1508"/>
      <c r="AJ23" s="1509"/>
      <c r="AK23" s="1507"/>
      <c r="AL23" s="1508"/>
      <c r="AM23" s="1509"/>
      <c r="AN23" s="1507"/>
      <c r="AO23" s="1508"/>
      <c r="AP23" s="1509"/>
      <c r="AQ23" s="1514"/>
      <c r="AR23" s="1515"/>
      <c r="AS23" s="1516"/>
      <c r="AT23" s="507"/>
      <c r="AU23" s="205" t="e">
        <f>COUNTIF(#REF!,#REF!)</f>
        <v>#REF!</v>
      </c>
      <c r="AV23" s="205">
        <f t="shared" si="0"/>
        <v>0</v>
      </c>
      <c r="AW23" s="1"/>
    </row>
    <row r="24" spans="2:49" ht="24.95" customHeight="1">
      <c r="B24" s="1495">
        <v>10</v>
      </c>
      <c r="C24" s="1078"/>
      <c r="D24" s="1498"/>
      <c r="E24" s="1499"/>
      <c r="F24" s="1500"/>
      <c r="G24" s="1517"/>
      <c r="H24" s="1518"/>
      <c r="I24" s="1518"/>
      <c r="J24" s="1519"/>
      <c r="K24" s="1498"/>
      <c r="L24" s="1499"/>
      <c r="M24" s="1499"/>
      <c r="N24" s="1500"/>
      <c r="O24" s="1501"/>
      <c r="P24" s="1502"/>
      <c r="Q24" s="1502"/>
      <c r="R24" s="1503"/>
      <c r="S24" s="1504"/>
      <c r="T24" s="1505"/>
      <c r="U24" s="1505"/>
      <c r="V24" s="1506"/>
      <c r="W24" s="1513"/>
      <c r="X24" s="1513"/>
      <c r="Y24" s="1513"/>
      <c r="Z24" s="1513"/>
      <c r="AA24" s="1513"/>
      <c r="AB24" s="1507"/>
      <c r="AC24" s="1508"/>
      <c r="AD24" s="1509"/>
      <c r="AE24" s="1507"/>
      <c r="AF24" s="1508"/>
      <c r="AG24" s="1509"/>
      <c r="AH24" s="1507"/>
      <c r="AI24" s="1508"/>
      <c r="AJ24" s="1509"/>
      <c r="AK24" s="1507"/>
      <c r="AL24" s="1508"/>
      <c r="AM24" s="1509"/>
      <c r="AN24" s="1507"/>
      <c r="AO24" s="1508"/>
      <c r="AP24" s="1509"/>
      <c r="AQ24" s="1514"/>
      <c r="AR24" s="1515"/>
      <c r="AS24" s="1516"/>
      <c r="AT24" s="507"/>
      <c r="AU24" s="205" t="e">
        <f>COUNTIF(#REF!,#REF!)</f>
        <v>#REF!</v>
      </c>
      <c r="AV24" s="205">
        <f t="shared" si="0"/>
        <v>0</v>
      </c>
      <c r="AW24" s="1"/>
    </row>
    <row r="25" spans="2:49" ht="24.95" customHeight="1">
      <c r="B25" s="1495">
        <v>11</v>
      </c>
      <c r="C25" s="1078"/>
      <c r="D25" s="1498"/>
      <c r="E25" s="1499"/>
      <c r="F25" s="1500"/>
      <c r="G25" s="1517"/>
      <c r="H25" s="1518"/>
      <c r="I25" s="1518"/>
      <c r="J25" s="1519"/>
      <c r="K25" s="1498"/>
      <c r="L25" s="1499"/>
      <c r="M25" s="1499"/>
      <c r="N25" s="1500"/>
      <c r="O25" s="1501"/>
      <c r="P25" s="1502"/>
      <c r="Q25" s="1502"/>
      <c r="R25" s="1503"/>
      <c r="S25" s="1504"/>
      <c r="T25" s="1505"/>
      <c r="U25" s="1505"/>
      <c r="V25" s="1506"/>
      <c r="W25" s="1513"/>
      <c r="X25" s="1513"/>
      <c r="Y25" s="1513"/>
      <c r="Z25" s="1513"/>
      <c r="AA25" s="1513"/>
      <c r="AB25" s="1507"/>
      <c r="AC25" s="1508"/>
      <c r="AD25" s="1509"/>
      <c r="AE25" s="1507"/>
      <c r="AF25" s="1508"/>
      <c r="AG25" s="1509"/>
      <c r="AH25" s="1507"/>
      <c r="AI25" s="1508"/>
      <c r="AJ25" s="1509"/>
      <c r="AK25" s="1507"/>
      <c r="AL25" s="1508"/>
      <c r="AM25" s="1509"/>
      <c r="AN25" s="1507"/>
      <c r="AO25" s="1508"/>
      <c r="AP25" s="1509"/>
      <c r="AQ25" s="1514"/>
      <c r="AR25" s="1515"/>
      <c r="AS25" s="1516"/>
      <c r="AT25" s="507"/>
      <c r="AU25" s="205" t="e">
        <f>COUNTIF(#REF!,#REF!)</f>
        <v>#REF!</v>
      </c>
      <c r="AV25" s="205">
        <f t="shared" si="0"/>
        <v>0</v>
      </c>
      <c r="AW25" s="1"/>
    </row>
    <row r="26" spans="2:49" ht="24.95" customHeight="1">
      <c r="B26" s="1495">
        <v>12</v>
      </c>
      <c r="C26" s="1078"/>
      <c r="D26" s="1498"/>
      <c r="E26" s="1499"/>
      <c r="F26" s="1500"/>
      <c r="G26" s="1517"/>
      <c r="H26" s="1518"/>
      <c r="I26" s="1518"/>
      <c r="J26" s="1519"/>
      <c r="K26" s="1498"/>
      <c r="L26" s="1499"/>
      <c r="M26" s="1499"/>
      <c r="N26" s="1500"/>
      <c r="O26" s="1501"/>
      <c r="P26" s="1502"/>
      <c r="Q26" s="1502"/>
      <c r="R26" s="1503"/>
      <c r="S26" s="1504"/>
      <c r="T26" s="1505"/>
      <c r="U26" s="1505"/>
      <c r="V26" s="1506"/>
      <c r="W26" s="1513"/>
      <c r="X26" s="1513"/>
      <c r="Y26" s="1513"/>
      <c r="Z26" s="1513"/>
      <c r="AA26" s="1513"/>
      <c r="AB26" s="1507"/>
      <c r="AC26" s="1508"/>
      <c r="AD26" s="1509"/>
      <c r="AE26" s="1507"/>
      <c r="AF26" s="1508"/>
      <c r="AG26" s="1509"/>
      <c r="AH26" s="1507"/>
      <c r="AI26" s="1508"/>
      <c r="AJ26" s="1509"/>
      <c r="AK26" s="1507"/>
      <c r="AL26" s="1508"/>
      <c r="AM26" s="1509"/>
      <c r="AN26" s="1507"/>
      <c r="AO26" s="1508"/>
      <c r="AP26" s="1509"/>
      <c r="AQ26" s="1514"/>
      <c r="AR26" s="1515"/>
      <c r="AS26" s="1516"/>
      <c r="AT26" s="507"/>
      <c r="AU26" s="205" t="e">
        <f>COUNTIF(#REF!,#REF!)</f>
        <v>#REF!</v>
      </c>
      <c r="AV26" s="205">
        <f t="shared" si="0"/>
        <v>0</v>
      </c>
      <c r="AW26" s="1"/>
    </row>
    <row r="27" spans="2:49" ht="24.95" customHeight="1">
      <c r="B27" s="1495">
        <v>13</v>
      </c>
      <c r="C27" s="1078"/>
      <c r="D27" s="1498"/>
      <c r="E27" s="1499"/>
      <c r="F27" s="1500"/>
      <c r="G27" s="1517"/>
      <c r="H27" s="1518"/>
      <c r="I27" s="1518"/>
      <c r="J27" s="1519"/>
      <c r="K27" s="1498"/>
      <c r="L27" s="1499"/>
      <c r="M27" s="1499"/>
      <c r="N27" s="1500"/>
      <c r="O27" s="1501"/>
      <c r="P27" s="1502"/>
      <c r="Q27" s="1502"/>
      <c r="R27" s="1503"/>
      <c r="S27" s="1504"/>
      <c r="T27" s="1505"/>
      <c r="U27" s="1505"/>
      <c r="V27" s="1506"/>
      <c r="W27" s="1513"/>
      <c r="X27" s="1513"/>
      <c r="Y27" s="1513"/>
      <c r="Z27" s="1513"/>
      <c r="AA27" s="1513"/>
      <c r="AB27" s="1507"/>
      <c r="AC27" s="1508"/>
      <c r="AD27" s="1509"/>
      <c r="AE27" s="1507"/>
      <c r="AF27" s="1508"/>
      <c r="AG27" s="1509"/>
      <c r="AH27" s="1507"/>
      <c r="AI27" s="1508"/>
      <c r="AJ27" s="1509"/>
      <c r="AK27" s="1507"/>
      <c r="AL27" s="1508"/>
      <c r="AM27" s="1509"/>
      <c r="AN27" s="1507"/>
      <c r="AO27" s="1508"/>
      <c r="AP27" s="1509"/>
      <c r="AQ27" s="1514"/>
      <c r="AR27" s="1515"/>
      <c r="AS27" s="1516"/>
      <c r="AT27" s="507"/>
      <c r="AU27" s="205" t="e">
        <f>COUNTIF(#REF!,#REF!)</f>
        <v>#REF!</v>
      </c>
      <c r="AV27" s="205">
        <f t="shared" si="0"/>
        <v>0</v>
      </c>
      <c r="AW27" s="1"/>
    </row>
    <row r="28" spans="2:49" ht="24.95" customHeight="1">
      <c r="B28" s="1495">
        <v>14</v>
      </c>
      <c r="C28" s="1078"/>
      <c r="D28" s="1498"/>
      <c r="E28" s="1499"/>
      <c r="F28" s="1500"/>
      <c r="G28" s="1517"/>
      <c r="H28" s="1518"/>
      <c r="I28" s="1518"/>
      <c r="J28" s="1519"/>
      <c r="K28" s="1498"/>
      <c r="L28" s="1499"/>
      <c r="M28" s="1499"/>
      <c r="N28" s="1500"/>
      <c r="O28" s="1501"/>
      <c r="P28" s="1502"/>
      <c r="Q28" s="1502"/>
      <c r="R28" s="1503"/>
      <c r="S28" s="1504"/>
      <c r="T28" s="1505"/>
      <c r="U28" s="1505"/>
      <c r="V28" s="1506"/>
      <c r="W28" s="1513"/>
      <c r="X28" s="1513"/>
      <c r="Y28" s="1513"/>
      <c r="Z28" s="1513"/>
      <c r="AA28" s="1513"/>
      <c r="AB28" s="1507"/>
      <c r="AC28" s="1508"/>
      <c r="AD28" s="1509"/>
      <c r="AE28" s="1507"/>
      <c r="AF28" s="1508"/>
      <c r="AG28" s="1509"/>
      <c r="AH28" s="1507"/>
      <c r="AI28" s="1508"/>
      <c r="AJ28" s="1509"/>
      <c r="AK28" s="1507"/>
      <c r="AL28" s="1508"/>
      <c r="AM28" s="1509"/>
      <c r="AN28" s="1507"/>
      <c r="AO28" s="1508"/>
      <c r="AP28" s="1509"/>
      <c r="AQ28" s="1514"/>
      <c r="AR28" s="1515"/>
      <c r="AS28" s="1516"/>
      <c r="AT28" s="507"/>
      <c r="AU28" s="205" t="e">
        <f>COUNTIF(#REF!,#REF!)</f>
        <v>#REF!</v>
      </c>
      <c r="AV28" s="205">
        <f t="shared" si="0"/>
        <v>0</v>
      </c>
      <c r="AW28" s="1"/>
    </row>
    <row r="29" spans="2:49" ht="24.95" customHeight="1">
      <c r="B29" s="1495">
        <v>15</v>
      </c>
      <c r="C29" s="1078"/>
      <c r="D29" s="1498"/>
      <c r="E29" s="1499"/>
      <c r="F29" s="1500"/>
      <c r="G29" s="1517"/>
      <c r="H29" s="1518"/>
      <c r="I29" s="1518"/>
      <c r="J29" s="1519"/>
      <c r="K29" s="1498"/>
      <c r="L29" s="1499"/>
      <c r="M29" s="1499"/>
      <c r="N29" s="1500"/>
      <c r="O29" s="1501"/>
      <c r="P29" s="1502"/>
      <c r="Q29" s="1502"/>
      <c r="R29" s="1503"/>
      <c r="S29" s="1504"/>
      <c r="T29" s="1505"/>
      <c r="U29" s="1505"/>
      <c r="V29" s="1506"/>
      <c r="W29" s="1513"/>
      <c r="X29" s="1513"/>
      <c r="Y29" s="1513"/>
      <c r="Z29" s="1513"/>
      <c r="AA29" s="1513"/>
      <c r="AB29" s="1507"/>
      <c r="AC29" s="1508"/>
      <c r="AD29" s="1509"/>
      <c r="AE29" s="1507"/>
      <c r="AF29" s="1508"/>
      <c r="AG29" s="1509"/>
      <c r="AH29" s="1507"/>
      <c r="AI29" s="1508"/>
      <c r="AJ29" s="1509"/>
      <c r="AK29" s="1507"/>
      <c r="AL29" s="1508"/>
      <c r="AM29" s="1509"/>
      <c r="AN29" s="1507"/>
      <c r="AO29" s="1508"/>
      <c r="AP29" s="1509"/>
      <c r="AQ29" s="1514"/>
      <c r="AR29" s="1515"/>
      <c r="AS29" s="1516"/>
      <c r="AT29" s="507"/>
      <c r="AU29" s="205" t="e">
        <f>COUNTIF(#REF!,#REF!)</f>
        <v>#REF!</v>
      </c>
      <c r="AV29" s="205">
        <f t="shared" si="0"/>
        <v>0</v>
      </c>
      <c r="AW29" s="1"/>
    </row>
    <row r="30" spans="2:49" ht="24.95" customHeight="1">
      <c r="B30" s="1495">
        <v>16</v>
      </c>
      <c r="C30" s="1078"/>
      <c r="D30" s="1498"/>
      <c r="E30" s="1499"/>
      <c r="F30" s="1500"/>
      <c r="G30" s="1517"/>
      <c r="H30" s="1518"/>
      <c r="I30" s="1518"/>
      <c r="J30" s="1519"/>
      <c r="K30" s="1498"/>
      <c r="L30" s="1499"/>
      <c r="M30" s="1499"/>
      <c r="N30" s="1500"/>
      <c r="O30" s="1501"/>
      <c r="P30" s="1502"/>
      <c r="Q30" s="1502"/>
      <c r="R30" s="1503"/>
      <c r="S30" s="1504"/>
      <c r="T30" s="1505"/>
      <c r="U30" s="1505"/>
      <c r="V30" s="1506"/>
      <c r="W30" s="1513"/>
      <c r="X30" s="1513"/>
      <c r="Y30" s="1513"/>
      <c r="Z30" s="1513"/>
      <c r="AA30" s="1513"/>
      <c r="AB30" s="1507"/>
      <c r="AC30" s="1508"/>
      <c r="AD30" s="1509"/>
      <c r="AE30" s="1507"/>
      <c r="AF30" s="1508"/>
      <c r="AG30" s="1509"/>
      <c r="AH30" s="1507"/>
      <c r="AI30" s="1508"/>
      <c r="AJ30" s="1509"/>
      <c r="AK30" s="1507"/>
      <c r="AL30" s="1508"/>
      <c r="AM30" s="1509"/>
      <c r="AN30" s="1507"/>
      <c r="AO30" s="1508"/>
      <c r="AP30" s="1509"/>
      <c r="AQ30" s="1514"/>
      <c r="AR30" s="1515"/>
      <c r="AS30" s="1516"/>
      <c r="AT30" s="507"/>
      <c r="AU30" s="205" t="e">
        <f>COUNTIF(#REF!,#REF!)</f>
        <v>#REF!</v>
      </c>
      <c r="AV30" s="205">
        <f t="shared" si="0"/>
        <v>0</v>
      </c>
      <c r="AW30" s="1"/>
    </row>
    <row r="31" spans="2:49" ht="24.95" customHeight="1">
      <c r="B31" s="1495">
        <v>17</v>
      </c>
      <c r="C31" s="1078"/>
      <c r="D31" s="1498"/>
      <c r="E31" s="1499"/>
      <c r="F31" s="1500"/>
      <c r="G31" s="1517"/>
      <c r="H31" s="1518"/>
      <c r="I31" s="1518"/>
      <c r="J31" s="1519"/>
      <c r="K31" s="1498"/>
      <c r="L31" s="1499"/>
      <c r="M31" s="1499"/>
      <c r="N31" s="1500"/>
      <c r="O31" s="1501"/>
      <c r="P31" s="1502"/>
      <c r="Q31" s="1502"/>
      <c r="R31" s="1503"/>
      <c r="S31" s="1504"/>
      <c r="T31" s="1505"/>
      <c r="U31" s="1505"/>
      <c r="V31" s="1506"/>
      <c r="W31" s="1513"/>
      <c r="X31" s="1513"/>
      <c r="Y31" s="1513"/>
      <c r="Z31" s="1513"/>
      <c r="AA31" s="1513"/>
      <c r="AB31" s="1507"/>
      <c r="AC31" s="1508"/>
      <c r="AD31" s="1509"/>
      <c r="AE31" s="1507"/>
      <c r="AF31" s="1508"/>
      <c r="AG31" s="1509"/>
      <c r="AH31" s="1507"/>
      <c r="AI31" s="1508"/>
      <c r="AJ31" s="1509"/>
      <c r="AK31" s="1507"/>
      <c r="AL31" s="1508"/>
      <c r="AM31" s="1509"/>
      <c r="AN31" s="1507"/>
      <c r="AO31" s="1508"/>
      <c r="AP31" s="1509"/>
      <c r="AQ31" s="1514"/>
      <c r="AR31" s="1515"/>
      <c r="AS31" s="1516"/>
      <c r="AT31" s="507"/>
      <c r="AU31" s="205" t="e">
        <f>COUNTIF(#REF!,#REF!)</f>
        <v>#REF!</v>
      </c>
      <c r="AV31" s="205">
        <f t="shared" si="0"/>
        <v>0</v>
      </c>
      <c r="AW31" s="1"/>
    </row>
    <row r="32" spans="2:49" ht="24.95" customHeight="1">
      <c r="B32" s="1495">
        <v>18</v>
      </c>
      <c r="C32" s="1078"/>
      <c r="D32" s="1498"/>
      <c r="E32" s="1499"/>
      <c r="F32" s="1500"/>
      <c r="G32" s="1517"/>
      <c r="H32" s="1518"/>
      <c r="I32" s="1518"/>
      <c r="J32" s="1519"/>
      <c r="K32" s="1498"/>
      <c r="L32" s="1499"/>
      <c r="M32" s="1499"/>
      <c r="N32" s="1500"/>
      <c r="O32" s="1501"/>
      <c r="P32" s="1502"/>
      <c r="Q32" s="1502"/>
      <c r="R32" s="1503"/>
      <c r="S32" s="1504"/>
      <c r="T32" s="1505"/>
      <c r="U32" s="1505"/>
      <c r="V32" s="1506"/>
      <c r="W32" s="1513"/>
      <c r="X32" s="1513"/>
      <c r="Y32" s="1513"/>
      <c r="Z32" s="1513"/>
      <c r="AA32" s="1513"/>
      <c r="AB32" s="1507"/>
      <c r="AC32" s="1508"/>
      <c r="AD32" s="1509"/>
      <c r="AE32" s="1507"/>
      <c r="AF32" s="1508"/>
      <c r="AG32" s="1509"/>
      <c r="AH32" s="1507"/>
      <c r="AI32" s="1508"/>
      <c r="AJ32" s="1509"/>
      <c r="AK32" s="1507"/>
      <c r="AL32" s="1508"/>
      <c r="AM32" s="1509"/>
      <c r="AN32" s="1507"/>
      <c r="AO32" s="1508"/>
      <c r="AP32" s="1509"/>
      <c r="AQ32" s="1514"/>
      <c r="AR32" s="1515"/>
      <c r="AS32" s="1516"/>
      <c r="AT32" s="507"/>
      <c r="AU32" s="205" t="e">
        <f>COUNTIF(#REF!,#REF!)</f>
        <v>#REF!</v>
      </c>
      <c r="AV32" s="205">
        <f t="shared" si="0"/>
        <v>0</v>
      </c>
      <c r="AW32" s="1"/>
    </row>
    <row r="33" spans="2:49" ht="24.95" customHeight="1">
      <c r="B33" s="1495">
        <v>19</v>
      </c>
      <c r="C33" s="1078"/>
      <c r="D33" s="1498"/>
      <c r="E33" s="1499"/>
      <c r="F33" s="1500"/>
      <c r="G33" s="1517"/>
      <c r="H33" s="1518"/>
      <c r="I33" s="1518"/>
      <c r="J33" s="1519"/>
      <c r="K33" s="1498"/>
      <c r="L33" s="1499"/>
      <c r="M33" s="1499"/>
      <c r="N33" s="1500"/>
      <c r="O33" s="1501"/>
      <c r="P33" s="1502"/>
      <c r="Q33" s="1502"/>
      <c r="R33" s="1503"/>
      <c r="S33" s="1504"/>
      <c r="T33" s="1505"/>
      <c r="U33" s="1505"/>
      <c r="V33" s="1506"/>
      <c r="W33" s="1513"/>
      <c r="X33" s="1513"/>
      <c r="Y33" s="1513"/>
      <c r="Z33" s="1513"/>
      <c r="AA33" s="1513"/>
      <c r="AB33" s="1507"/>
      <c r="AC33" s="1508"/>
      <c r="AD33" s="1509"/>
      <c r="AE33" s="1507"/>
      <c r="AF33" s="1508"/>
      <c r="AG33" s="1509"/>
      <c r="AH33" s="1507"/>
      <c r="AI33" s="1508"/>
      <c r="AJ33" s="1509"/>
      <c r="AK33" s="1507"/>
      <c r="AL33" s="1508"/>
      <c r="AM33" s="1509"/>
      <c r="AN33" s="1507"/>
      <c r="AO33" s="1508"/>
      <c r="AP33" s="1509"/>
      <c r="AQ33" s="1514"/>
      <c r="AR33" s="1515"/>
      <c r="AS33" s="1516"/>
      <c r="AT33" s="507"/>
      <c r="AU33" s="205" t="e">
        <f>COUNTIF(#REF!,#REF!)</f>
        <v>#REF!</v>
      </c>
      <c r="AV33" s="205">
        <f t="shared" si="0"/>
        <v>0</v>
      </c>
      <c r="AW33" s="1"/>
    </row>
    <row r="34" spans="2:49" ht="24.95" customHeight="1">
      <c r="B34" s="1495">
        <v>20</v>
      </c>
      <c r="C34" s="1078"/>
      <c r="D34" s="1498"/>
      <c r="E34" s="1499"/>
      <c r="F34" s="1500"/>
      <c r="G34" s="1517"/>
      <c r="H34" s="1518"/>
      <c r="I34" s="1518"/>
      <c r="J34" s="1519"/>
      <c r="K34" s="1498"/>
      <c r="L34" s="1499"/>
      <c r="M34" s="1499"/>
      <c r="N34" s="1500"/>
      <c r="O34" s="1501"/>
      <c r="P34" s="1502"/>
      <c r="Q34" s="1502"/>
      <c r="R34" s="1503"/>
      <c r="S34" s="1504"/>
      <c r="T34" s="1505"/>
      <c r="U34" s="1505"/>
      <c r="V34" s="1506"/>
      <c r="W34" s="1513"/>
      <c r="X34" s="1513"/>
      <c r="Y34" s="1513"/>
      <c r="Z34" s="1513"/>
      <c r="AA34" s="1513"/>
      <c r="AB34" s="1507"/>
      <c r="AC34" s="1508"/>
      <c r="AD34" s="1509"/>
      <c r="AE34" s="1507"/>
      <c r="AF34" s="1508"/>
      <c r="AG34" s="1509"/>
      <c r="AH34" s="1507"/>
      <c r="AI34" s="1508"/>
      <c r="AJ34" s="1509"/>
      <c r="AK34" s="1507"/>
      <c r="AL34" s="1508"/>
      <c r="AM34" s="1509"/>
      <c r="AN34" s="1507"/>
      <c r="AO34" s="1508"/>
      <c r="AP34" s="1509"/>
      <c r="AQ34" s="1514"/>
      <c r="AR34" s="1515"/>
      <c r="AS34" s="1516"/>
      <c r="AT34" s="507"/>
      <c r="AU34" s="205" t="e">
        <f>COUNTIF(#REF!,#REF!)</f>
        <v>#REF!</v>
      </c>
      <c r="AV34" s="205">
        <f t="shared" si="0"/>
        <v>0</v>
      </c>
      <c r="AW34" s="1"/>
    </row>
    <row r="35" spans="2:49" ht="24.95" customHeight="1">
      <c r="B35" s="1495">
        <v>21</v>
      </c>
      <c r="C35" s="1078"/>
      <c r="D35" s="1498"/>
      <c r="E35" s="1499"/>
      <c r="F35" s="1500"/>
      <c r="G35" s="1517"/>
      <c r="H35" s="1518"/>
      <c r="I35" s="1518"/>
      <c r="J35" s="1519"/>
      <c r="K35" s="1498"/>
      <c r="L35" s="1499"/>
      <c r="M35" s="1499"/>
      <c r="N35" s="1500"/>
      <c r="O35" s="1501"/>
      <c r="P35" s="1502"/>
      <c r="Q35" s="1502"/>
      <c r="R35" s="1503"/>
      <c r="S35" s="1504"/>
      <c r="T35" s="1505"/>
      <c r="U35" s="1505"/>
      <c r="V35" s="1506"/>
      <c r="W35" s="1513"/>
      <c r="X35" s="1513"/>
      <c r="Y35" s="1513"/>
      <c r="Z35" s="1513"/>
      <c r="AA35" s="1513"/>
      <c r="AB35" s="1507"/>
      <c r="AC35" s="1508"/>
      <c r="AD35" s="1509"/>
      <c r="AE35" s="1507"/>
      <c r="AF35" s="1508"/>
      <c r="AG35" s="1509"/>
      <c r="AH35" s="1507"/>
      <c r="AI35" s="1508"/>
      <c r="AJ35" s="1509"/>
      <c r="AK35" s="1507"/>
      <c r="AL35" s="1508"/>
      <c r="AM35" s="1509"/>
      <c r="AN35" s="1507"/>
      <c r="AO35" s="1508"/>
      <c r="AP35" s="1509"/>
      <c r="AQ35" s="1514"/>
      <c r="AR35" s="1515"/>
      <c r="AS35" s="1516"/>
      <c r="AT35" s="507"/>
      <c r="AU35" s="205" t="e">
        <f>COUNTIF(#REF!,#REF!)</f>
        <v>#REF!</v>
      </c>
      <c r="AV35" s="205">
        <f t="shared" si="0"/>
        <v>0</v>
      </c>
      <c r="AW35" s="1"/>
    </row>
    <row r="36" spans="2:49" ht="24.95" customHeight="1">
      <c r="B36" s="1495">
        <v>22</v>
      </c>
      <c r="C36" s="1078"/>
      <c r="D36" s="1498"/>
      <c r="E36" s="1499"/>
      <c r="F36" s="1500"/>
      <c r="G36" s="1517"/>
      <c r="H36" s="1518"/>
      <c r="I36" s="1518"/>
      <c r="J36" s="1519"/>
      <c r="K36" s="1498"/>
      <c r="L36" s="1499"/>
      <c r="M36" s="1499"/>
      <c r="N36" s="1500"/>
      <c r="O36" s="1501"/>
      <c r="P36" s="1502"/>
      <c r="Q36" s="1502"/>
      <c r="R36" s="1503"/>
      <c r="S36" s="1504"/>
      <c r="T36" s="1505"/>
      <c r="U36" s="1505"/>
      <c r="V36" s="1506"/>
      <c r="W36" s="1513"/>
      <c r="X36" s="1513"/>
      <c r="Y36" s="1513"/>
      <c r="Z36" s="1513"/>
      <c r="AA36" s="1513"/>
      <c r="AB36" s="1507"/>
      <c r="AC36" s="1508"/>
      <c r="AD36" s="1509"/>
      <c r="AE36" s="1507"/>
      <c r="AF36" s="1508"/>
      <c r="AG36" s="1509"/>
      <c r="AH36" s="1507"/>
      <c r="AI36" s="1508"/>
      <c r="AJ36" s="1509"/>
      <c r="AK36" s="1507"/>
      <c r="AL36" s="1508"/>
      <c r="AM36" s="1509"/>
      <c r="AN36" s="1507"/>
      <c r="AO36" s="1508"/>
      <c r="AP36" s="1509"/>
      <c r="AQ36" s="1514"/>
      <c r="AR36" s="1515"/>
      <c r="AS36" s="1516"/>
      <c r="AT36" s="507"/>
      <c r="AU36" s="205" t="e">
        <f>COUNTIF(#REF!,#REF!)</f>
        <v>#REF!</v>
      </c>
      <c r="AV36" s="205">
        <f t="shared" si="0"/>
        <v>0</v>
      </c>
      <c r="AW36" s="1"/>
    </row>
    <row r="37" spans="2:49" ht="24.95" customHeight="1">
      <c r="B37" s="1495">
        <v>23</v>
      </c>
      <c r="C37" s="1078"/>
      <c r="D37" s="1498"/>
      <c r="E37" s="1499"/>
      <c r="F37" s="1500"/>
      <c r="G37" s="1517"/>
      <c r="H37" s="1518"/>
      <c r="I37" s="1518"/>
      <c r="J37" s="1519"/>
      <c r="K37" s="1498"/>
      <c r="L37" s="1499"/>
      <c r="M37" s="1499"/>
      <c r="N37" s="1500"/>
      <c r="O37" s="1501"/>
      <c r="P37" s="1502"/>
      <c r="Q37" s="1502"/>
      <c r="R37" s="1503"/>
      <c r="S37" s="1504"/>
      <c r="T37" s="1505"/>
      <c r="U37" s="1505"/>
      <c r="V37" s="1506"/>
      <c r="W37" s="1513"/>
      <c r="X37" s="1513"/>
      <c r="Y37" s="1513"/>
      <c r="Z37" s="1513"/>
      <c r="AA37" s="1513"/>
      <c r="AB37" s="1507"/>
      <c r="AC37" s="1508"/>
      <c r="AD37" s="1509"/>
      <c r="AE37" s="1507"/>
      <c r="AF37" s="1508"/>
      <c r="AG37" s="1509"/>
      <c r="AH37" s="1507"/>
      <c r="AI37" s="1508"/>
      <c r="AJ37" s="1509"/>
      <c r="AK37" s="1507"/>
      <c r="AL37" s="1508"/>
      <c r="AM37" s="1509"/>
      <c r="AN37" s="1507"/>
      <c r="AO37" s="1508"/>
      <c r="AP37" s="1509"/>
      <c r="AQ37" s="1514"/>
      <c r="AR37" s="1515"/>
      <c r="AS37" s="1516"/>
      <c r="AT37" s="507"/>
      <c r="AU37" s="205" t="e">
        <f>COUNTIF(#REF!,#REF!)</f>
        <v>#REF!</v>
      </c>
      <c r="AV37" s="205">
        <f t="shared" si="0"/>
        <v>0</v>
      </c>
      <c r="AW37" s="1"/>
    </row>
    <row r="38" spans="2:49" ht="24.95" customHeight="1">
      <c r="B38" s="1495">
        <v>24</v>
      </c>
      <c r="C38" s="1078"/>
      <c r="D38" s="1498"/>
      <c r="E38" s="1499"/>
      <c r="F38" s="1500"/>
      <c r="G38" s="1517"/>
      <c r="H38" s="1518"/>
      <c r="I38" s="1518"/>
      <c r="J38" s="1519"/>
      <c r="K38" s="1498"/>
      <c r="L38" s="1499"/>
      <c r="M38" s="1499"/>
      <c r="N38" s="1500"/>
      <c r="O38" s="1501"/>
      <c r="P38" s="1502"/>
      <c r="Q38" s="1502"/>
      <c r="R38" s="1503"/>
      <c r="S38" s="1504"/>
      <c r="T38" s="1505"/>
      <c r="U38" s="1505"/>
      <c r="V38" s="1506"/>
      <c r="W38" s="1513"/>
      <c r="X38" s="1513"/>
      <c r="Y38" s="1513"/>
      <c r="Z38" s="1513"/>
      <c r="AA38" s="1513"/>
      <c r="AB38" s="1507"/>
      <c r="AC38" s="1508"/>
      <c r="AD38" s="1509"/>
      <c r="AE38" s="1507"/>
      <c r="AF38" s="1508"/>
      <c r="AG38" s="1509"/>
      <c r="AH38" s="1507"/>
      <c r="AI38" s="1508"/>
      <c r="AJ38" s="1509"/>
      <c r="AK38" s="1507"/>
      <c r="AL38" s="1508"/>
      <c r="AM38" s="1509"/>
      <c r="AN38" s="1507"/>
      <c r="AO38" s="1508"/>
      <c r="AP38" s="1509"/>
      <c r="AQ38" s="1514"/>
      <c r="AR38" s="1515"/>
      <c r="AS38" s="1516"/>
      <c r="AT38" s="507"/>
      <c r="AU38" s="205" t="e">
        <f>COUNTIF(#REF!,#REF!)</f>
        <v>#REF!</v>
      </c>
      <c r="AV38" s="205">
        <f t="shared" si="0"/>
        <v>0</v>
      </c>
      <c r="AW38" s="1"/>
    </row>
    <row r="39" spans="2:49" ht="24.95" customHeight="1">
      <c r="B39" s="1495">
        <v>25</v>
      </c>
      <c r="C39" s="1078"/>
      <c r="D39" s="1498"/>
      <c r="E39" s="1499"/>
      <c r="F39" s="1500"/>
      <c r="G39" s="1517"/>
      <c r="H39" s="1518"/>
      <c r="I39" s="1518"/>
      <c r="J39" s="1519"/>
      <c r="K39" s="1498"/>
      <c r="L39" s="1499"/>
      <c r="M39" s="1499"/>
      <c r="N39" s="1500"/>
      <c r="O39" s="1501"/>
      <c r="P39" s="1502"/>
      <c r="Q39" s="1502"/>
      <c r="R39" s="1503"/>
      <c r="S39" s="1504"/>
      <c r="T39" s="1505"/>
      <c r="U39" s="1505"/>
      <c r="V39" s="1506"/>
      <c r="W39" s="1513"/>
      <c r="X39" s="1513"/>
      <c r="Y39" s="1513"/>
      <c r="Z39" s="1513"/>
      <c r="AA39" s="1513"/>
      <c r="AB39" s="1507"/>
      <c r="AC39" s="1508"/>
      <c r="AD39" s="1509"/>
      <c r="AE39" s="1507"/>
      <c r="AF39" s="1508"/>
      <c r="AG39" s="1509"/>
      <c r="AH39" s="1507"/>
      <c r="AI39" s="1508"/>
      <c r="AJ39" s="1509"/>
      <c r="AK39" s="1507"/>
      <c r="AL39" s="1508"/>
      <c r="AM39" s="1509"/>
      <c r="AN39" s="1507"/>
      <c r="AO39" s="1508"/>
      <c r="AP39" s="1509"/>
      <c r="AQ39" s="1514"/>
      <c r="AR39" s="1515"/>
      <c r="AS39" s="1516"/>
      <c r="AT39" s="507"/>
      <c r="AU39" s="205" t="e">
        <f>COUNTIF(#REF!,#REF!)</f>
        <v>#REF!</v>
      </c>
      <c r="AV39" s="205">
        <f t="shared" si="0"/>
        <v>0</v>
      </c>
      <c r="AW39" s="1"/>
    </row>
    <row r="40" spans="2:49" ht="24.95" customHeight="1">
      <c r="B40" s="1495">
        <v>26</v>
      </c>
      <c r="C40" s="1078"/>
      <c r="D40" s="1498"/>
      <c r="E40" s="1499"/>
      <c r="F40" s="1500"/>
      <c r="G40" s="1517"/>
      <c r="H40" s="1518"/>
      <c r="I40" s="1518"/>
      <c r="J40" s="1519"/>
      <c r="K40" s="1498"/>
      <c r="L40" s="1499"/>
      <c r="M40" s="1499"/>
      <c r="N40" s="1500"/>
      <c r="O40" s="1501"/>
      <c r="P40" s="1502"/>
      <c r="Q40" s="1502"/>
      <c r="R40" s="1503"/>
      <c r="S40" s="1504"/>
      <c r="T40" s="1505"/>
      <c r="U40" s="1505"/>
      <c r="V40" s="1506"/>
      <c r="W40" s="1513"/>
      <c r="X40" s="1513"/>
      <c r="Y40" s="1513"/>
      <c r="Z40" s="1513"/>
      <c r="AA40" s="1513"/>
      <c r="AB40" s="1507"/>
      <c r="AC40" s="1508"/>
      <c r="AD40" s="1509"/>
      <c r="AE40" s="1507"/>
      <c r="AF40" s="1508"/>
      <c r="AG40" s="1509"/>
      <c r="AH40" s="1507"/>
      <c r="AI40" s="1508"/>
      <c r="AJ40" s="1509"/>
      <c r="AK40" s="1507"/>
      <c r="AL40" s="1508"/>
      <c r="AM40" s="1509"/>
      <c r="AN40" s="1507"/>
      <c r="AO40" s="1508"/>
      <c r="AP40" s="1509"/>
      <c r="AQ40" s="1514"/>
      <c r="AR40" s="1515"/>
      <c r="AS40" s="1516"/>
      <c r="AT40" s="507"/>
      <c r="AU40" s="205" t="e">
        <f>COUNTIF(#REF!,#REF!)</f>
        <v>#REF!</v>
      </c>
      <c r="AV40" s="205">
        <f t="shared" si="0"/>
        <v>0</v>
      </c>
      <c r="AW40" s="1"/>
    </row>
    <row r="41" spans="2:49" ht="24.95" customHeight="1">
      <c r="B41" s="1495">
        <v>27</v>
      </c>
      <c r="C41" s="1078"/>
      <c r="D41" s="1498"/>
      <c r="E41" s="1499"/>
      <c r="F41" s="1500"/>
      <c r="G41" s="1517"/>
      <c r="H41" s="1518"/>
      <c r="I41" s="1518"/>
      <c r="J41" s="1519"/>
      <c r="K41" s="1498"/>
      <c r="L41" s="1499"/>
      <c r="M41" s="1499"/>
      <c r="N41" s="1500"/>
      <c r="O41" s="1501"/>
      <c r="P41" s="1502"/>
      <c r="Q41" s="1502"/>
      <c r="R41" s="1503"/>
      <c r="S41" s="1504"/>
      <c r="T41" s="1505"/>
      <c r="U41" s="1505"/>
      <c r="V41" s="1506"/>
      <c r="W41" s="1513"/>
      <c r="X41" s="1513"/>
      <c r="Y41" s="1513"/>
      <c r="Z41" s="1513"/>
      <c r="AA41" s="1513"/>
      <c r="AB41" s="1507"/>
      <c r="AC41" s="1508"/>
      <c r="AD41" s="1509"/>
      <c r="AE41" s="1507"/>
      <c r="AF41" s="1508"/>
      <c r="AG41" s="1509"/>
      <c r="AH41" s="1507"/>
      <c r="AI41" s="1508"/>
      <c r="AJ41" s="1509"/>
      <c r="AK41" s="1507"/>
      <c r="AL41" s="1508"/>
      <c r="AM41" s="1509"/>
      <c r="AN41" s="1507"/>
      <c r="AO41" s="1508"/>
      <c r="AP41" s="1509"/>
      <c r="AQ41" s="1514"/>
      <c r="AR41" s="1515"/>
      <c r="AS41" s="1516"/>
      <c r="AT41" s="507"/>
      <c r="AU41" s="205" t="e">
        <f>COUNTIF(#REF!,#REF!)</f>
        <v>#REF!</v>
      </c>
      <c r="AV41" s="205">
        <f t="shared" si="0"/>
        <v>0</v>
      </c>
      <c r="AW41" s="1"/>
    </row>
    <row r="42" spans="2:49" ht="24.95" customHeight="1">
      <c r="B42" s="1495">
        <v>28</v>
      </c>
      <c r="C42" s="1078"/>
      <c r="D42" s="1498"/>
      <c r="E42" s="1499"/>
      <c r="F42" s="1500"/>
      <c r="G42" s="1517"/>
      <c r="H42" s="1518"/>
      <c r="I42" s="1518"/>
      <c r="J42" s="1519"/>
      <c r="K42" s="1498"/>
      <c r="L42" s="1499"/>
      <c r="M42" s="1499"/>
      <c r="N42" s="1500"/>
      <c r="O42" s="1501"/>
      <c r="P42" s="1502"/>
      <c r="Q42" s="1502"/>
      <c r="R42" s="1503"/>
      <c r="S42" s="1504"/>
      <c r="T42" s="1505"/>
      <c r="U42" s="1505"/>
      <c r="V42" s="1506"/>
      <c r="W42" s="1513"/>
      <c r="X42" s="1513"/>
      <c r="Y42" s="1513"/>
      <c r="Z42" s="1513"/>
      <c r="AA42" s="1513"/>
      <c r="AB42" s="1507"/>
      <c r="AC42" s="1508"/>
      <c r="AD42" s="1509"/>
      <c r="AE42" s="1507"/>
      <c r="AF42" s="1508"/>
      <c r="AG42" s="1509"/>
      <c r="AH42" s="1507"/>
      <c r="AI42" s="1508"/>
      <c r="AJ42" s="1509"/>
      <c r="AK42" s="1507"/>
      <c r="AL42" s="1508"/>
      <c r="AM42" s="1509"/>
      <c r="AN42" s="1507"/>
      <c r="AO42" s="1508"/>
      <c r="AP42" s="1509"/>
      <c r="AQ42" s="1514"/>
      <c r="AR42" s="1515"/>
      <c r="AS42" s="1516"/>
      <c r="AT42" s="507"/>
      <c r="AU42" s="205" t="e">
        <f>COUNTIF(#REF!,#REF!)</f>
        <v>#REF!</v>
      </c>
      <c r="AV42" s="205">
        <f t="shared" si="0"/>
        <v>0</v>
      </c>
      <c r="AW42" s="1"/>
    </row>
    <row r="43" spans="2:49" ht="24.95" customHeight="1">
      <c r="B43" s="1495">
        <v>29</v>
      </c>
      <c r="C43" s="1078"/>
      <c r="D43" s="1498"/>
      <c r="E43" s="1499"/>
      <c r="F43" s="1500"/>
      <c r="G43" s="1517"/>
      <c r="H43" s="1518"/>
      <c r="I43" s="1518"/>
      <c r="J43" s="1519"/>
      <c r="K43" s="1498"/>
      <c r="L43" s="1499"/>
      <c r="M43" s="1499"/>
      <c r="N43" s="1500"/>
      <c r="O43" s="1501"/>
      <c r="P43" s="1502"/>
      <c r="Q43" s="1502"/>
      <c r="R43" s="1503"/>
      <c r="S43" s="1504"/>
      <c r="T43" s="1505"/>
      <c r="U43" s="1505"/>
      <c r="V43" s="1506"/>
      <c r="W43" s="1513"/>
      <c r="X43" s="1513"/>
      <c r="Y43" s="1513"/>
      <c r="Z43" s="1513"/>
      <c r="AA43" s="1513"/>
      <c r="AB43" s="1507"/>
      <c r="AC43" s="1508"/>
      <c r="AD43" s="1509"/>
      <c r="AE43" s="1507"/>
      <c r="AF43" s="1508"/>
      <c r="AG43" s="1509"/>
      <c r="AH43" s="1507"/>
      <c r="AI43" s="1508"/>
      <c r="AJ43" s="1509"/>
      <c r="AK43" s="1507"/>
      <c r="AL43" s="1508"/>
      <c r="AM43" s="1509"/>
      <c r="AN43" s="1507"/>
      <c r="AO43" s="1508"/>
      <c r="AP43" s="1509"/>
      <c r="AQ43" s="1514"/>
      <c r="AR43" s="1515"/>
      <c r="AS43" s="1516"/>
      <c r="AT43" s="507"/>
      <c r="AU43" s="205" t="e">
        <f>COUNTIF(#REF!,#REF!)</f>
        <v>#REF!</v>
      </c>
      <c r="AV43" s="205">
        <f t="shared" si="0"/>
        <v>0</v>
      </c>
      <c r="AW43" s="1"/>
    </row>
    <row r="44" spans="2:49" ht="24.95" customHeight="1">
      <c r="B44" s="1495">
        <v>30</v>
      </c>
      <c r="C44" s="1078"/>
      <c r="D44" s="1498"/>
      <c r="E44" s="1499"/>
      <c r="F44" s="1500"/>
      <c r="G44" s="1517"/>
      <c r="H44" s="1518"/>
      <c r="I44" s="1518"/>
      <c r="J44" s="1519"/>
      <c r="K44" s="1498"/>
      <c r="L44" s="1499"/>
      <c r="M44" s="1499"/>
      <c r="N44" s="1500"/>
      <c r="O44" s="1501"/>
      <c r="P44" s="1502"/>
      <c r="Q44" s="1502"/>
      <c r="R44" s="1503"/>
      <c r="S44" s="1504"/>
      <c r="T44" s="1505"/>
      <c r="U44" s="1505"/>
      <c r="V44" s="1506"/>
      <c r="W44" s="1513"/>
      <c r="X44" s="1513"/>
      <c r="Y44" s="1513"/>
      <c r="Z44" s="1513"/>
      <c r="AA44" s="1513"/>
      <c r="AB44" s="1507"/>
      <c r="AC44" s="1508"/>
      <c r="AD44" s="1509"/>
      <c r="AE44" s="1507"/>
      <c r="AF44" s="1508"/>
      <c r="AG44" s="1509"/>
      <c r="AH44" s="1507"/>
      <c r="AI44" s="1508"/>
      <c r="AJ44" s="1509"/>
      <c r="AK44" s="1507"/>
      <c r="AL44" s="1508"/>
      <c r="AM44" s="1509"/>
      <c r="AN44" s="1507"/>
      <c r="AO44" s="1508"/>
      <c r="AP44" s="1509"/>
      <c r="AQ44" s="1514"/>
      <c r="AR44" s="1515"/>
      <c r="AS44" s="1516"/>
      <c r="AT44" s="507"/>
      <c r="AU44" s="205" t="e">
        <f>COUNTIF(#REF!,#REF!)</f>
        <v>#REF!</v>
      </c>
      <c r="AV44" s="205">
        <f t="shared" si="0"/>
        <v>0</v>
      </c>
      <c r="AW44" s="1"/>
    </row>
    <row r="45" spans="2:49" ht="24.95" customHeight="1">
      <c r="B45" s="1495">
        <v>31</v>
      </c>
      <c r="C45" s="1078"/>
      <c r="D45" s="1498"/>
      <c r="E45" s="1499"/>
      <c r="F45" s="1500"/>
      <c r="G45" s="1517"/>
      <c r="H45" s="1518"/>
      <c r="I45" s="1518"/>
      <c r="J45" s="1519"/>
      <c r="K45" s="1498"/>
      <c r="L45" s="1499"/>
      <c r="M45" s="1499"/>
      <c r="N45" s="1500"/>
      <c r="O45" s="1501"/>
      <c r="P45" s="1502"/>
      <c r="Q45" s="1502"/>
      <c r="R45" s="1503"/>
      <c r="S45" s="1504"/>
      <c r="T45" s="1505"/>
      <c r="U45" s="1505"/>
      <c r="V45" s="1506"/>
      <c r="W45" s="1513"/>
      <c r="X45" s="1513"/>
      <c r="Y45" s="1513"/>
      <c r="Z45" s="1513"/>
      <c r="AA45" s="1513"/>
      <c r="AB45" s="1507"/>
      <c r="AC45" s="1508"/>
      <c r="AD45" s="1509"/>
      <c r="AE45" s="1507"/>
      <c r="AF45" s="1508"/>
      <c r="AG45" s="1509"/>
      <c r="AH45" s="1507"/>
      <c r="AI45" s="1508"/>
      <c r="AJ45" s="1509"/>
      <c r="AK45" s="1507"/>
      <c r="AL45" s="1508"/>
      <c r="AM45" s="1509"/>
      <c r="AN45" s="1507"/>
      <c r="AO45" s="1508"/>
      <c r="AP45" s="1509"/>
      <c r="AQ45" s="1514"/>
      <c r="AR45" s="1515"/>
      <c r="AS45" s="1516"/>
      <c r="AT45" s="507"/>
      <c r="AU45" s="205" t="e">
        <f>COUNTIF(#REF!,#REF!)</f>
        <v>#REF!</v>
      </c>
      <c r="AV45" s="205">
        <f t="shared" si="0"/>
        <v>0</v>
      </c>
      <c r="AW45" s="1"/>
    </row>
    <row r="46" spans="2:49" ht="24.95" customHeight="1">
      <c r="B46" s="1495">
        <v>32</v>
      </c>
      <c r="C46" s="1078"/>
      <c r="D46" s="1498"/>
      <c r="E46" s="1499"/>
      <c r="F46" s="1500"/>
      <c r="G46" s="1517"/>
      <c r="H46" s="1518"/>
      <c r="I46" s="1518"/>
      <c r="J46" s="1519"/>
      <c r="K46" s="1498"/>
      <c r="L46" s="1499"/>
      <c r="M46" s="1499"/>
      <c r="N46" s="1500"/>
      <c r="O46" s="1501"/>
      <c r="P46" s="1502"/>
      <c r="Q46" s="1502"/>
      <c r="R46" s="1503"/>
      <c r="S46" s="1504"/>
      <c r="T46" s="1505"/>
      <c r="U46" s="1505"/>
      <c r="V46" s="1506"/>
      <c r="W46" s="1513"/>
      <c r="X46" s="1513"/>
      <c r="Y46" s="1513"/>
      <c r="Z46" s="1513"/>
      <c r="AA46" s="1513"/>
      <c r="AB46" s="1507"/>
      <c r="AC46" s="1508"/>
      <c r="AD46" s="1509"/>
      <c r="AE46" s="1507"/>
      <c r="AF46" s="1508"/>
      <c r="AG46" s="1509"/>
      <c r="AH46" s="1507"/>
      <c r="AI46" s="1508"/>
      <c r="AJ46" s="1509"/>
      <c r="AK46" s="1507"/>
      <c r="AL46" s="1508"/>
      <c r="AM46" s="1509"/>
      <c r="AN46" s="1507"/>
      <c r="AO46" s="1508"/>
      <c r="AP46" s="1509"/>
      <c r="AQ46" s="1514"/>
      <c r="AR46" s="1515"/>
      <c r="AS46" s="1516"/>
      <c r="AT46" s="507"/>
      <c r="AU46" s="205" t="e">
        <f>COUNTIF(#REF!,#REF!)</f>
        <v>#REF!</v>
      </c>
      <c r="AV46" s="205">
        <f t="shared" si="0"/>
        <v>0</v>
      </c>
      <c r="AW46" s="1"/>
    </row>
    <row r="47" spans="2:49" ht="24.95" customHeight="1">
      <c r="B47" s="1495">
        <v>33</v>
      </c>
      <c r="C47" s="1078"/>
      <c r="D47" s="1498"/>
      <c r="E47" s="1499"/>
      <c r="F47" s="1500"/>
      <c r="G47" s="1517"/>
      <c r="H47" s="1518"/>
      <c r="I47" s="1518"/>
      <c r="J47" s="1519"/>
      <c r="K47" s="1498"/>
      <c r="L47" s="1499"/>
      <c r="M47" s="1499"/>
      <c r="N47" s="1500"/>
      <c r="O47" s="1501"/>
      <c r="P47" s="1502"/>
      <c r="Q47" s="1502"/>
      <c r="R47" s="1503"/>
      <c r="S47" s="1504"/>
      <c r="T47" s="1505"/>
      <c r="U47" s="1505"/>
      <c r="V47" s="1506"/>
      <c r="W47" s="1513"/>
      <c r="X47" s="1513"/>
      <c r="Y47" s="1513"/>
      <c r="Z47" s="1513"/>
      <c r="AA47" s="1513"/>
      <c r="AB47" s="1507"/>
      <c r="AC47" s="1508"/>
      <c r="AD47" s="1509"/>
      <c r="AE47" s="1507"/>
      <c r="AF47" s="1508"/>
      <c r="AG47" s="1509"/>
      <c r="AH47" s="1507"/>
      <c r="AI47" s="1508"/>
      <c r="AJ47" s="1509"/>
      <c r="AK47" s="1507"/>
      <c r="AL47" s="1508"/>
      <c r="AM47" s="1509"/>
      <c r="AN47" s="1507"/>
      <c r="AO47" s="1508"/>
      <c r="AP47" s="1509"/>
      <c r="AQ47" s="1514"/>
      <c r="AR47" s="1515"/>
      <c r="AS47" s="1516"/>
      <c r="AT47" s="507"/>
      <c r="AU47" s="205" t="e">
        <f>COUNTIF(#REF!,#REF!)</f>
        <v>#REF!</v>
      </c>
      <c r="AV47" s="205">
        <f t="shared" si="0"/>
        <v>0</v>
      </c>
      <c r="AW47" s="1"/>
    </row>
    <row r="48" spans="2:49" ht="24.95" customHeight="1">
      <c r="B48" s="1495">
        <v>34</v>
      </c>
      <c r="C48" s="1078"/>
      <c r="D48" s="1498"/>
      <c r="E48" s="1499"/>
      <c r="F48" s="1500"/>
      <c r="G48" s="1517"/>
      <c r="H48" s="1518"/>
      <c r="I48" s="1518"/>
      <c r="J48" s="1519"/>
      <c r="K48" s="1498"/>
      <c r="L48" s="1499"/>
      <c r="M48" s="1499"/>
      <c r="N48" s="1500"/>
      <c r="O48" s="1501"/>
      <c r="P48" s="1502"/>
      <c r="Q48" s="1502"/>
      <c r="R48" s="1503"/>
      <c r="S48" s="1504"/>
      <c r="T48" s="1505"/>
      <c r="U48" s="1505"/>
      <c r="V48" s="1506"/>
      <c r="W48" s="1513"/>
      <c r="X48" s="1513"/>
      <c r="Y48" s="1513"/>
      <c r="Z48" s="1513"/>
      <c r="AA48" s="1513"/>
      <c r="AB48" s="1507"/>
      <c r="AC48" s="1508"/>
      <c r="AD48" s="1509"/>
      <c r="AE48" s="1507"/>
      <c r="AF48" s="1508"/>
      <c r="AG48" s="1509"/>
      <c r="AH48" s="1507"/>
      <c r="AI48" s="1508"/>
      <c r="AJ48" s="1509"/>
      <c r="AK48" s="1507"/>
      <c r="AL48" s="1508"/>
      <c r="AM48" s="1509"/>
      <c r="AN48" s="1507"/>
      <c r="AO48" s="1508"/>
      <c r="AP48" s="1509"/>
      <c r="AQ48" s="1514"/>
      <c r="AR48" s="1515"/>
      <c r="AS48" s="1516"/>
      <c r="AT48" s="507"/>
      <c r="AU48" s="205" t="e">
        <f>COUNTIF(#REF!,#REF!)</f>
        <v>#REF!</v>
      </c>
      <c r="AV48" s="205">
        <f t="shared" si="0"/>
        <v>0</v>
      </c>
      <c r="AW48" s="1"/>
    </row>
    <row r="49" spans="2:49" ht="24.95" customHeight="1">
      <c r="B49" s="1495">
        <v>35</v>
      </c>
      <c r="C49" s="1078"/>
      <c r="D49" s="1496"/>
      <c r="E49" s="1496"/>
      <c r="F49" s="1496"/>
      <c r="G49" s="1497"/>
      <c r="H49" s="1497"/>
      <c r="I49" s="1497"/>
      <c r="J49" s="1497"/>
      <c r="K49" s="1498"/>
      <c r="L49" s="1499"/>
      <c r="M49" s="1499"/>
      <c r="N49" s="1500"/>
      <c r="O49" s="1501"/>
      <c r="P49" s="1502"/>
      <c r="Q49" s="1502"/>
      <c r="R49" s="1503"/>
      <c r="S49" s="1504"/>
      <c r="T49" s="1505"/>
      <c r="U49" s="1505"/>
      <c r="V49" s="1506"/>
      <c r="W49" s="1513"/>
      <c r="X49" s="1513"/>
      <c r="Y49" s="1513"/>
      <c r="Z49" s="1513"/>
      <c r="AA49" s="1513"/>
      <c r="AB49" s="1507"/>
      <c r="AC49" s="1508"/>
      <c r="AD49" s="1509"/>
      <c r="AE49" s="1507"/>
      <c r="AF49" s="1508"/>
      <c r="AG49" s="1509"/>
      <c r="AH49" s="1507"/>
      <c r="AI49" s="1508"/>
      <c r="AJ49" s="1509"/>
      <c r="AK49" s="1507"/>
      <c r="AL49" s="1508"/>
      <c r="AM49" s="1509"/>
      <c r="AN49" s="1507"/>
      <c r="AO49" s="1508"/>
      <c r="AP49" s="1509"/>
      <c r="AQ49" s="1510"/>
      <c r="AR49" s="1511"/>
      <c r="AS49" s="1512"/>
      <c r="AT49" s="507"/>
      <c r="AU49" s="205" t="e">
        <f>COUNTIF(#REF!,#REF!)</f>
        <v>#REF!</v>
      </c>
      <c r="AV49" s="205">
        <f t="shared" si="0"/>
        <v>0</v>
      </c>
      <c r="AW49" s="1"/>
    </row>
    <row r="50" spans="2:49" ht="24.95" customHeight="1">
      <c r="B50" s="1495">
        <v>36</v>
      </c>
      <c r="C50" s="1078"/>
      <c r="D50" s="1496"/>
      <c r="E50" s="1496"/>
      <c r="F50" s="1496"/>
      <c r="G50" s="1497"/>
      <c r="H50" s="1497"/>
      <c r="I50" s="1497"/>
      <c r="J50" s="1497"/>
      <c r="K50" s="1498"/>
      <c r="L50" s="1499"/>
      <c r="M50" s="1499"/>
      <c r="N50" s="1500"/>
      <c r="O50" s="1501"/>
      <c r="P50" s="1502"/>
      <c r="Q50" s="1502"/>
      <c r="R50" s="1503"/>
      <c r="S50" s="1504"/>
      <c r="T50" s="1505"/>
      <c r="U50" s="1505"/>
      <c r="V50" s="1506"/>
      <c r="W50" s="1513"/>
      <c r="X50" s="1513"/>
      <c r="Y50" s="1513"/>
      <c r="Z50" s="1513"/>
      <c r="AA50" s="1513"/>
      <c r="AB50" s="1507"/>
      <c r="AC50" s="1508"/>
      <c r="AD50" s="1509"/>
      <c r="AE50" s="1507"/>
      <c r="AF50" s="1508"/>
      <c r="AG50" s="1509"/>
      <c r="AH50" s="1507"/>
      <c r="AI50" s="1508"/>
      <c r="AJ50" s="1509"/>
      <c r="AK50" s="1507"/>
      <c r="AL50" s="1508"/>
      <c r="AM50" s="1509"/>
      <c r="AN50" s="1507"/>
      <c r="AO50" s="1508"/>
      <c r="AP50" s="1509"/>
      <c r="AQ50" s="1510"/>
      <c r="AR50" s="1511"/>
      <c r="AS50" s="1512"/>
      <c r="AT50" s="507"/>
      <c r="AU50" s="205" t="e">
        <f>COUNTIF(#REF!,#REF!)</f>
        <v>#REF!</v>
      </c>
      <c r="AV50" s="205">
        <f t="shared" si="0"/>
        <v>0</v>
      </c>
      <c r="AW50" s="1"/>
    </row>
    <row r="51" spans="2:49" ht="24.95" customHeight="1">
      <c r="B51" s="1495">
        <v>37</v>
      </c>
      <c r="C51" s="1078"/>
      <c r="D51" s="1496"/>
      <c r="E51" s="1496"/>
      <c r="F51" s="1496"/>
      <c r="G51" s="1497"/>
      <c r="H51" s="1497"/>
      <c r="I51" s="1497"/>
      <c r="J51" s="1497"/>
      <c r="K51" s="1498"/>
      <c r="L51" s="1499"/>
      <c r="M51" s="1499"/>
      <c r="N51" s="1500"/>
      <c r="O51" s="1501"/>
      <c r="P51" s="1502"/>
      <c r="Q51" s="1502"/>
      <c r="R51" s="1503"/>
      <c r="S51" s="1504"/>
      <c r="T51" s="1505"/>
      <c r="U51" s="1505"/>
      <c r="V51" s="1506"/>
      <c r="W51" s="1513"/>
      <c r="X51" s="1513"/>
      <c r="Y51" s="1513"/>
      <c r="Z51" s="1513"/>
      <c r="AA51" s="1513"/>
      <c r="AB51" s="1507"/>
      <c r="AC51" s="1508"/>
      <c r="AD51" s="1509"/>
      <c r="AE51" s="1507"/>
      <c r="AF51" s="1508"/>
      <c r="AG51" s="1509"/>
      <c r="AH51" s="1507"/>
      <c r="AI51" s="1508"/>
      <c r="AJ51" s="1509"/>
      <c r="AK51" s="1507"/>
      <c r="AL51" s="1508"/>
      <c r="AM51" s="1509"/>
      <c r="AN51" s="1507"/>
      <c r="AO51" s="1508"/>
      <c r="AP51" s="1509"/>
      <c r="AQ51" s="1510"/>
      <c r="AR51" s="1511"/>
      <c r="AS51" s="1512"/>
      <c r="AT51" s="507"/>
      <c r="AU51" s="205" t="e">
        <f>COUNTIF(#REF!,#REF!)</f>
        <v>#REF!</v>
      </c>
      <c r="AV51" s="205">
        <f t="shared" si="0"/>
        <v>0</v>
      </c>
      <c r="AW51" s="1"/>
    </row>
    <row r="52" spans="2:49" ht="24.95" customHeight="1">
      <c r="B52" s="1495">
        <v>38</v>
      </c>
      <c r="C52" s="1078"/>
      <c r="D52" s="1496"/>
      <c r="E52" s="1496"/>
      <c r="F52" s="1496"/>
      <c r="G52" s="1497"/>
      <c r="H52" s="1497"/>
      <c r="I52" s="1497"/>
      <c r="J52" s="1497"/>
      <c r="K52" s="1498"/>
      <c r="L52" s="1499"/>
      <c r="M52" s="1499"/>
      <c r="N52" s="1500"/>
      <c r="O52" s="1501"/>
      <c r="P52" s="1502"/>
      <c r="Q52" s="1502"/>
      <c r="R52" s="1503"/>
      <c r="S52" s="1504"/>
      <c r="T52" s="1505"/>
      <c r="U52" s="1505"/>
      <c r="V52" s="1506"/>
      <c r="W52" s="1513"/>
      <c r="X52" s="1513"/>
      <c r="Y52" s="1513"/>
      <c r="Z52" s="1513"/>
      <c r="AA52" s="1513"/>
      <c r="AB52" s="1507"/>
      <c r="AC52" s="1508"/>
      <c r="AD52" s="1509"/>
      <c r="AE52" s="1507"/>
      <c r="AF52" s="1508"/>
      <c r="AG52" s="1509"/>
      <c r="AH52" s="1507"/>
      <c r="AI52" s="1508"/>
      <c r="AJ52" s="1509"/>
      <c r="AK52" s="1507"/>
      <c r="AL52" s="1508"/>
      <c r="AM52" s="1509"/>
      <c r="AN52" s="1507"/>
      <c r="AO52" s="1508"/>
      <c r="AP52" s="1509"/>
      <c r="AQ52" s="1510"/>
      <c r="AR52" s="1511"/>
      <c r="AS52" s="1512"/>
      <c r="AT52" s="507"/>
      <c r="AU52" s="205" t="e">
        <f>COUNTIF(#REF!,#REF!)</f>
        <v>#REF!</v>
      </c>
      <c r="AV52" s="205">
        <f t="shared" si="0"/>
        <v>0</v>
      </c>
      <c r="AW52" s="1"/>
    </row>
    <row r="53" spans="2:49" ht="24.95" customHeight="1">
      <c r="B53" s="1495">
        <v>39</v>
      </c>
      <c r="C53" s="1078"/>
      <c r="D53" s="1496"/>
      <c r="E53" s="1496"/>
      <c r="F53" s="1496"/>
      <c r="G53" s="1497"/>
      <c r="H53" s="1497"/>
      <c r="I53" s="1497"/>
      <c r="J53" s="1497"/>
      <c r="K53" s="1498"/>
      <c r="L53" s="1499"/>
      <c r="M53" s="1499"/>
      <c r="N53" s="1500"/>
      <c r="O53" s="1501"/>
      <c r="P53" s="1502"/>
      <c r="Q53" s="1502"/>
      <c r="R53" s="1503"/>
      <c r="S53" s="1504"/>
      <c r="T53" s="1505"/>
      <c r="U53" s="1505"/>
      <c r="V53" s="1506"/>
      <c r="W53" s="1513"/>
      <c r="X53" s="1513"/>
      <c r="Y53" s="1513"/>
      <c r="Z53" s="1513"/>
      <c r="AA53" s="1513"/>
      <c r="AB53" s="1507"/>
      <c r="AC53" s="1508"/>
      <c r="AD53" s="1509"/>
      <c r="AE53" s="1507"/>
      <c r="AF53" s="1508"/>
      <c r="AG53" s="1509"/>
      <c r="AH53" s="1507"/>
      <c r="AI53" s="1508"/>
      <c r="AJ53" s="1509"/>
      <c r="AK53" s="1507"/>
      <c r="AL53" s="1508"/>
      <c r="AM53" s="1509"/>
      <c r="AN53" s="1507"/>
      <c r="AO53" s="1508"/>
      <c r="AP53" s="1509"/>
      <c r="AQ53" s="1510"/>
      <c r="AR53" s="1511"/>
      <c r="AS53" s="1512"/>
      <c r="AT53" s="507"/>
      <c r="AU53" s="205" t="e">
        <f>COUNTIF(#REF!,#REF!)</f>
        <v>#REF!</v>
      </c>
      <c r="AV53" s="205">
        <f t="shared" si="0"/>
        <v>0</v>
      </c>
      <c r="AW53" s="1"/>
    </row>
    <row r="54" spans="2:49" ht="24.95" customHeight="1">
      <c r="B54" s="1495">
        <v>40</v>
      </c>
      <c r="C54" s="1078"/>
      <c r="D54" s="1496"/>
      <c r="E54" s="1496"/>
      <c r="F54" s="1496"/>
      <c r="G54" s="1497"/>
      <c r="H54" s="1497"/>
      <c r="I54" s="1497"/>
      <c r="J54" s="1497"/>
      <c r="K54" s="1498"/>
      <c r="L54" s="1499"/>
      <c r="M54" s="1499"/>
      <c r="N54" s="1500"/>
      <c r="O54" s="1501"/>
      <c r="P54" s="1502"/>
      <c r="Q54" s="1502"/>
      <c r="R54" s="1503"/>
      <c r="S54" s="1504"/>
      <c r="T54" s="1505"/>
      <c r="U54" s="1505"/>
      <c r="V54" s="1506"/>
      <c r="W54" s="1513"/>
      <c r="X54" s="1513"/>
      <c r="Y54" s="1513"/>
      <c r="Z54" s="1513"/>
      <c r="AA54" s="1513"/>
      <c r="AB54" s="1507"/>
      <c r="AC54" s="1508"/>
      <c r="AD54" s="1509"/>
      <c r="AE54" s="1507"/>
      <c r="AF54" s="1508"/>
      <c r="AG54" s="1509"/>
      <c r="AH54" s="1507"/>
      <c r="AI54" s="1508"/>
      <c r="AJ54" s="1509"/>
      <c r="AK54" s="1507"/>
      <c r="AL54" s="1508"/>
      <c r="AM54" s="1509"/>
      <c r="AN54" s="1507"/>
      <c r="AO54" s="1508"/>
      <c r="AP54" s="1509"/>
      <c r="AQ54" s="1510"/>
      <c r="AR54" s="1511"/>
      <c r="AS54" s="1512"/>
      <c r="AT54" s="507"/>
      <c r="AU54" s="205" t="e">
        <f>COUNTIF(#REF!,#REF!)</f>
        <v>#REF!</v>
      </c>
      <c r="AV54" s="205">
        <f t="shared" si="0"/>
        <v>0</v>
      </c>
      <c r="AW54" s="1"/>
    </row>
    <row r="55" spans="2:49" ht="24.95" customHeight="1">
      <c r="B55" s="1495">
        <v>41</v>
      </c>
      <c r="C55" s="1078"/>
      <c r="D55" s="1496"/>
      <c r="E55" s="1496"/>
      <c r="F55" s="1496"/>
      <c r="G55" s="1497"/>
      <c r="H55" s="1497"/>
      <c r="I55" s="1497"/>
      <c r="J55" s="1497"/>
      <c r="K55" s="1498"/>
      <c r="L55" s="1499"/>
      <c r="M55" s="1499"/>
      <c r="N55" s="1500"/>
      <c r="O55" s="1501"/>
      <c r="P55" s="1502"/>
      <c r="Q55" s="1502"/>
      <c r="R55" s="1503"/>
      <c r="S55" s="1504"/>
      <c r="T55" s="1505"/>
      <c r="U55" s="1505"/>
      <c r="V55" s="1506"/>
      <c r="W55" s="1513"/>
      <c r="X55" s="1513"/>
      <c r="Y55" s="1513"/>
      <c r="Z55" s="1513"/>
      <c r="AA55" s="1513"/>
      <c r="AB55" s="1507"/>
      <c r="AC55" s="1508"/>
      <c r="AD55" s="1509"/>
      <c r="AE55" s="1507"/>
      <c r="AF55" s="1508"/>
      <c r="AG55" s="1509"/>
      <c r="AH55" s="1507"/>
      <c r="AI55" s="1508"/>
      <c r="AJ55" s="1509"/>
      <c r="AK55" s="1507"/>
      <c r="AL55" s="1508"/>
      <c r="AM55" s="1509"/>
      <c r="AN55" s="1507"/>
      <c r="AO55" s="1508"/>
      <c r="AP55" s="1509"/>
      <c r="AQ55" s="1510"/>
      <c r="AR55" s="1511"/>
      <c r="AS55" s="1512"/>
      <c r="AT55" s="507"/>
      <c r="AU55" s="205" t="e">
        <f>COUNTIF(#REF!,#REF!)</f>
        <v>#REF!</v>
      </c>
      <c r="AV55" s="205">
        <f t="shared" si="0"/>
        <v>0</v>
      </c>
      <c r="AW55" s="1"/>
    </row>
    <row r="56" spans="2:49" ht="24.95" customHeight="1">
      <c r="B56" s="1495">
        <v>42</v>
      </c>
      <c r="C56" s="1078"/>
      <c r="D56" s="1496"/>
      <c r="E56" s="1496"/>
      <c r="F56" s="1496"/>
      <c r="G56" s="1497"/>
      <c r="H56" s="1497"/>
      <c r="I56" s="1497"/>
      <c r="J56" s="1497"/>
      <c r="K56" s="1498"/>
      <c r="L56" s="1499"/>
      <c r="M56" s="1499"/>
      <c r="N56" s="1500"/>
      <c r="O56" s="1501"/>
      <c r="P56" s="1502"/>
      <c r="Q56" s="1502"/>
      <c r="R56" s="1503"/>
      <c r="S56" s="1504"/>
      <c r="T56" s="1505"/>
      <c r="U56" s="1505"/>
      <c r="V56" s="1506"/>
      <c r="W56" s="1513"/>
      <c r="X56" s="1513"/>
      <c r="Y56" s="1513"/>
      <c r="Z56" s="1513"/>
      <c r="AA56" s="1513"/>
      <c r="AB56" s="1507"/>
      <c r="AC56" s="1508"/>
      <c r="AD56" s="1509"/>
      <c r="AE56" s="1507"/>
      <c r="AF56" s="1508"/>
      <c r="AG56" s="1509"/>
      <c r="AH56" s="1507"/>
      <c r="AI56" s="1508"/>
      <c r="AJ56" s="1509"/>
      <c r="AK56" s="1507"/>
      <c r="AL56" s="1508"/>
      <c r="AM56" s="1509"/>
      <c r="AN56" s="1507"/>
      <c r="AO56" s="1508"/>
      <c r="AP56" s="1509"/>
      <c r="AQ56" s="1510"/>
      <c r="AR56" s="1511"/>
      <c r="AS56" s="1512"/>
      <c r="AT56" s="507"/>
      <c r="AU56" s="205" t="e">
        <f>COUNTIF(#REF!,#REF!)</f>
        <v>#REF!</v>
      </c>
      <c r="AV56" s="205">
        <f t="shared" si="0"/>
        <v>0</v>
      </c>
      <c r="AW56" s="1"/>
    </row>
    <row r="57" spans="2:49" ht="24.95" customHeight="1">
      <c r="B57" s="1495">
        <v>43</v>
      </c>
      <c r="C57" s="1078"/>
      <c r="D57" s="1496"/>
      <c r="E57" s="1496"/>
      <c r="F57" s="1496"/>
      <c r="G57" s="1497"/>
      <c r="H57" s="1497"/>
      <c r="I57" s="1497"/>
      <c r="J57" s="1497"/>
      <c r="K57" s="1498"/>
      <c r="L57" s="1499"/>
      <c r="M57" s="1499"/>
      <c r="N57" s="1500"/>
      <c r="O57" s="1501"/>
      <c r="P57" s="1502"/>
      <c r="Q57" s="1502"/>
      <c r="R57" s="1503"/>
      <c r="S57" s="1504"/>
      <c r="T57" s="1505"/>
      <c r="U57" s="1505"/>
      <c r="V57" s="1506"/>
      <c r="W57" s="1513"/>
      <c r="X57" s="1513"/>
      <c r="Y57" s="1513"/>
      <c r="Z57" s="1513"/>
      <c r="AA57" s="1513"/>
      <c r="AB57" s="1507"/>
      <c r="AC57" s="1508"/>
      <c r="AD57" s="1509"/>
      <c r="AE57" s="1507"/>
      <c r="AF57" s="1508"/>
      <c r="AG57" s="1509"/>
      <c r="AH57" s="1507"/>
      <c r="AI57" s="1508"/>
      <c r="AJ57" s="1509"/>
      <c r="AK57" s="1507"/>
      <c r="AL57" s="1508"/>
      <c r="AM57" s="1509"/>
      <c r="AN57" s="1507"/>
      <c r="AO57" s="1508"/>
      <c r="AP57" s="1509"/>
      <c r="AQ57" s="1510"/>
      <c r="AR57" s="1511"/>
      <c r="AS57" s="1512"/>
      <c r="AT57" s="507"/>
      <c r="AU57" s="205" t="e">
        <f>COUNTIF(#REF!,#REF!)</f>
        <v>#REF!</v>
      </c>
      <c r="AV57" s="205">
        <f t="shared" si="0"/>
        <v>0</v>
      </c>
      <c r="AW57" s="1"/>
    </row>
    <row r="58" spans="2:49" ht="24.95" customHeight="1">
      <c r="B58" s="1495">
        <v>44</v>
      </c>
      <c r="C58" s="1078"/>
      <c r="D58" s="1496"/>
      <c r="E58" s="1496"/>
      <c r="F58" s="1496"/>
      <c r="G58" s="1497"/>
      <c r="H58" s="1497"/>
      <c r="I58" s="1497"/>
      <c r="J58" s="1497"/>
      <c r="K58" s="1498"/>
      <c r="L58" s="1499"/>
      <c r="M58" s="1499"/>
      <c r="N58" s="1500"/>
      <c r="O58" s="1501"/>
      <c r="P58" s="1502"/>
      <c r="Q58" s="1502"/>
      <c r="R58" s="1503"/>
      <c r="S58" s="1504"/>
      <c r="T58" s="1505"/>
      <c r="U58" s="1505"/>
      <c r="V58" s="1506"/>
      <c r="W58" s="1513"/>
      <c r="X58" s="1513"/>
      <c r="Y58" s="1513"/>
      <c r="Z58" s="1513"/>
      <c r="AA58" s="1513"/>
      <c r="AB58" s="1507"/>
      <c r="AC58" s="1508"/>
      <c r="AD58" s="1509"/>
      <c r="AE58" s="1507"/>
      <c r="AF58" s="1508"/>
      <c r="AG58" s="1509"/>
      <c r="AH58" s="1507"/>
      <c r="AI58" s="1508"/>
      <c r="AJ58" s="1509"/>
      <c r="AK58" s="1507"/>
      <c r="AL58" s="1508"/>
      <c r="AM58" s="1509"/>
      <c r="AN58" s="1507"/>
      <c r="AO58" s="1508"/>
      <c r="AP58" s="1509"/>
      <c r="AQ58" s="1510"/>
      <c r="AR58" s="1511"/>
      <c r="AS58" s="1512"/>
      <c r="AT58" s="507"/>
      <c r="AU58" s="205" t="e">
        <f>COUNTIF(#REF!,#REF!)</f>
        <v>#REF!</v>
      </c>
      <c r="AV58" s="205">
        <f t="shared" si="0"/>
        <v>0</v>
      </c>
      <c r="AW58" s="1"/>
    </row>
    <row r="59" spans="2:49" ht="24.95" customHeight="1">
      <c r="B59" s="1495">
        <v>45</v>
      </c>
      <c r="C59" s="1078"/>
      <c r="D59" s="1496"/>
      <c r="E59" s="1496"/>
      <c r="F59" s="1496"/>
      <c r="G59" s="1497"/>
      <c r="H59" s="1497"/>
      <c r="I59" s="1497"/>
      <c r="J59" s="1497"/>
      <c r="K59" s="1498"/>
      <c r="L59" s="1499"/>
      <c r="M59" s="1499"/>
      <c r="N59" s="1500"/>
      <c r="O59" s="1501"/>
      <c r="P59" s="1502"/>
      <c r="Q59" s="1502"/>
      <c r="R59" s="1503"/>
      <c r="S59" s="1504"/>
      <c r="T59" s="1505"/>
      <c r="U59" s="1505"/>
      <c r="V59" s="1506"/>
      <c r="W59" s="1513"/>
      <c r="X59" s="1513"/>
      <c r="Y59" s="1513"/>
      <c r="Z59" s="1513"/>
      <c r="AA59" s="1513"/>
      <c r="AB59" s="1507"/>
      <c r="AC59" s="1508"/>
      <c r="AD59" s="1509"/>
      <c r="AE59" s="1507"/>
      <c r="AF59" s="1508"/>
      <c r="AG59" s="1509"/>
      <c r="AH59" s="1507"/>
      <c r="AI59" s="1508"/>
      <c r="AJ59" s="1509"/>
      <c r="AK59" s="1507"/>
      <c r="AL59" s="1508"/>
      <c r="AM59" s="1509"/>
      <c r="AN59" s="1507"/>
      <c r="AO59" s="1508"/>
      <c r="AP59" s="1509"/>
      <c r="AQ59" s="1510"/>
      <c r="AR59" s="1511"/>
      <c r="AS59" s="1512"/>
      <c r="AT59" s="507"/>
      <c r="AU59" s="205" t="e">
        <f>COUNTIF(#REF!,#REF!)</f>
        <v>#REF!</v>
      </c>
      <c r="AV59" s="205">
        <f t="shared" si="0"/>
        <v>0</v>
      </c>
      <c r="AW59" s="1"/>
    </row>
    <row r="60" spans="2:49" ht="24.95" customHeight="1">
      <c r="B60" s="1495">
        <v>46</v>
      </c>
      <c r="C60" s="1078"/>
      <c r="D60" s="1496"/>
      <c r="E60" s="1496"/>
      <c r="F60" s="1496"/>
      <c r="G60" s="1497"/>
      <c r="H60" s="1497"/>
      <c r="I60" s="1497"/>
      <c r="J60" s="1497"/>
      <c r="K60" s="1498"/>
      <c r="L60" s="1499"/>
      <c r="M60" s="1499"/>
      <c r="N60" s="1500"/>
      <c r="O60" s="1501"/>
      <c r="P60" s="1502"/>
      <c r="Q60" s="1502"/>
      <c r="R60" s="1503"/>
      <c r="S60" s="1504"/>
      <c r="T60" s="1505"/>
      <c r="U60" s="1505"/>
      <c r="V60" s="1506"/>
      <c r="W60" s="1513"/>
      <c r="X60" s="1513"/>
      <c r="Y60" s="1513"/>
      <c r="Z60" s="1513"/>
      <c r="AA60" s="1513"/>
      <c r="AB60" s="1507"/>
      <c r="AC60" s="1508"/>
      <c r="AD60" s="1509"/>
      <c r="AE60" s="1507"/>
      <c r="AF60" s="1508"/>
      <c r="AG60" s="1509"/>
      <c r="AH60" s="1507"/>
      <c r="AI60" s="1508"/>
      <c r="AJ60" s="1509"/>
      <c r="AK60" s="1507"/>
      <c r="AL60" s="1508"/>
      <c r="AM60" s="1509"/>
      <c r="AN60" s="1507"/>
      <c r="AO60" s="1508"/>
      <c r="AP60" s="1509"/>
      <c r="AQ60" s="1510"/>
      <c r="AR60" s="1511"/>
      <c r="AS60" s="1512"/>
      <c r="AT60" s="507"/>
      <c r="AU60" s="205" t="e">
        <f>COUNTIF(#REF!,#REF!)</f>
        <v>#REF!</v>
      </c>
      <c r="AV60" s="205">
        <f t="shared" si="0"/>
        <v>0</v>
      </c>
      <c r="AW60" s="1"/>
    </row>
    <row r="61" spans="2:49" ht="24.95" customHeight="1">
      <c r="B61" s="1495">
        <v>47</v>
      </c>
      <c r="C61" s="1078"/>
      <c r="D61" s="1496"/>
      <c r="E61" s="1496"/>
      <c r="F61" s="1496"/>
      <c r="G61" s="1497"/>
      <c r="H61" s="1497"/>
      <c r="I61" s="1497"/>
      <c r="J61" s="1497"/>
      <c r="K61" s="1498"/>
      <c r="L61" s="1499"/>
      <c r="M61" s="1499"/>
      <c r="N61" s="1500"/>
      <c r="O61" s="1501"/>
      <c r="P61" s="1502"/>
      <c r="Q61" s="1502"/>
      <c r="R61" s="1503"/>
      <c r="S61" s="1504"/>
      <c r="T61" s="1505"/>
      <c r="U61" s="1505"/>
      <c r="V61" s="1506"/>
      <c r="W61" s="1513"/>
      <c r="X61" s="1513"/>
      <c r="Y61" s="1513"/>
      <c r="Z61" s="1513"/>
      <c r="AA61" s="1513"/>
      <c r="AB61" s="1507"/>
      <c r="AC61" s="1508"/>
      <c r="AD61" s="1509"/>
      <c r="AE61" s="1507"/>
      <c r="AF61" s="1508"/>
      <c r="AG61" s="1509"/>
      <c r="AH61" s="1507"/>
      <c r="AI61" s="1508"/>
      <c r="AJ61" s="1509"/>
      <c r="AK61" s="1507"/>
      <c r="AL61" s="1508"/>
      <c r="AM61" s="1509"/>
      <c r="AN61" s="1507"/>
      <c r="AO61" s="1508"/>
      <c r="AP61" s="1509"/>
      <c r="AQ61" s="1510"/>
      <c r="AR61" s="1511"/>
      <c r="AS61" s="1512"/>
      <c r="AT61" s="507"/>
      <c r="AU61" s="205" t="e">
        <f>COUNTIF(#REF!,#REF!)</f>
        <v>#REF!</v>
      </c>
      <c r="AV61" s="205">
        <f t="shared" si="0"/>
        <v>0</v>
      </c>
      <c r="AW61" s="1"/>
    </row>
    <row r="62" spans="2:49" ht="24.95" customHeight="1">
      <c r="B62" s="1495">
        <v>48</v>
      </c>
      <c r="C62" s="1078"/>
      <c r="D62" s="1496"/>
      <c r="E62" s="1496"/>
      <c r="F62" s="1496"/>
      <c r="G62" s="1497"/>
      <c r="H62" s="1497"/>
      <c r="I62" s="1497"/>
      <c r="J62" s="1497"/>
      <c r="K62" s="1498"/>
      <c r="L62" s="1499"/>
      <c r="M62" s="1499"/>
      <c r="N62" s="1500"/>
      <c r="O62" s="1501"/>
      <c r="P62" s="1502"/>
      <c r="Q62" s="1502"/>
      <c r="R62" s="1503"/>
      <c r="S62" s="1504"/>
      <c r="T62" s="1505"/>
      <c r="U62" s="1505"/>
      <c r="V62" s="1506"/>
      <c r="W62" s="1513"/>
      <c r="X62" s="1513"/>
      <c r="Y62" s="1513"/>
      <c r="Z62" s="1513"/>
      <c r="AA62" s="1513"/>
      <c r="AB62" s="1507"/>
      <c r="AC62" s="1508"/>
      <c r="AD62" s="1509"/>
      <c r="AE62" s="1507"/>
      <c r="AF62" s="1508"/>
      <c r="AG62" s="1509"/>
      <c r="AH62" s="1507"/>
      <c r="AI62" s="1508"/>
      <c r="AJ62" s="1509"/>
      <c r="AK62" s="1507"/>
      <c r="AL62" s="1508"/>
      <c r="AM62" s="1509"/>
      <c r="AN62" s="1507"/>
      <c r="AO62" s="1508"/>
      <c r="AP62" s="1509"/>
      <c r="AQ62" s="1510"/>
      <c r="AR62" s="1511"/>
      <c r="AS62" s="1512"/>
      <c r="AT62" s="507"/>
      <c r="AU62" s="205" t="e">
        <f>COUNTIF(#REF!,#REF!)</f>
        <v>#REF!</v>
      </c>
      <c r="AV62" s="205">
        <f t="shared" si="0"/>
        <v>0</v>
      </c>
      <c r="AW62" s="1"/>
    </row>
    <row r="63" spans="2:49" ht="24.95" customHeight="1">
      <c r="B63" s="1495">
        <v>49</v>
      </c>
      <c r="C63" s="1078"/>
      <c r="D63" s="1496"/>
      <c r="E63" s="1496"/>
      <c r="F63" s="1496"/>
      <c r="G63" s="1497"/>
      <c r="H63" s="1497"/>
      <c r="I63" s="1497"/>
      <c r="J63" s="1497"/>
      <c r="K63" s="1498"/>
      <c r="L63" s="1499"/>
      <c r="M63" s="1499"/>
      <c r="N63" s="1500"/>
      <c r="O63" s="1501"/>
      <c r="P63" s="1502"/>
      <c r="Q63" s="1502"/>
      <c r="R63" s="1503"/>
      <c r="S63" s="1504"/>
      <c r="T63" s="1505"/>
      <c r="U63" s="1505"/>
      <c r="V63" s="1506"/>
      <c r="W63" s="1513"/>
      <c r="X63" s="1513"/>
      <c r="Y63" s="1513"/>
      <c r="Z63" s="1513"/>
      <c r="AA63" s="1513"/>
      <c r="AB63" s="1507"/>
      <c r="AC63" s="1508"/>
      <c r="AD63" s="1509"/>
      <c r="AE63" s="1507"/>
      <c r="AF63" s="1508"/>
      <c r="AG63" s="1509"/>
      <c r="AH63" s="1507"/>
      <c r="AI63" s="1508"/>
      <c r="AJ63" s="1509"/>
      <c r="AK63" s="1507"/>
      <c r="AL63" s="1508"/>
      <c r="AM63" s="1509"/>
      <c r="AN63" s="1507"/>
      <c r="AO63" s="1508"/>
      <c r="AP63" s="1509"/>
      <c r="AQ63" s="1510"/>
      <c r="AR63" s="1511"/>
      <c r="AS63" s="1512"/>
      <c r="AT63" s="507"/>
      <c r="AU63" s="205" t="e">
        <f>COUNTIF(#REF!,#REF!)</f>
        <v>#REF!</v>
      </c>
      <c r="AV63" s="205">
        <f t="shared" si="0"/>
        <v>0</v>
      </c>
      <c r="AW63" s="1"/>
    </row>
    <row r="64" spans="2:49" ht="24.95" customHeight="1">
      <c r="B64" s="1495">
        <v>50</v>
      </c>
      <c r="C64" s="1078"/>
      <c r="D64" s="1496"/>
      <c r="E64" s="1496"/>
      <c r="F64" s="1496"/>
      <c r="G64" s="1497"/>
      <c r="H64" s="1497"/>
      <c r="I64" s="1497"/>
      <c r="J64" s="1497"/>
      <c r="K64" s="1498"/>
      <c r="L64" s="1499"/>
      <c r="M64" s="1499"/>
      <c r="N64" s="1500"/>
      <c r="O64" s="1501"/>
      <c r="P64" s="1502"/>
      <c r="Q64" s="1502"/>
      <c r="R64" s="1503"/>
      <c r="S64" s="1504"/>
      <c r="T64" s="1505"/>
      <c r="U64" s="1505"/>
      <c r="V64" s="1506"/>
      <c r="W64" s="1513"/>
      <c r="X64" s="1513"/>
      <c r="Y64" s="1513"/>
      <c r="Z64" s="1513"/>
      <c r="AA64" s="1513"/>
      <c r="AB64" s="1507"/>
      <c r="AC64" s="1508"/>
      <c r="AD64" s="1509"/>
      <c r="AE64" s="1507"/>
      <c r="AF64" s="1508"/>
      <c r="AG64" s="1509"/>
      <c r="AH64" s="1507"/>
      <c r="AI64" s="1508"/>
      <c r="AJ64" s="1509"/>
      <c r="AK64" s="1507"/>
      <c r="AL64" s="1508"/>
      <c r="AM64" s="1509"/>
      <c r="AN64" s="1507"/>
      <c r="AO64" s="1508"/>
      <c r="AP64" s="1509"/>
      <c r="AQ64" s="1510"/>
      <c r="AR64" s="1511"/>
      <c r="AS64" s="1512"/>
      <c r="AT64" s="507"/>
      <c r="AU64" s="205" t="e">
        <f>COUNTIF(#REF!,#REF!)</f>
        <v>#REF!</v>
      </c>
      <c r="AV64" s="205">
        <f t="shared" si="0"/>
        <v>0</v>
      </c>
      <c r="AW64" s="1"/>
    </row>
    <row r="65" spans="2:49" ht="24.95" customHeight="1">
      <c r="B65" s="1495">
        <v>51</v>
      </c>
      <c r="C65" s="1078"/>
      <c r="D65" s="1496"/>
      <c r="E65" s="1496"/>
      <c r="F65" s="1496"/>
      <c r="G65" s="1497"/>
      <c r="H65" s="1497"/>
      <c r="I65" s="1497"/>
      <c r="J65" s="1497"/>
      <c r="K65" s="1498"/>
      <c r="L65" s="1499"/>
      <c r="M65" s="1499"/>
      <c r="N65" s="1500"/>
      <c r="O65" s="1501"/>
      <c r="P65" s="1502"/>
      <c r="Q65" s="1502"/>
      <c r="R65" s="1503"/>
      <c r="S65" s="1504"/>
      <c r="T65" s="1505"/>
      <c r="U65" s="1505"/>
      <c r="V65" s="1506"/>
      <c r="W65" s="1513"/>
      <c r="X65" s="1513"/>
      <c r="Y65" s="1513"/>
      <c r="Z65" s="1513"/>
      <c r="AA65" s="1513"/>
      <c r="AB65" s="1507"/>
      <c r="AC65" s="1508"/>
      <c r="AD65" s="1509"/>
      <c r="AE65" s="1507"/>
      <c r="AF65" s="1508"/>
      <c r="AG65" s="1509"/>
      <c r="AH65" s="1507"/>
      <c r="AI65" s="1508"/>
      <c r="AJ65" s="1509"/>
      <c r="AK65" s="1507"/>
      <c r="AL65" s="1508"/>
      <c r="AM65" s="1509"/>
      <c r="AN65" s="1507"/>
      <c r="AO65" s="1508"/>
      <c r="AP65" s="1509"/>
      <c r="AQ65" s="1510"/>
      <c r="AR65" s="1511"/>
      <c r="AS65" s="1512"/>
      <c r="AT65" s="507"/>
      <c r="AU65" s="205" t="e">
        <f>COUNTIF(#REF!,#REF!)</f>
        <v>#REF!</v>
      </c>
      <c r="AV65" s="205">
        <f t="shared" si="0"/>
        <v>0</v>
      </c>
      <c r="AW65" s="1"/>
    </row>
    <row r="66" spans="2:49" ht="24.95" customHeight="1">
      <c r="B66" s="1495">
        <v>52</v>
      </c>
      <c r="C66" s="1078"/>
      <c r="D66" s="1496"/>
      <c r="E66" s="1496"/>
      <c r="F66" s="1496"/>
      <c r="G66" s="1497"/>
      <c r="H66" s="1497"/>
      <c r="I66" s="1497"/>
      <c r="J66" s="1497"/>
      <c r="K66" s="1498"/>
      <c r="L66" s="1499"/>
      <c r="M66" s="1499"/>
      <c r="N66" s="1500"/>
      <c r="O66" s="1501"/>
      <c r="P66" s="1502"/>
      <c r="Q66" s="1502"/>
      <c r="R66" s="1503"/>
      <c r="S66" s="1504"/>
      <c r="T66" s="1505"/>
      <c r="U66" s="1505"/>
      <c r="V66" s="1506"/>
      <c r="W66" s="1513"/>
      <c r="X66" s="1513"/>
      <c r="Y66" s="1513"/>
      <c r="Z66" s="1513"/>
      <c r="AA66" s="1513"/>
      <c r="AB66" s="1507"/>
      <c r="AC66" s="1508"/>
      <c r="AD66" s="1509"/>
      <c r="AE66" s="1507"/>
      <c r="AF66" s="1508"/>
      <c r="AG66" s="1509"/>
      <c r="AH66" s="1507"/>
      <c r="AI66" s="1508"/>
      <c r="AJ66" s="1509"/>
      <c r="AK66" s="1507"/>
      <c r="AL66" s="1508"/>
      <c r="AM66" s="1509"/>
      <c r="AN66" s="1507"/>
      <c r="AO66" s="1508"/>
      <c r="AP66" s="1509"/>
      <c r="AQ66" s="1510"/>
      <c r="AR66" s="1511"/>
      <c r="AS66" s="1512"/>
      <c r="AT66" s="507"/>
      <c r="AU66" s="205" t="e">
        <f>COUNTIF(#REF!,#REF!)</f>
        <v>#REF!</v>
      </c>
      <c r="AV66" s="205">
        <f t="shared" si="0"/>
        <v>0</v>
      </c>
      <c r="AW66" s="1"/>
    </row>
    <row r="67" spans="2:49" ht="24.95" customHeight="1">
      <c r="B67" s="1495">
        <v>53</v>
      </c>
      <c r="C67" s="1078"/>
      <c r="D67" s="1496"/>
      <c r="E67" s="1496"/>
      <c r="F67" s="1496"/>
      <c r="G67" s="1497"/>
      <c r="H67" s="1497"/>
      <c r="I67" s="1497"/>
      <c r="J67" s="1497"/>
      <c r="K67" s="1498"/>
      <c r="L67" s="1499"/>
      <c r="M67" s="1499"/>
      <c r="N67" s="1500"/>
      <c r="O67" s="1501"/>
      <c r="P67" s="1502"/>
      <c r="Q67" s="1502"/>
      <c r="R67" s="1503"/>
      <c r="S67" s="1504"/>
      <c r="T67" s="1505"/>
      <c r="U67" s="1505"/>
      <c r="V67" s="1506"/>
      <c r="W67" s="1513"/>
      <c r="X67" s="1513"/>
      <c r="Y67" s="1513"/>
      <c r="Z67" s="1513"/>
      <c r="AA67" s="1513"/>
      <c r="AB67" s="1507"/>
      <c r="AC67" s="1508"/>
      <c r="AD67" s="1509"/>
      <c r="AE67" s="1507"/>
      <c r="AF67" s="1508"/>
      <c r="AG67" s="1509"/>
      <c r="AH67" s="1507"/>
      <c r="AI67" s="1508"/>
      <c r="AJ67" s="1509"/>
      <c r="AK67" s="1507"/>
      <c r="AL67" s="1508"/>
      <c r="AM67" s="1509"/>
      <c r="AN67" s="1507"/>
      <c r="AO67" s="1508"/>
      <c r="AP67" s="1509"/>
      <c r="AQ67" s="1510"/>
      <c r="AR67" s="1511"/>
      <c r="AS67" s="1512"/>
      <c r="AT67" s="507"/>
      <c r="AU67" s="205" t="e">
        <f>COUNTIF(#REF!,#REF!)</f>
        <v>#REF!</v>
      </c>
      <c r="AV67" s="205">
        <f t="shared" si="0"/>
        <v>0</v>
      </c>
      <c r="AW67" s="1"/>
    </row>
    <row r="68" spans="2:49" ht="24.95" customHeight="1">
      <c r="B68" s="1495">
        <v>54</v>
      </c>
      <c r="C68" s="1078"/>
      <c r="D68" s="1496"/>
      <c r="E68" s="1496"/>
      <c r="F68" s="1496"/>
      <c r="G68" s="1497"/>
      <c r="H68" s="1497"/>
      <c r="I68" s="1497"/>
      <c r="J68" s="1497"/>
      <c r="K68" s="1498"/>
      <c r="L68" s="1499"/>
      <c r="M68" s="1499"/>
      <c r="N68" s="1500"/>
      <c r="O68" s="1501"/>
      <c r="P68" s="1502"/>
      <c r="Q68" s="1502"/>
      <c r="R68" s="1503"/>
      <c r="S68" s="1504"/>
      <c r="T68" s="1505"/>
      <c r="U68" s="1505"/>
      <c r="V68" s="1506"/>
      <c r="W68" s="1513"/>
      <c r="X68" s="1513"/>
      <c r="Y68" s="1513"/>
      <c r="Z68" s="1513"/>
      <c r="AA68" s="1513"/>
      <c r="AB68" s="1507"/>
      <c r="AC68" s="1508"/>
      <c r="AD68" s="1509"/>
      <c r="AE68" s="1507"/>
      <c r="AF68" s="1508"/>
      <c r="AG68" s="1509"/>
      <c r="AH68" s="1507"/>
      <c r="AI68" s="1508"/>
      <c r="AJ68" s="1509"/>
      <c r="AK68" s="1507"/>
      <c r="AL68" s="1508"/>
      <c r="AM68" s="1509"/>
      <c r="AN68" s="1507"/>
      <c r="AO68" s="1508"/>
      <c r="AP68" s="1509"/>
      <c r="AQ68" s="1510"/>
      <c r="AR68" s="1511"/>
      <c r="AS68" s="1512"/>
      <c r="AT68" s="507"/>
      <c r="AU68" s="205" t="e">
        <f>COUNTIF(#REF!,#REF!)</f>
        <v>#REF!</v>
      </c>
      <c r="AV68" s="205">
        <f t="shared" si="0"/>
        <v>0</v>
      </c>
      <c r="AW68" s="1"/>
    </row>
    <row r="69" spans="2:49" ht="24.95" customHeight="1">
      <c r="B69" s="1495">
        <v>55</v>
      </c>
      <c r="C69" s="1078"/>
      <c r="D69" s="1496"/>
      <c r="E69" s="1496"/>
      <c r="F69" s="1496"/>
      <c r="G69" s="1497"/>
      <c r="H69" s="1497"/>
      <c r="I69" s="1497"/>
      <c r="J69" s="1497"/>
      <c r="K69" s="1498"/>
      <c r="L69" s="1499"/>
      <c r="M69" s="1499"/>
      <c r="N69" s="1500"/>
      <c r="O69" s="1501"/>
      <c r="P69" s="1502"/>
      <c r="Q69" s="1502"/>
      <c r="R69" s="1503"/>
      <c r="S69" s="1504"/>
      <c r="T69" s="1505"/>
      <c r="U69" s="1505"/>
      <c r="V69" s="1506"/>
      <c r="W69" s="1513"/>
      <c r="X69" s="1513"/>
      <c r="Y69" s="1513"/>
      <c r="Z69" s="1513"/>
      <c r="AA69" s="1513"/>
      <c r="AB69" s="1507"/>
      <c r="AC69" s="1508"/>
      <c r="AD69" s="1509"/>
      <c r="AE69" s="1507"/>
      <c r="AF69" s="1508"/>
      <c r="AG69" s="1509"/>
      <c r="AH69" s="1507"/>
      <c r="AI69" s="1508"/>
      <c r="AJ69" s="1509"/>
      <c r="AK69" s="1507"/>
      <c r="AL69" s="1508"/>
      <c r="AM69" s="1509"/>
      <c r="AN69" s="1507"/>
      <c r="AO69" s="1508"/>
      <c r="AP69" s="1509"/>
      <c r="AQ69" s="1510"/>
      <c r="AR69" s="1511"/>
      <c r="AS69" s="1512"/>
      <c r="AT69" s="507"/>
      <c r="AU69" s="205" t="e">
        <f>COUNTIF(#REF!,#REF!)</f>
        <v>#REF!</v>
      </c>
      <c r="AV69" s="205">
        <f t="shared" si="0"/>
        <v>0</v>
      </c>
      <c r="AW69" s="1"/>
    </row>
    <row r="70" spans="2:49" ht="24.95" customHeight="1">
      <c r="B70" s="1495">
        <v>56</v>
      </c>
      <c r="C70" s="1078"/>
      <c r="D70" s="1496"/>
      <c r="E70" s="1496"/>
      <c r="F70" s="1496"/>
      <c r="G70" s="1497"/>
      <c r="H70" s="1497"/>
      <c r="I70" s="1497"/>
      <c r="J70" s="1497"/>
      <c r="K70" s="1498"/>
      <c r="L70" s="1499"/>
      <c r="M70" s="1499"/>
      <c r="N70" s="1500"/>
      <c r="O70" s="1501"/>
      <c r="P70" s="1502"/>
      <c r="Q70" s="1502"/>
      <c r="R70" s="1503"/>
      <c r="S70" s="1504"/>
      <c r="T70" s="1505"/>
      <c r="U70" s="1505"/>
      <c r="V70" s="1506"/>
      <c r="W70" s="1513"/>
      <c r="X70" s="1513"/>
      <c r="Y70" s="1513"/>
      <c r="Z70" s="1513"/>
      <c r="AA70" s="1513"/>
      <c r="AB70" s="1507"/>
      <c r="AC70" s="1508"/>
      <c r="AD70" s="1509"/>
      <c r="AE70" s="1507"/>
      <c r="AF70" s="1508"/>
      <c r="AG70" s="1509"/>
      <c r="AH70" s="1507"/>
      <c r="AI70" s="1508"/>
      <c r="AJ70" s="1509"/>
      <c r="AK70" s="1507"/>
      <c r="AL70" s="1508"/>
      <c r="AM70" s="1509"/>
      <c r="AN70" s="1507"/>
      <c r="AO70" s="1508"/>
      <c r="AP70" s="1509"/>
      <c r="AQ70" s="1510"/>
      <c r="AR70" s="1511"/>
      <c r="AS70" s="1512"/>
      <c r="AT70" s="507"/>
      <c r="AU70" s="205" t="e">
        <f>COUNTIF(#REF!,#REF!)</f>
        <v>#REF!</v>
      </c>
      <c r="AV70" s="205">
        <f t="shared" si="0"/>
        <v>0</v>
      </c>
      <c r="AW70" s="1"/>
    </row>
    <row r="71" spans="2:49" ht="24.95" customHeight="1">
      <c r="B71" s="1495">
        <v>57</v>
      </c>
      <c r="C71" s="1078"/>
      <c r="D71" s="1496"/>
      <c r="E71" s="1496"/>
      <c r="F71" s="1496"/>
      <c r="G71" s="1497"/>
      <c r="H71" s="1497"/>
      <c r="I71" s="1497"/>
      <c r="J71" s="1497"/>
      <c r="K71" s="1498"/>
      <c r="L71" s="1499"/>
      <c r="M71" s="1499"/>
      <c r="N71" s="1500"/>
      <c r="O71" s="1501"/>
      <c r="P71" s="1502"/>
      <c r="Q71" s="1502"/>
      <c r="R71" s="1503"/>
      <c r="S71" s="1504"/>
      <c r="T71" s="1505"/>
      <c r="U71" s="1505"/>
      <c r="V71" s="1506"/>
      <c r="W71" s="1513"/>
      <c r="X71" s="1513"/>
      <c r="Y71" s="1513"/>
      <c r="Z71" s="1513"/>
      <c r="AA71" s="1513"/>
      <c r="AB71" s="1507"/>
      <c r="AC71" s="1508"/>
      <c r="AD71" s="1509"/>
      <c r="AE71" s="1507"/>
      <c r="AF71" s="1508"/>
      <c r="AG71" s="1509"/>
      <c r="AH71" s="1507"/>
      <c r="AI71" s="1508"/>
      <c r="AJ71" s="1509"/>
      <c r="AK71" s="1507"/>
      <c r="AL71" s="1508"/>
      <c r="AM71" s="1509"/>
      <c r="AN71" s="1507"/>
      <c r="AO71" s="1508"/>
      <c r="AP71" s="1509"/>
      <c r="AQ71" s="1510"/>
      <c r="AR71" s="1511"/>
      <c r="AS71" s="1512"/>
      <c r="AT71" s="507"/>
      <c r="AU71" s="205" t="e">
        <f>COUNTIF(#REF!,#REF!)</f>
        <v>#REF!</v>
      </c>
      <c r="AV71" s="205">
        <f t="shared" si="0"/>
        <v>0</v>
      </c>
      <c r="AW71" s="1"/>
    </row>
    <row r="72" spans="2:49" ht="24.95" customHeight="1">
      <c r="B72" s="1495">
        <v>58</v>
      </c>
      <c r="C72" s="1078"/>
      <c r="D72" s="1496"/>
      <c r="E72" s="1496"/>
      <c r="F72" s="1496"/>
      <c r="G72" s="1497"/>
      <c r="H72" s="1497"/>
      <c r="I72" s="1497"/>
      <c r="J72" s="1497"/>
      <c r="K72" s="1498"/>
      <c r="L72" s="1499"/>
      <c r="M72" s="1499"/>
      <c r="N72" s="1500"/>
      <c r="O72" s="1501"/>
      <c r="P72" s="1502"/>
      <c r="Q72" s="1502"/>
      <c r="R72" s="1503"/>
      <c r="S72" s="1504"/>
      <c r="T72" s="1505"/>
      <c r="U72" s="1505"/>
      <c r="V72" s="1506"/>
      <c r="W72" s="1513"/>
      <c r="X72" s="1513"/>
      <c r="Y72" s="1513"/>
      <c r="Z72" s="1513"/>
      <c r="AA72" s="1513"/>
      <c r="AB72" s="1507"/>
      <c r="AC72" s="1508"/>
      <c r="AD72" s="1509"/>
      <c r="AE72" s="1507"/>
      <c r="AF72" s="1508"/>
      <c r="AG72" s="1509"/>
      <c r="AH72" s="1507"/>
      <c r="AI72" s="1508"/>
      <c r="AJ72" s="1509"/>
      <c r="AK72" s="1507"/>
      <c r="AL72" s="1508"/>
      <c r="AM72" s="1509"/>
      <c r="AN72" s="1507"/>
      <c r="AO72" s="1508"/>
      <c r="AP72" s="1509"/>
      <c r="AQ72" s="1510"/>
      <c r="AR72" s="1511"/>
      <c r="AS72" s="1512"/>
      <c r="AT72" s="507"/>
      <c r="AU72" s="205" t="e">
        <f>COUNTIF(#REF!,#REF!)</f>
        <v>#REF!</v>
      </c>
      <c r="AV72" s="205">
        <f t="shared" si="0"/>
        <v>0</v>
      </c>
      <c r="AW72" s="1"/>
    </row>
    <row r="73" spans="2:49" ht="24.95" customHeight="1">
      <c r="B73" s="1495">
        <v>59</v>
      </c>
      <c r="C73" s="1078"/>
      <c r="D73" s="1496"/>
      <c r="E73" s="1496"/>
      <c r="F73" s="1496"/>
      <c r="G73" s="1497"/>
      <c r="H73" s="1497"/>
      <c r="I73" s="1497"/>
      <c r="J73" s="1497"/>
      <c r="K73" s="1498"/>
      <c r="L73" s="1499"/>
      <c r="M73" s="1499"/>
      <c r="N73" s="1500"/>
      <c r="O73" s="1501"/>
      <c r="P73" s="1502"/>
      <c r="Q73" s="1502"/>
      <c r="R73" s="1503"/>
      <c r="S73" s="1504"/>
      <c r="T73" s="1505"/>
      <c r="U73" s="1505"/>
      <c r="V73" s="1506"/>
      <c r="W73" s="1513"/>
      <c r="X73" s="1513"/>
      <c r="Y73" s="1513"/>
      <c r="Z73" s="1513"/>
      <c r="AA73" s="1513"/>
      <c r="AB73" s="1507"/>
      <c r="AC73" s="1508"/>
      <c r="AD73" s="1509"/>
      <c r="AE73" s="1507"/>
      <c r="AF73" s="1508"/>
      <c r="AG73" s="1509"/>
      <c r="AH73" s="1507"/>
      <c r="AI73" s="1508"/>
      <c r="AJ73" s="1509"/>
      <c r="AK73" s="1507"/>
      <c r="AL73" s="1508"/>
      <c r="AM73" s="1509"/>
      <c r="AN73" s="1507"/>
      <c r="AO73" s="1508"/>
      <c r="AP73" s="1509"/>
      <c r="AQ73" s="1510"/>
      <c r="AR73" s="1511"/>
      <c r="AS73" s="1512"/>
      <c r="AT73" s="507"/>
      <c r="AU73" s="205" t="e">
        <f>COUNTIF(#REF!,#REF!)</f>
        <v>#REF!</v>
      </c>
      <c r="AV73" s="205">
        <f t="shared" si="0"/>
        <v>0</v>
      </c>
      <c r="AW73" s="1"/>
    </row>
    <row r="74" spans="2:49" ht="24.95" customHeight="1">
      <c r="B74" s="1495">
        <v>60</v>
      </c>
      <c r="C74" s="1078"/>
      <c r="D74" s="1496"/>
      <c r="E74" s="1496"/>
      <c r="F74" s="1496"/>
      <c r="G74" s="1497"/>
      <c r="H74" s="1497"/>
      <c r="I74" s="1497"/>
      <c r="J74" s="1497"/>
      <c r="K74" s="1498"/>
      <c r="L74" s="1499"/>
      <c r="M74" s="1499"/>
      <c r="N74" s="1500"/>
      <c r="O74" s="1501"/>
      <c r="P74" s="1502"/>
      <c r="Q74" s="1502"/>
      <c r="R74" s="1503"/>
      <c r="S74" s="1504"/>
      <c r="T74" s="1505"/>
      <c r="U74" s="1505"/>
      <c r="V74" s="1506"/>
      <c r="W74" s="1513"/>
      <c r="X74" s="1513"/>
      <c r="Y74" s="1513"/>
      <c r="Z74" s="1513"/>
      <c r="AA74" s="1513"/>
      <c r="AB74" s="1507"/>
      <c r="AC74" s="1508"/>
      <c r="AD74" s="1509"/>
      <c r="AE74" s="1507"/>
      <c r="AF74" s="1508"/>
      <c r="AG74" s="1509"/>
      <c r="AH74" s="1507"/>
      <c r="AI74" s="1508"/>
      <c r="AJ74" s="1509"/>
      <c r="AK74" s="1507"/>
      <c r="AL74" s="1508"/>
      <c r="AM74" s="1509"/>
      <c r="AN74" s="1507"/>
      <c r="AO74" s="1508"/>
      <c r="AP74" s="1509"/>
      <c r="AQ74" s="1510"/>
      <c r="AR74" s="1511"/>
      <c r="AS74" s="1512"/>
      <c r="AT74" s="507"/>
      <c r="AU74" s="205" t="e">
        <f>COUNTIF(#REF!,#REF!)</f>
        <v>#REF!</v>
      </c>
      <c r="AV74" s="205">
        <f t="shared" si="0"/>
        <v>0</v>
      </c>
      <c r="AW74" s="1"/>
    </row>
    <row r="75" spans="2:49" ht="24.95" customHeight="1">
      <c r="B75" s="1495">
        <v>61</v>
      </c>
      <c r="C75" s="1078"/>
      <c r="D75" s="1496"/>
      <c r="E75" s="1496"/>
      <c r="F75" s="1496"/>
      <c r="G75" s="1497"/>
      <c r="H75" s="1497"/>
      <c r="I75" s="1497"/>
      <c r="J75" s="1497"/>
      <c r="K75" s="1498"/>
      <c r="L75" s="1499"/>
      <c r="M75" s="1499"/>
      <c r="N75" s="1500"/>
      <c r="O75" s="1501"/>
      <c r="P75" s="1502"/>
      <c r="Q75" s="1502"/>
      <c r="R75" s="1503"/>
      <c r="S75" s="1504"/>
      <c r="T75" s="1505"/>
      <c r="U75" s="1505"/>
      <c r="V75" s="1506"/>
      <c r="W75" s="1513"/>
      <c r="X75" s="1513"/>
      <c r="Y75" s="1513"/>
      <c r="Z75" s="1513"/>
      <c r="AA75" s="1513"/>
      <c r="AB75" s="1507"/>
      <c r="AC75" s="1508"/>
      <c r="AD75" s="1509"/>
      <c r="AE75" s="1507"/>
      <c r="AF75" s="1508"/>
      <c r="AG75" s="1509"/>
      <c r="AH75" s="1507"/>
      <c r="AI75" s="1508"/>
      <c r="AJ75" s="1509"/>
      <c r="AK75" s="1507"/>
      <c r="AL75" s="1508"/>
      <c r="AM75" s="1509"/>
      <c r="AN75" s="1507"/>
      <c r="AO75" s="1508"/>
      <c r="AP75" s="1509"/>
      <c r="AQ75" s="1510"/>
      <c r="AR75" s="1511"/>
      <c r="AS75" s="1512"/>
      <c r="AT75" s="507"/>
      <c r="AU75" s="205" t="e">
        <f>COUNTIF(#REF!,#REF!)</f>
        <v>#REF!</v>
      </c>
      <c r="AV75" s="205">
        <f t="shared" si="0"/>
        <v>0</v>
      </c>
      <c r="AW75" s="1"/>
    </row>
    <row r="76" spans="2:49" ht="24.95" customHeight="1">
      <c r="B76" s="1495">
        <v>62</v>
      </c>
      <c r="C76" s="1078"/>
      <c r="D76" s="1496"/>
      <c r="E76" s="1496"/>
      <c r="F76" s="1496"/>
      <c r="G76" s="1497"/>
      <c r="H76" s="1497"/>
      <c r="I76" s="1497"/>
      <c r="J76" s="1497"/>
      <c r="K76" s="1498"/>
      <c r="L76" s="1499"/>
      <c r="M76" s="1499"/>
      <c r="N76" s="1500"/>
      <c r="O76" s="1501"/>
      <c r="P76" s="1502"/>
      <c r="Q76" s="1502"/>
      <c r="R76" s="1503"/>
      <c r="S76" s="1504"/>
      <c r="T76" s="1505"/>
      <c r="U76" s="1505"/>
      <c r="V76" s="1506"/>
      <c r="W76" s="1513"/>
      <c r="X76" s="1513"/>
      <c r="Y76" s="1513"/>
      <c r="Z76" s="1513"/>
      <c r="AA76" s="1513"/>
      <c r="AB76" s="1507"/>
      <c r="AC76" s="1508"/>
      <c r="AD76" s="1509"/>
      <c r="AE76" s="1507"/>
      <c r="AF76" s="1508"/>
      <c r="AG76" s="1509"/>
      <c r="AH76" s="1507"/>
      <c r="AI76" s="1508"/>
      <c r="AJ76" s="1509"/>
      <c r="AK76" s="1507"/>
      <c r="AL76" s="1508"/>
      <c r="AM76" s="1509"/>
      <c r="AN76" s="1507"/>
      <c r="AO76" s="1508"/>
      <c r="AP76" s="1509"/>
      <c r="AQ76" s="1510"/>
      <c r="AR76" s="1511"/>
      <c r="AS76" s="1512"/>
      <c r="AT76" s="507"/>
      <c r="AU76" s="205" t="e">
        <f>COUNTIF(#REF!,#REF!)</f>
        <v>#REF!</v>
      </c>
      <c r="AV76" s="205">
        <f t="shared" si="0"/>
        <v>0</v>
      </c>
      <c r="AW76" s="1"/>
    </row>
    <row r="77" spans="2:49" ht="24.95" customHeight="1">
      <c r="B77" s="1495">
        <v>63</v>
      </c>
      <c r="C77" s="1078"/>
      <c r="D77" s="1496"/>
      <c r="E77" s="1496"/>
      <c r="F77" s="1496"/>
      <c r="G77" s="1497"/>
      <c r="H77" s="1497"/>
      <c r="I77" s="1497"/>
      <c r="J77" s="1497"/>
      <c r="K77" s="1498"/>
      <c r="L77" s="1499"/>
      <c r="M77" s="1499"/>
      <c r="N77" s="1500"/>
      <c r="O77" s="1501"/>
      <c r="P77" s="1502"/>
      <c r="Q77" s="1502"/>
      <c r="R77" s="1503"/>
      <c r="S77" s="1504"/>
      <c r="T77" s="1505"/>
      <c r="U77" s="1505"/>
      <c r="V77" s="1506"/>
      <c r="W77" s="1513"/>
      <c r="X77" s="1513"/>
      <c r="Y77" s="1513"/>
      <c r="Z77" s="1513"/>
      <c r="AA77" s="1513"/>
      <c r="AB77" s="1507"/>
      <c r="AC77" s="1508"/>
      <c r="AD77" s="1509"/>
      <c r="AE77" s="1507"/>
      <c r="AF77" s="1508"/>
      <c r="AG77" s="1509"/>
      <c r="AH77" s="1507"/>
      <c r="AI77" s="1508"/>
      <c r="AJ77" s="1509"/>
      <c r="AK77" s="1507"/>
      <c r="AL77" s="1508"/>
      <c r="AM77" s="1509"/>
      <c r="AN77" s="1507"/>
      <c r="AO77" s="1508"/>
      <c r="AP77" s="1509"/>
      <c r="AQ77" s="1510"/>
      <c r="AR77" s="1511"/>
      <c r="AS77" s="1512"/>
      <c r="AT77" s="507"/>
      <c r="AU77" s="205" t="e">
        <f>COUNTIF(#REF!,#REF!)</f>
        <v>#REF!</v>
      </c>
      <c r="AV77" s="205">
        <f t="shared" si="0"/>
        <v>0</v>
      </c>
      <c r="AW77" s="1"/>
    </row>
    <row r="78" spans="2:49" ht="24.95" customHeight="1">
      <c r="B78" s="1495">
        <v>64</v>
      </c>
      <c r="C78" s="1078"/>
      <c r="D78" s="1496"/>
      <c r="E78" s="1496"/>
      <c r="F78" s="1496"/>
      <c r="G78" s="1497"/>
      <c r="H78" s="1497"/>
      <c r="I78" s="1497"/>
      <c r="J78" s="1497"/>
      <c r="K78" s="1498"/>
      <c r="L78" s="1499"/>
      <c r="M78" s="1499"/>
      <c r="N78" s="1500"/>
      <c r="O78" s="1501"/>
      <c r="P78" s="1502"/>
      <c r="Q78" s="1502"/>
      <c r="R78" s="1503"/>
      <c r="S78" s="1504"/>
      <c r="T78" s="1505"/>
      <c r="U78" s="1505"/>
      <c r="V78" s="1506"/>
      <c r="W78" s="1513"/>
      <c r="X78" s="1513"/>
      <c r="Y78" s="1513"/>
      <c r="Z78" s="1513"/>
      <c r="AA78" s="1513"/>
      <c r="AB78" s="1507"/>
      <c r="AC78" s="1508"/>
      <c r="AD78" s="1509"/>
      <c r="AE78" s="1507"/>
      <c r="AF78" s="1508"/>
      <c r="AG78" s="1509"/>
      <c r="AH78" s="1507"/>
      <c r="AI78" s="1508"/>
      <c r="AJ78" s="1509"/>
      <c r="AK78" s="1507"/>
      <c r="AL78" s="1508"/>
      <c r="AM78" s="1509"/>
      <c r="AN78" s="1507"/>
      <c r="AO78" s="1508"/>
      <c r="AP78" s="1509"/>
      <c r="AQ78" s="1510"/>
      <c r="AR78" s="1511"/>
      <c r="AS78" s="1512"/>
      <c r="AT78" s="507"/>
      <c r="AU78" s="205" t="e">
        <f>COUNTIF(#REF!,#REF!)</f>
        <v>#REF!</v>
      </c>
      <c r="AV78" s="205">
        <f t="shared" si="0"/>
        <v>0</v>
      </c>
      <c r="AW78" s="1"/>
    </row>
    <row r="79" spans="2:49" ht="24.95" customHeight="1">
      <c r="B79" s="1495">
        <v>65</v>
      </c>
      <c r="C79" s="1078"/>
      <c r="D79" s="1496"/>
      <c r="E79" s="1496"/>
      <c r="F79" s="1496"/>
      <c r="G79" s="1497"/>
      <c r="H79" s="1497"/>
      <c r="I79" s="1497"/>
      <c r="J79" s="1497"/>
      <c r="K79" s="1498"/>
      <c r="L79" s="1499"/>
      <c r="M79" s="1499"/>
      <c r="N79" s="1500"/>
      <c r="O79" s="1501"/>
      <c r="P79" s="1502"/>
      <c r="Q79" s="1502"/>
      <c r="R79" s="1503"/>
      <c r="S79" s="1504"/>
      <c r="T79" s="1505"/>
      <c r="U79" s="1505"/>
      <c r="V79" s="1506"/>
      <c r="W79" s="1513"/>
      <c r="X79" s="1513"/>
      <c r="Y79" s="1513"/>
      <c r="Z79" s="1513"/>
      <c r="AA79" s="1513"/>
      <c r="AB79" s="1507"/>
      <c r="AC79" s="1508"/>
      <c r="AD79" s="1509"/>
      <c r="AE79" s="1507"/>
      <c r="AF79" s="1508"/>
      <c r="AG79" s="1509"/>
      <c r="AH79" s="1507"/>
      <c r="AI79" s="1508"/>
      <c r="AJ79" s="1509"/>
      <c r="AK79" s="1507"/>
      <c r="AL79" s="1508"/>
      <c r="AM79" s="1509"/>
      <c r="AN79" s="1507"/>
      <c r="AO79" s="1508"/>
      <c r="AP79" s="1509"/>
      <c r="AQ79" s="1510"/>
      <c r="AR79" s="1511"/>
      <c r="AS79" s="1512"/>
      <c r="AT79" s="507"/>
      <c r="AU79" s="205" t="e">
        <f>COUNTIF(#REF!,#REF!)</f>
        <v>#REF!</v>
      </c>
      <c r="AV79" s="205">
        <f t="shared" si="0"/>
        <v>0</v>
      </c>
      <c r="AW79" s="1"/>
    </row>
    <row r="80" spans="2:49" ht="24.95" customHeight="1">
      <c r="B80" s="1495">
        <v>66</v>
      </c>
      <c r="C80" s="1078"/>
      <c r="D80" s="1496"/>
      <c r="E80" s="1496"/>
      <c r="F80" s="1496"/>
      <c r="G80" s="1497"/>
      <c r="H80" s="1497"/>
      <c r="I80" s="1497"/>
      <c r="J80" s="1497"/>
      <c r="K80" s="1498"/>
      <c r="L80" s="1499"/>
      <c r="M80" s="1499"/>
      <c r="N80" s="1500"/>
      <c r="O80" s="1501"/>
      <c r="P80" s="1502"/>
      <c r="Q80" s="1502"/>
      <c r="R80" s="1503"/>
      <c r="S80" s="1504"/>
      <c r="T80" s="1505"/>
      <c r="U80" s="1505"/>
      <c r="V80" s="1506"/>
      <c r="W80" s="1513"/>
      <c r="X80" s="1513"/>
      <c r="Y80" s="1513"/>
      <c r="Z80" s="1513"/>
      <c r="AA80" s="1513"/>
      <c r="AB80" s="1507"/>
      <c r="AC80" s="1508"/>
      <c r="AD80" s="1509"/>
      <c r="AE80" s="1507"/>
      <c r="AF80" s="1508"/>
      <c r="AG80" s="1509"/>
      <c r="AH80" s="1507"/>
      <c r="AI80" s="1508"/>
      <c r="AJ80" s="1509"/>
      <c r="AK80" s="1507"/>
      <c r="AL80" s="1508"/>
      <c r="AM80" s="1509"/>
      <c r="AN80" s="1507"/>
      <c r="AO80" s="1508"/>
      <c r="AP80" s="1509"/>
      <c r="AQ80" s="1510"/>
      <c r="AR80" s="1511"/>
      <c r="AS80" s="1512"/>
      <c r="AT80" s="507"/>
      <c r="AU80" s="205" t="e">
        <f>COUNTIF(#REF!,#REF!)</f>
        <v>#REF!</v>
      </c>
      <c r="AV80" s="205">
        <f t="shared" ref="AV80:AV137" si="1">IFERROR(1/AU80,0)</f>
        <v>0</v>
      </c>
      <c r="AW80" s="1"/>
    </row>
    <row r="81" spans="2:49" ht="24.95" customHeight="1">
      <c r="B81" s="1495">
        <v>67</v>
      </c>
      <c r="C81" s="1078"/>
      <c r="D81" s="1496"/>
      <c r="E81" s="1496"/>
      <c r="F81" s="1496"/>
      <c r="G81" s="1497"/>
      <c r="H81" s="1497"/>
      <c r="I81" s="1497"/>
      <c r="J81" s="1497"/>
      <c r="K81" s="1498"/>
      <c r="L81" s="1499"/>
      <c r="M81" s="1499"/>
      <c r="N81" s="1500"/>
      <c r="O81" s="1501"/>
      <c r="P81" s="1502"/>
      <c r="Q81" s="1502"/>
      <c r="R81" s="1503"/>
      <c r="S81" s="1504"/>
      <c r="T81" s="1505"/>
      <c r="U81" s="1505"/>
      <c r="V81" s="1506"/>
      <c r="W81" s="1513"/>
      <c r="X81" s="1513"/>
      <c r="Y81" s="1513"/>
      <c r="Z81" s="1513"/>
      <c r="AA81" s="1513"/>
      <c r="AB81" s="1507"/>
      <c r="AC81" s="1508"/>
      <c r="AD81" s="1509"/>
      <c r="AE81" s="1507"/>
      <c r="AF81" s="1508"/>
      <c r="AG81" s="1509"/>
      <c r="AH81" s="1507"/>
      <c r="AI81" s="1508"/>
      <c r="AJ81" s="1509"/>
      <c r="AK81" s="1507"/>
      <c r="AL81" s="1508"/>
      <c r="AM81" s="1509"/>
      <c r="AN81" s="1507"/>
      <c r="AO81" s="1508"/>
      <c r="AP81" s="1509"/>
      <c r="AQ81" s="1510"/>
      <c r="AR81" s="1511"/>
      <c r="AS81" s="1512"/>
      <c r="AT81" s="507"/>
      <c r="AU81" s="205" t="e">
        <f>COUNTIF(#REF!,#REF!)</f>
        <v>#REF!</v>
      </c>
      <c r="AV81" s="205">
        <f t="shared" si="1"/>
        <v>0</v>
      </c>
      <c r="AW81" s="1"/>
    </row>
    <row r="82" spans="2:49" ht="24.95" customHeight="1">
      <c r="B82" s="1495">
        <v>68</v>
      </c>
      <c r="C82" s="1078"/>
      <c r="D82" s="1496"/>
      <c r="E82" s="1496"/>
      <c r="F82" s="1496"/>
      <c r="G82" s="1497"/>
      <c r="H82" s="1497"/>
      <c r="I82" s="1497"/>
      <c r="J82" s="1497"/>
      <c r="K82" s="1498"/>
      <c r="L82" s="1499"/>
      <c r="M82" s="1499"/>
      <c r="N82" s="1500"/>
      <c r="O82" s="1501"/>
      <c r="P82" s="1502"/>
      <c r="Q82" s="1502"/>
      <c r="R82" s="1503"/>
      <c r="S82" s="1504"/>
      <c r="T82" s="1505"/>
      <c r="U82" s="1505"/>
      <c r="V82" s="1506"/>
      <c r="W82" s="1513"/>
      <c r="X82" s="1513"/>
      <c r="Y82" s="1513"/>
      <c r="Z82" s="1513"/>
      <c r="AA82" s="1513"/>
      <c r="AB82" s="1507"/>
      <c r="AC82" s="1508"/>
      <c r="AD82" s="1509"/>
      <c r="AE82" s="1507"/>
      <c r="AF82" s="1508"/>
      <c r="AG82" s="1509"/>
      <c r="AH82" s="1507"/>
      <c r="AI82" s="1508"/>
      <c r="AJ82" s="1509"/>
      <c r="AK82" s="1507"/>
      <c r="AL82" s="1508"/>
      <c r="AM82" s="1509"/>
      <c r="AN82" s="1507"/>
      <c r="AO82" s="1508"/>
      <c r="AP82" s="1509"/>
      <c r="AQ82" s="1510"/>
      <c r="AR82" s="1511"/>
      <c r="AS82" s="1512"/>
      <c r="AT82" s="507"/>
      <c r="AU82" s="205" t="e">
        <f>COUNTIF(#REF!,#REF!)</f>
        <v>#REF!</v>
      </c>
      <c r="AV82" s="205">
        <f t="shared" si="1"/>
        <v>0</v>
      </c>
      <c r="AW82" s="1"/>
    </row>
    <row r="83" spans="2:49" ht="24.95" customHeight="1">
      <c r="B83" s="1495">
        <v>69</v>
      </c>
      <c r="C83" s="1078"/>
      <c r="D83" s="1496"/>
      <c r="E83" s="1496"/>
      <c r="F83" s="1496"/>
      <c r="G83" s="1497"/>
      <c r="H83" s="1497"/>
      <c r="I83" s="1497"/>
      <c r="J83" s="1497"/>
      <c r="K83" s="1498"/>
      <c r="L83" s="1499"/>
      <c r="M83" s="1499"/>
      <c r="N83" s="1500"/>
      <c r="O83" s="1501"/>
      <c r="P83" s="1502"/>
      <c r="Q83" s="1502"/>
      <c r="R83" s="1503"/>
      <c r="S83" s="1504"/>
      <c r="T83" s="1505"/>
      <c r="U83" s="1505"/>
      <c r="V83" s="1506"/>
      <c r="W83" s="1513"/>
      <c r="X83" s="1513"/>
      <c r="Y83" s="1513"/>
      <c r="Z83" s="1513"/>
      <c r="AA83" s="1513"/>
      <c r="AB83" s="1507"/>
      <c r="AC83" s="1508"/>
      <c r="AD83" s="1509"/>
      <c r="AE83" s="1507"/>
      <c r="AF83" s="1508"/>
      <c r="AG83" s="1509"/>
      <c r="AH83" s="1507"/>
      <c r="AI83" s="1508"/>
      <c r="AJ83" s="1509"/>
      <c r="AK83" s="1507"/>
      <c r="AL83" s="1508"/>
      <c r="AM83" s="1509"/>
      <c r="AN83" s="1507"/>
      <c r="AO83" s="1508"/>
      <c r="AP83" s="1509"/>
      <c r="AQ83" s="1510"/>
      <c r="AR83" s="1511"/>
      <c r="AS83" s="1512"/>
      <c r="AT83" s="507"/>
      <c r="AU83" s="205" t="e">
        <f>COUNTIF(#REF!,#REF!)</f>
        <v>#REF!</v>
      </c>
      <c r="AV83" s="205">
        <f t="shared" si="1"/>
        <v>0</v>
      </c>
      <c r="AW83" s="1"/>
    </row>
    <row r="84" spans="2:49" ht="24.95" customHeight="1">
      <c r="B84" s="1495">
        <v>70</v>
      </c>
      <c r="C84" s="1078"/>
      <c r="D84" s="1496"/>
      <c r="E84" s="1496"/>
      <c r="F84" s="1496"/>
      <c r="G84" s="1497"/>
      <c r="H84" s="1497"/>
      <c r="I84" s="1497"/>
      <c r="J84" s="1497"/>
      <c r="K84" s="1498"/>
      <c r="L84" s="1499"/>
      <c r="M84" s="1499"/>
      <c r="N84" s="1500"/>
      <c r="O84" s="1501"/>
      <c r="P84" s="1502"/>
      <c r="Q84" s="1502"/>
      <c r="R84" s="1503"/>
      <c r="S84" s="1504"/>
      <c r="T84" s="1505"/>
      <c r="U84" s="1505"/>
      <c r="V84" s="1506"/>
      <c r="W84" s="1513"/>
      <c r="X84" s="1513"/>
      <c r="Y84" s="1513"/>
      <c r="Z84" s="1513"/>
      <c r="AA84" s="1513"/>
      <c r="AB84" s="1507"/>
      <c r="AC84" s="1508"/>
      <c r="AD84" s="1509"/>
      <c r="AE84" s="1507"/>
      <c r="AF84" s="1508"/>
      <c r="AG84" s="1509"/>
      <c r="AH84" s="1507"/>
      <c r="AI84" s="1508"/>
      <c r="AJ84" s="1509"/>
      <c r="AK84" s="1507"/>
      <c r="AL84" s="1508"/>
      <c r="AM84" s="1509"/>
      <c r="AN84" s="1507"/>
      <c r="AO84" s="1508"/>
      <c r="AP84" s="1509"/>
      <c r="AQ84" s="1510"/>
      <c r="AR84" s="1511"/>
      <c r="AS84" s="1512"/>
      <c r="AT84" s="507"/>
      <c r="AU84" s="205" t="e">
        <f>COUNTIF(#REF!,#REF!)</f>
        <v>#REF!</v>
      </c>
      <c r="AV84" s="205">
        <f t="shared" si="1"/>
        <v>0</v>
      </c>
      <c r="AW84" s="1"/>
    </row>
    <row r="85" spans="2:49" ht="24.95" customHeight="1">
      <c r="B85" s="1495">
        <v>71</v>
      </c>
      <c r="C85" s="1078"/>
      <c r="D85" s="1496"/>
      <c r="E85" s="1496"/>
      <c r="F85" s="1496"/>
      <c r="G85" s="1497"/>
      <c r="H85" s="1497"/>
      <c r="I85" s="1497"/>
      <c r="J85" s="1497"/>
      <c r="K85" s="1498"/>
      <c r="L85" s="1499"/>
      <c r="M85" s="1499"/>
      <c r="N85" s="1500"/>
      <c r="O85" s="1501"/>
      <c r="P85" s="1502"/>
      <c r="Q85" s="1502"/>
      <c r="R85" s="1503"/>
      <c r="S85" s="1504"/>
      <c r="T85" s="1505"/>
      <c r="U85" s="1505"/>
      <c r="V85" s="1506"/>
      <c r="W85" s="1513"/>
      <c r="X85" s="1513"/>
      <c r="Y85" s="1513"/>
      <c r="Z85" s="1513"/>
      <c r="AA85" s="1513"/>
      <c r="AB85" s="1507"/>
      <c r="AC85" s="1508"/>
      <c r="AD85" s="1509"/>
      <c r="AE85" s="1507"/>
      <c r="AF85" s="1508"/>
      <c r="AG85" s="1509"/>
      <c r="AH85" s="1507"/>
      <c r="AI85" s="1508"/>
      <c r="AJ85" s="1509"/>
      <c r="AK85" s="1507"/>
      <c r="AL85" s="1508"/>
      <c r="AM85" s="1509"/>
      <c r="AN85" s="1507"/>
      <c r="AO85" s="1508"/>
      <c r="AP85" s="1509"/>
      <c r="AQ85" s="1510"/>
      <c r="AR85" s="1511"/>
      <c r="AS85" s="1512"/>
      <c r="AT85" s="507"/>
      <c r="AU85" s="205" t="e">
        <f>COUNTIF(#REF!,#REF!)</f>
        <v>#REF!</v>
      </c>
      <c r="AV85" s="205">
        <f t="shared" si="1"/>
        <v>0</v>
      </c>
      <c r="AW85" s="1"/>
    </row>
    <row r="86" spans="2:49" ht="24.95" customHeight="1">
      <c r="B86" s="1495">
        <v>72</v>
      </c>
      <c r="C86" s="1078"/>
      <c r="D86" s="1496"/>
      <c r="E86" s="1496"/>
      <c r="F86" s="1496"/>
      <c r="G86" s="1497"/>
      <c r="H86" s="1497"/>
      <c r="I86" s="1497"/>
      <c r="J86" s="1497"/>
      <c r="K86" s="1498"/>
      <c r="L86" s="1499"/>
      <c r="M86" s="1499"/>
      <c r="N86" s="1500"/>
      <c r="O86" s="1501"/>
      <c r="P86" s="1502"/>
      <c r="Q86" s="1502"/>
      <c r="R86" s="1503"/>
      <c r="S86" s="1504"/>
      <c r="T86" s="1505"/>
      <c r="U86" s="1505"/>
      <c r="V86" s="1506"/>
      <c r="W86" s="1513"/>
      <c r="X86" s="1513"/>
      <c r="Y86" s="1513"/>
      <c r="Z86" s="1513"/>
      <c r="AA86" s="1513"/>
      <c r="AB86" s="1507"/>
      <c r="AC86" s="1508"/>
      <c r="AD86" s="1509"/>
      <c r="AE86" s="1507"/>
      <c r="AF86" s="1508"/>
      <c r="AG86" s="1509"/>
      <c r="AH86" s="1507"/>
      <c r="AI86" s="1508"/>
      <c r="AJ86" s="1509"/>
      <c r="AK86" s="1507"/>
      <c r="AL86" s="1508"/>
      <c r="AM86" s="1509"/>
      <c r="AN86" s="1507"/>
      <c r="AO86" s="1508"/>
      <c r="AP86" s="1509"/>
      <c r="AQ86" s="1510"/>
      <c r="AR86" s="1511"/>
      <c r="AS86" s="1512"/>
      <c r="AT86" s="507"/>
      <c r="AU86" s="205" t="e">
        <f>COUNTIF(#REF!,#REF!)</f>
        <v>#REF!</v>
      </c>
      <c r="AV86" s="205">
        <f t="shared" si="1"/>
        <v>0</v>
      </c>
      <c r="AW86" s="1"/>
    </row>
    <row r="87" spans="2:49" ht="24.95" customHeight="1">
      <c r="B87" s="1495">
        <v>73</v>
      </c>
      <c r="C87" s="1078"/>
      <c r="D87" s="1496"/>
      <c r="E87" s="1496"/>
      <c r="F87" s="1496"/>
      <c r="G87" s="1497"/>
      <c r="H87" s="1497"/>
      <c r="I87" s="1497"/>
      <c r="J87" s="1497"/>
      <c r="K87" s="1498"/>
      <c r="L87" s="1499"/>
      <c r="M87" s="1499"/>
      <c r="N87" s="1500"/>
      <c r="O87" s="1501"/>
      <c r="P87" s="1502"/>
      <c r="Q87" s="1502"/>
      <c r="R87" s="1503"/>
      <c r="S87" s="1504"/>
      <c r="T87" s="1505"/>
      <c r="U87" s="1505"/>
      <c r="V87" s="1506"/>
      <c r="W87" s="1513"/>
      <c r="X87" s="1513"/>
      <c r="Y87" s="1513"/>
      <c r="Z87" s="1513"/>
      <c r="AA87" s="1513"/>
      <c r="AB87" s="1507"/>
      <c r="AC87" s="1508"/>
      <c r="AD87" s="1509"/>
      <c r="AE87" s="1507"/>
      <c r="AF87" s="1508"/>
      <c r="AG87" s="1509"/>
      <c r="AH87" s="1507"/>
      <c r="AI87" s="1508"/>
      <c r="AJ87" s="1509"/>
      <c r="AK87" s="1507"/>
      <c r="AL87" s="1508"/>
      <c r="AM87" s="1509"/>
      <c r="AN87" s="1507"/>
      <c r="AO87" s="1508"/>
      <c r="AP87" s="1509"/>
      <c r="AQ87" s="1510"/>
      <c r="AR87" s="1511"/>
      <c r="AS87" s="1512"/>
      <c r="AT87" s="507"/>
      <c r="AU87" s="205" t="e">
        <f>COUNTIF(#REF!,#REF!)</f>
        <v>#REF!</v>
      </c>
      <c r="AV87" s="205">
        <f t="shared" si="1"/>
        <v>0</v>
      </c>
      <c r="AW87" s="1"/>
    </row>
    <row r="88" spans="2:49" ht="24.95" customHeight="1">
      <c r="B88" s="1495">
        <v>74</v>
      </c>
      <c r="C88" s="1078"/>
      <c r="D88" s="1496"/>
      <c r="E88" s="1496"/>
      <c r="F88" s="1496"/>
      <c r="G88" s="1497"/>
      <c r="H88" s="1497"/>
      <c r="I88" s="1497"/>
      <c r="J88" s="1497"/>
      <c r="K88" s="1498"/>
      <c r="L88" s="1499"/>
      <c r="M88" s="1499"/>
      <c r="N88" s="1500"/>
      <c r="O88" s="1501"/>
      <c r="P88" s="1502"/>
      <c r="Q88" s="1502"/>
      <c r="R88" s="1503"/>
      <c r="S88" s="1504"/>
      <c r="T88" s="1505"/>
      <c r="U88" s="1505"/>
      <c r="V88" s="1506"/>
      <c r="W88" s="1513"/>
      <c r="X88" s="1513"/>
      <c r="Y88" s="1513"/>
      <c r="Z88" s="1513"/>
      <c r="AA88" s="1513"/>
      <c r="AB88" s="1507"/>
      <c r="AC88" s="1508"/>
      <c r="AD88" s="1509"/>
      <c r="AE88" s="1507"/>
      <c r="AF88" s="1508"/>
      <c r="AG88" s="1509"/>
      <c r="AH88" s="1507"/>
      <c r="AI88" s="1508"/>
      <c r="AJ88" s="1509"/>
      <c r="AK88" s="1507"/>
      <c r="AL88" s="1508"/>
      <c r="AM88" s="1509"/>
      <c r="AN88" s="1507"/>
      <c r="AO88" s="1508"/>
      <c r="AP88" s="1509"/>
      <c r="AQ88" s="1510"/>
      <c r="AR88" s="1511"/>
      <c r="AS88" s="1512"/>
      <c r="AT88" s="507"/>
      <c r="AU88" s="205" t="e">
        <f>COUNTIF(#REF!,#REF!)</f>
        <v>#REF!</v>
      </c>
      <c r="AV88" s="205">
        <f t="shared" si="1"/>
        <v>0</v>
      </c>
      <c r="AW88" s="1"/>
    </row>
    <row r="89" spans="2:49" ht="24.95" customHeight="1">
      <c r="B89" s="1495">
        <v>75</v>
      </c>
      <c r="C89" s="1078"/>
      <c r="D89" s="1496"/>
      <c r="E89" s="1496"/>
      <c r="F89" s="1496"/>
      <c r="G89" s="1497"/>
      <c r="H89" s="1497"/>
      <c r="I89" s="1497"/>
      <c r="J89" s="1497"/>
      <c r="K89" s="1498"/>
      <c r="L89" s="1499"/>
      <c r="M89" s="1499"/>
      <c r="N89" s="1500"/>
      <c r="O89" s="1501"/>
      <c r="P89" s="1502"/>
      <c r="Q89" s="1502"/>
      <c r="R89" s="1503"/>
      <c r="S89" s="1504"/>
      <c r="T89" s="1505"/>
      <c r="U89" s="1505"/>
      <c r="V89" s="1506"/>
      <c r="W89" s="1513"/>
      <c r="X89" s="1513"/>
      <c r="Y89" s="1513"/>
      <c r="Z89" s="1513"/>
      <c r="AA89" s="1513"/>
      <c r="AB89" s="1507"/>
      <c r="AC89" s="1508"/>
      <c r="AD89" s="1509"/>
      <c r="AE89" s="1507"/>
      <c r="AF89" s="1508"/>
      <c r="AG89" s="1509"/>
      <c r="AH89" s="1507"/>
      <c r="AI89" s="1508"/>
      <c r="AJ89" s="1509"/>
      <c r="AK89" s="1507"/>
      <c r="AL89" s="1508"/>
      <c r="AM89" s="1509"/>
      <c r="AN89" s="1507"/>
      <c r="AO89" s="1508"/>
      <c r="AP89" s="1509"/>
      <c r="AQ89" s="1510"/>
      <c r="AR89" s="1511"/>
      <c r="AS89" s="1512"/>
      <c r="AT89" s="507"/>
      <c r="AU89" s="205" t="e">
        <f>COUNTIF(#REF!,#REF!)</f>
        <v>#REF!</v>
      </c>
      <c r="AV89" s="205">
        <f t="shared" si="1"/>
        <v>0</v>
      </c>
      <c r="AW89" s="1"/>
    </row>
    <row r="90" spans="2:49" ht="24.95" customHeight="1">
      <c r="B90" s="1495">
        <v>76</v>
      </c>
      <c r="C90" s="1078"/>
      <c r="D90" s="1496"/>
      <c r="E90" s="1496"/>
      <c r="F90" s="1496"/>
      <c r="G90" s="1497"/>
      <c r="H90" s="1497"/>
      <c r="I90" s="1497"/>
      <c r="J90" s="1497"/>
      <c r="K90" s="1498"/>
      <c r="L90" s="1499"/>
      <c r="M90" s="1499"/>
      <c r="N90" s="1500"/>
      <c r="O90" s="1501"/>
      <c r="P90" s="1502"/>
      <c r="Q90" s="1502"/>
      <c r="R90" s="1503"/>
      <c r="S90" s="1504"/>
      <c r="T90" s="1505"/>
      <c r="U90" s="1505"/>
      <c r="V90" s="1506"/>
      <c r="W90" s="1513"/>
      <c r="X90" s="1513"/>
      <c r="Y90" s="1513"/>
      <c r="Z90" s="1513"/>
      <c r="AA90" s="1513"/>
      <c r="AB90" s="1507"/>
      <c r="AC90" s="1508"/>
      <c r="AD90" s="1509"/>
      <c r="AE90" s="1507"/>
      <c r="AF90" s="1508"/>
      <c r="AG90" s="1509"/>
      <c r="AH90" s="1507"/>
      <c r="AI90" s="1508"/>
      <c r="AJ90" s="1509"/>
      <c r="AK90" s="1507"/>
      <c r="AL90" s="1508"/>
      <c r="AM90" s="1509"/>
      <c r="AN90" s="1507"/>
      <c r="AO90" s="1508"/>
      <c r="AP90" s="1509"/>
      <c r="AQ90" s="1510"/>
      <c r="AR90" s="1511"/>
      <c r="AS90" s="1512"/>
      <c r="AT90" s="507"/>
      <c r="AU90" s="205" t="e">
        <f>COUNTIF(#REF!,#REF!)</f>
        <v>#REF!</v>
      </c>
      <c r="AV90" s="205">
        <f t="shared" si="1"/>
        <v>0</v>
      </c>
      <c r="AW90" s="1"/>
    </row>
    <row r="91" spans="2:49" ht="24.95" customHeight="1">
      <c r="B91" s="1495">
        <v>77</v>
      </c>
      <c r="C91" s="1078"/>
      <c r="D91" s="1496"/>
      <c r="E91" s="1496"/>
      <c r="F91" s="1496"/>
      <c r="G91" s="1497"/>
      <c r="H91" s="1497"/>
      <c r="I91" s="1497"/>
      <c r="J91" s="1497"/>
      <c r="K91" s="1498"/>
      <c r="L91" s="1499"/>
      <c r="M91" s="1499"/>
      <c r="N91" s="1500"/>
      <c r="O91" s="1501"/>
      <c r="P91" s="1502"/>
      <c r="Q91" s="1502"/>
      <c r="R91" s="1503"/>
      <c r="S91" s="1504"/>
      <c r="T91" s="1505"/>
      <c r="U91" s="1505"/>
      <c r="V91" s="1506"/>
      <c r="W91" s="1513"/>
      <c r="X91" s="1513"/>
      <c r="Y91" s="1513"/>
      <c r="Z91" s="1513"/>
      <c r="AA91" s="1513"/>
      <c r="AB91" s="1507"/>
      <c r="AC91" s="1508"/>
      <c r="AD91" s="1509"/>
      <c r="AE91" s="1507"/>
      <c r="AF91" s="1508"/>
      <c r="AG91" s="1509"/>
      <c r="AH91" s="1507"/>
      <c r="AI91" s="1508"/>
      <c r="AJ91" s="1509"/>
      <c r="AK91" s="1507"/>
      <c r="AL91" s="1508"/>
      <c r="AM91" s="1509"/>
      <c r="AN91" s="1507"/>
      <c r="AO91" s="1508"/>
      <c r="AP91" s="1509"/>
      <c r="AQ91" s="1510"/>
      <c r="AR91" s="1511"/>
      <c r="AS91" s="1512"/>
      <c r="AT91" s="507"/>
      <c r="AU91" s="205" t="e">
        <f>COUNTIF(#REF!,#REF!)</f>
        <v>#REF!</v>
      </c>
      <c r="AV91" s="205">
        <f t="shared" si="1"/>
        <v>0</v>
      </c>
      <c r="AW91" s="1"/>
    </row>
    <row r="92" spans="2:49" ht="24.95" customHeight="1">
      <c r="B92" s="1495">
        <v>78</v>
      </c>
      <c r="C92" s="1078"/>
      <c r="D92" s="1496"/>
      <c r="E92" s="1496"/>
      <c r="F92" s="1496"/>
      <c r="G92" s="1497"/>
      <c r="H92" s="1497"/>
      <c r="I92" s="1497"/>
      <c r="J92" s="1497"/>
      <c r="K92" s="1498"/>
      <c r="L92" s="1499"/>
      <c r="M92" s="1499"/>
      <c r="N92" s="1500"/>
      <c r="O92" s="1501"/>
      <c r="P92" s="1502"/>
      <c r="Q92" s="1502"/>
      <c r="R92" s="1503"/>
      <c r="S92" s="1504"/>
      <c r="T92" s="1505"/>
      <c r="U92" s="1505"/>
      <c r="V92" s="1506"/>
      <c r="W92" s="1513"/>
      <c r="X92" s="1513"/>
      <c r="Y92" s="1513"/>
      <c r="Z92" s="1513"/>
      <c r="AA92" s="1513"/>
      <c r="AB92" s="1507"/>
      <c r="AC92" s="1508"/>
      <c r="AD92" s="1509"/>
      <c r="AE92" s="1507"/>
      <c r="AF92" s="1508"/>
      <c r="AG92" s="1509"/>
      <c r="AH92" s="1507"/>
      <c r="AI92" s="1508"/>
      <c r="AJ92" s="1509"/>
      <c r="AK92" s="1507"/>
      <c r="AL92" s="1508"/>
      <c r="AM92" s="1509"/>
      <c r="AN92" s="1507"/>
      <c r="AO92" s="1508"/>
      <c r="AP92" s="1509"/>
      <c r="AQ92" s="1510"/>
      <c r="AR92" s="1511"/>
      <c r="AS92" s="1512"/>
      <c r="AT92" s="507"/>
      <c r="AU92" s="205" t="e">
        <f>COUNTIF(#REF!,#REF!)</f>
        <v>#REF!</v>
      </c>
      <c r="AV92" s="205">
        <f t="shared" si="1"/>
        <v>0</v>
      </c>
      <c r="AW92" s="1"/>
    </row>
    <row r="93" spans="2:49" ht="24.95" customHeight="1">
      <c r="B93" s="1495">
        <v>79</v>
      </c>
      <c r="C93" s="1078"/>
      <c r="D93" s="1496"/>
      <c r="E93" s="1496"/>
      <c r="F93" s="1496"/>
      <c r="G93" s="1497"/>
      <c r="H93" s="1497"/>
      <c r="I93" s="1497"/>
      <c r="J93" s="1497"/>
      <c r="K93" s="1498"/>
      <c r="L93" s="1499"/>
      <c r="M93" s="1499"/>
      <c r="N93" s="1500"/>
      <c r="O93" s="1501"/>
      <c r="P93" s="1502"/>
      <c r="Q93" s="1502"/>
      <c r="R93" s="1503"/>
      <c r="S93" s="1504"/>
      <c r="T93" s="1505"/>
      <c r="U93" s="1505"/>
      <c r="V93" s="1506"/>
      <c r="W93" s="1513"/>
      <c r="X93" s="1513"/>
      <c r="Y93" s="1513"/>
      <c r="Z93" s="1513"/>
      <c r="AA93" s="1513"/>
      <c r="AB93" s="1507"/>
      <c r="AC93" s="1508"/>
      <c r="AD93" s="1509"/>
      <c r="AE93" s="1507"/>
      <c r="AF93" s="1508"/>
      <c r="AG93" s="1509"/>
      <c r="AH93" s="1507"/>
      <c r="AI93" s="1508"/>
      <c r="AJ93" s="1509"/>
      <c r="AK93" s="1507"/>
      <c r="AL93" s="1508"/>
      <c r="AM93" s="1509"/>
      <c r="AN93" s="1507"/>
      <c r="AO93" s="1508"/>
      <c r="AP93" s="1509"/>
      <c r="AQ93" s="1510"/>
      <c r="AR93" s="1511"/>
      <c r="AS93" s="1512"/>
      <c r="AT93" s="507"/>
      <c r="AU93" s="205" t="e">
        <f>COUNTIF(#REF!,#REF!)</f>
        <v>#REF!</v>
      </c>
      <c r="AV93" s="205">
        <f t="shared" si="1"/>
        <v>0</v>
      </c>
      <c r="AW93" s="1"/>
    </row>
    <row r="94" spans="2:49" ht="24.95" customHeight="1">
      <c r="B94" s="1495">
        <v>80</v>
      </c>
      <c r="C94" s="1078"/>
      <c r="D94" s="1496"/>
      <c r="E94" s="1496"/>
      <c r="F94" s="1496"/>
      <c r="G94" s="1497"/>
      <c r="H94" s="1497"/>
      <c r="I94" s="1497"/>
      <c r="J94" s="1497"/>
      <c r="K94" s="1498"/>
      <c r="L94" s="1499"/>
      <c r="M94" s="1499"/>
      <c r="N94" s="1500"/>
      <c r="O94" s="1501"/>
      <c r="P94" s="1502"/>
      <c r="Q94" s="1502"/>
      <c r="R94" s="1503"/>
      <c r="S94" s="1504"/>
      <c r="T94" s="1505"/>
      <c r="U94" s="1505"/>
      <c r="V94" s="1506"/>
      <c r="W94" s="1513"/>
      <c r="X94" s="1513"/>
      <c r="Y94" s="1513"/>
      <c r="Z94" s="1513"/>
      <c r="AA94" s="1513"/>
      <c r="AB94" s="1507"/>
      <c r="AC94" s="1508"/>
      <c r="AD94" s="1509"/>
      <c r="AE94" s="1507"/>
      <c r="AF94" s="1508"/>
      <c r="AG94" s="1509"/>
      <c r="AH94" s="1507"/>
      <c r="AI94" s="1508"/>
      <c r="AJ94" s="1509"/>
      <c r="AK94" s="1507"/>
      <c r="AL94" s="1508"/>
      <c r="AM94" s="1509"/>
      <c r="AN94" s="1507"/>
      <c r="AO94" s="1508"/>
      <c r="AP94" s="1509"/>
      <c r="AQ94" s="1510"/>
      <c r="AR94" s="1511"/>
      <c r="AS94" s="1512"/>
      <c r="AT94" s="507"/>
      <c r="AU94" s="205" t="e">
        <f>COUNTIF(#REF!,#REF!)</f>
        <v>#REF!</v>
      </c>
      <c r="AV94" s="205">
        <f t="shared" si="1"/>
        <v>0</v>
      </c>
      <c r="AW94" s="1"/>
    </row>
    <row r="95" spans="2:49" ht="24.95" customHeight="1">
      <c r="B95" s="1495">
        <v>81</v>
      </c>
      <c r="C95" s="1078"/>
      <c r="D95" s="1496"/>
      <c r="E95" s="1496"/>
      <c r="F95" s="1496"/>
      <c r="G95" s="1497"/>
      <c r="H95" s="1497"/>
      <c r="I95" s="1497"/>
      <c r="J95" s="1497"/>
      <c r="K95" s="1498"/>
      <c r="L95" s="1499"/>
      <c r="M95" s="1499"/>
      <c r="N95" s="1500"/>
      <c r="O95" s="1501"/>
      <c r="P95" s="1502"/>
      <c r="Q95" s="1502"/>
      <c r="R95" s="1503"/>
      <c r="S95" s="1504"/>
      <c r="T95" s="1505"/>
      <c r="U95" s="1505"/>
      <c r="V95" s="1506"/>
      <c r="W95" s="1513"/>
      <c r="X95" s="1513"/>
      <c r="Y95" s="1513"/>
      <c r="Z95" s="1513"/>
      <c r="AA95" s="1513"/>
      <c r="AB95" s="1507"/>
      <c r="AC95" s="1508"/>
      <c r="AD95" s="1509"/>
      <c r="AE95" s="1507"/>
      <c r="AF95" s="1508"/>
      <c r="AG95" s="1509"/>
      <c r="AH95" s="1507"/>
      <c r="AI95" s="1508"/>
      <c r="AJ95" s="1509"/>
      <c r="AK95" s="1507"/>
      <c r="AL95" s="1508"/>
      <c r="AM95" s="1509"/>
      <c r="AN95" s="1507"/>
      <c r="AO95" s="1508"/>
      <c r="AP95" s="1509"/>
      <c r="AQ95" s="1510"/>
      <c r="AR95" s="1511"/>
      <c r="AS95" s="1512"/>
      <c r="AT95" s="507"/>
      <c r="AU95" s="205" t="e">
        <f>COUNTIF(#REF!,#REF!)</f>
        <v>#REF!</v>
      </c>
      <c r="AV95" s="205">
        <f t="shared" si="1"/>
        <v>0</v>
      </c>
      <c r="AW95" s="1"/>
    </row>
    <row r="96" spans="2:49" ht="24.95" customHeight="1">
      <c r="B96" s="1495">
        <v>82</v>
      </c>
      <c r="C96" s="1078"/>
      <c r="D96" s="1496"/>
      <c r="E96" s="1496"/>
      <c r="F96" s="1496"/>
      <c r="G96" s="1497"/>
      <c r="H96" s="1497"/>
      <c r="I96" s="1497"/>
      <c r="J96" s="1497"/>
      <c r="K96" s="1498"/>
      <c r="L96" s="1499"/>
      <c r="M96" s="1499"/>
      <c r="N96" s="1500"/>
      <c r="O96" s="1501"/>
      <c r="P96" s="1502"/>
      <c r="Q96" s="1502"/>
      <c r="R96" s="1503"/>
      <c r="S96" s="1504"/>
      <c r="T96" s="1505"/>
      <c r="U96" s="1505"/>
      <c r="V96" s="1506"/>
      <c r="W96" s="1513"/>
      <c r="X96" s="1513"/>
      <c r="Y96" s="1513"/>
      <c r="Z96" s="1513"/>
      <c r="AA96" s="1513"/>
      <c r="AB96" s="1507"/>
      <c r="AC96" s="1508"/>
      <c r="AD96" s="1509"/>
      <c r="AE96" s="1507"/>
      <c r="AF96" s="1508"/>
      <c r="AG96" s="1509"/>
      <c r="AH96" s="1507"/>
      <c r="AI96" s="1508"/>
      <c r="AJ96" s="1509"/>
      <c r="AK96" s="1507"/>
      <c r="AL96" s="1508"/>
      <c r="AM96" s="1509"/>
      <c r="AN96" s="1507"/>
      <c r="AO96" s="1508"/>
      <c r="AP96" s="1509"/>
      <c r="AQ96" s="1510"/>
      <c r="AR96" s="1511"/>
      <c r="AS96" s="1512"/>
      <c r="AT96" s="507"/>
      <c r="AU96" s="205" t="e">
        <f>COUNTIF(#REF!,#REF!)</f>
        <v>#REF!</v>
      </c>
      <c r="AV96" s="205">
        <f t="shared" si="1"/>
        <v>0</v>
      </c>
      <c r="AW96" s="1"/>
    </row>
    <row r="97" spans="2:49" ht="24.95" customHeight="1">
      <c r="B97" s="1495">
        <v>83</v>
      </c>
      <c r="C97" s="1078"/>
      <c r="D97" s="1496"/>
      <c r="E97" s="1496"/>
      <c r="F97" s="1496"/>
      <c r="G97" s="1497"/>
      <c r="H97" s="1497"/>
      <c r="I97" s="1497"/>
      <c r="J97" s="1497"/>
      <c r="K97" s="1498"/>
      <c r="L97" s="1499"/>
      <c r="M97" s="1499"/>
      <c r="N97" s="1500"/>
      <c r="O97" s="1501"/>
      <c r="P97" s="1502"/>
      <c r="Q97" s="1502"/>
      <c r="R97" s="1503"/>
      <c r="S97" s="1504"/>
      <c r="T97" s="1505"/>
      <c r="U97" s="1505"/>
      <c r="V97" s="1506"/>
      <c r="W97" s="1513"/>
      <c r="X97" s="1513"/>
      <c r="Y97" s="1513"/>
      <c r="Z97" s="1513"/>
      <c r="AA97" s="1513"/>
      <c r="AB97" s="1507"/>
      <c r="AC97" s="1508"/>
      <c r="AD97" s="1509"/>
      <c r="AE97" s="1507"/>
      <c r="AF97" s="1508"/>
      <c r="AG97" s="1509"/>
      <c r="AH97" s="1507"/>
      <c r="AI97" s="1508"/>
      <c r="AJ97" s="1509"/>
      <c r="AK97" s="1507"/>
      <c r="AL97" s="1508"/>
      <c r="AM97" s="1509"/>
      <c r="AN97" s="1507"/>
      <c r="AO97" s="1508"/>
      <c r="AP97" s="1509"/>
      <c r="AQ97" s="1510"/>
      <c r="AR97" s="1511"/>
      <c r="AS97" s="1512"/>
      <c r="AT97" s="507"/>
      <c r="AU97" s="205" t="e">
        <f>COUNTIF(#REF!,#REF!)</f>
        <v>#REF!</v>
      </c>
      <c r="AV97" s="205">
        <f t="shared" si="1"/>
        <v>0</v>
      </c>
      <c r="AW97" s="1"/>
    </row>
    <row r="98" spans="2:49" ht="24.95" customHeight="1">
      <c r="B98" s="1495">
        <v>84</v>
      </c>
      <c r="C98" s="1078"/>
      <c r="D98" s="1496"/>
      <c r="E98" s="1496"/>
      <c r="F98" s="1496"/>
      <c r="G98" s="1497"/>
      <c r="H98" s="1497"/>
      <c r="I98" s="1497"/>
      <c r="J98" s="1497"/>
      <c r="K98" s="1498"/>
      <c r="L98" s="1499"/>
      <c r="M98" s="1499"/>
      <c r="N98" s="1500"/>
      <c r="O98" s="1501"/>
      <c r="P98" s="1502"/>
      <c r="Q98" s="1502"/>
      <c r="R98" s="1503"/>
      <c r="S98" s="1504"/>
      <c r="T98" s="1505"/>
      <c r="U98" s="1505"/>
      <c r="V98" s="1506"/>
      <c r="W98" s="1513"/>
      <c r="X98" s="1513"/>
      <c r="Y98" s="1513"/>
      <c r="Z98" s="1513"/>
      <c r="AA98" s="1513"/>
      <c r="AB98" s="1507"/>
      <c r="AC98" s="1508"/>
      <c r="AD98" s="1509"/>
      <c r="AE98" s="1507"/>
      <c r="AF98" s="1508"/>
      <c r="AG98" s="1509"/>
      <c r="AH98" s="1507"/>
      <c r="AI98" s="1508"/>
      <c r="AJ98" s="1509"/>
      <c r="AK98" s="1507"/>
      <c r="AL98" s="1508"/>
      <c r="AM98" s="1509"/>
      <c r="AN98" s="1507"/>
      <c r="AO98" s="1508"/>
      <c r="AP98" s="1509"/>
      <c r="AQ98" s="1510"/>
      <c r="AR98" s="1511"/>
      <c r="AS98" s="1512"/>
      <c r="AT98" s="507"/>
      <c r="AU98" s="205" t="e">
        <f>COUNTIF(#REF!,#REF!)</f>
        <v>#REF!</v>
      </c>
      <c r="AV98" s="205">
        <f t="shared" si="1"/>
        <v>0</v>
      </c>
      <c r="AW98" s="1"/>
    </row>
    <row r="99" spans="2:49" ht="24.95" customHeight="1">
      <c r="B99" s="1495">
        <v>85</v>
      </c>
      <c r="C99" s="1078"/>
      <c r="D99" s="1496"/>
      <c r="E99" s="1496"/>
      <c r="F99" s="1496"/>
      <c r="G99" s="1497"/>
      <c r="H99" s="1497"/>
      <c r="I99" s="1497"/>
      <c r="J99" s="1497"/>
      <c r="K99" s="1498"/>
      <c r="L99" s="1499"/>
      <c r="M99" s="1499"/>
      <c r="N99" s="1500"/>
      <c r="O99" s="1501"/>
      <c r="P99" s="1502"/>
      <c r="Q99" s="1502"/>
      <c r="R99" s="1503"/>
      <c r="S99" s="1504"/>
      <c r="T99" s="1505"/>
      <c r="U99" s="1505"/>
      <c r="V99" s="1506"/>
      <c r="W99" s="1513"/>
      <c r="X99" s="1513"/>
      <c r="Y99" s="1513"/>
      <c r="Z99" s="1513"/>
      <c r="AA99" s="1513"/>
      <c r="AB99" s="1507"/>
      <c r="AC99" s="1508"/>
      <c r="AD99" s="1509"/>
      <c r="AE99" s="1507"/>
      <c r="AF99" s="1508"/>
      <c r="AG99" s="1509"/>
      <c r="AH99" s="1507"/>
      <c r="AI99" s="1508"/>
      <c r="AJ99" s="1509"/>
      <c r="AK99" s="1507"/>
      <c r="AL99" s="1508"/>
      <c r="AM99" s="1509"/>
      <c r="AN99" s="1507"/>
      <c r="AO99" s="1508"/>
      <c r="AP99" s="1509"/>
      <c r="AQ99" s="1510"/>
      <c r="AR99" s="1511"/>
      <c r="AS99" s="1512"/>
      <c r="AT99" s="507"/>
      <c r="AU99" s="205" t="e">
        <f>COUNTIF(#REF!,#REF!)</f>
        <v>#REF!</v>
      </c>
      <c r="AV99" s="205">
        <f t="shared" si="1"/>
        <v>0</v>
      </c>
      <c r="AW99" s="1"/>
    </row>
    <row r="100" spans="2:49" ht="24.95" customHeight="1">
      <c r="B100" s="1495">
        <v>86</v>
      </c>
      <c r="C100" s="1078"/>
      <c r="D100" s="1496"/>
      <c r="E100" s="1496"/>
      <c r="F100" s="1496"/>
      <c r="G100" s="1497"/>
      <c r="H100" s="1497"/>
      <c r="I100" s="1497"/>
      <c r="J100" s="1497"/>
      <c r="K100" s="1498"/>
      <c r="L100" s="1499"/>
      <c r="M100" s="1499"/>
      <c r="N100" s="1500"/>
      <c r="O100" s="1501"/>
      <c r="P100" s="1502"/>
      <c r="Q100" s="1502"/>
      <c r="R100" s="1503"/>
      <c r="S100" s="1504"/>
      <c r="T100" s="1505"/>
      <c r="U100" s="1505"/>
      <c r="V100" s="1506"/>
      <c r="W100" s="1513"/>
      <c r="X100" s="1513"/>
      <c r="Y100" s="1513"/>
      <c r="Z100" s="1513"/>
      <c r="AA100" s="1513"/>
      <c r="AB100" s="1507"/>
      <c r="AC100" s="1508"/>
      <c r="AD100" s="1509"/>
      <c r="AE100" s="1507"/>
      <c r="AF100" s="1508"/>
      <c r="AG100" s="1509"/>
      <c r="AH100" s="1507"/>
      <c r="AI100" s="1508"/>
      <c r="AJ100" s="1509"/>
      <c r="AK100" s="1507"/>
      <c r="AL100" s="1508"/>
      <c r="AM100" s="1509"/>
      <c r="AN100" s="1507"/>
      <c r="AO100" s="1508"/>
      <c r="AP100" s="1509"/>
      <c r="AQ100" s="1510"/>
      <c r="AR100" s="1511"/>
      <c r="AS100" s="1512"/>
      <c r="AT100" s="507"/>
      <c r="AU100" s="205" t="e">
        <f>COUNTIF(#REF!,#REF!)</f>
        <v>#REF!</v>
      </c>
      <c r="AV100" s="205">
        <f t="shared" si="1"/>
        <v>0</v>
      </c>
      <c r="AW100" s="1"/>
    </row>
    <row r="101" spans="2:49" ht="24.95" customHeight="1">
      <c r="B101" s="1495">
        <v>87</v>
      </c>
      <c r="C101" s="1078"/>
      <c r="D101" s="1496"/>
      <c r="E101" s="1496"/>
      <c r="F101" s="1496"/>
      <c r="G101" s="1497"/>
      <c r="H101" s="1497"/>
      <c r="I101" s="1497"/>
      <c r="J101" s="1497"/>
      <c r="K101" s="1498"/>
      <c r="L101" s="1499"/>
      <c r="M101" s="1499"/>
      <c r="N101" s="1500"/>
      <c r="O101" s="1501"/>
      <c r="P101" s="1502"/>
      <c r="Q101" s="1502"/>
      <c r="R101" s="1503"/>
      <c r="S101" s="1504"/>
      <c r="T101" s="1505"/>
      <c r="U101" s="1505"/>
      <c r="V101" s="1506"/>
      <c r="W101" s="1513"/>
      <c r="X101" s="1513"/>
      <c r="Y101" s="1513"/>
      <c r="Z101" s="1513"/>
      <c r="AA101" s="1513"/>
      <c r="AB101" s="1507"/>
      <c r="AC101" s="1508"/>
      <c r="AD101" s="1509"/>
      <c r="AE101" s="1507"/>
      <c r="AF101" s="1508"/>
      <c r="AG101" s="1509"/>
      <c r="AH101" s="1507"/>
      <c r="AI101" s="1508"/>
      <c r="AJ101" s="1509"/>
      <c r="AK101" s="1507"/>
      <c r="AL101" s="1508"/>
      <c r="AM101" s="1509"/>
      <c r="AN101" s="1507"/>
      <c r="AO101" s="1508"/>
      <c r="AP101" s="1509"/>
      <c r="AQ101" s="1510"/>
      <c r="AR101" s="1511"/>
      <c r="AS101" s="1512"/>
      <c r="AT101" s="507"/>
      <c r="AU101" s="205" t="e">
        <f>COUNTIF(#REF!,#REF!)</f>
        <v>#REF!</v>
      </c>
      <c r="AV101" s="205">
        <f t="shared" si="1"/>
        <v>0</v>
      </c>
      <c r="AW101" s="1"/>
    </row>
    <row r="102" spans="2:49" ht="24.95" customHeight="1">
      <c r="B102" s="1495">
        <v>88</v>
      </c>
      <c r="C102" s="1078"/>
      <c r="D102" s="1496"/>
      <c r="E102" s="1496"/>
      <c r="F102" s="1496"/>
      <c r="G102" s="1497"/>
      <c r="H102" s="1497"/>
      <c r="I102" s="1497"/>
      <c r="J102" s="1497"/>
      <c r="K102" s="1498"/>
      <c r="L102" s="1499"/>
      <c r="M102" s="1499"/>
      <c r="N102" s="1500"/>
      <c r="O102" s="1501"/>
      <c r="P102" s="1502"/>
      <c r="Q102" s="1502"/>
      <c r="R102" s="1503"/>
      <c r="S102" s="1504"/>
      <c r="T102" s="1505"/>
      <c r="U102" s="1505"/>
      <c r="V102" s="1506"/>
      <c r="W102" s="1513"/>
      <c r="X102" s="1513"/>
      <c r="Y102" s="1513"/>
      <c r="Z102" s="1513"/>
      <c r="AA102" s="1513"/>
      <c r="AB102" s="1507"/>
      <c r="AC102" s="1508"/>
      <c r="AD102" s="1509"/>
      <c r="AE102" s="1507"/>
      <c r="AF102" s="1508"/>
      <c r="AG102" s="1509"/>
      <c r="AH102" s="1507"/>
      <c r="AI102" s="1508"/>
      <c r="AJ102" s="1509"/>
      <c r="AK102" s="1507"/>
      <c r="AL102" s="1508"/>
      <c r="AM102" s="1509"/>
      <c r="AN102" s="1507"/>
      <c r="AO102" s="1508"/>
      <c r="AP102" s="1509"/>
      <c r="AQ102" s="1510"/>
      <c r="AR102" s="1511"/>
      <c r="AS102" s="1512"/>
      <c r="AT102" s="507"/>
      <c r="AU102" s="205" t="e">
        <f>COUNTIF(#REF!,#REF!)</f>
        <v>#REF!</v>
      </c>
      <c r="AV102" s="205">
        <f t="shared" si="1"/>
        <v>0</v>
      </c>
      <c r="AW102" s="1"/>
    </row>
    <row r="103" spans="2:49" ht="24.95" customHeight="1">
      <c r="B103" s="1495">
        <v>89</v>
      </c>
      <c r="C103" s="1078"/>
      <c r="D103" s="1496"/>
      <c r="E103" s="1496"/>
      <c r="F103" s="1496"/>
      <c r="G103" s="1497"/>
      <c r="H103" s="1497"/>
      <c r="I103" s="1497"/>
      <c r="J103" s="1497"/>
      <c r="K103" s="1498"/>
      <c r="L103" s="1499"/>
      <c r="M103" s="1499"/>
      <c r="N103" s="1500"/>
      <c r="O103" s="1501"/>
      <c r="P103" s="1502"/>
      <c r="Q103" s="1502"/>
      <c r="R103" s="1503"/>
      <c r="S103" s="1504"/>
      <c r="T103" s="1505"/>
      <c r="U103" s="1505"/>
      <c r="V103" s="1506"/>
      <c r="W103" s="1513"/>
      <c r="X103" s="1513"/>
      <c r="Y103" s="1513"/>
      <c r="Z103" s="1513"/>
      <c r="AA103" s="1513"/>
      <c r="AB103" s="1507"/>
      <c r="AC103" s="1508"/>
      <c r="AD103" s="1509"/>
      <c r="AE103" s="1507"/>
      <c r="AF103" s="1508"/>
      <c r="AG103" s="1509"/>
      <c r="AH103" s="1507"/>
      <c r="AI103" s="1508"/>
      <c r="AJ103" s="1509"/>
      <c r="AK103" s="1507"/>
      <c r="AL103" s="1508"/>
      <c r="AM103" s="1509"/>
      <c r="AN103" s="1507"/>
      <c r="AO103" s="1508"/>
      <c r="AP103" s="1509"/>
      <c r="AQ103" s="1510"/>
      <c r="AR103" s="1511"/>
      <c r="AS103" s="1512"/>
      <c r="AT103" s="507"/>
      <c r="AU103" s="205" t="e">
        <f>COUNTIF(#REF!,#REF!)</f>
        <v>#REF!</v>
      </c>
      <c r="AV103" s="205">
        <f t="shared" si="1"/>
        <v>0</v>
      </c>
      <c r="AW103" s="1"/>
    </row>
    <row r="104" spans="2:49" ht="24.95" customHeight="1">
      <c r="B104" s="1495">
        <v>90</v>
      </c>
      <c r="C104" s="1078"/>
      <c r="D104" s="1496"/>
      <c r="E104" s="1496"/>
      <c r="F104" s="1496"/>
      <c r="G104" s="1497"/>
      <c r="H104" s="1497"/>
      <c r="I104" s="1497"/>
      <c r="J104" s="1497"/>
      <c r="K104" s="1498"/>
      <c r="L104" s="1499"/>
      <c r="M104" s="1499"/>
      <c r="N104" s="1500"/>
      <c r="O104" s="1501"/>
      <c r="P104" s="1502"/>
      <c r="Q104" s="1502"/>
      <c r="R104" s="1503"/>
      <c r="S104" s="1504"/>
      <c r="T104" s="1505"/>
      <c r="U104" s="1505"/>
      <c r="V104" s="1506"/>
      <c r="W104" s="1513"/>
      <c r="X104" s="1513"/>
      <c r="Y104" s="1513"/>
      <c r="Z104" s="1513"/>
      <c r="AA104" s="1513"/>
      <c r="AB104" s="1507"/>
      <c r="AC104" s="1508"/>
      <c r="AD104" s="1509"/>
      <c r="AE104" s="1507"/>
      <c r="AF104" s="1508"/>
      <c r="AG104" s="1509"/>
      <c r="AH104" s="1507"/>
      <c r="AI104" s="1508"/>
      <c r="AJ104" s="1509"/>
      <c r="AK104" s="1507"/>
      <c r="AL104" s="1508"/>
      <c r="AM104" s="1509"/>
      <c r="AN104" s="1507"/>
      <c r="AO104" s="1508"/>
      <c r="AP104" s="1509"/>
      <c r="AQ104" s="1510"/>
      <c r="AR104" s="1511"/>
      <c r="AS104" s="1512"/>
      <c r="AT104" s="507"/>
      <c r="AU104" s="205" t="e">
        <f>COUNTIF(#REF!,#REF!)</f>
        <v>#REF!</v>
      </c>
      <c r="AV104" s="205">
        <f t="shared" si="1"/>
        <v>0</v>
      </c>
      <c r="AW104" s="1"/>
    </row>
    <row r="105" spans="2:49" ht="24.95" customHeight="1">
      <c r="B105" s="1495">
        <v>91</v>
      </c>
      <c r="C105" s="1078"/>
      <c r="D105" s="1496"/>
      <c r="E105" s="1496"/>
      <c r="F105" s="1496"/>
      <c r="G105" s="1497"/>
      <c r="H105" s="1497"/>
      <c r="I105" s="1497"/>
      <c r="J105" s="1497"/>
      <c r="K105" s="1498"/>
      <c r="L105" s="1499"/>
      <c r="M105" s="1499"/>
      <c r="N105" s="1500"/>
      <c r="O105" s="1501"/>
      <c r="P105" s="1502"/>
      <c r="Q105" s="1502"/>
      <c r="R105" s="1503"/>
      <c r="S105" s="1504"/>
      <c r="T105" s="1505"/>
      <c r="U105" s="1505"/>
      <c r="V105" s="1506"/>
      <c r="W105" s="1513"/>
      <c r="X105" s="1513"/>
      <c r="Y105" s="1513"/>
      <c r="Z105" s="1513"/>
      <c r="AA105" s="1513"/>
      <c r="AB105" s="1507"/>
      <c r="AC105" s="1508"/>
      <c r="AD105" s="1509"/>
      <c r="AE105" s="1507"/>
      <c r="AF105" s="1508"/>
      <c r="AG105" s="1509"/>
      <c r="AH105" s="1507"/>
      <c r="AI105" s="1508"/>
      <c r="AJ105" s="1509"/>
      <c r="AK105" s="1507"/>
      <c r="AL105" s="1508"/>
      <c r="AM105" s="1509"/>
      <c r="AN105" s="1507"/>
      <c r="AO105" s="1508"/>
      <c r="AP105" s="1509"/>
      <c r="AQ105" s="1510"/>
      <c r="AR105" s="1511"/>
      <c r="AS105" s="1512"/>
      <c r="AT105" s="507"/>
      <c r="AU105" s="205" t="e">
        <f>COUNTIF(#REF!,#REF!)</f>
        <v>#REF!</v>
      </c>
      <c r="AV105" s="205">
        <f t="shared" si="1"/>
        <v>0</v>
      </c>
      <c r="AW105" s="1"/>
    </row>
    <row r="106" spans="2:49" ht="24.95" customHeight="1">
      <c r="B106" s="1495">
        <v>92</v>
      </c>
      <c r="C106" s="1078"/>
      <c r="D106" s="1496"/>
      <c r="E106" s="1496"/>
      <c r="F106" s="1496"/>
      <c r="G106" s="1497"/>
      <c r="H106" s="1497"/>
      <c r="I106" s="1497"/>
      <c r="J106" s="1497"/>
      <c r="K106" s="1498"/>
      <c r="L106" s="1499"/>
      <c r="M106" s="1499"/>
      <c r="N106" s="1500"/>
      <c r="O106" s="1501"/>
      <c r="P106" s="1502"/>
      <c r="Q106" s="1502"/>
      <c r="R106" s="1503"/>
      <c r="S106" s="1504"/>
      <c r="T106" s="1505"/>
      <c r="U106" s="1505"/>
      <c r="V106" s="1506"/>
      <c r="W106" s="1513"/>
      <c r="X106" s="1513"/>
      <c r="Y106" s="1513"/>
      <c r="Z106" s="1513"/>
      <c r="AA106" s="1513"/>
      <c r="AB106" s="1507"/>
      <c r="AC106" s="1508"/>
      <c r="AD106" s="1509"/>
      <c r="AE106" s="1507"/>
      <c r="AF106" s="1508"/>
      <c r="AG106" s="1509"/>
      <c r="AH106" s="1507"/>
      <c r="AI106" s="1508"/>
      <c r="AJ106" s="1509"/>
      <c r="AK106" s="1507"/>
      <c r="AL106" s="1508"/>
      <c r="AM106" s="1509"/>
      <c r="AN106" s="1507"/>
      <c r="AO106" s="1508"/>
      <c r="AP106" s="1509"/>
      <c r="AQ106" s="1510"/>
      <c r="AR106" s="1511"/>
      <c r="AS106" s="1512"/>
      <c r="AT106" s="507"/>
      <c r="AU106" s="205" t="e">
        <f>COUNTIF(#REF!,#REF!)</f>
        <v>#REF!</v>
      </c>
      <c r="AV106" s="205">
        <f t="shared" si="1"/>
        <v>0</v>
      </c>
      <c r="AW106" s="1"/>
    </row>
    <row r="107" spans="2:49" ht="24.95" customHeight="1">
      <c r="B107" s="1495">
        <v>93</v>
      </c>
      <c r="C107" s="1078"/>
      <c r="D107" s="1496"/>
      <c r="E107" s="1496"/>
      <c r="F107" s="1496"/>
      <c r="G107" s="1497"/>
      <c r="H107" s="1497"/>
      <c r="I107" s="1497"/>
      <c r="J107" s="1497"/>
      <c r="K107" s="1498"/>
      <c r="L107" s="1499"/>
      <c r="M107" s="1499"/>
      <c r="N107" s="1500"/>
      <c r="O107" s="1501"/>
      <c r="P107" s="1502"/>
      <c r="Q107" s="1502"/>
      <c r="R107" s="1503"/>
      <c r="S107" s="1504"/>
      <c r="T107" s="1505"/>
      <c r="U107" s="1505"/>
      <c r="V107" s="1506"/>
      <c r="W107" s="1513"/>
      <c r="X107" s="1513"/>
      <c r="Y107" s="1513"/>
      <c r="Z107" s="1513"/>
      <c r="AA107" s="1513"/>
      <c r="AB107" s="1507"/>
      <c r="AC107" s="1508"/>
      <c r="AD107" s="1509"/>
      <c r="AE107" s="1507"/>
      <c r="AF107" s="1508"/>
      <c r="AG107" s="1509"/>
      <c r="AH107" s="1507"/>
      <c r="AI107" s="1508"/>
      <c r="AJ107" s="1509"/>
      <c r="AK107" s="1507"/>
      <c r="AL107" s="1508"/>
      <c r="AM107" s="1509"/>
      <c r="AN107" s="1507"/>
      <c r="AO107" s="1508"/>
      <c r="AP107" s="1509"/>
      <c r="AQ107" s="1510"/>
      <c r="AR107" s="1511"/>
      <c r="AS107" s="1512"/>
      <c r="AT107" s="507"/>
      <c r="AU107" s="205" t="e">
        <f>COUNTIF(#REF!,#REF!)</f>
        <v>#REF!</v>
      </c>
      <c r="AV107" s="205">
        <f t="shared" si="1"/>
        <v>0</v>
      </c>
      <c r="AW107" s="1"/>
    </row>
    <row r="108" spans="2:49" ht="24.95" customHeight="1">
      <c r="B108" s="1495">
        <v>94</v>
      </c>
      <c r="C108" s="1078"/>
      <c r="D108" s="1496"/>
      <c r="E108" s="1496"/>
      <c r="F108" s="1496"/>
      <c r="G108" s="1497"/>
      <c r="H108" s="1497"/>
      <c r="I108" s="1497"/>
      <c r="J108" s="1497"/>
      <c r="K108" s="1498"/>
      <c r="L108" s="1499"/>
      <c r="M108" s="1499"/>
      <c r="N108" s="1500"/>
      <c r="O108" s="1501"/>
      <c r="P108" s="1502"/>
      <c r="Q108" s="1502"/>
      <c r="R108" s="1503"/>
      <c r="S108" s="1504"/>
      <c r="T108" s="1505"/>
      <c r="U108" s="1505"/>
      <c r="V108" s="1506"/>
      <c r="W108" s="1513"/>
      <c r="X108" s="1513"/>
      <c r="Y108" s="1513"/>
      <c r="Z108" s="1513"/>
      <c r="AA108" s="1513"/>
      <c r="AB108" s="1507"/>
      <c r="AC108" s="1508"/>
      <c r="AD108" s="1509"/>
      <c r="AE108" s="1507"/>
      <c r="AF108" s="1508"/>
      <c r="AG108" s="1509"/>
      <c r="AH108" s="1507"/>
      <c r="AI108" s="1508"/>
      <c r="AJ108" s="1509"/>
      <c r="AK108" s="1507"/>
      <c r="AL108" s="1508"/>
      <c r="AM108" s="1509"/>
      <c r="AN108" s="1507"/>
      <c r="AO108" s="1508"/>
      <c r="AP108" s="1509"/>
      <c r="AQ108" s="1510"/>
      <c r="AR108" s="1511"/>
      <c r="AS108" s="1512"/>
      <c r="AT108" s="507"/>
      <c r="AU108" s="205" t="e">
        <f>COUNTIF(#REF!,#REF!)</f>
        <v>#REF!</v>
      </c>
      <c r="AV108" s="205">
        <f t="shared" si="1"/>
        <v>0</v>
      </c>
      <c r="AW108" s="1"/>
    </row>
    <row r="109" spans="2:49" ht="24.95" customHeight="1">
      <c r="B109" s="1495">
        <v>95</v>
      </c>
      <c r="C109" s="1078"/>
      <c r="D109" s="1496"/>
      <c r="E109" s="1496"/>
      <c r="F109" s="1496"/>
      <c r="G109" s="1497"/>
      <c r="H109" s="1497"/>
      <c r="I109" s="1497"/>
      <c r="J109" s="1497"/>
      <c r="K109" s="1498"/>
      <c r="L109" s="1499"/>
      <c r="M109" s="1499"/>
      <c r="N109" s="1500"/>
      <c r="O109" s="1501"/>
      <c r="P109" s="1502"/>
      <c r="Q109" s="1502"/>
      <c r="R109" s="1503"/>
      <c r="S109" s="1504"/>
      <c r="T109" s="1505"/>
      <c r="U109" s="1505"/>
      <c r="V109" s="1506"/>
      <c r="W109" s="1513"/>
      <c r="X109" s="1513"/>
      <c r="Y109" s="1513"/>
      <c r="Z109" s="1513"/>
      <c r="AA109" s="1513"/>
      <c r="AB109" s="1507"/>
      <c r="AC109" s="1508"/>
      <c r="AD109" s="1509"/>
      <c r="AE109" s="1507"/>
      <c r="AF109" s="1508"/>
      <c r="AG109" s="1509"/>
      <c r="AH109" s="1507"/>
      <c r="AI109" s="1508"/>
      <c r="AJ109" s="1509"/>
      <c r="AK109" s="1507"/>
      <c r="AL109" s="1508"/>
      <c r="AM109" s="1509"/>
      <c r="AN109" s="1507"/>
      <c r="AO109" s="1508"/>
      <c r="AP109" s="1509"/>
      <c r="AQ109" s="1510"/>
      <c r="AR109" s="1511"/>
      <c r="AS109" s="1512"/>
      <c r="AT109" s="507"/>
      <c r="AU109" s="205" t="e">
        <f>COUNTIF(#REF!,#REF!)</f>
        <v>#REF!</v>
      </c>
      <c r="AV109" s="205">
        <f t="shared" si="1"/>
        <v>0</v>
      </c>
      <c r="AW109" s="1"/>
    </row>
    <row r="110" spans="2:49" ht="24.95" customHeight="1">
      <c r="B110" s="1495">
        <v>96</v>
      </c>
      <c r="C110" s="1078"/>
      <c r="D110" s="1496"/>
      <c r="E110" s="1496"/>
      <c r="F110" s="1496"/>
      <c r="G110" s="1497"/>
      <c r="H110" s="1497"/>
      <c r="I110" s="1497"/>
      <c r="J110" s="1497"/>
      <c r="K110" s="1498"/>
      <c r="L110" s="1499"/>
      <c r="M110" s="1499"/>
      <c r="N110" s="1500"/>
      <c r="O110" s="1501"/>
      <c r="P110" s="1502"/>
      <c r="Q110" s="1502"/>
      <c r="R110" s="1503"/>
      <c r="S110" s="1504"/>
      <c r="T110" s="1505"/>
      <c r="U110" s="1505"/>
      <c r="V110" s="1506"/>
      <c r="W110" s="1513"/>
      <c r="X110" s="1513"/>
      <c r="Y110" s="1513"/>
      <c r="Z110" s="1513"/>
      <c r="AA110" s="1513"/>
      <c r="AB110" s="1507"/>
      <c r="AC110" s="1508"/>
      <c r="AD110" s="1509"/>
      <c r="AE110" s="1507"/>
      <c r="AF110" s="1508"/>
      <c r="AG110" s="1509"/>
      <c r="AH110" s="1507"/>
      <c r="AI110" s="1508"/>
      <c r="AJ110" s="1509"/>
      <c r="AK110" s="1507"/>
      <c r="AL110" s="1508"/>
      <c r="AM110" s="1509"/>
      <c r="AN110" s="1507"/>
      <c r="AO110" s="1508"/>
      <c r="AP110" s="1509"/>
      <c r="AQ110" s="1510"/>
      <c r="AR110" s="1511"/>
      <c r="AS110" s="1512"/>
      <c r="AT110" s="507"/>
      <c r="AU110" s="205" t="e">
        <f>COUNTIF(#REF!,#REF!)</f>
        <v>#REF!</v>
      </c>
      <c r="AV110" s="205">
        <f t="shared" si="1"/>
        <v>0</v>
      </c>
      <c r="AW110" s="1"/>
    </row>
    <row r="111" spans="2:49" ht="24.95" customHeight="1">
      <c r="B111" s="1495">
        <v>97</v>
      </c>
      <c r="C111" s="1078"/>
      <c r="D111" s="1496"/>
      <c r="E111" s="1496"/>
      <c r="F111" s="1496"/>
      <c r="G111" s="1497"/>
      <c r="H111" s="1497"/>
      <c r="I111" s="1497"/>
      <c r="J111" s="1497"/>
      <c r="K111" s="1498"/>
      <c r="L111" s="1499"/>
      <c r="M111" s="1499"/>
      <c r="N111" s="1500"/>
      <c r="O111" s="1501"/>
      <c r="P111" s="1502"/>
      <c r="Q111" s="1502"/>
      <c r="R111" s="1503"/>
      <c r="S111" s="1504"/>
      <c r="T111" s="1505"/>
      <c r="U111" s="1505"/>
      <c r="V111" s="1506"/>
      <c r="W111" s="1513"/>
      <c r="X111" s="1513"/>
      <c r="Y111" s="1513"/>
      <c r="Z111" s="1513"/>
      <c r="AA111" s="1513"/>
      <c r="AB111" s="1507"/>
      <c r="AC111" s="1508"/>
      <c r="AD111" s="1509"/>
      <c r="AE111" s="1507"/>
      <c r="AF111" s="1508"/>
      <c r="AG111" s="1509"/>
      <c r="AH111" s="1507"/>
      <c r="AI111" s="1508"/>
      <c r="AJ111" s="1509"/>
      <c r="AK111" s="1507"/>
      <c r="AL111" s="1508"/>
      <c r="AM111" s="1509"/>
      <c r="AN111" s="1507"/>
      <c r="AO111" s="1508"/>
      <c r="AP111" s="1509"/>
      <c r="AQ111" s="1510"/>
      <c r="AR111" s="1511"/>
      <c r="AS111" s="1512"/>
      <c r="AT111" s="507"/>
      <c r="AU111" s="205" t="e">
        <f>COUNTIF(#REF!,#REF!)</f>
        <v>#REF!</v>
      </c>
      <c r="AV111" s="205">
        <f t="shared" si="1"/>
        <v>0</v>
      </c>
      <c r="AW111" s="1"/>
    </row>
    <row r="112" spans="2:49" ht="24.95" customHeight="1">
      <c r="B112" s="1495">
        <v>98</v>
      </c>
      <c r="C112" s="1078"/>
      <c r="D112" s="1496"/>
      <c r="E112" s="1496"/>
      <c r="F112" s="1496"/>
      <c r="G112" s="1497"/>
      <c r="H112" s="1497"/>
      <c r="I112" s="1497"/>
      <c r="J112" s="1497"/>
      <c r="K112" s="1498"/>
      <c r="L112" s="1499"/>
      <c r="M112" s="1499"/>
      <c r="N112" s="1500"/>
      <c r="O112" s="1501"/>
      <c r="P112" s="1502"/>
      <c r="Q112" s="1502"/>
      <c r="R112" s="1503"/>
      <c r="S112" s="1504"/>
      <c r="T112" s="1505"/>
      <c r="U112" s="1505"/>
      <c r="V112" s="1506"/>
      <c r="W112" s="1513"/>
      <c r="X112" s="1513"/>
      <c r="Y112" s="1513"/>
      <c r="Z112" s="1513"/>
      <c r="AA112" s="1513"/>
      <c r="AB112" s="1507"/>
      <c r="AC112" s="1508"/>
      <c r="AD112" s="1509"/>
      <c r="AE112" s="1507"/>
      <c r="AF112" s="1508"/>
      <c r="AG112" s="1509"/>
      <c r="AH112" s="1507"/>
      <c r="AI112" s="1508"/>
      <c r="AJ112" s="1509"/>
      <c r="AK112" s="1507"/>
      <c r="AL112" s="1508"/>
      <c r="AM112" s="1509"/>
      <c r="AN112" s="1507"/>
      <c r="AO112" s="1508"/>
      <c r="AP112" s="1509"/>
      <c r="AQ112" s="1510"/>
      <c r="AR112" s="1511"/>
      <c r="AS112" s="1512"/>
      <c r="AT112" s="507"/>
      <c r="AU112" s="205" t="e">
        <f>COUNTIF(#REF!,#REF!)</f>
        <v>#REF!</v>
      </c>
      <c r="AV112" s="205">
        <f t="shared" si="1"/>
        <v>0</v>
      </c>
      <c r="AW112" s="1"/>
    </row>
    <row r="113" spans="2:49" ht="24.95" customHeight="1">
      <c r="B113" s="1495">
        <v>99</v>
      </c>
      <c r="C113" s="1078"/>
      <c r="D113" s="1496"/>
      <c r="E113" s="1496"/>
      <c r="F113" s="1496"/>
      <c r="G113" s="1497"/>
      <c r="H113" s="1497"/>
      <c r="I113" s="1497"/>
      <c r="J113" s="1497"/>
      <c r="K113" s="1498"/>
      <c r="L113" s="1499"/>
      <c r="M113" s="1499"/>
      <c r="N113" s="1500"/>
      <c r="O113" s="1501"/>
      <c r="P113" s="1502"/>
      <c r="Q113" s="1502"/>
      <c r="R113" s="1503"/>
      <c r="S113" s="1504"/>
      <c r="T113" s="1505"/>
      <c r="U113" s="1505"/>
      <c r="V113" s="1506"/>
      <c r="W113" s="1513"/>
      <c r="X113" s="1513"/>
      <c r="Y113" s="1513"/>
      <c r="Z113" s="1513"/>
      <c r="AA113" s="1513"/>
      <c r="AB113" s="1507"/>
      <c r="AC113" s="1508"/>
      <c r="AD113" s="1509"/>
      <c r="AE113" s="1507"/>
      <c r="AF113" s="1508"/>
      <c r="AG113" s="1509"/>
      <c r="AH113" s="1507"/>
      <c r="AI113" s="1508"/>
      <c r="AJ113" s="1509"/>
      <c r="AK113" s="1507"/>
      <c r="AL113" s="1508"/>
      <c r="AM113" s="1509"/>
      <c r="AN113" s="1507"/>
      <c r="AO113" s="1508"/>
      <c r="AP113" s="1509"/>
      <c r="AQ113" s="1510"/>
      <c r="AR113" s="1511"/>
      <c r="AS113" s="1512"/>
      <c r="AT113" s="507"/>
      <c r="AU113" s="205" t="e">
        <f>COUNTIF(#REF!,#REF!)</f>
        <v>#REF!</v>
      </c>
      <c r="AV113" s="205">
        <f t="shared" si="1"/>
        <v>0</v>
      </c>
      <c r="AW113" s="1"/>
    </row>
    <row r="114" spans="2:49" ht="24.95" customHeight="1">
      <c r="B114" s="1495">
        <v>100</v>
      </c>
      <c r="C114" s="1078"/>
      <c r="D114" s="1496"/>
      <c r="E114" s="1496"/>
      <c r="F114" s="1496"/>
      <c r="G114" s="1497"/>
      <c r="H114" s="1497"/>
      <c r="I114" s="1497"/>
      <c r="J114" s="1497"/>
      <c r="K114" s="1498"/>
      <c r="L114" s="1499"/>
      <c r="M114" s="1499"/>
      <c r="N114" s="1500"/>
      <c r="O114" s="1501"/>
      <c r="P114" s="1502"/>
      <c r="Q114" s="1502"/>
      <c r="R114" s="1503"/>
      <c r="S114" s="1504"/>
      <c r="T114" s="1505"/>
      <c r="U114" s="1505"/>
      <c r="V114" s="1506"/>
      <c r="W114" s="1513"/>
      <c r="X114" s="1513"/>
      <c r="Y114" s="1513"/>
      <c r="Z114" s="1513"/>
      <c r="AA114" s="1513"/>
      <c r="AB114" s="1507"/>
      <c r="AC114" s="1508"/>
      <c r="AD114" s="1509"/>
      <c r="AE114" s="1507"/>
      <c r="AF114" s="1508"/>
      <c r="AG114" s="1509"/>
      <c r="AH114" s="1507"/>
      <c r="AI114" s="1508"/>
      <c r="AJ114" s="1509"/>
      <c r="AK114" s="1507"/>
      <c r="AL114" s="1508"/>
      <c r="AM114" s="1509"/>
      <c r="AN114" s="1507"/>
      <c r="AO114" s="1508"/>
      <c r="AP114" s="1509"/>
      <c r="AQ114" s="1510"/>
      <c r="AR114" s="1511"/>
      <c r="AS114" s="1512"/>
      <c r="AT114" s="507"/>
      <c r="AU114" s="205" t="e">
        <f>COUNTIF(#REF!,#REF!)</f>
        <v>#REF!</v>
      </c>
      <c r="AV114" s="205">
        <f t="shared" si="1"/>
        <v>0</v>
      </c>
      <c r="AW114" s="1"/>
    </row>
    <row r="115" spans="2:49" ht="24.95" customHeight="1">
      <c r="B115" s="1495">
        <v>101</v>
      </c>
      <c r="C115" s="1078"/>
      <c r="D115" s="1496"/>
      <c r="E115" s="1496"/>
      <c r="F115" s="1496"/>
      <c r="G115" s="1497"/>
      <c r="H115" s="1497"/>
      <c r="I115" s="1497"/>
      <c r="J115" s="1497"/>
      <c r="K115" s="1498"/>
      <c r="L115" s="1499"/>
      <c r="M115" s="1499"/>
      <c r="N115" s="1500"/>
      <c r="O115" s="1501"/>
      <c r="P115" s="1502"/>
      <c r="Q115" s="1502"/>
      <c r="R115" s="1503"/>
      <c r="S115" s="1504"/>
      <c r="T115" s="1505"/>
      <c r="U115" s="1505"/>
      <c r="V115" s="1506"/>
      <c r="W115" s="1513"/>
      <c r="X115" s="1513"/>
      <c r="Y115" s="1513"/>
      <c r="Z115" s="1513"/>
      <c r="AA115" s="1513"/>
      <c r="AB115" s="1507"/>
      <c r="AC115" s="1508"/>
      <c r="AD115" s="1509"/>
      <c r="AE115" s="1507"/>
      <c r="AF115" s="1508"/>
      <c r="AG115" s="1509"/>
      <c r="AH115" s="1507"/>
      <c r="AI115" s="1508"/>
      <c r="AJ115" s="1509"/>
      <c r="AK115" s="1507"/>
      <c r="AL115" s="1508"/>
      <c r="AM115" s="1509"/>
      <c r="AN115" s="1507"/>
      <c r="AO115" s="1508"/>
      <c r="AP115" s="1509"/>
      <c r="AQ115" s="1510"/>
      <c r="AR115" s="1511"/>
      <c r="AS115" s="1512"/>
      <c r="AT115" s="507"/>
      <c r="AU115" s="205" t="e">
        <f>COUNTIF(#REF!,#REF!)</f>
        <v>#REF!</v>
      </c>
      <c r="AV115" s="205">
        <f t="shared" si="1"/>
        <v>0</v>
      </c>
      <c r="AW115" s="1"/>
    </row>
    <row r="116" spans="2:49" ht="24.95" customHeight="1">
      <c r="B116" s="1495">
        <v>102</v>
      </c>
      <c r="C116" s="1078"/>
      <c r="D116" s="1496"/>
      <c r="E116" s="1496"/>
      <c r="F116" s="1496"/>
      <c r="G116" s="1497"/>
      <c r="H116" s="1497"/>
      <c r="I116" s="1497"/>
      <c r="J116" s="1497"/>
      <c r="K116" s="1498"/>
      <c r="L116" s="1499"/>
      <c r="M116" s="1499"/>
      <c r="N116" s="1500"/>
      <c r="O116" s="1501"/>
      <c r="P116" s="1502"/>
      <c r="Q116" s="1502"/>
      <c r="R116" s="1503"/>
      <c r="S116" s="1504"/>
      <c r="T116" s="1505"/>
      <c r="U116" s="1505"/>
      <c r="V116" s="1506"/>
      <c r="W116" s="1513"/>
      <c r="X116" s="1513"/>
      <c r="Y116" s="1513"/>
      <c r="Z116" s="1513"/>
      <c r="AA116" s="1513"/>
      <c r="AB116" s="1507"/>
      <c r="AC116" s="1508"/>
      <c r="AD116" s="1509"/>
      <c r="AE116" s="1507"/>
      <c r="AF116" s="1508"/>
      <c r="AG116" s="1509"/>
      <c r="AH116" s="1507"/>
      <c r="AI116" s="1508"/>
      <c r="AJ116" s="1509"/>
      <c r="AK116" s="1507"/>
      <c r="AL116" s="1508"/>
      <c r="AM116" s="1509"/>
      <c r="AN116" s="1507"/>
      <c r="AO116" s="1508"/>
      <c r="AP116" s="1509"/>
      <c r="AQ116" s="1510"/>
      <c r="AR116" s="1511"/>
      <c r="AS116" s="1512"/>
      <c r="AT116" s="507"/>
      <c r="AU116" s="205" t="e">
        <f>COUNTIF(#REF!,#REF!)</f>
        <v>#REF!</v>
      </c>
      <c r="AV116" s="205">
        <f t="shared" si="1"/>
        <v>0</v>
      </c>
      <c r="AW116" s="1"/>
    </row>
    <row r="117" spans="2:49" ht="24.95" customHeight="1">
      <c r="B117" s="1495">
        <v>103</v>
      </c>
      <c r="C117" s="1078"/>
      <c r="D117" s="1496"/>
      <c r="E117" s="1496"/>
      <c r="F117" s="1496"/>
      <c r="G117" s="1497"/>
      <c r="H117" s="1497"/>
      <c r="I117" s="1497"/>
      <c r="J117" s="1497"/>
      <c r="K117" s="1498"/>
      <c r="L117" s="1499"/>
      <c r="M117" s="1499"/>
      <c r="N117" s="1500"/>
      <c r="O117" s="1501"/>
      <c r="P117" s="1502"/>
      <c r="Q117" s="1502"/>
      <c r="R117" s="1503"/>
      <c r="S117" s="1504"/>
      <c r="T117" s="1505"/>
      <c r="U117" s="1505"/>
      <c r="V117" s="1506"/>
      <c r="W117" s="1513"/>
      <c r="X117" s="1513"/>
      <c r="Y117" s="1513"/>
      <c r="Z117" s="1513"/>
      <c r="AA117" s="1513"/>
      <c r="AB117" s="1507"/>
      <c r="AC117" s="1508"/>
      <c r="AD117" s="1509"/>
      <c r="AE117" s="1507"/>
      <c r="AF117" s="1508"/>
      <c r="AG117" s="1509"/>
      <c r="AH117" s="1507"/>
      <c r="AI117" s="1508"/>
      <c r="AJ117" s="1509"/>
      <c r="AK117" s="1507"/>
      <c r="AL117" s="1508"/>
      <c r="AM117" s="1509"/>
      <c r="AN117" s="1507"/>
      <c r="AO117" s="1508"/>
      <c r="AP117" s="1509"/>
      <c r="AQ117" s="1510"/>
      <c r="AR117" s="1511"/>
      <c r="AS117" s="1512"/>
      <c r="AT117" s="507"/>
      <c r="AU117" s="205" t="e">
        <f>COUNTIF(#REF!,#REF!)</f>
        <v>#REF!</v>
      </c>
      <c r="AV117" s="205">
        <f t="shared" si="1"/>
        <v>0</v>
      </c>
      <c r="AW117" s="1"/>
    </row>
    <row r="118" spans="2:49" ht="24.95" customHeight="1">
      <c r="B118" s="1495">
        <v>104</v>
      </c>
      <c r="C118" s="1078"/>
      <c r="D118" s="1496"/>
      <c r="E118" s="1496"/>
      <c r="F118" s="1496"/>
      <c r="G118" s="1497"/>
      <c r="H118" s="1497"/>
      <c r="I118" s="1497"/>
      <c r="J118" s="1497"/>
      <c r="K118" s="1498"/>
      <c r="L118" s="1499"/>
      <c r="M118" s="1499"/>
      <c r="N118" s="1500"/>
      <c r="O118" s="1501"/>
      <c r="P118" s="1502"/>
      <c r="Q118" s="1502"/>
      <c r="R118" s="1503"/>
      <c r="S118" s="1504"/>
      <c r="T118" s="1505"/>
      <c r="U118" s="1505"/>
      <c r="V118" s="1506"/>
      <c r="W118" s="1513"/>
      <c r="X118" s="1513"/>
      <c r="Y118" s="1513"/>
      <c r="Z118" s="1513"/>
      <c r="AA118" s="1513"/>
      <c r="AB118" s="1507"/>
      <c r="AC118" s="1508"/>
      <c r="AD118" s="1509"/>
      <c r="AE118" s="1507"/>
      <c r="AF118" s="1508"/>
      <c r="AG118" s="1509"/>
      <c r="AH118" s="1507"/>
      <c r="AI118" s="1508"/>
      <c r="AJ118" s="1509"/>
      <c r="AK118" s="1507"/>
      <c r="AL118" s="1508"/>
      <c r="AM118" s="1509"/>
      <c r="AN118" s="1507"/>
      <c r="AO118" s="1508"/>
      <c r="AP118" s="1509"/>
      <c r="AQ118" s="1510"/>
      <c r="AR118" s="1511"/>
      <c r="AS118" s="1512"/>
      <c r="AT118" s="507"/>
      <c r="AU118" s="205" t="e">
        <f>COUNTIF(#REF!,#REF!)</f>
        <v>#REF!</v>
      </c>
      <c r="AV118" s="205">
        <f t="shared" si="1"/>
        <v>0</v>
      </c>
      <c r="AW118" s="1"/>
    </row>
    <row r="119" spans="2:49" ht="24.95" customHeight="1">
      <c r="B119" s="1495">
        <v>105</v>
      </c>
      <c r="C119" s="1078"/>
      <c r="D119" s="1496"/>
      <c r="E119" s="1496"/>
      <c r="F119" s="1496"/>
      <c r="G119" s="1497"/>
      <c r="H119" s="1497"/>
      <c r="I119" s="1497"/>
      <c r="J119" s="1497"/>
      <c r="K119" s="1498"/>
      <c r="L119" s="1499"/>
      <c r="M119" s="1499"/>
      <c r="N119" s="1500"/>
      <c r="O119" s="1501"/>
      <c r="P119" s="1502"/>
      <c r="Q119" s="1502"/>
      <c r="R119" s="1503"/>
      <c r="S119" s="1504"/>
      <c r="T119" s="1505"/>
      <c r="U119" s="1505"/>
      <c r="V119" s="1506"/>
      <c r="W119" s="1513"/>
      <c r="X119" s="1513"/>
      <c r="Y119" s="1513"/>
      <c r="Z119" s="1513"/>
      <c r="AA119" s="1513"/>
      <c r="AB119" s="1507"/>
      <c r="AC119" s="1508"/>
      <c r="AD119" s="1509"/>
      <c r="AE119" s="1507"/>
      <c r="AF119" s="1508"/>
      <c r="AG119" s="1509"/>
      <c r="AH119" s="1507"/>
      <c r="AI119" s="1508"/>
      <c r="AJ119" s="1509"/>
      <c r="AK119" s="1507"/>
      <c r="AL119" s="1508"/>
      <c r="AM119" s="1509"/>
      <c r="AN119" s="1507"/>
      <c r="AO119" s="1508"/>
      <c r="AP119" s="1509"/>
      <c r="AQ119" s="1510"/>
      <c r="AR119" s="1511"/>
      <c r="AS119" s="1512"/>
      <c r="AT119" s="507"/>
      <c r="AU119" s="205" t="e">
        <f>COUNTIF(#REF!,#REF!)</f>
        <v>#REF!</v>
      </c>
      <c r="AV119" s="205">
        <f t="shared" si="1"/>
        <v>0</v>
      </c>
      <c r="AW119" s="1"/>
    </row>
    <row r="120" spans="2:49" ht="24.95" customHeight="1">
      <c r="B120" s="1495">
        <v>106</v>
      </c>
      <c r="C120" s="1078"/>
      <c r="D120" s="1496"/>
      <c r="E120" s="1496"/>
      <c r="F120" s="1496"/>
      <c r="G120" s="1497"/>
      <c r="H120" s="1497"/>
      <c r="I120" s="1497"/>
      <c r="J120" s="1497"/>
      <c r="K120" s="1498"/>
      <c r="L120" s="1499"/>
      <c r="M120" s="1499"/>
      <c r="N120" s="1500"/>
      <c r="O120" s="1501"/>
      <c r="P120" s="1502"/>
      <c r="Q120" s="1502"/>
      <c r="R120" s="1503"/>
      <c r="S120" s="1504"/>
      <c r="T120" s="1505"/>
      <c r="U120" s="1505"/>
      <c r="V120" s="1506"/>
      <c r="W120" s="1513"/>
      <c r="X120" s="1513"/>
      <c r="Y120" s="1513"/>
      <c r="Z120" s="1513"/>
      <c r="AA120" s="1513"/>
      <c r="AB120" s="1507"/>
      <c r="AC120" s="1508"/>
      <c r="AD120" s="1509"/>
      <c r="AE120" s="1507"/>
      <c r="AF120" s="1508"/>
      <c r="AG120" s="1509"/>
      <c r="AH120" s="1507"/>
      <c r="AI120" s="1508"/>
      <c r="AJ120" s="1509"/>
      <c r="AK120" s="1507"/>
      <c r="AL120" s="1508"/>
      <c r="AM120" s="1509"/>
      <c r="AN120" s="1507"/>
      <c r="AO120" s="1508"/>
      <c r="AP120" s="1509"/>
      <c r="AQ120" s="1510"/>
      <c r="AR120" s="1511"/>
      <c r="AS120" s="1512"/>
      <c r="AT120" s="507"/>
      <c r="AU120" s="205" t="e">
        <f>COUNTIF(#REF!,#REF!)</f>
        <v>#REF!</v>
      </c>
      <c r="AV120" s="205">
        <f t="shared" si="1"/>
        <v>0</v>
      </c>
      <c r="AW120" s="1"/>
    </row>
    <row r="121" spans="2:49" ht="24.95" customHeight="1">
      <c r="B121" s="1495">
        <v>107</v>
      </c>
      <c r="C121" s="1078"/>
      <c r="D121" s="1496"/>
      <c r="E121" s="1496"/>
      <c r="F121" s="1496"/>
      <c r="G121" s="1497"/>
      <c r="H121" s="1497"/>
      <c r="I121" s="1497"/>
      <c r="J121" s="1497"/>
      <c r="K121" s="1498"/>
      <c r="L121" s="1499"/>
      <c r="M121" s="1499"/>
      <c r="N121" s="1500"/>
      <c r="O121" s="1501"/>
      <c r="P121" s="1502"/>
      <c r="Q121" s="1502"/>
      <c r="R121" s="1503"/>
      <c r="S121" s="1504"/>
      <c r="T121" s="1505"/>
      <c r="U121" s="1505"/>
      <c r="V121" s="1506"/>
      <c r="W121" s="1513"/>
      <c r="X121" s="1513"/>
      <c r="Y121" s="1513"/>
      <c r="Z121" s="1513"/>
      <c r="AA121" s="1513"/>
      <c r="AB121" s="1507"/>
      <c r="AC121" s="1508"/>
      <c r="AD121" s="1509"/>
      <c r="AE121" s="1507"/>
      <c r="AF121" s="1508"/>
      <c r="AG121" s="1509"/>
      <c r="AH121" s="1507"/>
      <c r="AI121" s="1508"/>
      <c r="AJ121" s="1509"/>
      <c r="AK121" s="1507"/>
      <c r="AL121" s="1508"/>
      <c r="AM121" s="1509"/>
      <c r="AN121" s="1507"/>
      <c r="AO121" s="1508"/>
      <c r="AP121" s="1509"/>
      <c r="AQ121" s="1510"/>
      <c r="AR121" s="1511"/>
      <c r="AS121" s="1512"/>
      <c r="AT121" s="507"/>
      <c r="AU121" s="205" t="e">
        <f>COUNTIF(#REF!,#REF!)</f>
        <v>#REF!</v>
      </c>
      <c r="AV121" s="205">
        <f t="shared" si="1"/>
        <v>0</v>
      </c>
      <c r="AW121" s="1"/>
    </row>
    <row r="122" spans="2:49" ht="24.95" customHeight="1">
      <c r="B122" s="1495">
        <v>108</v>
      </c>
      <c r="C122" s="1078"/>
      <c r="D122" s="1496"/>
      <c r="E122" s="1496"/>
      <c r="F122" s="1496"/>
      <c r="G122" s="1497"/>
      <c r="H122" s="1497"/>
      <c r="I122" s="1497"/>
      <c r="J122" s="1497"/>
      <c r="K122" s="1498"/>
      <c r="L122" s="1499"/>
      <c r="M122" s="1499"/>
      <c r="N122" s="1500"/>
      <c r="O122" s="1501"/>
      <c r="P122" s="1502"/>
      <c r="Q122" s="1502"/>
      <c r="R122" s="1503"/>
      <c r="S122" s="1504"/>
      <c r="T122" s="1505"/>
      <c r="U122" s="1505"/>
      <c r="V122" s="1506"/>
      <c r="W122" s="1513"/>
      <c r="X122" s="1513"/>
      <c r="Y122" s="1513"/>
      <c r="Z122" s="1513"/>
      <c r="AA122" s="1513"/>
      <c r="AB122" s="1507"/>
      <c r="AC122" s="1508"/>
      <c r="AD122" s="1509"/>
      <c r="AE122" s="1507"/>
      <c r="AF122" s="1508"/>
      <c r="AG122" s="1509"/>
      <c r="AH122" s="1507"/>
      <c r="AI122" s="1508"/>
      <c r="AJ122" s="1509"/>
      <c r="AK122" s="1507"/>
      <c r="AL122" s="1508"/>
      <c r="AM122" s="1509"/>
      <c r="AN122" s="1507"/>
      <c r="AO122" s="1508"/>
      <c r="AP122" s="1509"/>
      <c r="AQ122" s="1510"/>
      <c r="AR122" s="1511"/>
      <c r="AS122" s="1512"/>
      <c r="AT122" s="507"/>
      <c r="AU122" s="205" t="e">
        <f>COUNTIF(#REF!,#REF!)</f>
        <v>#REF!</v>
      </c>
      <c r="AV122" s="205">
        <f t="shared" si="1"/>
        <v>0</v>
      </c>
      <c r="AW122" s="1"/>
    </row>
    <row r="123" spans="2:49" ht="24.95" customHeight="1">
      <c r="B123" s="1495">
        <v>109</v>
      </c>
      <c r="C123" s="1078"/>
      <c r="D123" s="1496"/>
      <c r="E123" s="1496"/>
      <c r="F123" s="1496"/>
      <c r="G123" s="1497"/>
      <c r="H123" s="1497"/>
      <c r="I123" s="1497"/>
      <c r="J123" s="1497"/>
      <c r="K123" s="1498"/>
      <c r="L123" s="1499"/>
      <c r="M123" s="1499"/>
      <c r="N123" s="1500"/>
      <c r="O123" s="1501"/>
      <c r="P123" s="1502"/>
      <c r="Q123" s="1502"/>
      <c r="R123" s="1503"/>
      <c r="S123" s="1504"/>
      <c r="T123" s="1505"/>
      <c r="U123" s="1505"/>
      <c r="V123" s="1506"/>
      <c r="W123" s="1513"/>
      <c r="X123" s="1513"/>
      <c r="Y123" s="1513"/>
      <c r="Z123" s="1513"/>
      <c r="AA123" s="1513"/>
      <c r="AB123" s="1507"/>
      <c r="AC123" s="1508"/>
      <c r="AD123" s="1509"/>
      <c r="AE123" s="1507"/>
      <c r="AF123" s="1508"/>
      <c r="AG123" s="1509"/>
      <c r="AH123" s="1507"/>
      <c r="AI123" s="1508"/>
      <c r="AJ123" s="1509"/>
      <c r="AK123" s="1507"/>
      <c r="AL123" s="1508"/>
      <c r="AM123" s="1509"/>
      <c r="AN123" s="1507"/>
      <c r="AO123" s="1508"/>
      <c r="AP123" s="1509"/>
      <c r="AQ123" s="1510"/>
      <c r="AR123" s="1511"/>
      <c r="AS123" s="1512"/>
      <c r="AT123" s="507"/>
      <c r="AU123" s="205" t="e">
        <f>COUNTIF(#REF!,#REF!)</f>
        <v>#REF!</v>
      </c>
      <c r="AV123" s="205">
        <f t="shared" si="1"/>
        <v>0</v>
      </c>
      <c r="AW123" s="1"/>
    </row>
    <row r="124" spans="2:49" ht="24.95" customHeight="1">
      <c r="B124" s="1495">
        <v>110</v>
      </c>
      <c r="C124" s="1078"/>
      <c r="D124" s="1496"/>
      <c r="E124" s="1496"/>
      <c r="F124" s="1496"/>
      <c r="G124" s="1497"/>
      <c r="H124" s="1497"/>
      <c r="I124" s="1497"/>
      <c r="J124" s="1497"/>
      <c r="K124" s="1498"/>
      <c r="L124" s="1499"/>
      <c r="M124" s="1499"/>
      <c r="N124" s="1500"/>
      <c r="O124" s="1501"/>
      <c r="P124" s="1502"/>
      <c r="Q124" s="1502"/>
      <c r="R124" s="1503"/>
      <c r="S124" s="1504"/>
      <c r="T124" s="1505"/>
      <c r="U124" s="1505"/>
      <c r="V124" s="1506"/>
      <c r="W124" s="1513"/>
      <c r="X124" s="1513"/>
      <c r="Y124" s="1513"/>
      <c r="Z124" s="1513"/>
      <c r="AA124" s="1513"/>
      <c r="AB124" s="1507"/>
      <c r="AC124" s="1508"/>
      <c r="AD124" s="1509"/>
      <c r="AE124" s="1507"/>
      <c r="AF124" s="1508"/>
      <c r="AG124" s="1509"/>
      <c r="AH124" s="1507"/>
      <c r="AI124" s="1508"/>
      <c r="AJ124" s="1509"/>
      <c r="AK124" s="1507"/>
      <c r="AL124" s="1508"/>
      <c r="AM124" s="1509"/>
      <c r="AN124" s="1507"/>
      <c r="AO124" s="1508"/>
      <c r="AP124" s="1509"/>
      <c r="AQ124" s="1510"/>
      <c r="AR124" s="1511"/>
      <c r="AS124" s="1512"/>
      <c r="AT124" s="507"/>
      <c r="AU124" s="205" t="e">
        <f>COUNTIF(#REF!,#REF!)</f>
        <v>#REF!</v>
      </c>
      <c r="AV124" s="205">
        <f t="shared" si="1"/>
        <v>0</v>
      </c>
      <c r="AW124" s="1"/>
    </row>
    <row r="125" spans="2:49" ht="24.95" customHeight="1">
      <c r="B125" s="1495">
        <v>111</v>
      </c>
      <c r="C125" s="1078"/>
      <c r="D125" s="1496"/>
      <c r="E125" s="1496"/>
      <c r="F125" s="1496"/>
      <c r="G125" s="1497"/>
      <c r="H125" s="1497"/>
      <c r="I125" s="1497"/>
      <c r="J125" s="1497"/>
      <c r="K125" s="1498"/>
      <c r="L125" s="1499"/>
      <c r="M125" s="1499"/>
      <c r="N125" s="1500"/>
      <c r="O125" s="1501"/>
      <c r="P125" s="1502"/>
      <c r="Q125" s="1502"/>
      <c r="R125" s="1503"/>
      <c r="S125" s="1504"/>
      <c r="T125" s="1505"/>
      <c r="U125" s="1505"/>
      <c r="V125" s="1506"/>
      <c r="W125" s="1513"/>
      <c r="X125" s="1513"/>
      <c r="Y125" s="1513"/>
      <c r="Z125" s="1513"/>
      <c r="AA125" s="1513"/>
      <c r="AB125" s="1507"/>
      <c r="AC125" s="1508"/>
      <c r="AD125" s="1509"/>
      <c r="AE125" s="1507"/>
      <c r="AF125" s="1508"/>
      <c r="AG125" s="1509"/>
      <c r="AH125" s="1507"/>
      <c r="AI125" s="1508"/>
      <c r="AJ125" s="1509"/>
      <c r="AK125" s="1507"/>
      <c r="AL125" s="1508"/>
      <c r="AM125" s="1509"/>
      <c r="AN125" s="1507"/>
      <c r="AO125" s="1508"/>
      <c r="AP125" s="1509"/>
      <c r="AQ125" s="1510"/>
      <c r="AR125" s="1511"/>
      <c r="AS125" s="1512"/>
      <c r="AT125" s="507"/>
      <c r="AU125" s="205" t="e">
        <f>COUNTIF(#REF!,#REF!)</f>
        <v>#REF!</v>
      </c>
      <c r="AV125" s="205">
        <f t="shared" si="1"/>
        <v>0</v>
      </c>
      <c r="AW125" s="1"/>
    </row>
    <row r="126" spans="2:49" ht="24.95" customHeight="1">
      <c r="B126" s="1495">
        <v>112</v>
      </c>
      <c r="C126" s="1078"/>
      <c r="D126" s="1496"/>
      <c r="E126" s="1496"/>
      <c r="F126" s="1496"/>
      <c r="G126" s="1497"/>
      <c r="H126" s="1497"/>
      <c r="I126" s="1497"/>
      <c r="J126" s="1497"/>
      <c r="K126" s="1498"/>
      <c r="L126" s="1499"/>
      <c r="M126" s="1499"/>
      <c r="N126" s="1500"/>
      <c r="O126" s="1501"/>
      <c r="P126" s="1502"/>
      <c r="Q126" s="1502"/>
      <c r="R126" s="1503"/>
      <c r="S126" s="1504"/>
      <c r="T126" s="1505"/>
      <c r="U126" s="1505"/>
      <c r="V126" s="1506"/>
      <c r="W126" s="1513"/>
      <c r="X126" s="1513"/>
      <c r="Y126" s="1513"/>
      <c r="Z126" s="1513"/>
      <c r="AA126" s="1513"/>
      <c r="AB126" s="1507"/>
      <c r="AC126" s="1508"/>
      <c r="AD126" s="1509"/>
      <c r="AE126" s="1507"/>
      <c r="AF126" s="1508"/>
      <c r="AG126" s="1509"/>
      <c r="AH126" s="1507"/>
      <c r="AI126" s="1508"/>
      <c r="AJ126" s="1509"/>
      <c r="AK126" s="1507"/>
      <c r="AL126" s="1508"/>
      <c r="AM126" s="1509"/>
      <c r="AN126" s="1507"/>
      <c r="AO126" s="1508"/>
      <c r="AP126" s="1509"/>
      <c r="AQ126" s="1510"/>
      <c r="AR126" s="1511"/>
      <c r="AS126" s="1512"/>
      <c r="AT126" s="507"/>
      <c r="AU126" s="205" t="e">
        <f>COUNTIF(#REF!,#REF!)</f>
        <v>#REF!</v>
      </c>
      <c r="AV126" s="205">
        <f t="shared" si="1"/>
        <v>0</v>
      </c>
      <c r="AW126" s="1"/>
    </row>
    <row r="127" spans="2:49" ht="24.95" customHeight="1">
      <c r="B127" s="1495">
        <v>113</v>
      </c>
      <c r="C127" s="1078"/>
      <c r="D127" s="1496"/>
      <c r="E127" s="1496"/>
      <c r="F127" s="1496"/>
      <c r="G127" s="1497"/>
      <c r="H127" s="1497"/>
      <c r="I127" s="1497"/>
      <c r="J127" s="1497"/>
      <c r="K127" s="1498"/>
      <c r="L127" s="1499"/>
      <c r="M127" s="1499"/>
      <c r="N127" s="1500"/>
      <c r="O127" s="1501"/>
      <c r="P127" s="1502"/>
      <c r="Q127" s="1502"/>
      <c r="R127" s="1503"/>
      <c r="S127" s="1504"/>
      <c r="T127" s="1505"/>
      <c r="U127" s="1505"/>
      <c r="V127" s="1506"/>
      <c r="W127" s="1513"/>
      <c r="X127" s="1513"/>
      <c r="Y127" s="1513"/>
      <c r="Z127" s="1513"/>
      <c r="AA127" s="1513"/>
      <c r="AB127" s="1507"/>
      <c r="AC127" s="1508"/>
      <c r="AD127" s="1509"/>
      <c r="AE127" s="1507"/>
      <c r="AF127" s="1508"/>
      <c r="AG127" s="1509"/>
      <c r="AH127" s="1507"/>
      <c r="AI127" s="1508"/>
      <c r="AJ127" s="1509"/>
      <c r="AK127" s="1507"/>
      <c r="AL127" s="1508"/>
      <c r="AM127" s="1509"/>
      <c r="AN127" s="1507"/>
      <c r="AO127" s="1508"/>
      <c r="AP127" s="1509"/>
      <c r="AQ127" s="1510"/>
      <c r="AR127" s="1511"/>
      <c r="AS127" s="1512"/>
      <c r="AT127" s="507"/>
      <c r="AU127" s="205" t="e">
        <f>COUNTIF(#REF!,#REF!)</f>
        <v>#REF!</v>
      </c>
      <c r="AV127" s="205">
        <f t="shared" si="1"/>
        <v>0</v>
      </c>
      <c r="AW127" s="1"/>
    </row>
    <row r="128" spans="2:49" ht="24.95" customHeight="1">
      <c r="B128" s="1495">
        <v>114</v>
      </c>
      <c r="C128" s="1078"/>
      <c r="D128" s="1496"/>
      <c r="E128" s="1496"/>
      <c r="F128" s="1496"/>
      <c r="G128" s="1497"/>
      <c r="H128" s="1497"/>
      <c r="I128" s="1497"/>
      <c r="J128" s="1497"/>
      <c r="K128" s="1498"/>
      <c r="L128" s="1499"/>
      <c r="M128" s="1499"/>
      <c r="N128" s="1500"/>
      <c r="O128" s="1501"/>
      <c r="P128" s="1502"/>
      <c r="Q128" s="1502"/>
      <c r="R128" s="1503"/>
      <c r="S128" s="1504"/>
      <c r="T128" s="1505"/>
      <c r="U128" s="1505"/>
      <c r="V128" s="1506"/>
      <c r="W128" s="1513"/>
      <c r="X128" s="1513"/>
      <c r="Y128" s="1513"/>
      <c r="Z128" s="1513"/>
      <c r="AA128" s="1513"/>
      <c r="AB128" s="1507"/>
      <c r="AC128" s="1508"/>
      <c r="AD128" s="1509"/>
      <c r="AE128" s="1507"/>
      <c r="AF128" s="1508"/>
      <c r="AG128" s="1509"/>
      <c r="AH128" s="1507"/>
      <c r="AI128" s="1508"/>
      <c r="AJ128" s="1509"/>
      <c r="AK128" s="1507"/>
      <c r="AL128" s="1508"/>
      <c r="AM128" s="1509"/>
      <c r="AN128" s="1507"/>
      <c r="AO128" s="1508"/>
      <c r="AP128" s="1509"/>
      <c r="AQ128" s="1510"/>
      <c r="AR128" s="1511"/>
      <c r="AS128" s="1512"/>
      <c r="AT128" s="507"/>
      <c r="AU128" s="205" t="e">
        <f>COUNTIF(#REF!,#REF!)</f>
        <v>#REF!</v>
      </c>
      <c r="AV128" s="205">
        <f t="shared" si="1"/>
        <v>0</v>
      </c>
      <c r="AW128" s="1"/>
    </row>
    <row r="129" spans="2:49" ht="24.95" customHeight="1">
      <c r="B129" s="1495">
        <v>115</v>
      </c>
      <c r="C129" s="1078"/>
      <c r="D129" s="1496"/>
      <c r="E129" s="1496"/>
      <c r="F129" s="1496"/>
      <c r="G129" s="1497"/>
      <c r="H129" s="1497"/>
      <c r="I129" s="1497"/>
      <c r="J129" s="1497"/>
      <c r="K129" s="1498"/>
      <c r="L129" s="1499"/>
      <c r="M129" s="1499"/>
      <c r="N129" s="1500"/>
      <c r="O129" s="1501"/>
      <c r="P129" s="1502"/>
      <c r="Q129" s="1502"/>
      <c r="R129" s="1503"/>
      <c r="S129" s="1504"/>
      <c r="T129" s="1505"/>
      <c r="U129" s="1505"/>
      <c r="V129" s="1506"/>
      <c r="W129" s="1513"/>
      <c r="X129" s="1513"/>
      <c r="Y129" s="1513"/>
      <c r="Z129" s="1513"/>
      <c r="AA129" s="1513"/>
      <c r="AB129" s="1507"/>
      <c r="AC129" s="1508"/>
      <c r="AD129" s="1509"/>
      <c r="AE129" s="1507"/>
      <c r="AF129" s="1508"/>
      <c r="AG129" s="1509"/>
      <c r="AH129" s="1507"/>
      <c r="AI129" s="1508"/>
      <c r="AJ129" s="1509"/>
      <c r="AK129" s="1507"/>
      <c r="AL129" s="1508"/>
      <c r="AM129" s="1509"/>
      <c r="AN129" s="1507"/>
      <c r="AO129" s="1508"/>
      <c r="AP129" s="1509"/>
      <c r="AQ129" s="1510"/>
      <c r="AR129" s="1511"/>
      <c r="AS129" s="1512"/>
      <c r="AT129" s="507"/>
      <c r="AU129" s="205" t="e">
        <f>COUNTIF(#REF!,#REF!)</f>
        <v>#REF!</v>
      </c>
      <c r="AV129" s="205">
        <f t="shared" si="1"/>
        <v>0</v>
      </c>
      <c r="AW129" s="1"/>
    </row>
    <row r="130" spans="2:49" ht="24.95" customHeight="1">
      <c r="B130" s="1495">
        <v>116</v>
      </c>
      <c r="C130" s="1078"/>
      <c r="D130" s="1496"/>
      <c r="E130" s="1496"/>
      <c r="F130" s="1496"/>
      <c r="G130" s="1497"/>
      <c r="H130" s="1497"/>
      <c r="I130" s="1497"/>
      <c r="J130" s="1497"/>
      <c r="K130" s="1498"/>
      <c r="L130" s="1499"/>
      <c r="M130" s="1499"/>
      <c r="N130" s="1500"/>
      <c r="O130" s="1501"/>
      <c r="P130" s="1502"/>
      <c r="Q130" s="1502"/>
      <c r="R130" s="1503"/>
      <c r="S130" s="1504"/>
      <c r="T130" s="1505"/>
      <c r="U130" s="1505"/>
      <c r="V130" s="1506"/>
      <c r="W130" s="1513"/>
      <c r="X130" s="1513"/>
      <c r="Y130" s="1513"/>
      <c r="Z130" s="1513"/>
      <c r="AA130" s="1513"/>
      <c r="AB130" s="1507"/>
      <c r="AC130" s="1508"/>
      <c r="AD130" s="1509"/>
      <c r="AE130" s="1507"/>
      <c r="AF130" s="1508"/>
      <c r="AG130" s="1509"/>
      <c r="AH130" s="1507"/>
      <c r="AI130" s="1508"/>
      <c r="AJ130" s="1509"/>
      <c r="AK130" s="1507"/>
      <c r="AL130" s="1508"/>
      <c r="AM130" s="1509"/>
      <c r="AN130" s="1507"/>
      <c r="AO130" s="1508"/>
      <c r="AP130" s="1509"/>
      <c r="AQ130" s="1510"/>
      <c r="AR130" s="1511"/>
      <c r="AS130" s="1512"/>
      <c r="AT130" s="507"/>
      <c r="AU130" s="205" t="e">
        <f>COUNTIF(#REF!,#REF!)</f>
        <v>#REF!</v>
      </c>
      <c r="AV130" s="205">
        <f t="shared" si="1"/>
        <v>0</v>
      </c>
      <c r="AW130" s="1"/>
    </row>
    <row r="131" spans="2:49" ht="24.95" customHeight="1">
      <c r="B131" s="1495">
        <v>117</v>
      </c>
      <c r="C131" s="1078"/>
      <c r="D131" s="1496"/>
      <c r="E131" s="1496"/>
      <c r="F131" s="1496"/>
      <c r="G131" s="1497"/>
      <c r="H131" s="1497"/>
      <c r="I131" s="1497"/>
      <c r="J131" s="1497"/>
      <c r="K131" s="1498"/>
      <c r="L131" s="1499"/>
      <c r="M131" s="1499"/>
      <c r="N131" s="1500"/>
      <c r="O131" s="1501"/>
      <c r="P131" s="1502"/>
      <c r="Q131" s="1502"/>
      <c r="R131" s="1503"/>
      <c r="S131" s="1504"/>
      <c r="T131" s="1505"/>
      <c r="U131" s="1505"/>
      <c r="V131" s="1506"/>
      <c r="W131" s="1513"/>
      <c r="X131" s="1513"/>
      <c r="Y131" s="1513"/>
      <c r="Z131" s="1513"/>
      <c r="AA131" s="1513"/>
      <c r="AB131" s="1507"/>
      <c r="AC131" s="1508"/>
      <c r="AD131" s="1509"/>
      <c r="AE131" s="1507"/>
      <c r="AF131" s="1508"/>
      <c r="AG131" s="1509"/>
      <c r="AH131" s="1507"/>
      <c r="AI131" s="1508"/>
      <c r="AJ131" s="1509"/>
      <c r="AK131" s="1507"/>
      <c r="AL131" s="1508"/>
      <c r="AM131" s="1509"/>
      <c r="AN131" s="1507"/>
      <c r="AO131" s="1508"/>
      <c r="AP131" s="1509"/>
      <c r="AQ131" s="1510"/>
      <c r="AR131" s="1511"/>
      <c r="AS131" s="1512"/>
      <c r="AT131" s="507"/>
      <c r="AU131" s="205" t="e">
        <f>COUNTIF(#REF!,#REF!)</f>
        <v>#REF!</v>
      </c>
      <c r="AV131" s="205">
        <f t="shared" si="1"/>
        <v>0</v>
      </c>
      <c r="AW131" s="1"/>
    </row>
    <row r="132" spans="2:49" ht="24.95" customHeight="1">
      <c r="B132" s="1495">
        <v>118</v>
      </c>
      <c r="C132" s="1078"/>
      <c r="D132" s="1496"/>
      <c r="E132" s="1496"/>
      <c r="F132" s="1496"/>
      <c r="G132" s="1497"/>
      <c r="H132" s="1497"/>
      <c r="I132" s="1497"/>
      <c r="J132" s="1497"/>
      <c r="K132" s="1498"/>
      <c r="L132" s="1499"/>
      <c r="M132" s="1499"/>
      <c r="N132" s="1500"/>
      <c r="O132" s="1501"/>
      <c r="P132" s="1502"/>
      <c r="Q132" s="1502"/>
      <c r="R132" s="1503"/>
      <c r="S132" s="1504"/>
      <c r="T132" s="1505"/>
      <c r="U132" s="1505"/>
      <c r="V132" s="1506"/>
      <c r="W132" s="1513"/>
      <c r="X132" s="1513"/>
      <c r="Y132" s="1513"/>
      <c r="Z132" s="1513"/>
      <c r="AA132" s="1513"/>
      <c r="AB132" s="1507"/>
      <c r="AC132" s="1508"/>
      <c r="AD132" s="1509"/>
      <c r="AE132" s="1507"/>
      <c r="AF132" s="1508"/>
      <c r="AG132" s="1509"/>
      <c r="AH132" s="1507"/>
      <c r="AI132" s="1508"/>
      <c r="AJ132" s="1509"/>
      <c r="AK132" s="1507"/>
      <c r="AL132" s="1508"/>
      <c r="AM132" s="1509"/>
      <c r="AN132" s="1507"/>
      <c r="AO132" s="1508"/>
      <c r="AP132" s="1509"/>
      <c r="AQ132" s="1510"/>
      <c r="AR132" s="1511"/>
      <c r="AS132" s="1512"/>
      <c r="AT132" s="507"/>
      <c r="AU132" s="205" t="e">
        <f>COUNTIF(#REF!,#REF!)</f>
        <v>#REF!</v>
      </c>
      <c r="AV132" s="205">
        <f t="shared" si="1"/>
        <v>0</v>
      </c>
      <c r="AW132" s="1"/>
    </row>
    <row r="133" spans="2:49" ht="24.95" customHeight="1">
      <c r="B133" s="1495">
        <v>119</v>
      </c>
      <c r="C133" s="1078"/>
      <c r="D133" s="1496"/>
      <c r="E133" s="1496"/>
      <c r="F133" s="1496"/>
      <c r="G133" s="1497"/>
      <c r="H133" s="1497"/>
      <c r="I133" s="1497"/>
      <c r="J133" s="1497"/>
      <c r="K133" s="1498"/>
      <c r="L133" s="1499"/>
      <c r="M133" s="1499"/>
      <c r="N133" s="1500"/>
      <c r="O133" s="1501"/>
      <c r="P133" s="1502"/>
      <c r="Q133" s="1502"/>
      <c r="R133" s="1503"/>
      <c r="S133" s="1504"/>
      <c r="T133" s="1505"/>
      <c r="U133" s="1505"/>
      <c r="V133" s="1506"/>
      <c r="W133" s="1513"/>
      <c r="X133" s="1513"/>
      <c r="Y133" s="1513"/>
      <c r="Z133" s="1513"/>
      <c r="AA133" s="1513"/>
      <c r="AB133" s="1507"/>
      <c r="AC133" s="1508"/>
      <c r="AD133" s="1509"/>
      <c r="AE133" s="1507"/>
      <c r="AF133" s="1508"/>
      <c r="AG133" s="1509"/>
      <c r="AH133" s="1507"/>
      <c r="AI133" s="1508"/>
      <c r="AJ133" s="1509"/>
      <c r="AK133" s="1507"/>
      <c r="AL133" s="1508"/>
      <c r="AM133" s="1509"/>
      <c r="AN133" s="1507"/>
      <c r="AO133" s="1508"/>
      <c r="AP133" s="1509"/>
      <c r="AQ133" s="1510"/>
      <c r="AR133" s="1511"/>
      <c r="AS133" s="1512"/>
      <c r="AT133" s="507"/>
      <c r="AU133" s="205" t="e">
        <f>COUNTIF(#REF!,#REF!)</f>
        <v>#REF!</v>
      </c>
      <c r="AV133" s="205">
        <f t="shared" si="1"/>
        <v>0</v>
      </c>
      <c r="AW133" s="1"/>
    </row>
    <row r="134" spans="2:49" ht="24.95" customHeight="1">
      <c r="B134" s="1495">
        <v>120</v>
      </c>
      <c r="C134" s="1078"/>
      <c r="D134" s="1496"/>
      <c r="E134" s="1496"/>
      <c r="F134" s="1496"/>
      <c r="G134" s="1497"/>
      <c r="H134" s="1497"/>
      <c r="I134" s="1497"/>
      <c r="J134" s="1497"/>
      <c r="K134" s="1498"/>
      <c r="L134" s="1499"/>
      <c r="M134" s="1499"/>
      <c r="N134" s="1500"/>
      <c r="O134" s="1501"/>
      <c r="P134" s="1502"/>
      <c r="Q134" s="1502"/>
      <c r="R134" s="1503"/>
      <c r="S134" s="1504"/>
      <c r="T134" s="1505"/>
      <c r="U134" s="1505"/>
      <c r="V134" s="1506"/>
      <c r="W134" s="1513"/>
      <c r="X134" s="1513"/>
      <c r="Y134" s="1513"/>
      <c r="Z134" s="1513"/>
      <c r="AA134" s="1513"/>
      <c r="AB134" s="1507"/>
      <c r="AC134" s="1508"/>
      <c r="AD134" s="1509"/>
      <c r="AE134" s="1507"/>
      <c r="AF134" s="1508"/>
      <c r="AG134" s="1509"/>
      <c r="AH134" s="1507"/>
      <c r="AI134" s="1508"/>
      <c r="AJ134" s="1509"/>
      <c r="AK134" s="1507"/>
      <c r="AL134" s="1508"/>
      <c r="AM134" s="1509"/>
      <c r="AN134" s="1507"/>
      <c r="AO134" s="1508"/>
      <c r="AP134" s="1509"/>
      <c r="AQ134" s="1510"/>
      <c r="AR134" s="1511"/>
      <c r="AS134" s="1512"/>
      <c r="AT134" s="507"/>
      <c r="AU134" s="205" t="e">
        <f>COUNTIF(#REF!,#REF!)</f>
        <v>#REF!</v>
      </c>
      <c r="AV134" s="205">
        <f t="shared" si="1"/>
        <v>0</v>
      </c>
      <c r="AW134" s="1"/>
    </row>
    <row r="135" spans="2:49" ht="24.95" customHeight="1">
      <c r="B135" s="1495">
        <v>121</v>
      </c>
      <c r="C135" s="1078"/>
      <c r="D135" s="1496"/>
      <c r="E135" s="1496"/>
      <c r="F135" s="1496"/>
      <c r="G135" s="1497"/>
      <c r="H135" s="1497"/>
      <c r="I135" s="1497"/>
      <c r="J135" s="1497"/>
      <c r="K135" s="1498"/>
      <c r="L135" s="1499"/>
      <c r="M135" s="1499"/>
      <c r="N135" s="1500"/>
      <c r="O135" s="1501"/>
      <c r="P135" s="1502"/>
      <c r="Q135" s="1502"/>
      <c r="R135" s="1503"/>
      <c r="S135" s="1504"/>
      <c r="T135" s="1505"/>
      <c r="U135" s="1505"/>
      <c r="V135" s="1506"/>
      <c r="W135" s="1513"/>
      <c r="X135" s="1513"/>
      <c r="Y135" s="1513"/>
      <c r="Z135" s="1513"/>
      <c r="AA135" s="1513"/>
      <c r="AB135" s="1507"/>
      <c r="AC135" s="1508"/>
      <c r="AD135" s="1509"/>
      <c r="AE135" s="1507"/>
      <c r="AF135" s="1508"/>
      <c r="AG135" s="1509"/>
      <c r="AH135" s="1507"/>
      <c r="AI135" s="1508"/>
      <c r="AJ135" s="1509"/>
      <c r="AK135" s="1507"/>
      <c r="AL135" s="1508"/>
      <c r="AM135" s="1509"/>
      <c r="AN135" s="1507"/>
      <c r="AO135" s="1508"/>
      <c r="AP135" s="1509"/>
      <c r="AQ135" s="1510"/>
      <c r="AR135" s="1511"/>
      <c r="AS135" s="1512"/>
      <c r="AT135" s="507"/>
      <c r="AU135" s="205" t="e">
        <f>COUNTIF(#REF!,#REF!)</f>
        <v>#REF!</v>
      </c>
      <c r="AV135" s="205">
        <f t="shared" si="1"/>
        <v>0</v>
      </c>
      <c r="AW135" s="1"/>
    </row>
    <row r="136" spans="2:49" ht="24.95" customHeight="1">
      <c r="B136" s="1495">
        <v>122</v>
      </c>
      <c r="C136" s="1078"/>
      <c r="D136" s="1496"/>
      <c r="E136" s="1496"/>
      <c r="F136" s="1496"/>
      <c r="G136" s="1497"/>
      <c r="H136" s="1497"/>
      <c r="I136" s="1497"/>
      <c r="J136" s="1497"/>
      <c r="K136" s="1498"/>
      <c r="L136" s="1499"/>
      <c r="M136" s="1499"/>
      <c r="N136" s="1500"/>
      <c r="O136" s="1501"/>
      <c r="P136" s="1502"/>
      <c r="Q136" s="1502"/>
      <c r="R136" s="1503"/>
      <c r="S136" s="1504"/>
      <c r="T136" s="1505"/>
      <c r="U136" s="1505"/>
      <c r="V136" s="1506"/>
      <c r="W136" s="1513"/>
      <c r="X136" s="1513"/>
      <c r="Y136" s="1513"/>
      <c r="Z136" s="1513"/>
      <c r="AA136" s="1513"/>
      <c r="AB136" s="1507"/>
      <c r="AC136" s="1508"/>
      <c r="AD136" s="1509"/>
      <c r="AE136" s="1507"/>
      <c r="AF136" s="1508"/>
      <c r="AG136" s="1509"/>
      <c r="AH136" s="1507"/>
      <c r="AI136" s="1508"/>
      <c r="AJ136" s="1509"/>
      <c r="AK136" s="1507"/>
      <c r="AL136" s="1508"/>
      <c r="AM136" s="1509"/>
      <c r="AN136" s="1507"/>
      <c r="AO136" s="1508"/>
      <c r="AP136" s="1509"/>
      <c r="AQ136" s="1510"/>
      <c r="AR136" s="1511"/>
      <c r="AS136" s="1512"/>
      <c r="AT136" s="507"/>
      <c r="AU136" s="205" t="e">
        <f>COUNTIF(#REF!,#REF!)</f>
        <v>#REF!</v>
      </c>
      <c r="AV136" s="205">
        <f t="shared" si="1"/>
        <v>0</v>
      </c>
      <c r="AW136" s="1"/>
    </row>
    <row r="137" spans="2:49" ht="24.95" customHeight="1">
      <c r="B137" s="1495">
        <v>123</v>
      </c>
      <c r="C137" s="1078"/>
      <c r="D137" s="1496"/>
      <c r="E137" s="1496"/>
      <c r="F137" s="1496"/>
      <c r="G137" s="1497"/>
      <c r="H137" s="1497"/>
      <c r="I137" s="1497"/>
      <c r="J137" s="1497"/>
      <c r="K137" s="1498"/>
      <c r="L137" s="1499"/>
      <c r="M137" s="1499"/>
      <c r="N137" s="1500"/>
      <c r="O137" s="1501"/>
      <c r="P137" s="1502"/>
      <c r="Q137" s="1502"/>
      <c r="R137" s="1503"/>
      <c r="S137" s="1504"/>
      <c r="T137" s="1505"/>
      <c r="U137" s="1505"/>
      <c r="V137" s="1506"/>
      <c r="W137" s="1513"/>
      <c r="X137" s="1513"/>
      <c r="Y137" s="1513"/>
      <c r="Z137" s="1513"/>
      <c r="AA137" s="1513"/>
      <c r="AB137" s="1507"/>
      <c r="AC137" s="1508"/>
      <c r="AD137" s="1509"/>
      <c r="AE137" s="1507"/>
      <c r="AF137" s="1508"/>
      <c r="AG137" s="1509"/>
      <c r="AH137" s="1507"/>
      <c r="AI137" s="1508"/>
      <c r="AJ137" s="1509"/>
      <c r="AK137" s="1507"/>
      <c r="AL137" s="1508"/>
      <c r="AM137" s="1509"/>
      <c r="AN137" s="1507"/>
      <c r="AO137" s="1508"/>
      <c r="AP137" s="1509"/>
      <c r="AQ137" s="1510"/>
      <c r="AR137" s="1511"/>
      <c r="AS137" s="1512"/>
      <c r="AT137" s="507"/>
      <c r="AU137" s="205" t="e">
        <f>COUNTIF(#REF!,#REF!)</f>
        <v>#REF!</v>
      </c>
      <c r="AV137" s="205">
        <f t="shared" si="1"/>
        <v>0</v>
      </c>
      <c r="AW137" s="1"/>
    </row>
    <row r="138" spans="2:49" ht="24.95" customHeight="1">
      <c r="B138" s="1495">
        <v>124</v>
      </c>
      <c r="C138" s="1078"/>
      <c r="D138" s="1496"/>
      <c r="E138" s="1496"/>
      <c r="F138" s="1496"/>
      <c r="G138" s="1497"/>
      <c r="H138" s="1497"/>
      <c r="I138" s="1497"/>
      <c r="J138" s="1497"/>
      <c r="K138" s="1498"/>
      <c r="L138" s="1499"/>
      <c r="M138" s="1499"/>
      <c r="N138" s="1500"/>
      <c r="O138" s="1501"/>
      <c r="P138" s="1502"/>
      <c r="Q138" s="1502"/>
      <c r="R138" s="1503"/>
      <c r="S138" s="1504"/>
      <c r="T138" s="1505"/>
      <c r="U138" s="1505"/>
      <c r="V138" s="1506"/>
      <c r="W138" s="1513"/>
      <c r="X138" s="1513"/>
      <c r="Y138" s="1513"/>
      <c r="Z138" s="1513"/>
      <c r="AA138" s="1513"/>
      <c r="AB138" s="1507"/>
      <c r="AC138" s="1508"/>
      <c r="AD138" s="1509"/>
      <c r="AE138" s="1507"/>
      <c r="AF138" s="1508"/>
      <c r="AG138" s="1509"/>
      <c r="AH138" s="1507"/>
      <c r="AI138" s="1508"/>
      <c r="AJ138" s="1509"/>
      <c r="AK138" s="1507"/>
      <c r="AL138" s="1508"/>
      <c r="AM138" s="1509"/>
      <c r="AN138" s="1507"/>
      <c r="AO138" s="1508"/>
      <c r="AP138" s="1509"/>
      <c r="AQ138" s="1510"/>
      <c r="AR138" s="1511"/>
      <c r="AS138" s="1512"/>
      <c r="AT138" s="507"/>
      <c r="AU138" s="205" t="e">
        <f>COUNTIF(#REF!,#REF!)</f>
        <v>#REF!</v>
      </c>
      <c r="AV138" s="205">
        <f t="shared" ref="AV138:AV198" si="2">IFERROR(1/AU138,0)</f>
        <v>0</v>
      </c>
      <c r="AW138" s="1"/>
    </row>
    <row r="139" spans="2:49" ht="24.95" customHeight="1">
      <c r="B139" s="1495">
        <v>125</v>
      </c>
      <c r="C139" s="1078"/>
      <c r="D139" s="1496"/>
      <c r="E139" s="1496"/>
      <c r="F139" s="1496"/>
      <c r="G139" s="1497"/>
      <c r="H139" s="1497"/>
      <c r="I139" s="1497"/>
      <c r="J139" s="1497"/>
      <c r="K139" s="1498"/>
      <c r="L139" s="1499"/>
      <c r="M139" s="1499"/>
      <c r="N139" s="1500"/>
      <c r="O139" s="1501"/>
      <c r="P139" s="1502"/>
      <c r="Q139" s="1502"/>
      <c r="R139" s="1503"/>
      <c r="S139" s="1504"/>
      <c r="T139" s="1505"/>
      <c r="U139" s="1505"/>
      <c r="V139" s="1506"/>
      <c r="W139" s="1513"/>
      <c r="X139" s="1513"/>
      <c r="Y139" s="1513"/>
      <c r="Z139" s="1513"/>
      <c r="AA139" s="1513"/>
      <c r="AB139" s="1507"/>
      <c r="AC139" s="1508"/>
      <c r="AD139" s="1509"/>
      <c r="AE139" s="1507"/>
      <c r="AF139" s="1508"/>
      <c r="AG139" s="1509"/>
      <c r="AH139" s="1507"/>
      <c r="AI139" s="1508"/>
      <c r="AJ139" s="1509"/>
      <c r="AK139" s="1507"/>
      <c r="AL139" s="1508"/>
      <c r="AM139" s="1509"/>
      <c r="AN139" s="1507"/>
      <c r="AO139" s="1508"/>
      <c r="AP139" s="1509"/>
      <c r="AQ139" s="1510"/>
      <c r="AR139" s="1511"/>
      <c r="AS139" s="1512"/>
      <c r="AT139" s="507"/>
      <c r="AU139" s="205" t="e">
        <f>COUNTIF(#REF!,#REF!)</f>
        <v>#REF!</v>
      </c>
      <c r="AV139" s="205">
        <f t="shared" si="2"/>
        <v>0</v>
      </c>
      <c r="AW139" s="1"/>
    </row>
    <row r="140" spans="2:49" ht="24.95" customHeight="1">
      <c r="B140" s="1495">
        <v>126</v>
      </c>
      <c r="C140" s="1078"/>
      <c r="D140" s="1496"/>
      <c r="E140" s="1496"/>
      <c r="F140" s="1496"/>
      <c r="G140" s="1497"/>
      <c r="H140" s="1497"/>
      <c r="I140" s="1497"/>
      <c r="J140" s="1497"/>
      <c r="K140" s="1498"/>
      <c r="L140" s="1499"/>
      <c r="M140" s="1499"/>
      <c r="N140" s="1500"/>
      <c r="O140" s="1501"/>
      <c r="P140" s="1502"/>
      <c r="Q140" s="1502"/>
      <c r="R140" s="1503"/>
      <c r="S140" s="1504"/>
      <c r="T140" s="1505"/>
      <c r="U140" s="1505"/>
      <c r="V140" s="1506"/>
      <c r="W140" s="1513"/>
      <c r="X140" s="1513"/>
      <c r="Y140" s="1513"/>
      <c r="Z140" s="1513"/>
      <c r="AA140" s="1513"/>
      <c r="AB140" s="1507"/>
      <c r="AC140" s="1508"/>
      <c r="AD140" s="1509"/>
      <c r="AE140" s="1507"/>
      <c r="AF140" s="1508"/>
      <c r="AG140" s="1509"/>
      <c r="AH140" s="1507"/>
      <c r="AI140" s="1508"/>
      <c r="AJ140" s="1509"/>
      <c r="AK140" s="1507"/>
      <c r="AL140" s="1508"/>
      <c r="AM140" s="1509"/>
      <c r="AN140" s="1507"/>
      <c r="AO140" s="1508"/>
      <c r="AP140" s="1509"/>
      <c r="AQ140" s="1510"/>
      <c r="AR140" s="1511"/>
      <c r="AS140" s="1512"/>
      <c r="AT140" s="507"/>
      <c r="AU140" s="205" t="e">
        <f>COUNTIF(#REF!,#REF!)</f>
        <v>#REF!</v>
      </c>
      <c r="AV140" s="205">
        <f t="shared" si="2"/>
        <v>0</v>
      </c>
      <c r="AW140" s="1"/>
    </row>
    <row r="141" spans="2:49" ht="24.95" customHeight="1">
      <c r="B141" s="1495">
        <v>127</v>
      </c>
      <c r="C141" s="1078"/>
      <c r="D141" s="1496"/>
      <c r="E141" s="1496"/>
      <c r="F141" s="1496"/>
      <c r="G141" s="1497"/>
      <c r="H141" s="1497"/>
      <c r="I141" s="1497"/>
      <c r="J141" s="1497"/>
      <c r="K141" s="1498"/>
      <c r="L141" s="1499"/>
      <c r="M141" s="1499"/>
      <c r="N141" s="1500"/>
      <c r="O141" s="1501"/>
      <c r="P141" s="1502"/>
      <c r="Q141" s="1502"/>
      <c r="R141" s="1503"/>
      <c r="S141" s="1504"/>
      <c r="T141" s="1505"/>
      <c r="U141" s="1505"/>
      <c r="V141" s="1506"/>
      <c r="W141" s="1513"/>
      <c r="X141" s="1513"/>
      <c r="Y141" s="1513"/>
      <c r="Z141" s="1513"/>
      <c r="AA141" s="1513"/>
      <c r="AB141" s="1507"/>
      <c r="AC141" s="1508"/>
      <c r="AD141" s="1509"/>
      <c r="AE141" s="1507"/>
      <c r="AF141" s="1508"/>
      <c r="AG141" s="1509"/>
      <c r="AH141" s="1507"/>
      <c r="AI141" s="1508"/>
      <c r="AJ141" s="1509"/>
      <c r="AK141" s="1507"/>
      <c r="AL141" s="1508"/>
      <c r="AM141" s="1509"/>
      <c r="AN141" s="1507"/>
      <c r="AO141" s="1508"/>
      <c r="AP141" s="1509"/>
      <c r="AQ141" s="1510"/>
      <c r="AR141" s="1511"/>
      <c r="AS141" s="1512"/>
      <c r="AT141" s="507"/>
      <c r="AU141" s="205" t="e">
        <f>COUNTIF(#REF!,#REF!)</f>
        <v>#REF!</v>
      </c>
      <c r="AV141" s="205">
        <f t="shared" si="2"/>
        <v>0</v>
      </c>
      <c r="AW141" s="1"/>
    </row>
    <row r="142" spans="2:49" ht="24.95" customHeight="1">
      <c r="B142" s="1495">
        <v>128</v>
      </c>
      <c r="C142" s="1078"/>
      <c r="D142" s="1496"/>
      <c r="E142" s="1496"/>
      <c r="F142" s="1496"/>
      <c r="G142" s="1497"/>
      <c r="H142" s="1497"/>
      <c r="I142" s="1497"/>
      <c r="J142" s="1497"/>
      <c r="K142" s="1498"/>
      <c r="L142" s="1499"/>
      <c r="M142" s="1499"/>
      <c r="N142" s="1500"/>
      <c r="O142" s="1501"/>
      <c r="P142" s="1502"/>
      <c r="Q142" s="1502"/>
      <c r="R142" s="1503"/>
      <c r="S142" s="1504"/>
      <c r="T142" s="1505"/>
      <c r="U142" s="1505"/>
      <c r="V142" s="1506"/>
      <c r="W142" s="1513"/>
      <c r="X142" s="1513"/>
      <c r="Y142" s="1513"/>
      <c r="Z142" s="1513"/>
      <c r="AA142" s="1513"/>
      <c r="AB142" s="1507"/>
      <c r="AC142" s="1508"/>
      <c r="AD142" s="1509"/>
      <c r="AE142" s="1507"/>
      <c r="AF142" s="1508"/>
      <c r="AG142" s="1509"/>
      <c r="AH142" s="1507"/>
      <c r="AI142" s="1508"/>
      <c r="AJ142" s="1509"/>
      <c r="AK142" s="1507"/>
      <c r="AL142" s="1508"/>
      <c r="AM142" s="1509"/>
      <c r="AN142" s="1507"/>
      <c r="AO142" s="1508"/>
      <c r="AP142" s="1509"/>
      <c r="AQ142" s="1510"/>
      <c r="AR142" s="1511"/>
      <c r="AS142" s="1512"/>
      <c r="AT142" s="507"/>
      <c r="AU142" s="205" t="e">
        <f>COUNTIF(#REF!,#REF!)</f>
        <v>#REF!</v>
      </c>
      <c r="AV142" s="205">
        <f t="shared" si="2"/>
        <v>0</v>
      </c>
      <c r="AW142" s="1"/>
    </row>
    <row r="143" spans="2:49" ht="24.95" customHeight="1">
      <c r="B143" s="1495">
        <v>129</v>
      </c>
      <c r="C143" s="1078"/>
      <c r="D143" s="1496"/>
      <c r="E143" s="1496"/>
      <c r="F143" s="1496"/>
      <c r="G143" s="1497"/>
      <c r="H143" s="1497"/>
      <c r="I143" s="1497"/>
      <c r="J143" s="1497"/>
      <c r="K143" s="1498"/>
      <c r="L143" s="1499"/>
      <c r="M143" s="1499"/>
      <c r="N143" s="1500"/>
      <c r="O143" s="1501"/>
      <c r="P143" s="1502"/>
      <c r="Q143" s="1502"/>
      <c r="R143" s="1503"/>
      <c r="S143" s="1504"/>
      <c r="T143" s="1505"/>
      <c r="U143" s="1505"/>
      <c r="V143" s="1506"/>
      <c r="W143" s="1513"/>
      <c r="X143" s="1513"/>
      <c r="Y143" s="1513"/>
      <c r="Z143" s="1513"/>
      <c r="AA143" s="1513"/>
      <c r="AB143" s="1507"/>
      <c r="AC143" s="1508"/>
      <c r="AD143" s="1509"/>
      <c r="AE143" s="1507"/>
      <c r="AF143" s="1508"/>
      <c r="AG143" s="1509"/>
      <c r="AH143" s="1507"/>
      <c r="AI143" s="1508"/>
      <c r="AJ143" s="1509"/>
      <c r="AK143" s="1507"/>
      <c r="AL143" s="1508"/>
      <c r="AM143" s="1509"/>
      <c r="AN143" s="1507"/>
      <c r="AO143" s="1508"/>
      <c r="AP143" s="1509"/>
      <c r="AQ143" s="1510"/>
      <c r="AR143" s="1511"/>
      <c r="AS143" s="1512"/>
      <c r="AT143" s="507"/>
      <c r="AU143" s="205" t="e">
        <f>COUNTIF(#REF!,#REF!)</f>
        <v>#REF!</v>
      </c>
      <c r="AV143" s="205">
        <f t="shared" si="2"/>
        <v>0</v>
      </c>
      <c r="AW143" s="1"/>
    </row>
    <row r="144" spans="2:49" ht="24.95" customHeight="1">
      <c r="B144" s="1495">
        <v>130</v>
      </c>
      <c r="C144" s="1078"/>
      <c r="D144" s="1496"/>
      <c r="E144" s="1496"/>
      <c r="F144" s="1496"/>
      <c r="G144" s="1497"/>
      <c r="H144" s="1497"/>
      <c r="I144" s="1497"/>
      <c r="J144" s="1497"/>
      <c r="K144" s="1498"/>
      <c r="L144" s="1499"/>
      <c r="M144" s="1499"/>
      <c r="N144" s="1500"/>
      <c r="O144" s="1501"/>
      <c r="P144" s="1502"/>
      <c r="Q144" s="1502"/>
      <c r="R144" s="1503"/>
      <c r="S144" s="1504"/>
      <c r="T144" s="1505"/>
      <c r="U144" s="1505"/>
      <c r="V144" s="1506"/>
      <c r="W144" s="1513"/>
      <c r="X144" s="1513"/>
      <c r="Y144" s="1513"/>
      <c r="Z144" s="1513"/>
      <c r="AA144" s="1513"/>
      <c r="AB144" s="1507"/>
      <c r="AC144" s="1508"/>
      <c r="AD144" s="1509"/>
      <c r="AE144" s="1507"/>
      <c r="AF144" s="1508"/>
      <c r="AG144" s="1509"/>
      <c r="AH144" s="1507"/>
      <c r="AI144" s="1508"/>
      <c r="AJ144" s="1509"/>
      <c r="AK144" s="1507"/>
      <c r="AL144" s="1508"/>
      <c r="AM144" s="1509"/>
      <c r="AN144" s="1507"/>
      <c r="AO144" s="1508"/>
      <c r="AP144" s="1509"/>
      <c r="AQ144" s="1510"/>
      <c r="AR144" s="1511"/>
      <c r="AS144" s="1512"/>
      <c r="AT144" s="507"/>
      <c r="AU144" s="205" t="e">
        <f>COUNTIF(#REF!,#REF!)</f>
        <v>#REF!</v>
      </c>
      <c r="AV144" s="205">
        <f t="shared" si="2"/>
        <v>0</v>
      </c>
      <c r="AW144" s="1"/>
    </row>
    <row r="145" spans="2:49" ht="24.95" customHeight="1">
      <c r="B145" s="1495">
        <v>131</v>
      </c>
      <c r="C145" s="1078"/>
      <c r="D145" s="1496"/>
      <c r="E145" s="1496"/>
      <c r="F145" s="1496"/>
      <c r="G145" s="1497"/>
      <c r="H145" s="1497"/>
      <c r="I145" s="1497"/>
      <c r="J145" s="1497"/>
      <c r="K145" s="1498"/>
      <c r="L145" s="1499"/>
      <c r="M145" s="1499"/>
      <c r="N145" s="1500"/>
      <c r="O145" s="1501"/>
      <c r="P145" s="1502"/>
      <c r="Q145" s="1502"/>
      <c r="R145" s="1503"/>
      <c r="S145" s="1504"/>
      <c r="T145" s="1505"/>
      <c r="U145" s="1505"/>
      <c r="V145" s="1506"/>
      <c r="W145" s="1513"/>
      <c r="X145" s="1513"/>
      <c r="Y145" s="1513"/>
      <c r="Z145" s="1513"/>
      <c r="AA145" s="1513"/>
      <c r="AB145" s="1507"/>
      <c r="AC145" s="1508"/>
      <c r="AD145" s="1509"/>
      <c r="AE145" s="1507"/>
      <c r="AF145" s="1508"/>
      <c r="AG145" s="1509"/>
      <c r="AH145" s="1507"/>
      <c r="AI145" s="1508"/>
      <c r="AJ145" s="1509"/>
      <c r="AK145" s="1507"/>
      <c r="AL145" s="1508"/>
      <c r="AM145" s="1509"/>
      <c r="AN145" s="1507"/>
      <c r="AO145" s="1508"/>
      <c r="AP145" s="1509"/>
      <c r="AQ145" s="1510"/>
      <c r="AR145" s="1511"/>
      <c r="AS145" s="1512"/>
      <c r="AT145" s="507"/>
      <c r="AU145" s="205" t="e">
        <f>COUNTIF(#REF!,#REF!)</f>
        <v>#REF!</v>
      </c>
      <c r="AV145" s="205">
        <f t="shared" si="2"/>
        <v>0</v>
      </c>
      <c r="AW145" s="1"/>
    </row>
    <row r="146" spans="2:49" ht="24.95" customHeight="1">
      <c r="B146" s="1495">
        <v>132</v>
      </c>
      <c r="C146" s="1078"/>
      <c r="D146" s="1496"/>
      <c r="E146" s="1496"/>
      <c r="F146" s="1496"/>
      <c r="G146" s="1497"/>
      <c r="H146" s="1497"/>
      <c r="I146" s="1497"/>
      <c r="J146" s="1497"/>
      <c r="K146" s="1498"/>
      <c r="L146" s="1499"/>
      <c r="M146" s="1499"/>
      <c r="N146" s="1500"/>
      <c r="O146" s="1501"/>
      <c r="P146" s="1502"/>
      <c r="Q146" s="1502"/>
      <c r="R146" s="1503"/>
      <c r="S146" s="1504"/>
      <c r="T146" s="1505"/>
      <c r="U146" s="1505"/>
      <c r="V146" s="1506"/>
      <c r="W146" s="1513"/>
      <c r="X146" s="1513"/>
      <c r="Y146" s="1513"/>
      <c r="Z146" s="1513"/>
      <c r="AA146" s="1513"/>
      <c r="AB146" s="1507"/>
      <c r="AC146" s="1508"/>
      <c r="AD146" s="1509"/>
      <c r="AE146" s="1507"/>
      <c r="AF146" s="1508"/>
      <c r="AG146" s="1509"/>
      <c r="AH146" s="1507"/>
      <c r="AI146" s="1508"/>
      <c r="AJ146" s="1509"/>
      <c r="AK146" s="1507"/>
      <c r="AL146" s="1508"/>
      <c r="AM146" s="1509"/>
      <c r="AN146" s="1507"/>
      <c r="AO146" s="1508"/>
      <c r="AP146" s="1509"/>
      <c r="AQ146" s="1510"/>
      <c r="AR146" s="1511"/>
      <c r="AS146" s="1512"/>
      <c r="AT146" s="507"/>
      <c r="AU146" s="205" t="e">
        <f>COUNTIF(#REF!,#REF!)</f>
        <v>#REF!</v>
      </c>
      <c r="AV146" s="205">
        <f t="shared" si="2"/>
        <v>0</v>
      </c>
      <c r="AW146" s="1"/>
    </row>
    <row r="147" spans="2:49" ht="24.95" customHeight="1">
      <c r="B147" s="1495">
        <v>133</v>
      </c>
      <c r="C147" s="1078"/>
      <c r="D147" s="1496"/>
      <c r="E147" s="1496"/>
      <c r="F147" s="1496"/>
      <c r="G147" s="1497"/>
      <c r="H147" s="1497"/>
      <c r="I147" s="1497"/>
      <c r="J147" s="1497"/>
      <c r="K147" s="1498"/>
      <c r="L147" s="1499"/>
      <c r="M147" s="1499"/>
      <c r="N147" s="1500"/>
      <c r="O147" s="1501"/>
      <c r="P147" s="1502"/>
      <c r="Q147" s="1502"/>
      <c r="R147" s="1503"/>
      <c r="S147" s="1504"/>
      <c r="T147" s="1505"/>
      <c r="U147" s="1505"/>
      <c r="V147" s="1506"/>
      <c r="W147" s="1513"/>
      <c r="X147" s="1513"/>
      <c r="Y147" s="1513"/>
      <c r="Z147" s="1513"/>
      <c r="AA147" s="1513"/>
      <c r="AB147" s="1507"/>
      <c r="AC147" s="1508"/>
      <c r="AD147" s="1509"/>
      <c r="AE147" s="1507"/>
      <c r="AF147" s="1508"/>
      <c r="AG147" s="1509"/>
      <c r="AH147" s="1507"/>
      <c r="AI147" s="1508"/>
      <c r="AJ147" s="1509"/>
      <c r="AK147" s="1507"/>
      <c r="AL147" s="1508"/>
      <c r="AM147" s="1509"/>
      <c r="AN147" s="1507"/>
      <c r="AO147" s="1508"/>
      <c r="AP147" s="1509"/>
      <c r="AQ147" s="1510"/>
      <c r="AR147" s="1511"/>
      <c r="AS147" s="1512"/>
      <c r="AT147" s="507"/>
      <c r="AU147" s="205" t="e">
        <f>COUNTIF(#REF!,#REF!)</f>
        <v>#REF!</v>
      </c>
      <c r="AV147" s="205">
        <f t="shared" si="2"/>
        <v>0</v>
      </c>
      <c r="AW147" s="1"/>
    </row>
    <row r="148" spans="2:49" ht="24.95" customHeight="1">
      <c r="B148" s="1495">
        <v>134</v>
      </c>
      <c r="C148" s="1078"/>
      <c r="D148" s="1496"/>
      <c r="E148" s="1496"/>
      <c r="F148" s="1496"/>
      <c r="G148" s="1497"/>
      <c r="H148" s="1497"/>
      <c r="I148" s="1497"/>
      <c r="J148" s="1497"/>
      <c r="K148" s="1498"/>
      <c r="L148" s="1499"/>
      <c r="M148" s="1499"/>
      <c r="N148" s="1500"/>
      <c r="O148" s="1501"/>
      <c r="P148" s="1502"/>
      <c r="Q148" s="1502"/>
      <c r="R148" s="1503"/>
      <c r="S148" s="1504"/>
      <c r="T148" s="1505"/>
      <c r="U148" s="1505"/>
      <c r="V148" s="1506"/>
      <c r="W148" s="1513"/>
      <c r="X148" s="1513"/>
      <c r="Y148" s="1513"/>
      <c r="Z148" s="1513"/>
      <c r="AA148" s="1513"/>
      <c r="AB148" s="1507"/>
      <c r="AC148" s="1508"/>
      <c r="AD148" s="1509"/>
      <c r="AE148" s="1507"/>
      <c r="AF148" s="1508"/>
      <c r="AG148" s="1509"/>
      <c r="AH148" s="1507"/>
      <c r="AI148" s="1508"/>
      <c r="AJ148" s="1509"/>
      <c r="AK148" s="1507"/>
      <c r="AL148" s="1508"/>
      <c r="AM148" s="1509"/>
      <c r="AN148" s="1507"/>
      <c r="AO148" s="1508"/>
      <c r="AP148" s="1509"/>
      <c r="AQ148" s="1510"/>
      <c r="AR148" s="1511"/>
      <c r="AS148" s="1512"/>
      <c r="AT148" s="507"/>
      <c r="AU148" s="205" t="e">
        <f>COUNTIF(#REF!,#REF!)</f>
        <v>#REF!</v>
      </c>
      <c r="AV148" s="205">
        <f t="shared" si="2"/>
        <v>0</v>
      </c>
      <c r="AW148" s="1"/>
    </row>
    <row r="149" spans="2:49" ht="24.95" customHeight="1">
      <c r="B149" s="1495">
        <v>135</v>
      </c>
      <c r="C149" s="1078"/>
      <c r="D149" s="1496"/>
      <c r="E149" s="1496"/>
      <c r="F149" s="1496"/>
      <c r="G149" s="1497"/>
      <c r="H149" s="1497"/>
      <c r="I149" s="1497"/>
      <c r="J149" s="1497"/>
      <c r="K149" s="1498"/>
      <c r="L149" s="1499"/>
      <c r="M149" s="1499"/>
      <c r="N149" s="1500"/>
      <c r="O149" s="1501"/>
      <c r="P149" s="1502"/>
      <c r="Q149" s="1502"/>
      <c r="R149" s="1503"/>
      <c r="S149" s="1504"/>
      <c r="T149" s="1505"/>
      <c r="U149" s="1505"/>
      <c r="V149" s="1506"/>
      <c r="W149" s="1513"/>
      <c r="X149" s="1513"/>
      <c r="Y149" s="1513"/>
      <c r="Z149" s="1513"/>
      <c r="AA149" s="1513"/>
      <c r="AB149" s="1507"/>
      <c r="AC149" s="1508"/>
      <c r="AD149" s="1509"/>
      <c r="AE149" s="1507"/>
      <c r="AF149" s="1508"/>
      <c r="AG149" s="1509"/>
      <c r="AH149" s="1507"/>
      <c r="AI149" s="1508"/>
      <c r="AJ149" s="1509"/>
      <c r="AK149" s="1507"/>
      <c r="AL149" s="1508"/>
      <c r="AM149" s="1509"/>
      <c r="AN149" s="1507"/>
      <c r="AO149" s="1508"/>
      <c r="AP149" s="1509"/>
      <c r="AQ149" s="1510"/>
      <c r="AR149" s="1511"/>
      <c r="AS149" s="1512"/>
      <c r="AT149" s="507"/>
      <c r="AU149" s="205" t="e">
        <f>COUNTIF(#REF!,#REF!)</f>
        <v>#REF!</v>
      </c>
      <c r="AV149" s="205">
        <f t="shared" si="2"/>
        <v>0</v>
      </c>
      <c r="AW149" s="1"/>
    </row>
    <row r="150" spans="2:49" ht="24.95" customHeight="1">
      <c r="B150" s="1495">
        <v>136</v>
      </c>
      <c r="C150" s="1078"/>
      <c r="D150" s="1496"/>
      <c r="E150" s="1496"/>
      <c r="F150" s="1496"/>
      <c r="G150" s="1497"/>
      <c r="H150" s="1497"/>
      <c r="I150" s="1497"/>
      <c r="J150" s="1497"/>
      <c r="K150" s="1498"/>
      <c r="L150" s="1499"/>
      <c r="M150" s="1499"/>
      <c r="N150" s="1500"/>
      <c r="O150" s="1501"/>
      <c r="P150" s="1502"/>
      <c r="Q150" s="1502"/>
      <c r="R150" s="1503"/>
      <c r="S150" s="1504"/>
      <c r="T150" s="1505"/>
      <c r="U150" s="1505"/>
      <c r="V150" s="1506"/>
      <c r="W150" s="1513"/>
      <c r="X150" s="1513"/>
      <c r="Y150" s="1513"/>
      <c r="Z150" s="1513"/>
      <c r="AA150" s="1513"/>
      <c r="AB150" s="1507"/>
      <c r="AC150" s="1508"/>
      <c r="AD150" s="1509"/>
      <c r="AE150" s="1507"/>
      <c r="AF150" s="1508"/>
      <c r="AG150" s="1509"/>
      <c r="AH150" s="1507"/>
      <c r="AI150" s="1508"/>
      <c r="AJ150" s="1509"/>
      <c r="AK150" s="1507"/>
      <c r="AL150" s="1508"/>
      <c r="AM150" s="1509"/>
      <c r="AN150" s="1507"/>
      <c r="AO150" s="1508"/>
      <c r="AP150" s="1509"/>
      <c r="AQ150" s="1510"/>
      <c r="AR150" s="1511"/>
      <c r="AS150" s="1512"/>
      <c r="AT150" s="507"/>
      <c r="AU150" s="205" t="e">
        <f>COUNTIF(#REF!,#REF!)</f>
        <v>#REF!</v>
      </c>
      <c r="AV150" s="205">
        <f t="shared" si="2"/>
        <v>0</v>
      </c>
      <c r="AW150" s="1"/>
    </row>
    <row r="151" spans="2:49" ht="24.95" customHeight="1">
      <c r="B151" s="1495">
        <v>137</v>
      </c>
      <c r="C151" s="1078"/>
      <c r="D151" s="1496"/>
      <c r="E151" s="1496"/>
      <c r="F151" s="1496"/>
      <c r="G151" s="1497"/>
      <c r="H151" s="1497"/>
      <c r="I151" s="1497"/>
      <c r="J151" s="1497"/>
      <c r="K151" s="1498"/>
      <c r="L151" s="1499"/>
      <c r="M151" s="1499"/>
      <c r="N151" s="1500"/>
      <c r="O151" s="1501"/>
      <c r="P151" s="1502"/>
      <c r="Q151" s="1502"/>
      <c r="R151" s="1503"/>
      <c r="S151" s="1504"/>
      <c r="T151" s="1505"/>
      <c r="U151" s="1505"/>
      <c r="V151" s="1506"/>
      <c r="W151" s="1513"/>
      <c r="X151" s="1513"/>
      <c r="Y151" s="1513"/>
      <c r="Z151" s="1513"/>
      <c r="AA151" s="1513"/>
      <c r="AB151" s="1507"/>
      <c r="AC151" s="1508"/>
      <c r="AD151" s="1509"/>
      <c r="AE151" s="1507"/>
      <c r="AF151" s="1508"/>
      <c r="AG151" s="1509"/>
      <c r="AH151" s="1507"/>
      <c r="AI151" s="1508"/>
      <c r="AJ151" s="1509"/>
      <c r="AK151" s="1507"/>
      <c r="AL151" s="1508"/>
      <c r="AM151" s="1509"/>
      <c r="AN151" s="1507"/>
      <c r="AO151" s="1508"/>
      <c r="AP151" s="1509"/>
      <c r="AQ151" s="1510"/>
      <c r="AR151" s="1511"/>
      <c r="AS151" s="1512"/>
      <c r="AT151" s="507"/>
      <c r="AU151" s="205" t="e">
        <f>COUNTIF(#REF!,#REF!)</f>
        <v>#REF!</v>
      </c>
      <c r="AV151" s="205">
        <f t="shared" si="2"/>
        <v>0</v>
      </c>
      <c r="AW151" s="1"/>
    </row>
    <row r="152" spans="2:49" ht="24.95" customHeight="1">
      <c r="B152" s="1495">
        <v>138</v>
      </c>
      <c r="C152" s="1078"/>
      <c r="D152" s="1496"/>
      <c r="E152" s="1496"/>
      <c r="F152" s="1496"/>
      <c r="G152" s="1497"/>
      <c r="H152" s="1497"/>
      <c r="I152" s="1497"/>
      <c r="J152" s="1497"/>
      <c r="K152" s="1498"/>
      <c r="L152" s="1499"/>
      <c r="M152" s="1499"/>
      <c r="N152" s="1500"/>
      <c r="O152" s="1501"/>
      <c r="P152" s="1502"/>
      <c r="Q152" s="1502"/>
      <c r="R152" s="1503"/>
      <c r="S152" s="1504"/>
      <c r="T152" s="1505"/>
      <c r="U152" s="1505"/>
      <c r="V152" s="1506"/>
      <c r="W152" s="1513"/>
      <c r="X152" s="1513"/>
      <c r="Y152" s="1513"/>
      <c r="Z152" s="1513"/>
      <c r="AA152" s="1513"/>
      <c r="AB152" s="1507"/>
      <c r="AC152" s="1508"/>
      <c r="AD152" s="1509"/>
      <c r="AE152" s="1507"/>
      <c r="AF152" s="1508"/>
      <c r="AG152" s="1509"/>
      <c r="AH152" s="1507"/>
      <c r="AI152" s="1508"/>
      <c r="AJ152" s="1509"/>
      <c r="AK152" s="1507"/>
      <c r="AL152" s="1508"/>
      <c r="AM152" s="1509"/>
      <c r="AN152" s="1507"/>
      <c r="AO152" s="1508"/>
      <c r="AP152" s="1509"/>
      <c r="AQ152" s="1510"/>
      <c r="AR152" s="1511"/>
      <c r="AS152" s="1512"/>
      <c r="AT152" s="507"/>
      <c r="AU152" s="205" t="e">
        <f>COUNTIF(#REF!,#REF!)</f>
        <v>#REF!</v>
      </c>
      <c r="AV152" s="205">
        <f t="shared" si="2"/>
        <v>0</v>
      </c>
      <c r="AW152" s="1"/>
    </row>
    <row r="153" spans="2:49" ht="24.95" customHeight="1">
      <c r="B153" s="1495">
        <v>139</v>
      </c>
      <c r="C153" s="1078"/>
      <c r="D153" s="1496"/>
      <c r="E153" s="1496"/>
      <c r="F153" s="1496"/>
      <c r="G153" s="1497"/>
      <c r="H153" s="1497"/>
      <c r="I153" s="1497"/>
      <c r="J153" s="1497"/>
      <c r="K153" s="1498"/>
      <c r="L153" s="1499"/>
      <c r="M153" s="1499"/>
      <c r="N153" s="1500"/>
      <c r="O153" s="1501"/>
      <c r="P153" s="1502"/>
      <c r="Q153" s="1502"/>
      <c r="R153" s="1503"/>
      <c r="S153" s="1504"/>
      <c r="T153" s="1505"/>
      <c r="U153" s="1505"/>
      <c r="V153" s="1506"/>
      <c r="W153" s="1513"/>
      <c r="X153" s="1513"/>
      <c r="Y153" s="1513"/>
      <c r="Z153" s="1513"/>
      <c r="AA153" s="1513"/>
      <c r="AB153" s="1507"/>
      <c r="AC153" s="1508"/>
      <c r="AD153" s="1509"/>
      <c r="AE153" s="1507"/>
      <c r="AF153" s="1508"/>
      <c r="AG153" s="1509"/>
      <c r="AH153" s="1507"/>
      <c r="AI153" s="1508"/>
      <c r="AJ153" s="1509"/>
      <c r="AK153" s="1507"/>
      <c r="AL153" s="1508"/>
      <c r="AM153" s="1509"/>
      <c r="AN153" s="1507"/>
      <c r="AO153" s="1508"/>
      <c r="AP153" s="1509"/>
      <c r="AQ153" s="1510"/>
      <c r="AR153" s="1511"/>
      <c r="AS153" s="1512"/>
      <c r="AT153" s="507"/>
      <c r="AU153" s="205" t="e">
        <f>COUNTIF(#REF!,#REF!)</f>
        <v>#REF!</v>
      </c>
      <c r="AV153" s="205">
        <f t="shared" si="2"/>
        <v>0</v>
      </c>
      <c r="AW153" s="1"/>
    </row>
    <row r="154" spans="2:49" ht="24.95" customHeight="1">
      <c r="B154" s="1495">
        <v>140</v>
      </c>
      <c r="C154" s="1078"/>
      <c r="D154" s="1496"/>
      <c r="E154" s="1496"/>
      <c r="F154" s="1496"/>
      <c r="G154" s="1497"/>
      <c r="H154" s="1497"/>
      <c r="I154" s="1497"/>
      <c r="J154" s="1497"/>
      <c r="K154" s="1498"/>
      <c r="L154" s="1499"/>
      <c r="M154" s="1499"/>
      <c r="N154" s="1500"/>
      <c r="O154" s="1501"/>
      <c r="P154" s="1502"/>
      <c r="Q154" s="1502"/>
      <c r="R154" s="1503"/>
      <c r="S154" s="1504"/>
      <c r="T154" s="1505"/>
      <c r="U154" s="1505"/>
      <c r="V154" s="1506"/>
      <c r="W154" s="1513"/>
      <c r="X154" s="1513"/>
      <c r="Y154" s="1513"/>
      <c r="Z154" s="1513"/>
      <c r="AA154" s="1513"/>
      <c r="AB154" s="1507"/>
      <c r="AC154" s="1508"/>
      <c r="AD154" s="1509"/>
      <c r="AE154" s="1507"/>
      <c r="AF154" s="1508"/>
      <c r="AG154" s="1509"/>
      <c r="AH154" s="1507"/>
      <c r="AI154" s="1508"/>
      <c r="AJ154" s="1509"/>
      <c r="AK154" s="1507"/>
      <c r="AL154" s="1508"/>
      <c r="AM154" s="1509"/>
      <c r="AN154" s="1507"/>
      <c r="AO154" s="1508"/>
      <c r="AP154" s="1509"/>
      <c r="AQ154" s="1510"/>
      <c r="AR154" s="1511"/>
      <c r="AS154" s="1512"/>
      <c r="AT154" s="507"/>
      <c r="AU154" s="205" t="e">
        <f>COUNTIF(#REF!,#REF!)</f>
        <v>#REF!</v>
      </c>
      <c r="AV154" s="205">
        <f t="shared" si="2"/>
        <v>0</v>
      </c>
      <c r="AW154" s="1"/>
    </row>
    <row r="155" spans="2:49" ht="24.95" customHeight="1">
      <c r="B155" s="1495">
        <v>141</v>
      </c>
      <c r="C155" s="1078"/>
      <c r="D155" s="1496"/>
      <c r="E155" s="1496"/>
      <c r="F155" s="1496"/>
      <c r="G155" s="1497"/>
      <c r="H155" s="1497"/>
      <c r="I155" s="1497"/>
      <c r="J155" s="1497"/>
      <c r="K155" s="1498"/>
      <c r="L155" s="1499"/>
      <c r="M155" s="1499"/>
      <c r="N155" s="1500"/>
      <c r="O155" s="1501"/>
      <c r="P155" s="1502"/>
      <c r="Q155" s="1502"/>
      <c r="R155" s="1503"/>
      <c r="S155" s="1504"/>
      <c r="T155" s="1505"/>
      <c r="U155" s="1505"/>
      <c r="V155" s="1506"/>
      <c r="W155" s="1513"/>
      <c r="X155" s="1513"/>
      <c r="Y155" s="1513"/>
      <c r="Z155" s="1513"/>
      <c r="AA155" s="1513"/>
      <c r="AB155" s="1507"/>
      <c r="AC155" s="1508"/>
      <c r="AD155" s="1509"/>
      <c r="AE155" s="1507"/>
      <c r="AF155" s="1508"/>
      <c r="AG155" s="1509"/>
      <c r="AH155" s="1507"/>
      <c r="AI155" s="1508"/>
      <c r="AJ155" s="1509"/>
      <c r="AK155" s="1507"/>
      <c r="AL155" s="1508"/>
      <c r="AM155" s="1509"/>
      <c r="AN155" s="1507"/>
      <c r="AO155" s="1508"/>
      <c r="AP155" s="1509"/>
      <c r="AQ155" s="1510"/>
      <c r="AR155" s="1511"/>
      <c r="AS155" s="1512"/>
      <c r="AT155" s="507"/>
      <c r="AU155" s="205" t="e">
        <f>COUNTIF(#REF!,#REF!)</f>
        <v>#REF!</v>
      </c>
      <c r="AV155" s="205">
        <f t="shared" si="2"/>
        <v>0</v>
      </c>
      <c r="AW155" s="1"/>
    </row>
    <row r="156" spans="2:49" ht="24.95" customHeight="1">
      <c r="B156" s="1495">
        <v>142</v>
      </c>
      <c r="C156" s="1078"/>
      <c r="D156" s="1496"/>
      <c r="E156" s="1496"/>
      <c r="F156" s="1496"/>
      <c r="G156" s="1497"/>
      <c r="H156" s="1497"/>
      <c r="I156" s="1497"/>
      <c r="J156" s="1497"/>
      <c r="K156" s="1498"/>
      <c r="L156" s="1499"/>
      <c r="M156" s="1499"/>
      <c r="N156" s="1500"/>
      <c r="O156" s="1501"/>
      <c r="P156" s="1502"/>
      <c r="Q156" s="1502"/>
      <c r="R156" s="1503"/>
      <c r="S156" s="1504"/>
      <c r="T156" s="1505"/>
      <c r="U156" s="1505"/>
      <c r="V156" s="1506"/>
      <c r="W156" s="1513"/>
      <c r="X156" s="1513"/>
      <c r="Y156" s="1513"/>
      <c r="Z156" s="1513"/>
      <c r="AA156" s="1513"/>
      <c r="AB156" s="1507"/>
      <c r="AC156" s="1508"/>
      <c r="AD156" s="1509"/>
      <c r="AE156" s="1507"/>
      <c r="AF156" s="1508"/>
      <c r="AG156" s="1509"/>
      <c r="AH156" s="1507"/>
      <c r="AI156" s="1508"/>
      <c r="AJ156" s="1509"/>
      <c r="AK156" s="1507"/>
      <c r="AL156" s="1508"/>
      <c r="AM156" s="1509"/>
      <c r="AN156" s="1507"/>
      <c r="AO156" s="1508"/>
      <c r="AP156" s="1509"/>
      <c r="AQ156" s="1510"/>
      <c r="AR156" s="1511"/>
      <c r="AS156" s="1512"/>
      <c r="AT156" s="507"/>
      <c r="AU156" s="205" t="e">
        <f>COUNTIF(#REF!,#REF!)</f>
        <v>#REF!</v>
      </c>
      <c r="AV156" s="205">
        <f t="shared" si="2"/>
        <v>0</v>
      </c>
      <c r="AW156" s="1"/>
    </row>
    <row r="157" spans="2:49" ht="24.95" customHeight="1">
      <c r="B157" s="1495">
        <v>143</v>
      </c>
      <c r="C157" s="1078"/>
      <c r="D157" s="1496"/>
      <c r="E157" s="1496"/>
      <c r="F157" s="1496"/>
      <c r="G157" s="1497"/>
      <c r="H157" s="1497"/>
      <c r="I157" s="1497"/>
      <c r="J157" s="1497"/>
      <c r="K157" s="1498"/>
      <c r="L157" s="1499"/>
      <c r="M157" s="1499"/>
      <c r="N157" s="1500"/>
      <c r="O157" s="1501"/>
      <c r="P157" s="1502"/>
      <c r="Q157" s="1502"/>
      <c r="R157" s="1503"/>
      <c r="S157" s="1504"/>
      <c r="T157" s="1505"/>
      <c r="U157" s="1505"/>
      <c r="V157" s="1506"/>
      <c r="W157" s="1513"/>
      <c r="X157" s="1513"/>
      <c r="Y157" s="1513"/>
      <c r="Z157" s="1513"/>
      <c r="AA157" s="1513"/>
      <c r="AB157" s="1507"/>
      <c r="AC157" s="1508"/>
      <c r="AD157" s="1509"/>
      <c r="AE157" s="1507"/>
      <c r="AF157" s="1508"/>
      <c r="AG157" s="1509"/>
      <c r="AH157" s="1507"/>
      <c r="AI157" s="1508"/>
      <c r="AJ157" s="1509"/>
      <c r="AK157" s="1507"/>
      <c r="AL157" s="1508"/>
      <c r="AM157" s="1509"/>
      <c r="AN157" s="1507"/>
      <c r="AO157" s="1508"/>
      <c r="AP157" s="1509"/>
      <c r="AQ157" s="1510"/>
      <c r="AR157" s="1511"/>
      <c r="AS157" s="1512"/>
      <c r="AT157" s="507"/>
      <c r="AU157" s="205" t="e">
        <f>COUNTIF(#REF!,#REF!)</f>
        <v>#REF!</v>
      </c>
      <c r="AV157" s="205">
        <f t="shared" si="2"/>
        <v>0</v>
      </c>
      <c r="AW157" s="1"/>
    </row>
    <row r="158" spans="2:49" ht="24.95" customHeight="1">
      <c r="B158" s="1495">
        <v>144</v>
      </c>
      <c r="C158" s="1078"/>
      <c r="D158" s="1496"/>
      <c r="E158" s="1496"/>
      <c r="F158" s="1496"/>
      <c r="G158" s="1497"/>
      <c r="H158" s="1497"/>
      <c r="I158" s="1497"/>
      <c r="J158" s="1497"/>
      <c r="K158" s="1498"/>
      <c r="L158" s="1499"/>
      <c r="M158" s="1499"/>
      <c r="N158" s="1500"/>
      <c r="O158" s="1501"/>
      <c r="P158" s="1502"/>
      <c r="Q158" s="1502"/>
      <c r="R158" s="1503"/>
      <c r="S158" s="1504"/>
      <c r="T158" s="1505"/>
      <c r="U158" s="1505"/>
      <c r="V158" s="1506"/>
      <c r="W158" s="1513"/>
      <c r="X158" s="1513"/>
      <c r="Y158" s="1513"/>
      <c r="Z158" s="1513"/>
      <c r="AA158" s="1513"/>
      <c r="AB158" s="1507"/>
      <c r="AC158" s="1508"/>
      <c r="AD158" s="1509"/>
      <c r="AE158" s="1507"/>
      <c r="AF158" s="1508"/>
      <c r="AG158" s="1509"/>
      <c r="AH158" s="1507"/>
      <c r="AI158" s="1508"/>
      <c r="AJ158" s="1509"/>
      <c r="AK158" s="1507"/>
      <c r="AL158" s="1508"/>
      <c r="AM158" s="1509"/>
      <c r="AN158" s="1507"/>
      <c r="AO158" s="1508"/>
      <c r="AP158" s="1509"/>
      <c r="AQ158" s="1510"/>
      <c r="AR158" s="1511"/>
      <c r="AS158" s="1512"/>
      <c r="AT158" s="507"/>
      <c r="AU158" s="205" t="e">
        <f>COUNTIF(#REF!,#REF!)</f>
        <v>#REF!</v>
      </c>
      <c r="AV158" s="205">
        <f t="shared" si="2"/>
        <v>0</v>
      </c>
      <c r="AW158" s="1"/>
    </row>
    <row r="159" spans="2:49" ht="24.95" customHeight="1">
      <c r="B159" s="1495">
        <v>145</v>
      </c>
      <c r="C159" s="1078"/>
      <c r="D159" s="1496"/>
      <c r="E159" s="1496"/>
      <c r="F159" s="1496"/>
      <c r="G159" s="1497"/>
      <c r="H159" s="1497"/>
      <c r="I159" s="1497"/>
      <c r="J159" s="1497"/>
      <c r="K159" s="1498"/>
      <c r="L159" s="1499"/>
      <c r="M159" s="1499"/>
      <c r="N159" s="1500"/>
      <c r="O159" s="1501"/>
      <c r="P159" s="1502"/>
      <c r="Q159" s="1502"/>
      <c r="R159" s="1503"/>
      <c r="S159" s="1504"/>
      <c r="T159" s="1505"/>
      <c r="U159" s="1505"/>
      <c r="V159" s="1506"/>
      <c r="W159" s="1513"/>
      <c r="X159" s="1513"/>
      <c r="Y159" s="1513"/>
      <c r="Z159" s="1513"/>
      <c r="AA159" s="1513"/>
      <c r="AB159" s="1507"/>
      <c r="AC159" s="1508"/>
      <c r="AD159" s="1509"/>
      <c r="AE159" s="1507"/>
      <c r="AF159" s="1508"/>
      <c r="AG159" s="1509"/>
      <c r="AH159" s="1507"/>
      <c r="AI159" s="1508"/>
      <c r="AJ159" s="1509"/>
      <c r="AK159" s="1507"/>
      <c r="AL159" s="1508"/>
      <c r="AM159" s="1509"/>
      <c r="AN159" s="1507"/>
      <c r="AO159" s="1508"/>
      <c r="AP159" s="1509"/>
      <c r="AQ159" s="1510"/>
      <c r="AR159" s="1511"/>
      <c r="AS159" s="1512"/>
      <c r="AT159" s="507"/>
      <c r="AU159" s="205" t="e">
        <f>COUNTIF(#REF!,#REF!)</f>
        <v>#REF!</v>
      </c>
      <c r="AV159" s="205">
        <f t="shared" si="2"/>
        <v>0</v>
      </c>
      <c r="AW159" s="1"/>
    </row>
    <row r="160" spans="2:49" ht="24.95" customHeight="1">
      <c r="B160" s="1495">
        <v>146</v>
      </c>
      <c r="C160" s="1078"/>
      <c r="D160" s="1496"/>
      <c r="E160" s="1496"/>
      <c r="F160" s="1496"/>
      <c r="G160" s="1497"/>
      <c r="H160" s="1497"/>
      <c r="I160" s="1497"/>
      <c r="J160" s="1497"/>
      <c r="K160" s="1498"/>
      <c r="L160" s="1499"/>
      <c r="M160" s="1499"/>
      <c r="N160" s="1500"/>
      <c r="O160" s="1501"/>
      <c r="P160" s="1502"/>
      <c r="Q160" s="1502"/>
      <c r="R160" s="1503"/>
      <c r="S160" s="1504"/>
      <c r="T160" s="1505"/>
      <c r="U160" s="1505"/>
      <c r="V160" s="1506"/>
      <c r="W160" s="1513"/>
      <c r="X160" s="1513"/>
      <c r="Y160" s="1513"/>
      <c r="Z160" s="1513"/>
      <c r="AA160" s="1513"/>
      <c r="AB160" s="1507"/>
      <c r="AC160" s="1508"/>
      <c r="AD160" s="1509"/>
      <c r="AE160" s="1507"/>
      <c r="AF160" s="1508"/>
      <c r="AG160" s="1509"/>
      <c r="AH160" s="1507"/>
      <c r="AI160" s="1508"/>
      <c r="AJ160" s="1509"/>
      <c r="AK160" s="1507"/>
      <c r="AL160" s="1508"/>
      <c r="AM160" s="1509"/>
      <c r="AN160" s="1507"/>
      <c r="AO160" s="1508"/>
      <c r="AP160" s="1509"/>
      <c r="AQ160" s="1510"/>
      <c r="AR160" s="1511"/>
      <c r="AS160" s="1512"/>
      <c r="AT160" s="507"/>
      <c r="AU160" s="205" t="e">
        <f>COUNTIF(#REF!,#REF!)</f>
        <v>#REF!</v>
      </c>
      <c r="AV160" s="205">
        <f t="shared" si="2"/>
        <v>0</v>
      </c>
      <c r="AW160" s="1"/>
    </row>
    <row r="161" spans="2:49" ht="24.95" customHeight="1">
      <c r="B161" s="1495">
        <v>147</v>
      </c>
      <c r="C161" s="1078"/>
      <c r="D161" s="1496"/>
      <c r="E161" s="1496"/>
      <c r="F161" s="1496"/>
      <c r="G161" s="1497"/>
      <c r="H161" s="1497"/>
      <c r="I161" s="1497"/>
      <c r="J161" s="1497"/>
      <c r="K161" s="1498"/>
      <c r="L161" s="1499"/>
      <c r="M161" s="1499"/>
      <c r="N161" s="1500"/>
      <c r="O161" s="1501"/>
      <c r="P161" s="1502"/>
      <c r="Q161" s="1502"/>
      <c r="R161" s="1503"/>
      <c r="S161" s="1504"/>
      <c r="T161" s="1505"/>
      <c r="U161" s="1505"/>
      <c r="V161" s="1506"/>
      <c r="W161" s="1513"/>
      <c r="X161" s="1513"/>
      <c r="Y161" s="1513"/>
      <c r="Z161" s="1513"/>
      <c r="AA161" s="1513"/>
      <c r="AB161" s="1507"/>
      <c r="AC161" s="1508"/>
      <c r="AD161" s="1509"/>
      <c r="AE161" s="1507"/>
      <c r="AF161" s="1508"/>
      <c r="AG161" s="1509"/>
      <c r="AH161" s="1507"/>
      <c r="AI161" s="1508"/>
      <c r="AJ161" s="1509"/>
      <c r="AK161" s="1507"/>
      <c r="AL161" s="1508"/>
      <c r="AM161" s="1509"/>
      <c r="AN161" s="1507"/>
      <c r="AO161" s="1508"/>
      <c r="AP161" s="1509"/>
      <c r="AQ161" s="1510"/>
      <c r="AR161" s="1511"/>
      <c r="AS161" s="1512"/>
      <c r="AT161" s="507"/>
      <c r="AU161" s="205" t="e">
        <f>COUNTIF(#REF!,#REF!)</f>
        <v>#REF!</v>
      </c>
      <c r="AV161" s="205">
        <f t="shared" si="2"/>
        <v>0</v>
      </c>
      <c r="AW161" s="1"/>
    </row>
    <row r="162" spans="2:49" ht="24.95" customHeight="1">
      <c r="B162" s="1495">
        <v>148</v>
      </c>
      <c r="C162" s="1078"/>
      <c r="D162" s="1496"/>
      <c r="E162" s="1496"/>
      <c r="F162" s="1496"/>
      <c r="G162" s="1497"/>
      <c r="H162" s="1497"/>
      <c r="I162" s="1497"/>
      <c r="J162" s="1497"/>
      <c r="K162" s="1498"/>
      <c r="L162" s="1499"/>
      <c r="M162" s="1499"/>
      <c r="N162" s="1500"/>
      <c r="O162" s="1501"/>
      <c r="P162" s="1502"/>
      <c r="Q162" s="1502"/>
      <c r="R162" s="1503"/>
      <c r="S162" s="1504"/>
      <c r="T162" s="1505"/>
      <c r="U162" s="1505"/>
      <c r="V162" s="1506"/>
      <c r="W162" s="1513"/>
      <c r="X162" s="1513"/>
      <c r="Y162" s="1513"/>
      <c r="Z162" s="1513"/>
      <c r="AA162" s="1513"/>
      <c r="AB162" s="1507"/>
      <c r="AC162" s="1508"/>
      <c r="AD162" s="1509"/>
      <c r="AE162" s="1507"/>
      <c r="AF162" s="1508"/>
      <c r="AG162" s="1509"/>
      <c r="AH162" s="1507"/>
      <c r="AI162" s="1508"/>
      <c r="AJ162" s="1509"/>
      <c r="AK162" s="1507"/>
      <c r="AL162" s="1508"/>
      <c r="AM162" s="1509"/>
      <c r="AN162" s="1507"/>
      <c r="AO162" s="1508"/>
      <c r="AP162" s="1509"/>
      <c r="AQ162" s="1510"/>
      <c r="AR162" s="1511"/>
      <c r="AS162" s="1512"/>
      <c r="AT162" s="507"/>
      <c r="AU162" s="205" t="e">
        <f>COUNTIF(#REF!,#REF!)</f>
        <v>#REF!</v>
      </c>
      <c r="AV162" s="205">
        <f t="shared" si="2"/>
        <v>0</v>
      </c>
      <c r="AW162" s="1"/>
    </row>
    <row r="163" spans="2:49" ht="24.95" customHeight="1">
      <c r="B163" s="1495">
        <v>149</v>
      </c>
      <c r="C163" s="1078"/>
      <c r="D163" s="1496"/>
      <c r="E163" s="1496"/>
      <c r="F163" s="1496"/>
      <c r="G163" s="1497"/>
      <c r="H163" s="1497"/>
      <c r="I163" s="1497"/>
      <c r="J163" s="1497"/>
      <c r="K163" s="1498"/>
      <c r="L163" s="1499"/>
      <c r="M163" s="1499"/>
      <c r="N163" s="1500"/>
      <c r="O163" s="1501"/>
      <c r="P163" s="1502"/>
      <c r="Q163" s="1502"/>
      <c r="R163" s="1503"/>
      <c r="S163" s="1504"/>
      <c r="T163" s="1505"/>
      <c r="U163" s="1505"/>
      <c r="V163" s="1506"/>
      <c r="W163" s="1513"/>
      <c r="X163" s="1513"/>
      <c r="Y163" s="1513"/>
      <c r="Z163" s="1513"/>
      <c r="AA163" s="1513"/>
      <c r="AB163" s="1507"/>
      <c r="AC163" s="1508"/>
      <c r="AD163" s="1509"/>
      <c r="AE163" s="1507"/>
      <c r="AF163" s="1508"/>
      <c r="AG163" s="1509"/>
      <c r="AH163" s="1507"/>
      <c r="AI163" s="1508"/>
      <c r="AJ163" s="1509"/>
      <c r="AK163" s="1507"/>
      <c r="AL163" s="1508"/>
      <c r="AM163" s="1509"/>
      <c r="AN163" s="1507"/>
      <c r="AO163" s="1508"/>
      <c r="AP163" s="1509"/>
      <c r="AQ163" s="1510"/>
      <c r="AR163" s="1511"/>
      <c r="AS163" s="1512"/>
      <c r="AT163" s="507"/>
      <c r="AU163" s="205" t="e">
        <f>COUNTIF(#REF!,#REF!)</f>
        <v>#REF!</v>
      </c>
      <c r="AV163" s="205">
        <f t="shared" si="2"/>
        <v>0</v>
      </c>
      <c r="AW163" s="1"/>
    </row>
    <row r="164" spans="2:49" ht="24.95" customHeight="1">
      <c r="B164" s="1495">
        <v>150</v>
      </c>
      <c r="C164" s="1078"/>
      <c r="D164" s="1496"/>
      <c r="E164" s="1496"/>
      <c r="F164" s="1496"/>
      <c r="G164" s="1497"/>
      <c r="H164" s="1497"/>
      <c r="I164" s="1497"/>
      <c r="J164" s="1497"/>
      <c r="K164" s="1498"/>
      <c r="L164" s="1499"/>
      <c r="M164" s="1499"/>
      <c r="N164" s="1500"/>
      <c r="O164" s="1501"/>
      <c r="P164" s="1502"/>
      <c r="Q164" s="1502"/>
      <c r="R164" s="1503"/>
      <c r="S164" s="1504"/>
      <c r="T164" s="1505"/>
      <c r="U164" s="1505"/>
      <c r="V164" s="1506"/>
      <c r="W164" s="1513"/>
      <c r="X164" s="1513"/>
      <c r="Y164" s="1513"/>
      <c r="Z164" s="1513"/>
      <c r="AA164" s="1513"/>
      <c r="AB164" s="1507"/>
      <c r="AC164" s="1508"/>
      <c r="AD164" s="1509"/>
      <c r="AE164" s="1507"/>
      <c r="AF164" s="1508"/>
      <c r="AG164" s="1509"/>
      <c r="AH164" s="1507"/>
      <c r="AI164" s="1508"/>
      <c r="AJ164" s="1509"/>
      <c r="AK164" s="1507"/>
      <c r="AL164" s="1508"/>
      <c r="AM164" s="1509"/>
      <c r="AN164" s="1507"/>
      <c r="AO164" s="1508"/>
      <c r="AP164" s="1509"/>
      <c r="AQ164" s="1510"/>
      <c r="AR164" s="1511"/>
      <c r="AS164" s="1512"/>
      <c r="AT164" s="507"/>
      <c r="AU164" s="205" t="e">
        <f>COUNTIF(#REF!,#REF!)</f>
        <v>#REF!</v>
      </c>
      <c r="AV164" s="205">
        <f t="shared" si="2"/>
        <v>0</v>
      </c>
      <c r="AW164" s="1"/>
    </row>
    <row r="165" spans="2:49" ht="24.95" customHeight="1">
      <c r="B165" s="1495">
        <v>151</v>
      </c>
      <c r="C165" s="1078"/>
      <c r="D165" s="1496"/>
      <c r="E165" s="1496"/>
      <c r="F165" s="1496"/>
      <c r="G165" s="1497"/>
      <c r="H165" s="1497"/>
      <c r="I165" s="1497"/>
      <c r="J165" s="1497"/>
      <c r="K165" s="1498"/>
      <c r="L165" s="1499"/>
      <c r="M165" s="1499"/>
      <c r="N165" s="1500"/>
      <c r="O165" s="1501"/>
      <c r="P165" s="1502"/>
      <c r="Q165" s="1502"/>
      <c r="R165" s="1503"/>
      <c r="S165" s="1504"/>
      <c r="T165" s="1505"/>
      <c r="U165" s="1505"/>
      <c r="V165" s="1506"/>
      <c r="W165" s="1513"/>
      <c r="X165" s="1513"/>
      <c r="Y165" s="1513"/>
      <c r="Z165" s="1513"/>
      <c r="AA165" s="1513"/>
      <c r="AB165" s="1507"/>
      <c r="AC165" s="1508"/>
      <c r="AD165" s="1509"/>
      <c r="AE165" s="1507"/>
      <c r="AF165" s="1508"/>
      <c r="AG165" s="1509"/>
      <c r="AH165" s="1507"/>
      <c r="AI165" s="1508"/>
      <c r="AJ165" s="1509"/>
      <c r="AK165" s="1507"/>
      <c r="AL165" s="1508"/>
      <c r="AM165" s="1509"/>
      <c r="AN165" s="1507"/>
      <c r="AO165" s="1508"/>
      <c r="AP165" s="1509"/>
      <c r="AQ165" s="1510"/>
      <c r="AR165" s="1511"/>
      <c r="AS165" s="1512"/>
      <c r="AT165" s="507"/>
      <c r="AU165" s="205" t="e">
        <f>COUNTIF(#REF!,#REF!)</f>
        <v>#REF!</v>
      </c>
      <c r="AV165" s="205">
        <f t="shared" si="2"/>
        <v>0</v>
      </c>
      <c r="AW165" s="1"/>
    </row>
    <row r="166" spans="2:49" ht="24.95" customHeight="1">
      <c r="B166" s="1495">
        <v>152</v>
      </c>
      <c r="C166" s="1078"/>
      <c r="D166" s="1496"/>
      <c r="E166" s="1496"/>
      <c r="F166" s="1496"/>
      <c r="G166" s="1497"/>
      <c r="H166" s="1497"/>
      <c r="I166" s="1497"/>
      <c r="J166" s="1497"/>
      <c r="K166" s="1498"/>
      <c r="L166" s="1499"/>
      <c r="M166" s="1499"/>
      <c r="N166" s="1500"/>
      <c r="O166" s="1501"/>
      <c r="P166" s="1502"/>
      <c r="Q166" s="1502"/>
      <c r="R166" s="1503"/>
      <c r="S166" s="1504"/>
      <c r="T166" s="1505"/>
      <c r="U166" s="1505"/>
      <c r="V166" s="1506"/>
      <c r="W166" s="1513"/>
      <c r="X166" s="1513"/>
      <c r="Y166" s="1513"/>
      <c r="Z166" s="1513"/>
      <c r="AA166" s="1513"/>
      <c r="AB166" s="1507"/>
      <c r="AC166" s="1508"/>
      <c r="AD166" s="1509"/>
      <c r="AE166" s="1507"/>
      <c r="AF166" s="1508"/>
      <c r="AG166" s="1509"/>
      <c r="AH166" s="1507"/>
      <c r="AI166" s="1508"/>
      <c r="AJ166" s="1509"/>
      <c r="AK166" s="1507"/>
      <c r="AL166" s="1508"/>
      <c r="AM166" s="1509"/>
      <c r="AN166" s="1507"/>
      <c r="AO166" s="1508"/>
      <c r="AP166" s="1509"/>
      <c r="AQ166" s="1510"/>
      <c r="AR166" s="1511"/>
      <c r="AS166" s="1512"/>
      <c r="AT166" s="507"/>
      <c r="AU166" s="205" t="e">
        <f>COUNTIF(#REF!,#REF!)</f>
        <v>#REF!</v>
      </c>
      <c r="AV166" s="205">
        <f t="shared" si="2"/>
        <v>0</v>
      </c>
      <c r="AW166" s="1"/>
    </row>
    <row r="167" spans="2:49" ht="24.95" customHeight="1">
      <c r="B167" s="1495">
        <v>153</v>
      </c>
      <c r="C167" s="1078"/>
      <c r="D167" s="1496"/>
      <c r="E167" s="1496"/>
      <c r="F167" s="1496"/>
      <c r="G167" s="1497"/>
      <c r="H167" s="1497"/>
      <c r="I167" s="1497"/>
      <c r="J167" s="1497"/>
      <c r="K167" s="1498"/>
      <c r="L167" s="1499"/>
      <c r="M167" s="1499"/>
      <c r="N167" s="1500"/>
      <c r="O167" s="1501"/>
      <c r="P167" s="1502"/>
      <c r="Q167" s="1502"/>
      <c r="R167" s="1503"/>
      <c r="S167" s="1504"/>
      <c r="T167" s="1505"/>
      <c r="U167" s="1505"/>
      <c r="V167" s="1506"/>
      <c r="W167" s="1513"/>
      <c r="X167" s="1513"/>
      <c r="Y167" s="1513"/>
      <c r="Z167" s="1513"/>
      <c r="AA167" s="1513"/>
      <c r="AB167" s="1507"/>
      <c r="AC167" s="1508"/>
      <c r="AD167" s="1509"/>
      <c r="AE167" s="1507"/>
      <c r="AF167" s="1508"/>
      <c r="AG167" s="1509"/>
      <c r="AH167" s="1507"/>
      <c r="AI167" s="1508"/>
      <c r="AJ167" s="1509"/>
      <c r="AK167" s="1507"/>
      <c r="AL167" s="1508"/>
      <c r="AM167" s="1509"/>
      <c r="AN167" s="1507"/>
      <c r="AO167" s="1508"/>
      <c r="AP167" s="1509"/>
      <c r="AQ167" s="1510"/>
      <c r="AR167" s="1511"/>
      <c r="AS167" s="1512"/>
      <c r="AT167" s="507"/>
      <c r="AU167" s="205" t="e">
        <f>COUNTIF(#REF!,#REF!)</f>
        <v>#REF!</v>
      </c>
      <c r="AV167" s="205">
        <f t="shared" si="2"/>
        <v>0</v>
      </c>
      <c r="AW167" s="1"/>
    </row>
    <row r="168" spans="2:49" ht="24.95" customHeight="1">
      <c r="B168" s="1495">
        <v>154</v>
      </c>
      <c r="C168" s="1078"/>
      <c r="D168" s="1496"/>
      <c r="E168" s="1496"/>
      <c r="F168" s="1496"/>
      <c r="G168" s="1497"/>
      <c r="H168" s="1497"/>
      <c r="I168" s="1497"/>
      <c r="J168" s="1497"/>
      <c r="K168" s="1498"/>
      <c r="L168" s="1499"/>
      <c r="M168" s="1499"/>
      <c r="N168" s="1500"/>
      <c r="O168" s="1501"/>
      <c r="P168" s="1502"/>
      <c r="Q168" s="1502"/>
      <c r="R168" s="1503"/>
      <c r="S168" s="1504"/>
      <c r="T168" s="1505"/>
      <c r="U168" s="1505"/>
      <c r="V168" s="1506"/>
      <c r="W168" s="1513"/>
      <c r="X168" s="1513"/>
      <c r="Y168" s="1513"/>
      <c r="Z168" s="1513"/>
      <c r="AA168" s="1513"/>
      <c r="AB168" s="1507"/>
      <c r="AC168" s="1508"/>
      <c r="AD168" s="1509"/>
      <c r="AE168" s="1507"/>
      <c r="AF168" s="1508"/>
      <c r="AG168" s="1509"/>
      <c r="AH168" s="1507"/>
      <c r="AI168" s="1508"/>
      <c r="AJ168" s="1509"/>
      <c r="AK168" s="1507"/>
      <c r="AL168" s="1508"/>
      <c r="AM168" s="1509"/>
      <c r="AN168" s="1507"/>
      <c r="AO168" s="1508"/>
      <c r="AP168" s="1509"/>
      <c r="AQ168" s="1510"/>
      <c r="AR168" s="1511"/>
      <c r="AS168" s="1512"/>
      <c r="AT168" s="507"/>
      <c r="AU168" s="205" t="e">
        <f>COUNTIF(#REF!,#REF!)</f>
        <v>#REF!</v>
      </c>
      <c r="AV168" s="205">
        <f t="shared" si="2"/>
        <v>0</v>
      </c>
      <c r="AW168" s="1"/>
    </row>
    <row r="169" spans="2:49" ht="24.95" customHeight="1">
      <c r="B169" s="1495">
        <v>155</v>
      </c>
      <c r="C169" s="1078"/>
      <c r="D169" s="1496"/>
      <c r="E169" s="1496"/>
      <c r="F169" s="1496"/>
      <c r="G169" s="1497"/>
      <c r="H169" s="1497"/>
      <c r="I169" s="1497"/>
      <c r="J169" s="1497"/>
      <c r="K169" s="1498"/>
      <c r="L169" s="1499"/>
      <c r="M169" s="1499"/>
      <c r="N169" s="1500"/>
      <c r="O169" s="1501"/>
      <c r="P169" s="1502"/>
      <c r="Q169" s="1502"/>
      <c r="R169" s="1503"/>
      <c r="S169" s="1504"/>
      <c r="T169" s="1505"/>
      <c r="U169" s="1505"/>
      <c r="V169" s="1506"/>
      <c r="W169" s="1513"/>
      <c r="X169" s="1513"/>
      <c r="Y169" s="1513"/>
      <c r="Z169" s="1513"/>
      <c r="AA169" s="1513"/>
      <c r="AB169" s="1507"/>
      <c r="AC169" s="1508"/>
      <c r="AD169" s="1509"/>
      <c r="AE169" s="1507"/>
      <c r="AF169" s="1508"/>
      <c r="AG169" s="1509"/>
      <c r="AH169" s="1507"/>
      <c r="AI169" s="1508"/>
      <c r="AJ169" s="1509"/>
      <c r="AK169" s="1507"/>
      <c r="AL169" s="1508"/>
      <c r="AM169" s="1509"/>
      <c r="AN169" s="1507"/>
      <c r="AO169" s="1508"/>
      <c r="AP169" s="1509"/>
      <c r="AQ169" s="1510"/>
      <c r="AR169" s="1511"/>
      <c r="AS169" s="1512"/>
      <c r="AT169" s="507"/>
      <c r="AU169" s="205" t="e">
        <f>COUNTIF(#REF!,#REF!)</f>
        <v>#REF!</v>
      </c>
      <c r="AV169" s="205">
        <f t="shared" si="2"/>
        <v>0</v>
      </c>
      <c r="AW169" s="1"/>
    </row>
    <row r="170" spans="2:49" ht="24.95" customHeight="1">
      <c r="B170" s="1495">
        <v>156</v>
      </c>
      <c r="C170" s="1078"/>
      <c r="D170" s="1496"/>
      <c r="E170" s="1496"/>
      <c r="F170" s="1496"/>
      <c r="G170" s="1497"/>
      <c r="H170" s="1497"/>
      <c r="I170" s="1497"/>
      <c r="J170" s="1497"/>
      <c r="K170" s="1498"/>
      <c r="L170" s="1499"/>
      <c r="M170" s="1499"/>
      <c r="N170" s="1500"/>
      <c r="O170" s="1501"/>
      <c r="P170" s="1502"/>
      <c r="Q170" s="1502"/>
      <c r="R170" s="1503"/>
      <c r="S170" s="1504"/>
      <c r="T170" s="1505"/>
      <c r="U170" s="1505"/>
      <c r="V170" s="1506"/>
      <c r="W170" s="1513"/>
      <c r="X170" s="1513"/>
      <c r="Y170" s="1513"/>
      <c r="Z170" s="1513"/>
      <c r="AA170" s="1513"/>
      <c r="AB170" s="1507"/>
      <c r="AC170" s="1508"/>
      <c r="AD170" s="1509"/>
      <c r="AE170" s="1507"/>
      <c r="AF170" s="1508"/>
      <c r="AG170" s="1509"/>
      <c r="AH170" s="1507"/>
      <c r="AI170" s="1508"/>
      <c r="AJ170" s="1509"/>
      <c r="AK170" s="1507"/>
      <c r="AL170" s="1508"/>
      <c r="AM170" s="1509"/>
      <c r="AN170" s="1507"/>
      <c r="AO170" s="1508"/>
      <c r="AP170" s="1509"/>
      <c r="AQ170" s="1510"/>
      <c r="AR170" s="1511"/>
      <c r="AS170" s="1512"/>
      <c r="AT170" s="507"/>
      <c r="AU170" s="205" t="e">
        <f>COUNTIF(#REF!,#REF!)</f>
        <v>#REF!</v>
      </c>
      <c r="AV170" s="205">
        <f t="shared" si="2"/>
        <v>0</v>
      </c>
      <c r="AW170" s="1"/>
    </row>
    <row r="171" spans="2:49" ht="24.95" customHeight="1">
      <c r="B171" s="1495">
        <v>157</v>
      </c>
      <c r="C171" s="1078"/>
      <c r="D171" s="1496"/>
      <c r="E171" s="1496"/>
      <c r="F171" s="1496"/>
      <c r="G171" s="1497"/>
      <c r="H171" s="1497"/>
      <c r="I171" s="1497"/>
      <c r="J171" s="1497"/>
      <c r="K171" s="1498"/>
      <c r="L171" s="1499"/>
      <c r="M171" s="1499"/>
      <c r="N171" s="1500"/>
      <c r="O171" s="1501"/>
      <c r="P171" s="1502"/>
      <c r="Q171" s="1502"/>
      <c r="R171" s="1503"/>
      <c r="S171" s="1504"/>
      <c r="T171" s="1505"/>
      <c r="U171" s="1505"/>
      <c r="V171" s="1506"/>
      <c r="W171" s="1513"/>
      <c r="X171" s="1513"/>
      <c r="Y171" s="1513"/>
      <c r="Z171" s="1513"/>
      <c r="AA171" s="1513"/>
      <c r="AB171" s="1507"/>
      <c r="AC171" s="1508"/>
      <c r="AD171" s="1509"/>
      <c r="AE171" s="1507"/>
      <c r="AF171" s="1508"/>
      <c r="AG171" s="1509"/>
      <c r="AH171" s="1507"/>
      <c r="AI171" s="1508"/>
      <c r="AJ171" s="1509"/>
      <c r="AK171" s="1507"/>
      <c r="AL171" s="1508"/>
      <c r="AM171" s="1509"/>
      <c r="AN171" s="1507"/>
      <c r="AO171" s="1508"/>
      <c r="AP171" s="1509"/>
      <c r="AQ171" s="1510"/>
      <c r="AR171" s="1511"/>
      <c r="AS171" s="1512"/>
      <c r="AT171" s="507"/>
      <c r="AU171" s="205" t="e">
        <f>COUNTIF(#REF!,#REF!)</f>
        <v>#REF!</v>
      </c>
      <c r="AV171" s="205">
        <f t="shared" si="2"/>
        <v>0</v>
      </c>
      <c r="AW171" s="1"/>
    </row>
    <row r="172" spans="2:49" ht="24.95" customHeight="1">
      <c r="B172" s="1495">
        <v>158</v>
      </c>
      <c r="C172" s="1078"/>
      <c r="D172" s="1496"/>
      <c r="E172" s="1496"/>
      <c r="F172" s="1496"/>
      <c r="G172" s="1497"/>
      <c r="H172" s="1497"/>
      <c r="I172" s="1497"/>
      <c r="J172" s="1497"/>
      <c r="K172" s="1498"/>
      <c r="L172" s="1499"/>
      <c r="M172" s="1499"/>
      <c r="N172" s="1500"/>
      <c r="O172" s="1501"/>
      <c r="P172" s="1502"/>
      <c r="Q172" s="1502"/>
      <c r="R172" s="1503"/>
      <c r="S172" s="1504"/>
      <c r="T172" s="1505"/>
      <c r="U172" s="1505"/>
      <c r="V172" s="1506"/>
      <c r="W172" s="1513"/>
      <c r="X172" s="1513"/>
      <c r="Y172" s="1513"/>
      <c r="Z172" s="1513"/>
      <c r="AA172" s="1513"/>
      <c r="AB172" s="1507"/>
      <c r="AC172" s="1508"/>
      <c r="AD172" s="1509"/>
      <c r="AE172" s="1507"/>
      <c r="AF172" s="1508"/>
      <c r="AG172" s="1509"/>
      <c r="AH172" s="1507"/>
      <c r="AI172" s="1508"/>
      <c r="AJ172" s="1509"/>
      <c r="AK172" s="1507"/>
      <c r="AL172" s="1508"/>
      <c r="AM172" s="1509"/>
      <c r="AN172" s="1507"/>
      <c r="AO172" s="1508"/>
      <c r="AP172" s="1509"/>
      <c r="AQ172" s="1510"/>
      <c r="AR172" s="1511"/>
      <c r="AS172" s="1512"/>
      <c r="AT172" s="507"/>
      <c r="AU172" s="205" t="e">
        <f>COUNTIF(#REF!,#REF!)</f>
        <v>#REF!</v>
      </c>
      <c r="AV172" s="205">
        <f t="shared" si="2"/>
        <v>0</v>
      </c>
      <c r="AW172" s="1"/>
    </row>
    <row r="173" spans="2:49" ht="24.95" customHeight="1">
      <c r="B173" s="1495">
        <v>159</v>
      </c>
      <c r="C173" s="1078"/>
      <c r="D173" s="1496"/>
      <c r="E173" s="1496"/>
      <c r="F173" s="1496"/>
      <c r="G173" s="1497"/>
      <c r="H173" s="1497"/>
      <c r="I173" s="1497"/>
      <c r="J173" s="1497"/>
      <c r="K173" s="1498"/>
      <c r="L173" s="1499"/>
      <c r="M173" s="1499"/>
      <c r="N173" s="1500"/>
      <c r="O173" s="1501"/>
      <c r="P173" s="1502"/>
      <c r="Q173" s="1502"/>
      <c r="R173" s="1503"/>
      <c r="S173" s="1504"/>
      <c r="T173" s="1505"/>
      <c r="U173" s="1505"/>
      <c r="V173" s="1506"/>
      <c r="W173" s="1513"/>
      <c r="X173" s="1513"/>
      <c r="Y173" s="1513"/>
      <c r="Z173" s="1513"/>
      <c r="AA173" s="1513"/>
      <c r="AB173" s="1507"/>
      <c r="AC173" s="1508"/>
      <c r="AD173" s="1509"/>
      <c r="AE173" s="1507"/>
      <c r="AF173" s="1508"/>
      <c r="AG173" s="1509"/>
      <c r="AH173" s="1507"/>
      <c r="AI173" s="1508"/>
      <c r="AJ173" s="1509"/>
      <c r="AK173" s="1507"/>
      <c r="AL173" s="1508"/>
      <c r="AM173" s="1509"/>
      <c r="AN173" s="1507"/>
      <c r="AO173" s="1508"/>
      <c r="AP173" s="1509"/>
      <c r="AQ173" s="1510"/>
      <c r="AR173" s="1511"/>
      <c r="AS173" s="1512"/>
      <c r="AT173" s="507"/>
      <c r="AU173" s="205" t="e">
        <f>COUNTIF(#REF!,#REF!)</f>
        <v>#REF!</v>
      </c>
      <c r="AV173" s="205">
        <f t="shared" si="2"/>
        <v>0</v>
      </c>
      <c r="AW173" s="1"/>
    </row>
    <row r="174" spans="2:49" ht="24.95" customHeight="1">
      <c r="B174" s="1495">
        <v>160</v>
      </c>
      <c r="C174" s="1078"/>
      <c r="D174" s="1496"/>
      <c r="E174" s="1496"/>
      <c r="F174" s="1496"/>
      <c r="G174" s="1497"/>
      <c r="H174" s="1497"/>
      <c r="I174" s="1497"/>
      <c r="J174" s="1497"/>
      <c r="K174" s="1498"/>
      <c r="L174" s="1499"/>
      <c r="M174" s="1499"/>
      <c r="N174" s="1500"/>
      <c r="O174" s="1501"/>
      <c r="P174" s="1502"/>
      <c r="Q174" s="1502"/>
      <c r="R174" s="1503"/>
      <c r="S174" s="1504"/>
      <c r="T174" s="1505"/>
      <c r="U174" s="1505"/>
      <c r="V174" s="1506"/>
      <c r="W174" s="1513"/>
      <c r="X174" s="1513"/>
      <c r="Y174" s="1513"/>
      <c r="Z174" s="1513"/>
      <c r="AA174" s="1513"/>
      <c r="AB174" s="1507"/>
      <c r="AC174" s="1508"/>
      <c r="AD174" s="1509"/>
      <c r="AE174" s="1507"/>
      <c r="AF174" s="1508"/>
      <c r="AG174" s="1509"/>
      <c r="AH174" s="1507"/>
      <c r="AI174" s="1508"/>
      <c r="AJ174" s="1509"/>
      <c r="AK174" s="1507"/>
      <c r="AL174" s="1508"/>
      <c r="AM174" s="1509"/>
      <c r="AN174" s="1507"/>
      <c r="AO174" s="1508"/>
      <c r="AP174" s="1509"/>
      <c r="AQ174" s="1510"/>
      <c r="AR174" s="1511"/>
      <c r="AS174" s="1512"/>
      <c r="AT174" s="507"/>
      <c r="AU174" s="205" t="e">
        <f>COUNTIF(#REF!,#REF!)</f>
        <v>#REF!</v>
      </c>
      <c r="AV174" s="205">
        <f t="shared" si="2"/>
        <v>0</v>
      </c>
      <c r="AW174" s="1"/>
    </row>
    <row r="175" spans="2:49" ht="24.95" customHeight="1">
      <c r="B175" s="1495">
        <v>161</v>
      </c>
      <c r="C175" s="1078"/>
      <c r="D175" s="1496"/>
      <c r="E175" s="1496"/>
      <c r="F175" s="1496"/>
      <c r="G175" s="1497"/>
      <c r="H175" s="1497"/>
      <c r="I175" s="1497"/>
      <c r="J175" s="1497"/>
      <c r="K175" s="1498"/>
      <c r="L175" s="1499"/>
      <c r="M175" s="1499"/>
      <c r="N175" s="1500"/>
      <c r="O175" s="1501"/>
      <c r="P175" s="1502"/>
      <c r="Q175" s="1502"/>
      <c r="R175" s="1503"/>
      <c r="S175" s="1504"/>
      <c r="T175" s="1505"/>
      <c r="U175" s="1505"/>
      <c r="V175" s="1506"/>
      <c r="W175" s="1513"/>
      <c r="X175" s="1513"/>
      <c r="Y175" s="1513"/>
      <c r="Z175" s="1513"/>
      <c r="AA175" s="1513"/>
      <c r="AB175" s="1507"/>
      <c r="AC175" s="1508"/>
      <c r="AD175" s="1509"/>
      <c r="AE175" s="1507"/>
      <c r="AF175" s="1508"/>
      <c r="AG175" s="1509"/>
      <c r="AH175" s="1507"/>
      <c r="AI175" s="1508"/>
      <c r="AJ175" s="1509"/>
      <c r="AK175" s="1507"/>
      <c r="AL175" s="1508"/>
      <c r="AM175" s="1509"/>
      <c r="AN175" s="1507"/>
      <c r="AO175" s="1508"/>
      <c r="AP175" s="1509"/>
      <c r="AQ175" s="1510"/>
      <c r="AR175" s="1511"/>
      <c r="AS175" s="1512"/>
      <c r="AT175" s="507"/>
      <c r="AU175" s="205" t="e">
        <f>COUNTIF(#REF!,#REF!)</f>
        <v>#REF!</v>
      </c>
      <c r="AV175" s="205">
        <f t="shared" si="2"/>
        <v>0</v>
      </c>
      <c r="AW175" s="1"/>
    </row>
    <row r="176" spans="2:49" ht="24.95" customHeight="1">
      <c r="B176" s="1495">
        <v>162</v>
      </c>
      <c r="C176" s="1078"/>
      <c r="D176" s="1496"/>
      <c r="E176" s="1496"/>
      <c r="F176" s="1496"/>
      <c r="G176" s="1497"/>
      <c r="H176" s="1497"/>
      <c r="I176" s="1497"/>
      <c r="J176" s="1497"/>
      <c r="K176" s="1498"/>
      <c r="L176" s="1499"/>
      <c r="M176" s="1499"/>
      <c r="N176" s="1500"/>
      <c r="O176" s="1501"/>
      <c r="P176" s="1502"/>
      <c r="Q176" s="1502"/>
      <c r="R176" s="1503"/>
      <c r="S176" s="1504"/>
      <c r="T176" s="1505"/>
      <c r="U176" s="1505"/>
      <c r="V176" s="1506"/>
      <c r="W176" s="1513"/>
      <c r="X176" s="1513"/>
      <c r="Y176" s="1513"/>
      <c r="Z176" s="1513"/>
      <c r="AA176" s="1513"/>
      <c r="AB176" s="1507"/>
      <c r="AC176" s="1508"/>
      <c r="AD176" s="1509"/>
      <c r="AE176" s="1507"/>
      <c r="AF176" s="1508"/>
      <c r="AG176" s="1509"/>
      <c r="AH176" s="1507"/>
      <c r="AI176" s="1508"/>
      <c r="AJ176" s="1509"/>
      <c r="AK176" s="1507"/>
      <c r="AL176" s="1508"/>
      <c r="AM176" s="1509"/>
      <c r="AN176" s="1507"/>
      <c r="AO176" s="1508"/>
      <c r="AP176" s="1509"/>
      <c r="AQ176" s="1510"/>
      <c r="AR176" s="1511"/>
      <c r="AS176" s="1512"/>
      <c r="AT176" s="507"/>
      <c r="AU176" s="205" t="e">
        <f>COUNTIF(#REF!,#REF!)</f>
        <v>#REF!</v>
      </c>
      <c r="AV176" s="205">
        <f t="shared" si="2"/>
        <v>0</v>
      </c>
      <c r="AW176" s="1"/>
    </row>
    <row r="177" spans="2:49" ht="24.95" customHeight="1">
      <c r="B177" s="1495">
        <v>163</v>
      </c>
      <c r="C177" s="1078"/>
      <c r="D177" s="1496"/>
      <c r="E177" s="1496"/>
      <c r="F177" s="1496"/>
      <c r="G177" s="1497"/>
      <c r="H177" s="1497"/>
      <c r="I177" s="1497"/>
      <c r="J177" s="1497"/>
      <c r="K177" s="1498"/>
      <c r="L177" s="1499"/>
      <c r="M177" s="1499"/>
      <c r="N177" s="1500"/>
      <c r="O177" s="1501"/>
      <c r="P177" s="1502"/>
      <c r="Q177" s="1502"/>
      <c r="R177" s="1503"/>
      <c r="S177" s="1504"/>
      <c r="T177" s="1505"/>
      <c r="U177" s="1505"/>
      <c r="V177" s="1506"/>
      <c r="W177" s="1513"/>
      <c r="X177" s="1513"/>
      <c r="Y177" s="1513"/>
      <c r="Z177" s="1513"/>
      <c r="AA177" s="1513"/>
      <c r="AB177" s="1507"/>
      <c r="AC177" s="1508"/>
      <c r="AD177" s="1509"/>
      <c r="AE177" s="1507"/>
      <c r="AF177" s="1508"/>
      <c r="AG177" s="1509"/>
      <c r="AH177" s="1507"/>
      <c r="AI177" s="1508"/>
      <c r="AJ177" s="1509"/>
      <c r="AK177" s="1507"/>
      <c r="AL177" s="1508"/>
      <c r="AM177" s="1509"/>
      <c r="AN177" s="1507"/>
      <c r="AO177" s="1508"/>
      <c r="AP177" s="1509"/>
      <c r="AQ177" s="1510"/>
      <c r="AR177" s="1511"/>
      <c r="AS177" s="1512"/>
      <c r="AT177" s="507"/>
      <c r="AU177" s="205" t="e">
        <f>COUNTIF(#REF!,#REF!)</f>
        <v>#REF!</v>
      </c>
      <c r="AV177" s="205">
        <f t="shared" si="2"/>
        <v>0</v>
      </c>
      <c r="AW177" s="1"/>
    </row>
    <row r="178" spans="2:49" ht="24.95" customHeight="1">
      <c r="B178" s="1495">
        <v>164</v>
      </c>
      <c r="C178" s="1078"/>
      <c r="D178" s="1496"/>
      <c r="E178" s="1496"/>
      <c r="F178" s="1496"/>
      <c r="G178" s="1497"/>
      <c r="H178" s="1497"/>
      <c r="I178" s="1497"/>
      <c r="J178" s="1497"/>
      <c r="K178" s="1498"/>
      <c r="L178" s="1499"/>
      <c r="M178" s="1499"/>
      <c r="N178" s="1500"/>
      <c r="O178" s="1501"/>
      <c r="P178" s="1502"/>
      <c r="Q178" s="1502"/>
      <c r="R178" s="1503"/>
      <c r="S178" s="1504"/>
      <c r="T178" s="1505"/>
      <c r="U178" s="1505"/>
      <c r="V178" s="1506"/>
      <c r="W178" s="1513"/>
      <c r="X178" s="1513"/>
      <c r="Y178" s="1513"/>
      <c r="Z178" s="1513"/>
      <c r="AA178" s="1513"/>
      <c r="AB178" s="1507"/>
      <c r="AC178" s="1508"/>
      <c r="AD178" s="1509"/>
      <c r="AE178" s="1507"/>
      <c r="AF178" s="1508"/>
      <c r="AG178" s="1509"/>
      <c r="AH178" s="1507"/>
      <c r="AI178" s="1508"/>
      <c r="AJ178" s="1509"/>
      <c r="AK178" s="1507"/>
      <c r="AL178" s="1508"/>
      <c r="AM178" s="1509"/>
      <c r="AN178" s="1507"/>
      <c r="AO178" s="1508"/>
      <c r="AP178" s="1509"/>
      <c r="AQ178" s="1510"/>
      <c r="AR178" s="1511"/>
      <c r="AS178" s="1512"/>
      <c r="AT178" s="507"/>
      <c r="AU178" s="205" t="e">
        <f>COUNTIF(#REF!,#REF!)</f>
        <v>#REF!</v>
      </c>
      <c r="AV178" s="205">
        <f t="shared" si="2"/>
        <v>0</v>
      </c>
      <c r="AW178" s="1"/>
    </row>
    <row r="179" spans="2:49" ht="24.95" customHeight="1">
      <c r="B179" s="1495">
        <v>165</v>
      </c>
      <c r="C179" s="1078"/>
      <c r="D179" s="1496"/>
      <c r="E179" s="1496"/>
      <c r="F179" s="1496"/>
      <c r="G179" s="1497"/>
      <c r="H179" s="1497"/>
      <c r="I179" s="1497"/>
      <c r="J179" s="1497"/>
      <c r="K179" s="1498"/>
      <c r="L179" s="1499"/>
      <c r="M179" s="1499"/>
      <c r="N179" s="1500"/>
      <c r="O179" s="1501"/>
      <c r="P179" s="1502"/>
      <c r="Q179" s="1502"/>
      <c r="R179" s="1503"/>
      <c r="S179" s="1504"/>
      <c r="T179" s="1505"/>
      <c r="U179" s="1505"/>
      <c r="V179" s="1506"/>
      <c r="W179" s="1513"/>
      <c r="X179" s="1513"/>
      <c r="Y179" s="1513"/>
      <c r="Z179" s="1513"/>
      <c r="AA179" s="1513"/>
      <c r="AB179" s="1507"/>
      <c r="AC179" s="1508"/>
      <c r="AD179" s="1509"/>
      <c r="AE179" s="1507"/>
      <c r="AF179" s="1508"/>
      <c r="AG179" s="1509"/>
      <c r="AH179" s="1507"/>
      <c r="AI179" s="1508"/>
      <c r="AJ179" s="1509"/>
      <c r="AK179" s="1507"/>
      <c r="AL179" s="1508"/>
      <c r="AM179" s="1509"/>
      <c r="AN179" s="1507"/>
      <c r="AO179" s="1508"/>
      <c r="AP179" s="1509"/>
      <c r="AQ179" s="1510"/>
      <c r="AR179" s="1511"/>
      <c r="AS179" s="1512"/>
      <c r="AT179" s="507"/>
      <c r="AU179" s="205" t="e">
        <f>COUNTIF(#REF!,#REF!)</f>
        <v>#REF!</v>
      </c>
      <c r="AV179" s="205">
        <f t="shared" si="2"/>
        <v>0</v>
      </c>
      <c r="AW179" s="1"/>
    </row>
    <row r="180" spans="2:49" ht="24.95" customHeight="1">
      <c r="B180" s="1495">
        <v>166</v>
      </c>
      <c r="C180" s="1078"/>
      <c r="D180" s="1496"/>
      <c r="E180" s="1496"/>
      <c r="F180" s="1496"/>
      <c r="G180" s="1497"/>
      <c r="H180" s="1497"/>
      <c r="I180" s="1497"/>
      <c r="J180" s="1497"/>
      <c r="K180" s="1498"/>
      <c r="L180" s="1499"/>
      <c r="M180" s="1499"/>
      <c r="N180" s="1500"/>
      <c r="O180" s="1501"/>
      <c r="P180" s="1502"/>
      <c r="Q180" s="1502"/>
      <c r="R180" s="1503"/>
      <c r="S180" s="1504"/>
      <c r="T180" s="1505"/>
      <c r="U180" s="1505"/>
      <c r="V180" s="1506"/>
      <c r="W180" s="1513"/>
      <c r="X180" s="1513"/>
      <c r="Y180" s="1513"/>
      <c r="Z180" s="1513"/>
      <c r="AA180" s="1513"/>
      <c r="AB180" s="1507"/>
      <c r="AC180" s="1508"/>
      <c r="AD180" s="1509"/>
      <c r="AE180" s="1507"/>
      <c r="AF180" s="1508"/>
      <c r="AG180" s="1509"/>
      <c r="AH180" s="1507"/>
      <c r="AI180" s="1508"/>
      <c r="AJ180" s="1509"/>
      <c r="AK180" s="1507"/>
      <c r="AL180" s="1508"/>
      <c r="AM180" s="1509"/>
      <c r="AN180" s="1507"/>
      <c r="AO180" s="1508"/>
      <c r="AP180" s="1509"/>
      <c r="AQ180" s="1510"/>
      <c r="AR180" s="1511"/>
      <c r="AS180" s="1512"/>
      <c r="AT180" s="507"/>
      <c r="AU180" s="205" t="e">
        <f>COUNTIF(#REF!,#REF!)</f>
        <v>#REF!</v>
      </c>
      <c r="AV180" s="205">
        <f t="shared" si="2"/>
        <v>0</v>
      </c>
      <c r="AW180" s="1"/>
    </row>
    <row r="181" spans="2:49" ht="24.95" customHeight="1">
      <c r="B181" s="1495">
        <v>167</v>
      </c>
      <c r="C181" s="1078"/>
      <c r="D181" s="1496"/>
      <c r="E181" s="1496"/>
      <c r="F181" s="1496"/>
      <c r="G181" s="1497"/>
      <c r="H181" s="1497"/>
      <c r="I181" s="1497"/>
      <c r="J181" s="1497"/>
      <c r="K181" s="1498"/>
      <c r="L181" s="1499"/>
      <c r="M181" s="1499"/>
      <c r="N181" s="1500"/>
      <c r="O181" s="1501"/>
      <c r="P181" s="1502"/>
      <c r="Q181" s="1502"/>
      <c r="R181" s="1503"/>
      <c r="S181" s="1504"/>
      <c r="T181" s="1505"/>
      <c r="U181" s="1505"/>
      <c r="V181" s="1506"/>
      <c r="W181" s="1513"/>
      <c r="X181" s="1513"/>
      <c r="Y181" s="1513"/>
      <c r="Z181" s="1513"/>
      <c r="AA181" s="1513"/>
      <c r="AB181" s="1507"/>
      <c r="AC181" s="1508"/>
      <c r="AD181" s="1509"/>
      <c r="AE181" s="1507"/>
      <c r="AF181" s="1508"/>
      <c r="AG181" s="1509"/>
      <c r="AH181" s="1507"/>
      <c r="AI181" s="1508"/>
      <c r="AJ181" s="1509"/>
      <c r="AK181" s="1507"/>
      <c r="AL181" s="1508"/>
      <c r="AM181" s="1509"/>
      <c r="AN181" s="1507"/>
      <c r="AO181" s="1508"/>
      <c r="AP181" s="1509"/>
      <c r="AQ181" s="1510"/>
      <c r="AR181" s="1511"/>
      <c r="AS181" s="1512"/>
      <c r="AT181" s="507"/>
      <c r="AU181" s="205" t="e">
        <f>COUNTIF(#REF!,#REF!)</f>
        <v>#REF!</v>
      </c>
      <c r="AV181" s="205">
        <f t="shared" si="2"/>
        <v>0</v>
      </c>
      <c r="AW181" s="1"/>
    </row>
    <row r="182" spans="2:49" ht="24.95" customHeight="1">
      <c r="B182" s="1495">
        <v>168</v>
      </c>
      <c r="C182" s="1078"/>
      <c r="D182" s="1496"/>
      <c r="E182" s="1496"/>
      <c r="F182" s="1496"/>
      <c r="G182" s="1497"/>
      <c r="H182" s="1497"/>
      <c r="I182" s="1497"/>
      <c r="J182" s="1497"/>
      <c r="K182" s="1498"/>
      <c r="L182" s="1499"/>
      <c r="M182" s="1499"/>
      <c r="N182" s="1500"/>
      <c r="O182" s="1501"/>
      <c r="P182" s="1502"/>
      <c r="Q182" s="1502"/>
      <c r="R182" s="1503"/>
      <c r="S182" s="1504"/>
      <c r="T182" s="1505"/>
      <c r="U182" s="1505"/>
      <c r="V182" s="1506"/>
      <c r="W182" s="1513"/>
      <c r="X182" s="1513"/>
      <c r="Y182" s="1513"/>
      <c r="Z182" s="1513"/>
      <c r="AA182" s="1513"/>
      <c r="AB182" s="1507"/>
      <c r="AC182" s="1508"/>
      <c r="AD182" s="1509"/>
      <c r="AE182" s="1507"/>
      <c r="AF182" s="1508"/>
      <c r="AG182" s="1509"/>
      <c r="AH182" s="1507"/>
      <c r="AI182" s="1508"/>
      <c r="AJ182" s="1509"/>
      <c r="AK182" s="1507"/>
      <c r="AL182" s="1508"/>
      <c r="AM182" s="1509"/>
      <c r="AN182" s="1507"/>
      <c r="AO182" s="1508"/>
      <c r="AP182" s="1509"/>
      <c r="AQ182" s="1510"/>
      <c r="AR182" s="1511"/>
      <c r="AS182" s="1512"/>
      <c r="AT182" s="507"/>
      <c r="AU182" s="205" t="e">
        <f>COUNTIF(#REF!,#REF!)</f>
        <v>#REF!</v>
      </c>
      <c r="AV182" s="205">
        <f t="shared" si="2"/>
        <v>0</v>
      </c>
      <c r="AW182" s="1"/>
    </row>
    <row r="183" spans="2:49" ht="24.95" customHeight="1">
      <c r="B183" s="1495">
        <v>169</v>
      </c>
      <c r="C183" s="1078"/>
      <c r="D183" s="1496"/>
      <c r="E183" s="1496"/>
      <c r="F183" s="1496"/>
      <c r="G183" s="1497"/>
      <c r="H183" s="1497"/>
      <c r="I183" s="1497"/>
      <c r="J183" s="1497"/>
      <c r="K183" s="1498"/>
      <c r="L183" s="1499"/>
      <c r="M183" s="1499"/>
      <c r="N183" s="1500"/>
      <c r="O183" s="1501"/>
      <c r="P183" s="1502"/>
      <c r="Q183" s="1502"/>
      <c r="R183" s="1503"/>
      <c r="S183" s="1504"/>
      <c r="T183" s="1505"/>
      <c r="U183" s="1505"/>
      <c r="V183" s="1506"/>
      <c r="W183" s="1513"/>
      <c r="X183" s="1513"/>
      <c r="Y183" s="1513"/>
      <c r="Z183" s="1513"/>
      <c r="AA183" s="1513"/>
      <c r="AB183" s="1507"/>
      <c r="AC183" s="1508"/>
      <c r="AD183" s="1509"/>
      <c r="AE183" s="1507"/>
      <c r="AF183" s="1508"/>
      <c r="AG183" s="1509"/>
      <c r="AH183" s="1507"/>
      <c r="AI183" s="1508"/>
      <c r="AJ183" s="1509"/>
      <c r="AK183" s="1507"/>
      <c r="AL183" s="1508"/>
      <c r="AM183" s="1509"/>
      <c r="AN183" s="1507"/>
      <c r="AO183" s="1508"/>
      <c r="AP183" s="1509"/>
      <c r="AQ183" s="1510"/>
      <c r="AR183" s="1511"/>
      <c r="AS183" s="1512"/>
      <c r="AT183" s="507"/>
      <c r="AU183" s="205" t="e">
        <f>COUNTIF(#REF!,#REF!)</f>
        <v>#REF!</v>
      </c>
      <c r="AV183" s="205">
        <f t="shared" si="2"/>
        <v>0</v>
      </c>
      <c r="AW183" s="1"/>
    </row>
    <row r="184" spans="2:49" ht="24.95" customHeight="1">
      <c r="B184" s="1495">
        <v>170</v>
      </c>
      <c r="C184" s="1078"/>
      <c r="D184" s="1496"/>
      <c r="E184" s="1496"/>
      <c r="F184" s="1496"/>
      <c r="G184" s="1497"/>
      <c r="H184" s="1497"/>
      <c r="I184" s="1497"/>
      <c r="J184" s="1497"/>
      <c r="K184" s="1498"/>
      <c r="L184" s="1499"/>
      <c r="M184" s="1499"/>
      <c r="N184" s="1500"/>
      <c r="O184" s="1501"/>
      <c r="P184" s="1502"/>
      <c r="Q184" s="1502"/>
      <c r="R184" s="1503"/>
      <c r="S184" s="1504"/>
      <c r="T184" s="1505"/>
      <c r="U184" s="1505"/>
      <c r="V184" s="1506"/>
      <c r="W184" s="1513"/>
      <c r="X184" s="1513"/>
      <c r="Y184" s="1513"/>
      <c r="Z184" s="1513"/>
      <c r="AA184" s="1513"/>
      <c r="AB184" s="1507"/>
      <c r="AC184" s="1508"/>
      <c r="AD184" s="1509"/>
      <c r="AE184" s="1507"/>
      <c r="AF184" s="1508"/>
      <c r="AG184" s="1509"/>
      <c r="AH184" s="1507"/>
      <c r="AI184" s="1508"/>
      <c r="AJ184" s="1509"/>
      <c r="AK184" s="1507"/>
      <c r="AL184" s="1508"/>
      <c r="AM184" s="1509"/>
      <c r="AN184" s="1507"/>
      <c r="AO184" s="1508"/>
      <c r="AP184" s="1509"/>
      <c r="AQ184" s="1510"/>
      <c r="AR184" s="1511"/>
      <c r="AS184" s="1512"/>
      <c r="AT184" s="507"/>
      <c r="AU184" s="205" t="e">
        <f>COUNTIF(#REF!,#REF!)</f>
        <v>#REF!</v>
      </c>
      <c r="AV184" s="205">
        <f t="shared" si="2"/>
        <v>0</v>
      </c>
      <c r="AW184" s="1"/>
    </row>
    <row r="185" spans="2:49" ht="24.95" customHeight="1">
      <c r="B185" s="1495">
        <v>171</v>
      </c>
      <c r="C185" s="1078"/>
      <c r="D185" s="1496"/>
      <c r="E185" s="1496"/>
      <c r="F185" s="1496"/>
      <c r="G185" s="1497"/>
      <c r="H185" s="1497"/>
      <c r="I185" s="1497"/>
      <c r="J185" s="1497"/>
      <c r="K185" s="1498"/>
      <c r="L185" s="1499"/>
      <c r="M185" s="1499"/>
      <c r="N185" s="1500"/>
      <c r="O185" s="1501"/>
      <c r="P185" s="1502"/>
      <c r="Q185" s="1502"/>
      <c r="R185" s="1503"/>
      <c r="S185" s="1504"/>
      <c r="T185" s="1505"/>
      <c r="U185" s="1505"/>
      <c r="V185" s="1506"/>
      <c r="W185" s="1513"/>
      <c r="X185" s="1513"/>
      <c r="Y185" s="1513"/>
      <c r="Z185" s="1513"/>
      <c r="AA185" s="1513"/>
      <c r="AB185" s="1507"/>
      <c r="AC185" s="1508"/>
      <c r="AD185" s="1509"/>
      <c r="AE185" s="1507"/>
      <c r="AF185" s="1508"/>
      <c r="AG185" s="1509"/>
      <c r="AH185" s="1507"/>
      <c r="AI185" s="1508"/>
      <c r="AJ185" s="1509"/>
      <c r="AK185" s="1507"/>
      <c r="AL185" s="1508"/>
      <c r="AM185" s="1509"/>
      <c r="AN185" s="1507"/>
      <c r="AO185" s="1508"/>
      <c r="AP185" s="1509"/>
      <c r="AQ185" s="1510"/>
      <c r="AR185" s="1511"/>
      <c r="AS185" s="1512"/>
      <c r="AT185" s="507"/>
      <c r="AU185" s="205" t="e">
        <f>COUNTIF(#REF!,#REF!)</f>
        <v>#REF!</v>
      </c>
      <c r="AV185" s="205">
        <f t="shared" si="2"/>
        <v>0</v>
      </c>
      <c r="AW185" s="1"/>
    </row>
    <row r="186" spans="2:49" ht="24.95" customHeight="1">
      <c r="B186" s="1495">
        <v>172</v>
      </c>
      <c r="C186" s="1078"/>
      <c r="D186" s="1496"/>
      <c r="E186" s="1496"/>
      <c r="F186" s="1496"/>
      <c r="G186" s="1497"/>
      <c r="H186" s="1497"/>
      <c r="I186" s="1497"/>
      <c r="J186" s="1497"/>
      <c r="K186" s="1498"/>
      <c r="L186" s="1499"/>
      <c r="M186" s="1499"/>
      <c r="N186" s="1500"/>
      <c r="O186" s="1501"/>
      <c r="P186" s="1502"/>
      <c r="Q186" s="1502"/>
      <c r="R186" s="1503"/>
      <c r="S186" s="1504"/>
      <c r="T186" s="1505"/>
      <c r="U186" s="1505"/>
      <c r="V186" s="1506"/>
      <c r="W186" s="1513"/>
      <c r="X186" s="1513"/>
      <c r="Y186" s="1513"/>
      <c r="Z186" s="1513"/>
      <c r="AA186" s="1513"/>
      <c r="AB186" s="1507"/>
      <c r="AC186" s="1508"/>
      <c r="AD186" s="1509"/>
      <c r="AE186" s="1507"/>
      <c r="AF186" s="1508"/>
      <c r="AG186" s="1509"/>
      <c r="AH186" s="1507"/>
      <c r="AI186" s="1508"/>
      <c r="AJ186" s="1509"/>
      <c r="AK186" s="1507"/>
      <c r="AL186" s="1508"/>
      <c r="AM186" s="1509"/>
      <c r="AN186" s="1507"/>
      <c r="AO186" s="1508"/>
      <c r="AP186" s="1509"/>
      <c r="AQ186" s="1510"/>
      <c r="AR186" s="1511"/>
      <c r="AS186" s="1512"/>
      <c r="AT186" s="507"/>
      <c r="AU186" s="205" t="e">
        <f>COUNTIF(#REF!,#REF!)</f>
        <v>#REF!</v>
      </c>
      <c r="AV186" s="205">
        <f t="shared" si="2"/>
        <v>0</v>
      </c>
      <c r="AW186" s="1"/>
    </row>
    <row r="187" spans="2:49" ht="24.95" customHeight="1">
      <c r="B187" s="1495">
        <v>173</v>
      </c>
      <c r="C187" s="1078"/>
      <c r="D187" s="1496"/>
      <c r="E187" s="1496"/>
      <c r="F187" s="1496"/>
      <c r="G187" s="1497"/>
      <c r="H187" s="1497"/>
      <c r="I187" s="1497"/>
      <c r="J187" s="1497"/>
      <c r="K187" s="1498"/>
      <c r="L187" s="1499"/>
      <c r="M187" s="1499"/>
      <c r="N187" s="1500"/>
      <c r="O187" s="1501"/>
      <c r="P187" s="1502"/>
      <c r="Q187" s="1502"/>
      <c r="R187" s="1503"/>
      <c r="S187" s="1504"/>
      <c r="T187" s="1505"/>
      <c r="U187" s="1505"/>
      <c r="V187" s="1506"/>
      <c r="W187" s="1513"/>
      <c r="X187" s="1513"/>
      <c r="Y187" s="1513"/>
      <c r="Z187" s="1513"/>
      <c r="AA187" s="1513"/>
      <c r="AB187" s="1507"/>
      <c r="AC187" s="1508"/>
      <c r="AD187" s="1509"/>
      <c r="AE187" s="1507"/>
      <c r="AF187" s="1508"/>
      <c r="AG187" s="1509"/>
      <c r="AH187" s="1507"/>
      <c r="AI187" s="1508"/>
      <c r="AJ187" s="1509"/>
      <c r="AK187" s="1507"/>
      <c r="AL187" s="1508"/>
      <c r="AM187" s="1509"/>
      <c r="AN187" s="1507"/>
      <c r="AO187" s="1508"/>
      <c r="AP187" s="1509"/>
      <c r="AQ187" s="1510"/>
      <c r="AR187" s="1511"/>
      <c r="AS187" s="1512"/>
      <c r="AT187" s="507"/>
      <c r="AU187" s="205" t="e">
        <f>COUNTIF(#REF!,#REF!)</f>
        <v>#REF!</v>
      </c>
      <c r="AV187" s="205">
        <f t="shared" si="2"/>
        <v>0</v>
      </c>
      <c r="AW187" s="1"/>
    </row>
    <row r="188" spans="2:49" ht="24.95" customHeight="1">
      <c r="B188" s="1495">
        <v>174</v>
      </c>
      <c r="C188" s="1078"/>
      <c r="D188" s="1496"/>
      <c r="E188" s="1496"/>
      <c r="F188" s="1496"/>
      <c r="G188" s="1497"/>
      <c r="H188" s="1497"/>
      <c r="I188" s="1497"/>
      <c r="J188" s="1497"/>
      <c r="K188" s="1498"/>
      <c r="L188" s="1499"/>
      <c r="M188" s="1499"/>
      <c r="N188" s="1500"/>
      <c r="O188" s="1501"/>
      <c r="P188" s="1502"/>
      <c r="Q188" s="1502"/>
      <c r="R188" s="1503"/>
      <c r="S188" s="1504"/>
      <c r="T188" s="1505"/>
      <c r="U188" s="1505"/>
      <c r="V188" s="1506"/>
      <c r="W188" s="1513"/>
      <c r="X188" s="1513"/>
      <c r="Y188" s="1513"/>
      <c r="Z188" s="1513"/>
      <c r="AA188" s="1513"/>
      <c r="AB188" s="1507"/>
      <c r="AC188" s="1508"/>
      <c r="AD188" s="1509"/>
      <c r="AE188" s="1507"/>
      <c r="AF188" s="1508"/>
      <c r="AG188" s="1509"/>
      <c r="AH188" s="1507"/>
      <c r="AI188" s="1508"/>
      <c r="AJ188" s="1509"/>
      <c r="AK188" s="1507"/>
      <c r="AL188" s="1508"/>
      <c r="AM188" s="1509"/>
      <c r="AN188" s="1507"/>
      <c r="AO188" s="1508"/>
      <c r="AP188" s="1509"/>
      <c r="AQ188" s="1510"/>
      <c r="AR188" s="1511"/>
      <c r="AS188" s="1512"/>
      <c r="AT188" s="507"/>
      <c r="AU188" s="205" t="e">
        <f>COUNTIF(#REF!,#REF!)</f>
        <v>#REF!</v>
      </c>
      <c r="AV188" s="205">
        <f t="shared" si="2"/>
        <v>0</v>
      </c>
      <c r="AW188" s="1"/>
    </row>
    <row r="189" spans="2:49" ht="24.95" customHeight="1">
      <c r="B189" s="1495">
        <v>175</v>
      </c>
      <c r="C189" s="1078"/>
      <c r="D189" s="1496"/>
      <c r="E189" s="1496"/>
      <c r="F189" s="1496"/>
      <c r="G189" s="1497"/>
      <c r="H189" s="1497"/>
      <c r="I189" s="1497"/>
      <c r="J189" s="1497"/>
      <c r="K189" s="1498"/>
      <c r="L189" s="1499"/>
      <c r="M189" s="1499"/>
      <c r="N189" s="1500"/>
      <c r="O189" s="1501"/>
      <c r="P189" s="1502"/>
      <c r="Q189" s="1502"/>
      <c r="R189" s="1503"/>
      <c r="S189" s="1504"/>
      <c r="T189" s="1505"/>
      <c r="U189" s="1505"/>
      <c r="V189" s="1506"/>
      <c r="W189" s="1513"/>
      <c r="X189" s="1513"/>
      <c r="Y189" s="1513"/>
      <c r="Z189" s="1513"/>
      <c r="AA189" s="1513"/>
      <c r="AB189" s="1507"/>
      <c r="AC189" s="1508"/>
      <c r="AD189" s="1509"/>
      <c r="AE189" s="1507"/>
      <c r="AF189" s="1508"/>
      <c r="AG189" s="1509"/>
      <c r="AH189" s="1507"/>
      <c r="AI189" s="1508"/>
      <c r="AJ189" s="1509"/>
      <c r="AK189" s="1507"/>
      <c r="AL189" s="1508"/>
      <c r="AM189" s="1509"/>
      <c r="AN189" s="1507"/>
      <c r="AO189" s="1508"/>
      <c r="AP189" s="1509"/>
      <c r="AQ189" s="1510"/>
      <c r="AR189" s="1511"/>
      <c r="AS189" s="1512"/>
      <c r="AT189" s="507"/>
      <c r="AU189" s="205" t="e">
        <f>COUNTIF(#REF!,#REF!)</f>
        <v>#REF!</v>
      </c>
      <c r="AV189" s="205">
        <f t="shared" si="2"/>
        <v>0</v>
      </c>
      <c r="AW189" s="1"/>
    </row>
    <row r="190" spans="2:49" ht="24.95" customHeight="1">
      <c r="B190" s="1495">
        <v>176</v>
      </c>
      <c r="C190" s="1078"/>
      <c r="D190" s="1496"/>
      <c r="E190" s="1496"/>
      <c r="F190" s="1496"/>
      <c r="G190" s="1497"/>
      <c r="H190" s="1497"/>
      <c r="I190" s="1497"/>
      <c r="J190" s="1497"/>
      <c r="K190" s="1498"/>
      <c r="L190" s="1499"/>
      <c r="M190" s="1499"/>
      <c r="N190" s="1500"/>
      <c r="O190" s="1501"/>
      <c r="P190" s="1502"/>
      <c r="Q190" s="1502"/>
      <c r="R190" s="1503"/>
      <c r="S190" s="1504"/>
      <c r="T190" s="1505"/>
      <c r="U190" s="1505"/>
      <c r="V190" s="1506"/>
      <c r="W190" s="1513"/>
      <c r="X190" s="1513"/>
      <c r="Y190" s="1513"/>
      <c r="Z190" s="1513"/>
      <c r="AA190" s="1513"/>
      <c r="AB190" s="1507"/>
      <c r="AC190" s="1508"/>
      <c r="AD190" s="1509"/>
      <c r="AE190" s="1507"/>
      <c r="AF190" s="1508"/>
      <c r="AG190" s="1509"/>
      <c r="AH190" s="1507"/>
      <c r="AI190" s="1508"/>
      <c r="AJ190" s="1509"/>
      <c r="AK190" s="1507"/>
      <c r="AL190" s="1508"/>
      <c r="AM190" s="1509"/>
      <c r="AN190" s="1507"/>
      <c r="AO190" s="1508"/>
      <c r="AP190" s="1509"/>
      <c r="AQ190" s="1510"/>
      <c r="AR190" s="1511"/>
      <c r="AS190" s="1512"/>
      <c r="AT190" s="507"/>
      <c r="AU190" s="205" t="e">
        <f>COUNTIF(#REF!,#REF!)</f>
        <v>#REF!</v>
      </c>
      <c r="AV190" s="205">
        <f t="shared" si="2"/>
        <v>0</v>
      </c>
      <c r="AW190" s="1"/>
    </row>
    <row r="191" spans="2:49" ht="24.95" customHeight="1">
      <c r="B191" s="1495">
        <v>177</v>
      </c>
      <c r="C191" s="1078"/>
      <c r="D191" s="1496"/>
      <c r="E191" s="1496"/>
      <c r="F191" s="1496"/>
      <c r="G191" s="1497"/>
      <c r="H191" s="1497"/>
      <c r="I191" s="1497"/>
      <c r="J191" s="1497"/>
      <c r="K191" s="1498"/>
      <c r="L191" s="1499"/>
      <c r="M191" s="1499"/>
      <c r="N191" s="1500"/>
      <c r="O191" s="1501"/>
      <c r="P191" s="1502"/>
      <c r="Q191" s="1502"/>
      <c r="R191" s="1503"/>
      <c r="S191" s="1504"/>
      <c r="T191" s="1505"/>
      <c r="U191" s="1505"/>
      <c r="V191" s="1506"/>
      <c r="W191" s="1513"/>
      <c r="X191" s="1513"/>
      <c r="Y191" s="1513"/>
      <c r="Z191" s="1513"/>
      <c r="AA191" s="1513"/>
      <c r="AB191" s="1507"/>
      <c r="AC191" s="1508"/>
      <c r="AD191" s="1509"/>
      <c r="AE191" s="1507"/>
      <c r="AF191" s="1508"/>
      <c r="AG191" s="1509"/>
      <c r="AH191" s="1507"/>
      <c r="AI191" s="1508"/>
      <c r="AJ191" s="1509"/>
      <c r="AK191" s="1507"/>
      <c r="AL191" s="1508"/>
      <c r="AM191" s="1509"/>
      <c r="AN191" s="1507"/>
      <c r="AO191" s="1508"/>
      <c r="AP191" s="1509"/>
      <c r="AQ191" s="1510"/>
      <c r="AR191" s="1511"/>
      <c r="AS191" s="1512"/>
      <c r="AT191" s="507"/>
      <c r="AU191" s="205" t="e">
        <f>COUNTIF(#REF!,#REF!)</f>
        <v>#REF!</v>
      </c>
      <c r="AV191" s="205">
        <f t="shared" si="2"/>
        <v>0</v>
      </c>
      <c r="AW191" s="1"/>
    </row>
    <row r="192" spans="2:49" ht="24.95" customHeight="1">
      <c r="B192" s="1495">
        <v>178</v>
      </c>
      <c r="C192" s="1078"/>
      <c r="D192" s="1496"/>
      <c r="E192" s="1496"/>
      <c r="F192" s="1496"/>
      <c r="G192" s="1497"/>
      <c r="H192" s="1497"/>
      <c r="I192" s="1497"/>
      <c r="J192" s="1497"/>
      <c r="K192" s="1498"/>
      <c r="L192" s="1499"/>
      <c r="M192" s="1499"/>
      <c r="N192" s="1500"/>
      <c r="O192" s="1501"/>
      <c r="P192" s="1502"/>
      <c r="Q192" s="1502"/>
      <c r="R192" s="1503"/>
      <c r="S192" s="1504"/>
      <c r="T192" s="1505"/>
      <c r="U192" s="1505"/>
      <c r="V192" s="1506"/>
      <c r="W192" s="1513"/>
      <c r="X192" s="1513"/>
      <c r="Y192" s="1513"/>
      <c r="Z192" s="1513"/>
      <c r="AA192" s="1513"/>
      <c r="AB192" s="1507"/>
      <c r="AC192" s="1508"/>
      <c r="AD192" s="1509"/>
      <c r="AE192" s="1507"/>
      <c r="AF192" s="1508"/>
      <c r="AG192" s="1509"/>
      <c r="AH192" s="1507"/>
      <c r="AI192" s="1508"/>
      <c r="AJ192" s="1509"/>
      <c r="AK192" s="1507"/>
      <c r="AL192" s="1508"/>
      <c r="AM192" s="1509"/>
      <c r="AN192" s="1507"/>
      <c r="AO192" s="1508"/>
      <c r="AP192" s="1509"/>
      <c r="AQ192" s="1510"/>
      <c r="AR192" s="1511"/>
      <c r="AS192" s="1512"/>
      <c r="AT192" s="507"/>
      <c r="AU192" s="205" t="e">
        <f>COUNTIF(#REF!,#REF!)</f>
        <v>#REF!</v>
      </c>
      <c r="AV192" s="205">
        <f t="shared" si="2"/>
        <v>0</v>
      </c>
      <c r="AW192" s="1"/>
    </row>
    <row r="193" spans="2:49" ht="24.95" customHeight="1">
      <c r="B193" s="1495">
        <v>179</v>
      </c>
      <c r="C193" s="1078"/>
      <c r="D193" s="1496"/>
      <c r="E193" s="1496"/>
      <c r="F193" s="1496"/>
      <c r="G193" s="1497"/>
      <c r="H193" s="1497"/>
      <c r="I193" s="1497"/>
      <c r="J193" s="1497"/>
      <c r="K193" s="1498"/>
      <c r="L193" s="1499"/>
      <c r="M193" s="1499"/>
      <c r="N193" s="1500"/>
      <c r="O193" s="1501"/>
      <c r="P193" s="1502"/>
      <c r="Q193" s="1502"/>
      <c r="R193" s="1503"/>
      <c r="S193" s="1504"/>
      <c r="T193" s="1505"/>
      <c r="U193" s="1505"/>
      <c r="V193" s="1506"/>
      <c r="W193" s="1513"/>
      <c r="X193" s="1513"/>
      <c r="Y193" s="1513"/>
      <c r="Z193" s="1513"/>
      <c r="AA193" s="1513"/>
      <c r="AB193" s="1507"/>
      <c r="AC193" s="1508"/>
      <c r="AD193" s="1509"/>
      <c r="AE193" s="1507"/>
      <c r="AF193" s="1508"/>
      <c r="AG193" s="1509"/>
      <c r="AH193" s="1507"/>
      <c r="AI193" s="1508"/>
      <c r="AJ193" s="1509"/>
      <c r="AK193" s="1507"/>
      <c r="AL193" s="1508"/>
      <c r="AM193" s="1509"/>
      <c r="AN193" s="1507"/>
      <c r="AO193" s="1508"/>
      <c r="AP193" s="1509"/>
      <c r="AQ193" s="1510"/>
      <c r="AR193" s="1511"/>
      <c r="AS193" s="1512"/>
      <c r="AT193" s="507"/>
      <c r="AU193" s="205" t="e">
        <f>COUNTIF(#REF!,#REF!)</f>
        <v>#REF!</v>
      </c>
      <c r="AV193" s="205">
        <f t="shared" si="2"/>
        <v>0</v>
      </c>
      <c r="AW193" s="1"/>
    </row>
    <row r="194" spans="2:49" ht="24.95" customHeight="1">
      <c r="B194" s="1495">
        <v>180</v>
      </c>
      <c r="C194" s="1078"/>
      <c r="D194" s="1496"/>
      <c r="E194" s="1496"/>
      <c r="F194" s="1496"/>
      <c r="G194" s="1497"/>
      <c r="H194" s="1497"/>
      <c r="I194" s="1497"/>
      <c r="J194" s="1497"/>
      <c r="K194" s="1498"/>
      <c r="L194" s="1499"/>
      <c r="M194" s="1499"/>
      <c r="N194" s="1500"/>
      <c r="O194" s="1501"/>
      <c r="P194" s="1502"/>
      <c r="Q194" s="1502"/>
      <c r="R194" s="1503"/>
      <c r="S194" s="1504"/>
      <c r="T194" s="1505"/>
      <c r="U194" s="1505"/>
      <c r="V194" s="1506"/>
      <c r="W194" s="1513"/>
      <c r="X194" s="1513"/>
      <c r="Y194" s="1513"/>
      <c r="Z194" s="1513"/>
      <c r="AA194" s="1513"/>
      <c r="AB194" s="1507"/>
      <c r="AC194" s="1508"/>
      <c r="AD194" s="1509"/>
      <c r="AE194" s="1507"/>
      <c r="AF194" s="1508"/>
      <c r="AG194" s="1509"/>
      <c r="AH194" s="1507"/>
      <c r="AI194" s="1508"/>
      <c r="AJ194" s="1509"/>
      <c r="AK194" s="1507"/>
      <c r="AL194" s="1508"/>
      <c r="AM194" s="1509"/>
      <c r="AN194" s="1507"/>
      <c r="AO194" s="1508"/>
      <c r="AP194" s="1509"/>
      <c r="AQ194" s="1510"/>
      <c r="AR194" s="1511"/>
      <c r="AS194" s="1512"/>
      <c r="AT194" s="507"/>
      <c r="AU194" s="205" t="e">
        <f>COUNTIF(#REF!,#REF!)</f>
        <v>#REF!</v>
      </c>
      <c r="AV194" s="205">
        <f t="shared" si="2"/>
        <v>0</v>
      </c>
      <c r="AW194" s="1"/>
    </row>
    <row r="195" spans="2:49" ht="24.95" customHeight="1">
      <c r="B195" s="1495">
        <v>181</v>
      </c>
      <c r="C195" s="1078"/>
      <c r="D195" s="1496"/>
      <c r="E195" s="1496"/>
      <c r="F195" s="1496"/>
      <c r="G195" s="1497"/>
      <c r="H195" s="1497"/>
      <c r="I195" s="1497"/>
      <c r="J195" s="1497"/>
      <c r="K195" s="1498"/>
      <c r="L195" s="1499"/>
      <c r="M195" s="1499"/>
      <c r="N195" s="1500"/>
      <c r="O195" s="1501"/>
      <c r="P195" s="1502"/>
      <c r="Q195" s="1502"/>
      <c r="R195" s="1503"/>
      <c r="S195" s="1504"/>
      <c r="T195" s="1505"/>
      <c r="U195" s="1505"/>
      <c r="V195" s="1506"/>
      <c r="W195" s="1513"/>
      <c r="X195" s="1513"/>
      <c r="Y195" s="1513"/>
      <c r="Z195" s="1513"/>
      <c r="AA195" s="1513"/>
      <c r="AB195" s="1507"/>
      <c r="AC195" s="1508"/>
      <c r="AD195" s="1509"/>
      <c r="AE195" s="1507"/>
      <c r="AF195" s="1508"/>
      <c r="AG195" s="1509"/>
      <c r="AH195" s="1507"/>
      <c r="AI195" s="1508"/>
      <c r="AJ195" s="1509"/>
      <c r="AK195" s="1507"/>
      <c r="AL195" s="1508"/>
      <c r="AM195" s="1509"/>
      <c r="AN195" s="1507"/>
      <c r="AO195" s="1508"/>
      <c r="AP195" s="1509"/>
      <c r="AQ195" s="1510"/>
      <c r="AR195" s="1511"/>
      <c r="AS195" s="1512"/>
      <c r="AT195" s="507"/>
      <c r="AU195" s="205" t="e">
        <f>COUNTIF(#REF!,#REF!)</f>
        <v>#REF!</v>
      </c>
      <c r="AV195" s="205">
        <f t="shared" si="2"/>
        <v>0</v>
      </c>
      <c r="AW195" s="1"/>
    </row>
    <row r="196" spans="2:49" ht="24.95" customHeight="1">
      <c r="B196" s="1495">
        <v>182</v>
      </c>
      <c r="C196" s="1078"/>
      <c r="D196" s="1496"/>
      <c r="E196" s="1496"/>
      <c r="F196" s="1496"/>
      <c r="G196" s="1497"/>
      <c r="H196" s="1497"/>
      <c r="I196" s="1497"/>
      <c r="J196" s="1497"/>
      <c r="K196" s="1498"/>
      <c r="L196" s="1499"/>
      <c r="M196" s="1499"/>
      <c r="N196" s="1500"/>
      <c r="O196" s="1501"/>
      <c r="P196" s="1502"/>
      <c r="Q196" s="1502"/>
      <c r="R196" s="1503"/>
      <c r="S196" s="1504"/>
      <c r="T196" s="1505"/>
      <c r="U196" s="1505"/>
      <c r="V196" s="1506"/>
      <c r="W196" s="1513"/>
      <c r="X196" s="1513"/>
      <c r="Y196" s="1513"/>
      <c r="Z196" s="1513"/>
      <c r="AA196" s="1513"/>
      <c r="AB196" s="1507"/>
      <c r="AC196" s="1508"/>
      <c r="AD196" s="1509"/>
      <c r="AE196" s="1507"/>
      <c r="AF196" s="1508"/>
      <c r="AG196" s="1509"/>
      <c r="AH196" s="1507"/>
      <c r="AI196" s="1508"/>
      <c r="AJ196" s="1509"/>
      <c r="AK196" s="1507"/>
      <c r="AL196" s="1508"/>
      <c r="AM196" s="1509"/>
      <c r="AN196" s="1507"/>
      <c r="AO196" s="1508"/>
      <c r="AP196" s="1509"/>
      <c r="AQ196" s="1510"/>
      <c r="AR196" s="1511"/>
      <c r="AS196" s="1512"/>
      <c r="AT196" s="507"/>
      <c r="AU196" s="205" t="e">
        <f>COUNTIF(#REF!,#REF!)</f>
        <v>#REF!</v>
      </c>
      <c r="AV196" s="205">
        <f t="shared" si="2"/>
        <v>0</v>
      </c>
      <c r="AW196" s="1"/>
    </row>
    <row r="197" spans="2:49" ht="24.95" customHeight="1">
      <c r="B197" s="1495">
        <v>183</v>
      </c>
      <c r="C197" s="1078"/>
      <c r="D197" s="1496"/>
      <c r="E197" s="1496"/>
      <c r="F197" s="1496"/>
      <c r="G197" s="1497"/>
      <c r="H197" s="1497"/>
      <c r="I197" s="1497"/>
      <c r="J197" s="1497"/>
      <c r="K197" s="1498"/>
      <c r="L197" s="1499"/>
      <c r="M197" s="1499"/>
      <c r="N197" s="1500"/>
      <c r="O197" s="1501"/>
      <c r="P197" s="1502"/>
      <c r="Q197" s="1502"/>
      <c r="R197" s="1503"/>
      <c r="S197" s="1504"/>
      <c r="T197" s="1505"/>
      <c r="U197" s="1505"/>
      <c r="V197" s="1506"/>
      <c r="W197" s="1513"/>
      <c r="X197" s="1513"/>
      <c r="Y197" s="1513"/>
      <c r="Z197" s="1513"/>
      <c r="AA197" s="1513"/>
      <c r="AB197" s="1507"/>
      <c r="AC197" s="1508"/>
      <c r="AD197" s="1509"/>
      <c r="AE197" s="1507"/>
      <c r="AF197" s="1508"/>
      <c r="AG197" s="1509"/>
      <c r="AH197" s="1507"/>
      <c r="AI197" s="1508"/>
      <c r="AJ197" s="1509"/>
      <c r="AK197" s="1507"/>
      <c r="AL197" s="1508"/>
      <c r="AM197" s="1509"/>
      <c r="AN197" s="1507"/>
      <c r="AO197" s="1508"/>
      <c r="AP197" s="1509"/>
      <c r="AQ197" s="1510"/>
      <c r="AR197" s="1511"/>
      <c r="AS197" s="1512"/>
      <c r="AT197" s="507"/>
      <c r="AU197" s="205" t="e">
        <f>COUNTIF(#REF!,#REF!)</f>
        <v>#REF!</v>
      </c>
      <c r="AV197" s="205">
        <f t="shared" si="2"/>
        <v>0</v>
      </c>
      <c r="AW197" s="1"/>
    </row>
    <row r="198" spans="2:49" ht="24.95" customHeight="1">
      <c r="B198" s="1495">
        <v>184</v>
      </c>
      <c r="C198" s="1078"/>
      <c r="D198" s="1496"/>
      <c r="E198" s="1496"/>
      <c r="F198" s="1496"/>
      <c r="G198" s="1497"/>
      <c r="H198" s="1497"/>
      <c r="I198" s="1497"/>
      <c r="J198" s="1497"/>
      <c r="K198" s="1498"/>
      <c r="L198" s="1499"/>
      <c r="M198" s="1499"/>
      <c r="N198" s="1500"/>
      <c r="O198" s="1501"/>
      <c r="P198" s="1502"/>
      <c r="Q198" s="1502"/>
      <c r="R198" s="1503"/>
      <c r="S198" s="1504"/>
      <c r="T198" s="1505"/>
      <c r="U198" s="1505"/>
      <c r="V198" s="1506"/>
      <c r="W198" s="1513"/>
      <c r="X198" s="1513"/>
      <c r="Y198" s="1513"/>
      <c r="Z198" s="1513"/>
      <c r="AA198" s="1513"/>
      <c r="AB198" s="1507"/>
      <c r="AC198" s="1508"/>
      <c r="AD198" s="1509"/>
      <c r="AE198" s="1507"/>
      <c r="AF198" s="1508"/>
      <c r="AG198" s="1509"/>
      <c r="AH198" s="1507"/>
      <c r="AI198" s="1508"/>
      <c r="AJ198" s="1509"/>
      <c r="AK198" s="1507"/>
      <c r="AL198" s="1508"/>
      <c r="AM198" s="1509"/>
      <c r="AN198" s="1507"/>
      <c r="AO198" s="1508"/>
      <c r="AP198" s="1509"/>
      <c r="AQ198" s="1510"/>
      <c r="AR198" s="1511"/>
      <c r="AS198" s="1512"/>
      <c r="AT198" s="507"/>
      <c r="AU198" s="205" t="e">
        <f>COUNTIF(#REF!,#REF!)</f>
        <v>#REF!</v>
      </c>
      <c r="AV198" s="205">
        <f t="shared" si="2"/>
        <v>0</v>
      </c>
      <c r="AW198" s="1"/>
    </row>
    <row r="199" spans="2:49" ht="24.95" customHeight="1">
      <c r="B199" s="1495">
        <v>185</v>
      </c>
      <c r="C199" s="1078"/>
      <c r="D199" s="1496"/>
      <c r="E199" s="1496"/>
      <c r="F199" s="1496"/>
      <c r="G199" s="1497"/>
      <c r="H199" s="1497"/>
      <c r="I199" s="1497"/>
      <c r="J199" s="1497"/>
      <c r="K199" s="1498"/>
      <c r="L199" s="1499"/>
      <c r="M199" s="1499"/>
      <c r="N199" s="1500"/>
      <c r="O199" s="1501"/>
      <c r="P199" s="1502"/>
      <c r="Q199" s="1502"/>
      <c r="R199" s="1503"/>
      <c r="S199" s="1504"/>
      <c r="T199" s="1505"/>
      <c r="U199" s="1505"/>
      <c r="V199" s="1506"/>
      <c r="W199" s="1513"/>
      <c r="X199" s="1513"/>
      <c r="Y199" s="1513"/>
      <c r="Z199" s="1513"/>
      <c r="AA199" s="1513"/>
      <c r="AB199" s="1507"/>
      <c r="AC199" s="1508"/>
      <c r="AD199" s="1509"/>
      <c r="AE199" s="1507"/>
      <c r="AF199" s="1508"/>
      <c r="AG199" s="1509"/>
      <c r="AH199" s="1507"/>
      <c r="AI199" s="1508"/>
      <c r="AJ199" s="1509"/>
      <c r="AK199" s="1507"/>
      <c r="AL199" s="1508"/>
      <c r="AM199" s="1509"/>
      <c r="AN199" s="1507"/>
      <c r="AO199" s="1508"/>
      <c r="AP199" s="1509"/>
      <c r="AQ199" s="1510"/>
      <c r="AR199" s="1511"/>
      <c r="AS199" s="1512"/>
      <c r="AT199" s="507"/>
      <c r="AU199" s="205" t="e">
        <f>COUNTIF(#REF!,#REF!)</f>
        <v>#REF!</v>
      </c>
      <c r="AV199" s="205">
        <f t="shared" ref="AV199:AV232" si="3">IFERROR(1/AU199,0)</f>
        <v>0</v>
      </c>
      <c r="AW199" s="1"/>
    </row>
    <row r="200" spans="2:49" ht="24.95" customHeight="1">
      <c r="B200" s="1495">
        <v>186</v>
      </c>
      <c r="C200" s="1078"/>
      <c r="D200" s="1496"/>
      <c r="E200" s="1496"/>
      <c r="F200" s="1496"/>
      <c r="G200" s="1497"/>
      <c r="H200" s="1497"/>
      <c r="I200" s="1497"/>
      <c r="J200" s="1497"/>
      <c r="K200" s="1498"/>
      <c r="L200" s="1499"/>
      <c r="M200" s="1499"/>
      <c r="N200" s="1500"/>
      <c r="O200" s="1501"/>
      <c r="P200" s="1502"/>
      <c r="Q200" s="1502"/>
      <c r="R200" s="1503"/>
      <c r="S200" s="1504"/>
      <c r="T200" s="1505"/>
      <c r="U200" s="1505"/>
      <c r="V200" s="1506"/>
      <c r="W200" s="1513"/>
      <c r="X200" s="1513"/>
      <c r="Y200" s="1513"/>
      <c r="Z200" s="1513"/>
      <c r="AA200" s="1513"/>
      <c r="AB200" s="1507"/>
      <c r="AC200" s="1508"/>
      <c r="AD200" s="1509"/>
      <c r="AE200" s="1507"/>
      <c r="AF200" s="1508"/>
      <c r="AG200" s="1509"/>
      <c r="AH200" s="1507"/>
      <c r="AI200" s="1508"/>
      <c r="AJ200" s="1509"/>
      <c r="AK200" s="1507"/>
      <c r="AL200" s="1508"/>
      <c r="AM200" s="1509"/>
      <c r="AN200" s="1507"/>
      <c r="AO200" s="1508"/>
      <c r="AP200" s="1509"/>
      <c r="AQ200" s="1510"/>
      <c r="AR200" s="1511"/>
      <c r="AS200" s="1512"/>
      <c r="AT200" s="507"/>
      <c r="AU200" s="205" t="e">
        <f>COUNTIF(#REF!,#REF!)</f>
        <v>#REF!</v>
      </c>
      <c r="AV200" s="205">
        <f t="shared" si="3"/>
        <v>0</v>
      </c>
      <c r="AW200" s="1"/>
    </row>
    <row r="201" spans="2:49" ht="24.95" customHeight="1">
      <c r="B201" s="1495">
        <v>187</v>
      </c>
      <c r="C201" s="1078"/>
      <c r="D201" s="1496"/>
      <c r="E201" s="1496"/>
      <c r="F201" s="1496"/>
      <c r="G201" s="1497"/>
      <c r="H201" s="1497"/>
      <c r="I201" s="1497"/>
      <c r="J201" s="1497"/>
      <c r="K201" s="1498"/>
      <c r="L201" s="1499"/>
      <c r="M201" s="1499"/>
      <c r="N201" s="1500"/>
      <c r="O201" s="1501"/>
      <c r="P201" s="1502"/>
      <c r="Q201" s="1502"/>
      <c r="R201" s="1503"/>
      <c r="S201" s="1504"/>
      <c r="T201" s="1505"/>
      <c r="U201" s="1505"/>
      <c r="V201" s="1506"/>
      <c r="W201" s="1513"/>
      <c r="X201" s="1513"/>
      <c r="Y201" s="1513"/>
      <c r="Z201" s="1513"/>
      <c r="AA201" s="1513"/>
      <c r="AB201" s="1507"/>
      <c r="AC201" s="1508"/>
      <c r="AD201" s="1509"/>
      <c r="AE201" s="1507"/>
      <c r="AF201" s="1508"/>
      <c r="AG201" s="1509"/>
      <c r="AH201" s="1507"/>
      <c r="AI201" s="1508"/>
      <c r="AJ201" s="1509"/>
      <c r="AK201" s="1507"/>
      <c r="AL201" s="1508"/>
      <c r="AM201" s="1509"/>
      <c r="AN201" s="1507"/>
      <c r="AO201" s="1508"/>
      <c r="AP201" s="1509"/>
      <c r="AQ201" s="1510"/>
      <c r="AR201" s="1511"/>
      <c r="AS201" s="1512"/>
      <c r="AT201" s="507"/>
      <c r="AU201" s="205" t="e">
        <f>COUNTIF(#REF!,#REF!)</f>
        <v>#REF!</v>
      </c>
      <c r="AV201" s="205">
        <f t="shared" si="3"/>
        <v>0</v>
      </c>
      <c r="AW201" s="1"/>
    </row>
    <row r="202" spans="2:49" ht="24.95" customHeight="1">
      <c r="B202" s="1495">
        <v>188</v>
      </c>
      <c r="C202" s="1078"/>
      <c r="D202" s="1496"/>
      <c r="E202" s="1496"/>
      <c r="F202" s="1496"/>
      <c r="G202" s="1497"/>
      <c r="H202" s="1497"/>
      <c r="I202" s="1497"/>
      <c r="J202" s="1497"/>
      <c r="K202" s="1498"/>
      <c r="L202" s="1499"/>
      <c r="M202" s="1499"/>
      <c r="N202" s="1500"/>
      <c r="O202" s="1501"/>
      <c r="P202" s="1502"/>
      <c r="Q202" s="1502"/>
      <c r="R202" s="1503"/>
      <c r="S202" s="1504"/>
      <c r="T202" s="1505"/>
      <c r="U202" s="1505"/>
      <c r="V202" s="1506"/>
      <c r="W202" s="1513"/>
      <c r="X202" s="1513"/>
      <c r="Y202" s="1513"/>
      <c r="Z202" s="1513"/>
      <c r="AA202" s="1513"/>
      <c r="AB202" s="1507"/>
      <c r="AC202" s="1508"/>
      <c r="AD202" s="1509"/>
      <c r="AE202" s="1507"/>
      <c r="AF202" s="1508"/>
      <c r="AG202" s="1509"/>
      <c r="AH202" s="1507"/>
      <c r="AI202" s="1508"/>
      <c r="AJ202" s="1509"/>
      <c r="AK202" s="1507"/>
      <c r="AL202" s="1508"/>
      <c r="AM202" s="1509"/>
      <c r="AN202" s="1507"/>
      <c r="AO202" s="1508"/>
      <c r="AP202" s="1509"/>
      <c r="AQ202" s="1510"/>
      <c r="AR202" s="1511"/>
      <c r="AS202" s="1512"/>
      <c r="AT202" s="507"/>
      <c r="AU202" s="205" t="e">
        <f>COUNTIF(#REF!,#REF!)</f>
        <v>#REF!</v>
      </c>
      <c r="AV202" s="205">
        <f t="shared" si="3"/>
        <v>0</v>
      </c>
      <c r="AW202" s="1"/>
    </row>
    <row r="203" spans="2:49" ht="24.95" customHeight="1">
      <c r="B203" s="1495">
        <v>189</v>
      </c>
      <c r="C203" s="1078"/>
      <c r="D203" s="1496"/>
      <c r="E203" s="1496"/>
      <c r="F203" s="1496"/>
      <c r="G203" s="1497"/>
      <c r="H203" s="1497"/>
      <c r="I203" s="1497"/>
      <c r="J203" s="1497"/>
      <c r="K203" s="1498"/>
      <c r="L203" s="1499"/>
      <c r="M203" s="1499"/>
      <c r="N203" s="1500"/>
      <c r="O203" s="1501"/>
      <c r="P203" s="1502"/>
      <c r="Q203" s="1502"/>
      <c r="R203" s="1503"/>
      <c r="S203" s="1504"/>
      <c r="T203" s="1505"/>
      <c r="U203" s="1505"/>
      <c r="V203" s="1506"/>
      <c r="W203" s="1513"/>
      <c r="X203" s="1513"/>
      <c r="Y203" s="1513"/>
      <c r="Z203" s="1513"/>
      <c r="AA203" s="1513"/>
      <c r="AB203" s="1507"/>
      <c r="AC203" s="1508"/>
      <c r="AD203" s="1509"/>
      <c r="AE203" s="1507"/>
      <c r="AF203" s="1508"/>
      <c r="AG203" s="1509"/>
      <c r="AH203" s="1507"/>
      <c r="AI203" s="1508"/>
      <c r="AJ203" s="1509"/>
      <c r="AK203" s="1507"/>
      <c r="AL203" s="1508"/>
      <c r="AM203" s="1509"/>
      <c r="AN203" s="1507"/>
      <c r="AO203" s="1508"/>
      <c r="AP203" s="1509"/>
      <c r="AQ203" s="1510"/>
      <c r="AR203" s="1511"/>
      <c r="AS203" s="1512"/>
      <c r="AT203" s="507"/>
      <c r="AU203" s="205" t="e">
        <f>COUNTIF(#REF!,#REF!)</f>
        <v>#REF!</v>
      </c>
      <c r="AV203" s="205">
        <f t="shared" si="3"/>
        <v>0</v>
      </c>
      <c r="AW203" s="1"/>
    </row>
    <row r="204" spans="2:49" ht="24.95" customHeight="1">
      <c r="B204" s="1495">
        <v>190</v>
      </c>
      <c r="C204" s="1078"/>
      <c r="D204" s="1496"/>
      <c r="E204" s="1496"/>
      <c r="F204" s="1496"/>
      <c r="G204" s="1497"/>
      <c r="H204" s="1497"/>
      <c r="I204" s="1497"/>
      <c r="J204" s="1497"/>
      <c r="K204" s="1498"/>
      <c r="L204" s="1499"/>
      <c r="M204" s="1499"/>
      <c r="N204" s="1500"/>
      <c r="O204" s="1501"/>
      <c r="P204" s="1502"/>
      <c r="Q204" s="1502"/>
      <c r="R204" s="1503"/>
      <c r="S204" s="1504"/>
      <c r="T204" s="1505"/>
      <c r="U204" s="1505"/>
      <c r="V204" s="1506"/>
      <c r="W204" s="1513"/>
      <c r="X204" s="1513"/>
      <c r="Y204" s="1513"/>
      <c r="Z204" s="1513"/>
      <c r="AA204" s="1513"/>
      <c r="AB204" s="1507"/>
      <c r="AC204" s="1508"/>
      <c r="AD204" s="1509"/>
      <c r="AE204" s="1507"/>
      <c r="AF204" s="1508"/>
      <c r="AG204" s="1509"/>
      <c r="AH204" s="1507"/>
      <c r="AI204" s="1508"/>
      <c r="AJ204" s="1509"/>
      <c r="AK204" s="1507"/>
      <c r="AL204" s="1508"/>
      <c r="AM204" s="1509"/>
      <c r="AN204" s="1507"/>
      <c r="AO204" s="1508"/>
      <c r="AP204" s="1509"/>
      <c r="AQ204" s="1510"/>
      <c r="AR204" s="1511"/>
      <c r="AS204" s="1512"/>
      <c r="AT204" s="507"/>
      <c r="AU204" s="205" t="e">
        <f>COUNTIF(#REF!,#REF!)</f>
        <v>#REF!</v>
      </c>
      <c r="AV204" s="205">
        <f t="shared" si="3"/>
        <v>0</v>
      </c>
      <c r="AW204" s="1"/>
    </row>
    <row r="205" spans="2:49" ht="24.95" customHeight="1">
      <c r="B205" s="1495">
        <v>191</v>
      </c>
      <c r="C205" s="1078"/>
      <c r="D205" s="1496"/>
      <c r="E205" s="1496"/>
      <c r="F205" s="1496"/>
      <c r="G205" s="1497"/>
      <c r="H205" s="1497"/>
      <c r="I205" s="1497"/>
      <c r="J205" s="1497"/>
      <c r="K205" s="1498"/>
      <c r="L205" s="1499"/>
      <c r="M205" s="1499"/>
      <c r="N205" s="1500"/>
      <c r="O205" s="1501"/>
      <c r="P205" s="1502"/>
      <c r="Q205" s="1502"/>
      <c r="R205" s="1503"/>
      <c r="S205" s="1504"/>
      <c r="T205" s="1505"/>
      <c r="U205" s="1505"/>
      <c r="V205" s="1506"/>
      <c r="W205" s="1513"/>
      <c r="X205" s="1513"/>
      <c r="Y205" s="1513"/>
      <c r="Z205" s="1513"/>
      <c r="AA205" s="1513"/>
      <c r="AB205" s="1507"/>
      <c r="AC205" s="1508"/>
      <c r="AD205" s="1509"/>
      <c r="AE205" s="1507"/>
      <c r="AF205" s="1508"/>
      <c r="AG205" s="1509"/>
      <c r="AH205" s="1507"/>
      <c r="AI205" s="1508"/>
      <c r="AJ205" s="1509"/>
      <c r="AK205" s="1507"/>
      <c r="AL205" s="1508"/>
      <c r="AM205" s="1509"/>
      <c r="AN205" s="1507"/>
      <c r="AO205" s="1508"/>
      <c r="AP205" s="1509"/>
      <c r="AQ205" s="1510"/>
      <c r="AR205" s="1511"/>
      <c r="AS205" s="1512"/>
      <c r="AT205" s="507"/>
      <c r="AU205" s="205" t="e">
        <f>COUNTIF(#REF!,#REF!)</f>
        <v>#REF!</v>
      </c>
      <c r="AV205" s="205">
        <f t="shared" si="3"/>
        <v>0</v>
      </c>
      <c r="AW205" s="1"/>
    </row>
    <row r="206" spans="2:49" ht="24.95" customHeight="1">
      <c r="B206" s="1495">
        <v>192</v>
      </c>
      <c r="C206" s="1078"/>
      <c r="D206" s="1496"/>
      <c r="E206" s="1496"/>
      <c r="F206" s="1496"/>
      <c r="G206" s="1497"/>
      <c r="H206" s="1497"/>
      <c r="I206" s="1497"/>
      <c r="J206" s="1497"/>
      <c r="K206" s="1498"/>
      <c r="L206" s="1499"/>
      <c r="M206" s="1499"/>
      <c r="N206" s="1500"/>
      <c r="O206" s="1501"/>
      <c r="P206" s="1502"/>
      <c r="Q206" s="1502"/>
      <c r="R206" s="1503"/>
      <c r="S206" s="1504"/>
      <c r="T206" s="1505"/>
      <c r="U206" s="1505"/>
      <c r="V206" s="1506"/>
      <c r="W206" s="1513"/>
      <c r="X206" s="1513"/>
      <c r="Y206" s="1513"/>
      <c r="Z206" s="1513"/>
      <c r="AA206" s="1513"/>
      <c r="AB206" s="1507"/>
      <c r="AC206" s="1508"/>
      <c r="AD206" s="1509"/>
      <c r="AE206" s="1507"/>
      <c r="AF206" s="1508"/>
      <c r="AG206" s="1509"/>
      <c r="AH206" s="1507"/>
      <c r="AI206" s="1508"/>
      <c r="AJ206" s="1509"/>
      <c r="AK206" s="1507"/>
      <c r="AL206" s="1508"/>
      <c r="AM206" s="1509"/>
      <c r="AN206" s="1507"/>
      <c r="AO206" s="1508"/>
      <c r="AP206" s="1509"/>
      <c r="AQ206" s="1510"/>
      <c r="AR206" s="1511"/>
      <c r="AS206" s="1512"/>
      <c r="AT206" s="507"/>
      <c r="AU206" s="205" t="e">
        <f>COUNTIF(#REF!,#REF!)</f>
        <v>#REF!</v>
      </c>
      <c r="AV206" s="205">
        <f t="shared" si="3"/>
        <v>0</v>
      </c>
      <c r="AW206" s="1"/>
    </row>
    <row r="207" spans="2:49" ht="24.95" customHeight="1">
      <c r="B207" s="1495">
        <v>193</v>
      </c>
      <c r="C207" s="1078"/>
      <c r="D207" s="1496"/>
      <c r="E207" s="1496"/>
      <c r="F207" s="1496"/>
      <c r="G207" s="1497"/>
      <c r="H207" s="1497"/>
      <c r="I207" s="1497"/>
      <c r="J207" s="1497"/>
      <c r="K207" s="1498"/>
      <c r="L207" s="1499"/>
      <c r="M207" s="1499"/>
      <c r="N207" s="1500"/>
      <c r="O207" s="1501"/>
      <c r="P207" s="1502"/>
      <c r="Q207" s="1502"/>
      <c r="R207" s="1503"/>
      <c r="S207" s="1504"/>
      <c r="T207" s="1505"/>
      <c r="U207" s="1505"/>
      <c r="V207" s="1506"/>
      <c r="W207" s="1513"/>
      <c r="X207" s="1513"/>
      <c r="Y207" s="1513"/>
      <c r="Z207" s="1513"/>
      <c r="AA207" s="1513"/>
      <c r="AB207" s="1507"/>
      <c r="AC207" s="1508"/>
      <c r="AD207" s="1509"/>
      <c r="AE207" s="1507"/>
      <c r="AF207" s="1508"/>
      <c r="AG207" s="1509"/>
      <c r="AH207" s="1507"/>
      <c r="AI207" s="1508"/>
      <c r="AJ207" s="1509"/>
      <c r="AK207" s="1507"/>
      <c r="AL207" s="1508"/>
      <c r="AM207" s="1509"/>
      <c r="AN207" s="1507"/>
      <c r="AO207" s="1508"/>
      <c r="AP207" s="1509"/>
      <c r="AQ207" s="1510"/>
      <c r="AR207" s="1511"/>
      <c r="AS207" s="1512"/>
      <c r="AT207" s="507"/>
      <c r="AU207" s="205" t="e">
        <f>COUNTIF(#REF!,#REF!)</f>
        <v>#REF!</v>
      </c>
      <c r="AV207" s="205">
        <f t="shared" si="3"/>
        <v>0</v>
      </c>
      <c r="AW207" s="1"/>
    </row>
    <row r="208" spans="2:49" ht="24.95" customHeight="1">
      <c r="B208" s="1495">
        <v>194</v>
      </c>
      <c r="C208" s="1078"/>
      <c r="D208" s="1496"/>
      <c r="E208" s="1496"/>
      <c r="F208" s="1496"/>
      <c r="G208" s="1497"/>
      <c r="H208" s="1497"/>
      <c r="I208" s="1497"/>
      <c r="J208" s="1497"/>
      <c r="K208" s="1498"/>
      <c r="L208" s="1499"/>
      <c r="M208" s="1499"/>
      <c r="N208" s="1500"/>
      <c r="O208" s="1501"/>
      <c r="P208" s="1502"/>
      <c r="Q208" s="1502"/>
      <c r="R208" s="1503"/>
      <c r="S208" s="1504"/>
      <c r="T208" s="1505"/>
      <c r="U208" s="1505"/>
      <c r="V208" s="1506"/>
      <c r="W208" s="1513"/>
      <c r="X208" s="1513"/>
      <c r="Y208" s="1513"/>
      <c r="Z208" s="1513"/>
      <c r="AA208" s="1513"/>
      <c r="AB208" s="1507"/>
      <c r="AC208" s="1508"/>
      <c r="AD208" s="1509"/>
      <c r="AE208" s="1507"/>
      <c r="AF208" s="1508"/>
      <c r="AG208" s="1509"/>
      <c r="AH208" s="1507"/>
      <c r="AI208" s="1508"/>
      <c r="AJ208" s="1509"/>
      <c r="AK208" s="1507"/>
      <c r="AL208" s="1508"/>
      <c r="AM208" s="1509"/>
      <c r="AN208" s="1507"/>
      <c r="AO208" s="1508"/>
      <c r="AP208" s="1509"/>
      <c r="AQ208" s="1510"/>
      <c r="AR208" s="1511"/>
      <c r="AS208" s="1512"/>
      <c r="AT208" s="507"/>
      <c r="AU208" s="205" t="e">
        <f>COUNTIF(#REF!,#REF!)</f>
        <v>#REF!</v>
      </c>
      <c r="AV208" s="205">
        <f t="shared" si="3"/>
        <v>0</v>
      </c>
      <c r="AW208" s="1"/>
    </row>
    <row r="209" spans="2:49" ht="24.95" customHeight="1">
      <c r="B209" s="1495">
        <v>195</v>
      </c>
      <c r="C209" s="1078"/>
      <c r="D209" s="1496"/>
      <c r="E209" s="1496"/>
      <c r="F209" s="1496"/>
      <c r="G209" s="1497"/>
      <c r="H209" s="1497"/>
      <c r="I209" s="1497"/>
      <c r="J209" s="1497"/>
      <c r="K209" s="1498"/>
      <c r="L209" s="1499"/>
      <c r="M209" s="1499"/>
      <c r="N209" s="1500"/>
      <c r="O209" s="1501"/>
      <c r="P209" s="1502"/>
      <c r="Q209" s="1502"/>
      <c r="R209" s="1503"/>
      <c r="S209" s="1504"/>
      <c r="T209" s="1505"/>
      <c r="U209" s="1505"/>
      <c r="V209" s="1506"/>
      <c r="W209" s="1513"/>
      <c r="X209" s="1513"/>
      <c r="Y209" s="1513"/>
      <c r="Z209" s="1513"/>
      <c r="AA209" s="1513"/>
      <c r="AB209" s="1507"/>
      <c r="AC209" s="1508"/>
      <c r="AD209" s="1509"/>
      <c r="AE209" s="1507"/>
      <c r="AF209" s="1508"/>
      <c r="AG209" s="1509"/>
      <c r="AH209" s="1507"/>
      <c r="AI209" s="1508"/>
      <c r="AJ209" s="1509"/>
      <c r="AK209" s="1507"/>
      <c r="AL209" s="1508"/>
      <c r="AM209" s="1509"/>
      <c r="AN209" s="1507"/>
      <c r="AO209" s="1508"/>
      <c r="AP209" s="1509"/>
      <c r="AQ209" s="1510"/>
      <c r="AR209" s="1511"/>
      <c r="AS209" s="1512"/>
      <c r="AT209" s="507"/>
      <c r="AU209" s="205" t="e">
        <f>COUNTIF(#REF!,#REF!)</f>
        <v>#REF!</v>
      </c>
      <c r="AV209" s="205">
        <f t="shared" si="3"/>
        <v>0</v>
      </c>
      <c r="AW209" s="1"/>
    </row>
    <row r="210" spans="2:49" ht="24.95" customHeight="1">
      <c r="B210" s="1495">
        <v>196</v>
      </c>
      <c r="C210" s="1078"/>
      <c r="D210" s="1496"/>
      <c r="E210" s="1496"/>
      <c r="F210" s="1496"/>
      <c r="G210" s="1497"/>
      <c r="H210" s="1497"/>
      <c r="I210" s="1497"/>
      <c r="J210" s="1497"/>
      <c r="K210" s="1498"/>
      <c r="L210" s="1499"/>
      <c r="M210" s="1499"/>
      <c r="N210" s="1500"/>
      <c r="O210" s="1501"/>
      <c r="P210" s="1502"/>
      <c r="Q210" s="1502"/>
      <c r="R210" s="1503"/>
      <c r="S210" s="1504"/>
      <c r="T210" s="1505"/>
      <c r="U210" s="1505"/>
      <c r="V210" s="1506"/>
      <c r="W210" s="1513"/>
      <c r="X210" s="1513"/>
      <c r="Y210" s="1513"/>
      <c r="Z210" s="1513"/>
      <c r="AA210" s="1513"/>
      <c r="AB210" s="1507"/>
      <c r="AC210" s="1508"/>
      <c r="AD210" s="1509"/>
      <c r="AE210" s="1507"/>
      <c r="AF210" s="1508"/>
      <c r="AG210" s="1509"/>
      <c r="AH210" s="1507"/>
      <c r="AI210" s="1508"/>
      <c r="AJ210" s="1509"/>
      <c r="AK210" s="1507"/>
      <c r="AL210" s="1508"/>
      <c r="AM210" s="1509"/>
      <c r="AN210" s="1507"/>
      <c r="AO210" s="1508"/>
      <c r="AP210" s="1509"/>
      <c r="AQ210" s="1510"/>
      <c r="AR210" s="1511"/>
      <c r="AS210" s="1512"/>
      <c r="AT210" s="507"/>
      <c r="AU210" s="205" t="e">
        <f>COUNTIF(#REF!,#REF!)</f>
        <v>#REF!</v>
      </c>
      <c r="AV210" s="205">
        <f t="shared" si="3"/>
        <v>0</v>
      </c>
      <c r="AW210" s="1"/>
    </row>
    <row r="211" spans="2:49" ht="24.95" customHeight="1">
      <c r="B211" s="1495">
        <v>197</v>
      </c>
      <c r="C211" s="1078"/>
      <c r="D211" s="1496"/>
      <c r="E211" s="1496"/>
      <c r="F211" s="1496"/>
      <c r="G211" s="1497"/>
      <c r="H211" s="1497"/>
      <c r="I211" s="1497"/>
      <c r="J211" s="1497"/>
      <c r="K211" s="1498"/>
      <c r="L211" s="1499"/>
      <c r="M211" s="1499"/>
      <c r="N211" s="1500"/>
      <c r="O211" s="1501"/>
      <c r="P211" s="1502"/>
      <c r="Q211" s="1502"/>
      <c r="R211" s="1503"/>
      <c r="S211" s="1504"/>
      <c r="T211" s="1505"/>
      <c r="U211" s="1505"/>
      <c r="V211" s="1506"/>
      <c r="W211" s="1513"/>
      <c r="X211" s="1513"/>
      <c r="Y211" s="1513"/>
      <c r="Z211" s="1513"/>
      <c r="AA211" s="1513"/>
      <c r="AB211" s="1507"/>
      <c r="AC211" s="1508"/>
      <c r="AD211" s="1509"/>
      <c r="AE211" s="1507"/>
      <c r="AF211" s="1508"/>
      <c r="AG211" s="1509"/>
      <c r="AH211" s="1507"/>
      <c r="AI211" s="1508"/>
      <c r="AJ211" s="1509"/>
      <c r="AK211" s="1507"/>
      <c r="AL211" s="1508"/>
      <c r="AM211" s="1509"/>
      <c r="AN211" s="1507"/>
      <c r="AO211" s="1508"/>
      <c r="AP211" s="1509"/>
      <c r="AQ211" s="1510"/>
      <c r="AR211" s="1511"/>
      <c r="AS211" s="1512"/>
      <c r="AT211" s="507"/>
      <c r="AU211" s="205" t="e">
        <f>COUNTIF(#REF!,#REF!)</f>
        <v>#REF!</v>
      </c>
      <c r="AV211" s="205">
        <f t="shared" si="3"/>
        <v>0</v>
      </c>
      <c r="AW211" s="1"/>
    </row>
    <row r="212" spans="2:49" ht="24.95" customHeight="1">
      <c r="B212" s="1495">
        <v>198</v>
      </c>
      <c r="C212" s="1078"/>
      <c r="D212" s="1496"/>
      <c r="E212" s="1496"/>
      <c r="F212" s="1496"/>
      <c r="G212" s="1497"/>
      <c r="H212" s="1497"/>
      <c r="I212" s="1497"/>
      <c r="J212" s="1497"/>
      <c r="K212" s="1498"/>
      <c r="L212" s="1499"/>
      <c r="M212" s="1499"/>
      <c r="N212" s="1500"/>
      <c r="O212" s="1501"/>
      <c r="P212" s="1502"/>
      <c r="Q212" s="1502"/>
      <c r="R212" s="1503"/>
      <c r="S212" s="1504"/>
      <c r="T212" s="1505"/>
      <c r="U212" s="1505"/>
      <c r="V212" s="1506"/>
      <c r="W212" s="1513"/>
      <c r="X212" s="1513"/>
      <c r="Y212" s="1513"/>
      <c r="Z212" s="1513"/>
      <c r="AA212" s="1513"/>
      <c r="AB212" s="1507"/>
      <c r="AC212" s="1508"/>
      <c r="AD212" s="1509"/>
      <c r="AE212" s="1507"/>
      <c r="AF212" s="1508"/>
      <c r="AG212" s="1509"/>
      <c r="AH212" s="1507"/>
      <c r="AI212" s="1508"/>
      <c r="AJ212" s="1509"/>
      <c r="AK212" s="1507"/>
      <c r="AL212" s="1508"/>
      <c r="AM212" s="1509"/>
      <c r="AN212" s="1507"/>
      <c r="AO212" s="1508"/>
      <c r="AP212" s="1509"/>
      <c r="AQ212" s="1510"/>
      <c r="AR212" s="1511"/>
      <c r="AS212" s="1512"/>
      <c r="AT212" s="507"/>
      <c r="AU212" s="205" t="e">
        <f>COUNTIF(#REF!,#REF!)</f>
        <v>#REF!</v>
      </c>
      <c r="AV212" s="205">
        <f t="shared" si="3"/>
        <v>0</v>
      </c>
      <c r="AW212" s="1"/>
    </row>
    <row r="213" spans="2:49" ht="24.95" customHeight="1">
      <c r="B213" s="1495">
        <v>199</v>
      </c>
      <c r="C213" s="1078"/>
      <c r="D213" s="1496"/>
      <c r="E213" s="1496"/>
      <c r="F213" s="1496"/>
      <c r="G213" s="1497"/>
      <c r="H213" s="1497"/>
      <c r="I213" s="1497"/>
      <c r="J213" s="1497"/>
      <c r="K213" s="1498"/>
      <c r="L213" s="1499"/>
      <c r="M213" s="1499"/>
      <c r="N213" s="1500"/>
      <c r="O213" s="1501"/>
      <c r="P213" s="1502"/>
      <c r="Q213" s="1502"/>
      <c r="R213" s="1503"/>
      <c r="S213" s="1504"/>
      <c r="T213" s="1505"/>
      <c r="U213" s="1505"/>
      <c r="V213" s="1506"/>
      <c r="W213" s="1513"/>
      <c r="X213" s="1513"/>
      <c r="Y213" s="1513"/>
      <c r="Z213" s="1513"/>
      <c r="AA213" s="1513"/>
      <c r="AB213" s="1507"/>
      <c r="AC213" s="1508"/>
      <c r="AD213" s="1509"/>
      <c r="AE213" s="1507"/>
      <c r="AF213" s="1508"/>
      <c r="AG213" s="1509"/>
      <c r="AH213" s="1507"/>
      <c r="AI213" s="1508"/>
      <c r="AJ213" s="1509"/>
      <c r="AK213" s="1507"/>
      <c r="AL213" s="1508"/>
      <c r="AM213" s="1509"/>
      <c r="AN213" s="1507"/>
      <c r="AO213" s="1508"/>
      <c r="AP213" s="1509"/>
      <c r="AQ213" s="1510"/>
      <c r="AR213" s="1511"/>
      <c r="AS213" s="1512"/>
      <c r="AT213" s="507"/>
      <c r="AU213" s="205" t="e">
        <f>COUNTIF(#REF!,#REF!)</f>
        <v>#REF!</v>
      </c>
      <c r="AV213" s="205">
        <f t="shared" si="3"/>
        <v>0</v>
      </c>
      <c r="AW213" s="1"/>
    </row>
    <row r="214" spans="2:49" ht="24.95" customHeight="1">
      <c r="B214" s="1495">
        <v>200</v>
      </c>
      <c r="C214" s="1078"/>
      <c r="D214" s="1496"/>
      <c r="E214" s="1496"/>
      <c r="F214" s="1496"/>
      <c r="G214" s="1497"/>
      <c r="H214" s="1497"/>
      <c r="I214" s="1497"/>
      <c r="J214" s="1497"/>
      <c r="K214" s="1498"/>
      <c r="L214" s="1499"/>
      <c r="M214" s="1499"/>
      <c r="N214" s="1500"/>
      <c r="O214" s="1501"/>
      <c r="P214" s="1502"/>
      <c r="Q214" s="1502"/>
      <c r="R214" s="1503"/>
      <c r="S214" s="1504"/>
      <c r="T214" s="1505"/>
      <c r="U214" s="1505"/>
      <c r="V214" s="1506"/>
      <c r="W214" s="1513"/>
      <c r="X214" s="1513"/>
      <c r="Y214" s="1513"/>
      <c r="Z214" s="1513"/>
      <c r="AA214" s="1513"/>
      <c r="AB214" s="1507"/>
      <c r="AC214" s="1508"/>
      <c r="AD214" s="1509"/>
      <c r="AE214" s="1507"/>
      <c r="AF214" s="1508"/>
      <c r="AG214" s="1509"/>
      <c r="AH214" s="1507"/>
      <c r="AI214" s="1508"/>
      <c r="AJ214" s="1509"/>
      <c r="AK214" s="1507"/>
      <c r="AL214" s="1508"/>
      <c r="AM214" s="1509"/>
      <c r="AN214" s="1507"/>
      <c r="AO214" s="1508"/>
      <c r="AP214" s="1509"/>
      <c r="AQ214" s="1510"/>
      <c r="AR214" s="1511"/>
      <c r="AS214" s="1512"/>
      <c r="AT214" s="507"/>
      <c r="AU214" s="205" t="e">
        <f>COUNTIF(#REF!,#REF!)</f>
        <v>#REF!</v>
      </c>
      <c r="AV214" s="205">
        <f t="shared" si="3"/>
        <v>0</v>
      </c>
      <c r="AW214" s="1"/>
    </row>
    <row r="215" spans="2:49" ht="24.95" customHeight="1">
      <c r="B215" s="1495">
        <v>201</v>
      </c>
      <c r="C215" s="1078"/>
      <c r="D215" s="1496"/>
      <c r="E215" s="1496"/>
      <c r="F215" s="1496"/>
      <c r="G215" s="1497"/>
      <c r="H215" s="1497"/>
      <c r="I215" s="1497"/>
      <c r="J215" s="1497"/>
      <c r="K215" s="1498"/>
      <c r="L215" s="1499"/>
      <c r="M215" s="1499"/>
      <c r="N215" s="1500"/>
      <c r="O215" s="1501"/>
      <c r="P215" s="1502"/>
      <c r="Q215" s="1502"/>
      <c r="R215" s="1503"/>
      <c r="S215" s="1504"/>
      <c r="T215" s="1505"/>
      <c r="U215" s="1505"/>
      <c r="V215" s="1506"/>
      <c r="W215" s="1513"/>
      <c r="X215" s="1513"/>
      <c r="Y215" s="1513"/>
      <c r="Z215" s="1513"/>
      <c r="AA215" s="1513"/>
      <c r="AB215" s="1507"/>
      <c r="AC215" s="1508"/>
      <c r="AD215" s="1509"/>
      <c r="AE215" s="1507"/>
      <c r="AF215" s="1508"/>
      <c r="AG215" s="1509"/>
      <c r="AH215" s="1507"/>
      <c r="AI215" s="1508"/>
      <c r="AJ215" s="1509"/>
      <c r="AK215" s="1507"/>
      <c r="AL215" s="1508"/>
      <c r="AM215" s="1509"/>
      <c r="AN215" s="1507"/>
      <c r="AO215" s="1508"/>
      <c r="AP215" s="1509"/>
      <c r="AQ215" s="1510"/>
      <c r="AR215" s="1511"/>
      <c r="AS215" s="1512"/>
      <c r="AT215" s="507"/>
      <c r="AU215" s="205" t="e">
        <f>COUNTIF(#REF!,#REF!)</f>
        <v>#REF!</v>
      </c>
      <c r="AV215" s="205">
        <f t="shared" si="3"/>
        <v>0</v>
      </c>
      <c r="AW215" s="1"/>
    </row>
    <row r="216" spans="2:49" ht="24.95" customHeight="1">
      <c r="B216" s="1495">
        <v>202</v>
      </c>
      <c r="C216" s="1078"/>
      <c r="D216" s="1496"/>
      <c r="E216" s="1496"/>
      <c r="F216" s="1496"/>
      <c r="G216" s="1497"/>
      <c r="H216" s="1497"/>
      <c r="I216" s="1497"/>
      <c r="J216" s="1497"/>
      <c r="K216" s="1498"/>
      <c r="L216" s="1499"/>
      <c r="M216" s="1499"/>
      <c r="N216" s="1500"/>
      <c r="O216" s="1501"/>
      <c r="P216" s="1502"/>
      <c r="Q216" s="1502"/>
      <c r="R216" s="1503"/>
      <c r="S216" s="1504"/>
      <c r="T216" s="1505"/>
      <c r="U216" s="1505"/>
      <c r="V216" s="1506"/>
      <c r="W216" s="1513"/>
      <c r="X216" s="1513"/>
      <c r="Y216" s="1513"/>
      <c r="Z216" s="1513"/>
      <c r="AA216" s="1513"/>
      <c r="AB216" s="1507"/>
      <c r="AC216" s="1508"/>
      <c r="AD216" s="1509"/>
      <c r="AE216" s="1507"/>
      <c r="AF216" s="1508"/>
      <c r="AG216" s="1509"/>
      <c r="AH216" s="1507"/>
      <c r="AI216" s="1508"/>
      <c r="AJ216" s="1509"/>
      <c r="AK216" s="1507"/>
      <c r="AL216" s="1508"/>
      <c r="AM216" s="1509"/>
      <c r="AN216" s="1507"/>
      <c r="AO216" s="1508"/>
      <c r="AP216" s="1509"/>
      <c r="AQ216" s="1510"/>
      <c r="AR216" s="1511"/>
      <c r="AS216" s="1512"/>
      <c r="AT216" s="507"/>
      <c r="AU216" s="205" t="e">
        <f>COUNTIF(#REF!,#REF!)</f>
        <v>#REF!</v>
      </c>
      <c r="AV216" s="205">
        <f t="shared" si="3"/>
        <v>0</v>
      </c>
      <c r="AW216" s="1"/>
    </row>
    <row r="217" spans="2:49" ht="24.95" customHeight="1">
      <c r="B217" s="1495">
        <v>203</v>
      </c>
      <c r="C217" s="1078"/>
      <c r="D217" s="1496"/>
      <c r="E217" s="1496"/>
      <c r="F217" s="1496"/>
      <c r="G217" s="1497"/>
      <c r="H217" s="1497"/>
      <c r="I217" s="1497"/>
      <c r="J217" s="1497"/>
      <c r="K217" s="1498"/>
      <c r="L217" s="1499"/>
      <c r="M217" s="1499"/>
      <c r="N217" s="1500"/>
      <c r="O217" s="1501"/>
      <c r="P217" s="1502"/>
      <c r="Q217" s="1502"/>
      <c r="R217" s="1503"/>
      <c r="S217" s="1504"/>
      <c r="T217" s="1505"/>
      <c r="U217" s="1505"/>
      <c r="V217" s="1506"/>
      <c r="W217" s="1513"/>
      <c r="X217" s="1513"/>
      <c r="Y217" s="1513"/>
      <c r="Z217" s="1513"/>
      <c r="AA217" s="1513"/>
      <c r="AB217" s="1507"/>
      <c r="AC217" s="1508"/>
      <c r="AD217" s="1509"/>
      <c r="AE217" s="1507"/>
      <c r="AF217" s="1508"/>
      <c r="AG217" s="1509"/>
      <c r="AH217" s="1507"/>
      <c r="AI217" s="1508"/>
      <c r="AJ217" s="1509"/>
      <c r="AK217" s="1507"/>
      <c r="AL217" s="1508"/>
      <c r="AM217" s="1509"/>
      <c r="AN217" s="1507"/>
      <c r="AO217" s="1508"/>
      <c r="AP217" s="1509"/>
      <c r="AQ217" s="1510"/>
      <c r="AR217" s="1511"/>
      <c r="AS217" s="1512"/>
      <c r="AT217" s="507"/>
      <c r="AU217" s="205" t="e">
        <f>COUNTIF(#REF!,#REF!)</f>
        <v>#REF!</v>
      </c>
      <c r="AV217" s="205">
        <f t="shared" si="3"/>
        <v>0</v>
      </c>
      <c r="AW217" s="1"/>
    </row>
    <row r="218" spans="2:49" ht="24.95" customHeight="1">
      <c r="B218" s="1495">
        <v>204</v>
      </c>
      <c r="C218" s="1078"/>
      <c r="D218" s="1496"/>
      <c r="E218" s="1496"/>
      <c r="F218" s="1496"/>
      <c r="G218" s="1497"/>
      <c r="H218" s="1497"/>
      <c r="I218" s="1497"/>
      <c r="J218" s="1497"/>
      <c r="K218" s="1498"/>
      <c r="L218" s="1499"/>
      <c r="M218" s="1499"/>
      <c r="N218" s="1500"/>
      <c r="O218" s="1501"/>
      <c r="P218" s="1502"/>
      <c r="Q218" s="1502"/>
      <c r="R218" s="1503"/>
      <c r="S218" s="1504"/>
      <c r="T218" s="1505"/>
      <c r="U218" s="1505"/>
      <c r="V218" s="1506"/>
      <c r="W218" s="1513"/>
      <c r="X218" s="1513"/>
      <c r="Y218" s="1513"/>
      <c r="Z218" s="1513"/>
      <c r="AA218" s="1513"/>
      <c r="AB218" s="1507"/>
      <c r="AC218" s="1508"/>
      <c r="AD218" s="1509"/>
      <c r="AE218" s="1507"/>
      <c r="AF218" s="1508"/>
      <c r="AG218" s="1509"/>
      <c r="AH218" s="1507"/>
      <c r="AI218" s="1508"/>
      <c r="AJ218" s="1509"/>
      <c r="AK218" s="1507"/>
      <c r="AL218" s="1508"/>
      <c r="AM218" s="1509"/>
      <c r="AN218" s="1507"/>
      <c r="AO218" s="1508"/>
      <c r="AP218" s="1509"/>
      <c r="AQ218" s="1510"/>
      <c r="AR218" s="1511"/>
      <c r="AS218" s="1512"/>
      <c r="AT218" s="507"/>
      <c r="AU218" s="205" t="e">
        <f>COUNTIF(#REF!,#REF!)</f>
        <v>#REF!</v>
      </c>
      <c r="AV218" s="205">
        <f t="shared" si="3"/>
        <v>0</v>
      </c>
      <c r="AW218" s="1"/>
    </row>
    <row r="219" spans="2:49" ht="24.95" customHeight="1">
      <c r="B219" s="1495">
        <v>205</v>
      </c>
      <c r="C219" s="1078"/>
      <c r="D219" s="1496"/>
      <c r="E219" s="1496"/>
      <c r="F219" s="1496"/>
      <c r="G219" s="1497"/>
      <c r="H219" s="1497"/>
      <c r="I219" s="1497"/>
      <c r="J219" s="1497"/>
      <c r="K219" s="1498"/>
      <c r="L219" s="1499"/>
      <c r="M219" s="1499"/>
      <c r="N219" s="1500"/>
      <c r="O219" s="1501"/>
      <c r="P219" s="1502"/>
      <c r="Q219" s="1502"/>
      <c r="R219" s="1503"/>
      <c r="S219" s="1504"/>
      <c r="T219" s="1505"/>
      <c r="U219" s="1505"/>
      <c r="V219" s="1506"/>
      <c r="W219" s="1513"/>
      <c r="X219" s="1513"/>
      <c r="Y219" s="1513"/>
      <c r="Z219" s="1513"/>
      <c r="AA219" s="1513"/>
      <c r="AB219" s="1507"/>
      <c r="AC219" s="1508"/>
      <c r="AD219" s="1509"/>
      <c r="AE219" s="1507"/>
      <c r="AF219" s="1508"/>
      <c r="AG219" s="1509"/>
      <c r="AH219" s="1507"/>
      <c r="AI219" s="1508"/>
      <c r="AJ219" s="1509"/>
      <c r="AK219" s="1507"/>
      <c r="AL219" s="1508"/>
      <c r="AM219" s="1509"/>
      <c r="AN219" s="1507"/>
      <c r="AO219" s="1508"/>
      <c r="AP219" s="1509"/>
      <c r="AQ219" s="1510"/>
      <c r="AR219" s="1511"/>
      <c r="AS219" s="1512"/>
      <c r="AT219" s="507"/>
      <c r="AU219" s="205" t="e">
        <f>COUNTIF(#REF!,#REF!)</f>
        <v>#REF!</v>
      </c>
      <c r="AV219" s="205">
        <f t="shared" si="3"/>
        <v>0</v>
      </c>
      <c r="AW219" s="1"/>
    </row>
    <row r="220" spans="2:49" ht="24.95" customHeight="1">
      <c r="B220" s="1495">
        <v>206</v>
      </c>
      <c r="C220" s="1078"/>
      <c r="D220" s="1496"/>
      <c r="E220" s="1496"/>
      <c r="F220" s="1496"/>
      <c r="G220" s="1497"/>
      <c r="H220" s="1497"/>
      <c r="I220" s="1497"/>
      <c r="J220" s="1497"/>
      <c r="K220" s="1498"/>
      <c r="L220" s="1499"/>
      <c r="M220" s="1499"/>
      <c r="N220" s="1500"/>
      <c r="O220" s="1501"/>
      <c r="P220" s="1502"/>
      <c r="Q220" s="1502"/>
      <c r="R220" s="1503"/>
      <c r="S220" s="1504"/>
      <c r="T220" s="1505"/>
      <c r="U220" s="1505"/>
      <c r="V220" s="1506"/>
      <c r="W220" s="1513"/>
      <c r="X220" s="1513"/>
      <c r="Y220" s="1513"/>
      <c r="Z220" s="1513"/>
      <c r="AA220" s="1513"/>
      <c r="AB220" s="1507"/>
      <c r="AC220" s="1508"/>
      <c r="AD220" s="1509"/>
      <c r="AE220" s="1507"/>
      <c r="AF220" s="1508"/>
      <c r="AG220" s="1509"/>
      <c r="AH220" s="1507"/>
      <c r="AI220" s="1508"/>
      <c r="AJ220" s="1509"/>
      <c r="AK220" s="1507"/>
      <c r="AL220" s="1508"/>
      <c r="AM220" s="1509"/>
      <c r="AN220" s="1507"/>
      <c r="AO220" s="1508"/>
      <c r="AP220" s="1509"/>
      <c r="AQ220" s="1510"/>
      <c r="AR220" s="1511"/>
      <c r="AS220" s="1512"/>
      <c r="AT220" s="507"/>
      <c r="AU220" s="205" t="e">
        <f>COUNTIF(#REF!,#REF!)</f>
        <v>#REF!</v>
      </c>
      <c r="AV220" s="205">
        <f t="shared" si="3"/>
        <v>0</v>
      </c>
      <c r="AW220" s="1"/>
    </row>
    <row r="221" spans="2:49" ht="24.95" customHeight="1">
      <c r="B221" s="1495">
        <v>207</v>
      </c>
      <c r="C221" s="1078"/>
      <c r="D221" s="1496"/>
      <c r="E221" s="1496"/>
      <c r="F221" s="1496"/>
      <c r="G221" s="1497"/>
      <c r="H221" s="1497"/>
      <c r="I221" s="1497"/>
      <c r="J221" s="1497"/>
      <c r="K221" s="1498"/>
      <c r="L221" s="1499"/>
      <c r="M221" s="1499"/>
      <c r="N221" s="1500"/>
      <c r="O221" s="1501"/>
      <c r="P221" s="1502"/>
      <c r="Q221" s="1502"/>
      <c r="R221" s="1503"/>
      <c r="S221" s="1504"/>
      <c r="T221" s="1505"/>
      <c r="U221" s="1505"/>
      <c r="V221" s="1506"/>
      <c r="W221" s="1513"/>
      <c r="X221" s="1513"/>
      <c r="Y221" s="1513"/>
      <c r="Z221" s="1513"/>
      <c r="AA221" s="1513"/>
      <c r="AB221" s="1507"/>
      <c r="AC221" s="1508"/>
      <c r="AD221" s="1509"/>
      <c r="AE221" s="1507"/>
      <c r="AF221" s="1508"/>
      <c r="AG221" s="1509"/>
      <c r="AH221" s="1507"/>
      <c r="AI221" s="1508"/>
      <c r="AJ221" s="1509"/>
      <c r="AK221" s="1507"/>
      <c r="AL221" s="1508"/>
      <c r="AM221" s="1509"/>
      <c r="AN221" s="1507"/>
      <c r="AO221" s="1508"/>
      <c r="AP221" s="1509"/>
      <c r="AQ221" s="1510"/>
      <c r="AR221" s="1511"/>
      <c r="AS221" s="1512"/>
      <c r="AT221" s="507"/>
      <c r="AU221" s="205" t="e">
        <f>COUNTIF(#REF!,#REF!)</f>
        <v>#REF!</v>
      </c>
      <c r="AV221" s="205">
        <f t="shared" si="3"/>
        <v>0</v>
      </c>
      <c r="AW221" s="1"/>
    </row>
    <row r="222" spans="2:49" ht="24.95" customHeight="1">
      <c r="B222" s="1495">
        <v>208</v>
      </c>
      <c r="C222" s="1078"/>
      <c r="D222" s="1496"/>
      <c r="E222" s="1496"/>
      <c r="F222" s="1496"/>
      <c r="G222" s="1497"/>
      <c r="H222" s="1497"/>
      <c r="I222" s="1497"/>
      <c r="J222" s="1497"/>
      <c r="K222" s="1498"/>
      <c r="L222" s="1499"/>
      <c r="M222" s="1499"/>
      <c r="N222" s="1500"/>
      <c r="O222" s="1501"/>
      <c r="P222" s="1502"/>
      <c r="Q222" s="1502"/>
      <c r="R222" s="1503"/>
      <c r="S222" s="1504"/>
      <c r="T222" s="1505"/>
      <c r="U222" s="1505"/>
      <c r="V222" s="1506"/>
      <c r="W222" s="1513"/>
      <c r="X222" s="1513"/>
      <c r="Y222" s="1513"/>
      <c r="Z222" s="1513"/>
      <c r="AA222" s="1513"/>
      <c r="AB222" s="1507"/>
      <c r="AC222" s="1508"/>
      <c r="AD222" s="1509"/>
      <c r="AE222" s="1507"/>
      <c r="AF222" s="1508"/>
      <c r="AG222" s="1509"/>
      <c r="AH222" s="1507"/>
      <c r="AI222" s="1508"/>
      <c r="AJ222" s="1509"/>
      <c r="AK222" s="1507"/>
      <c r="AL222" s="1508"/>
      <c r="AM222" s="1509"/>
      <c r="AN222" s="1507"/>
      <c r="AO222" s="1508"/>
      <c r="AP222" s="1509"/>
      <c r="AQ222" s="1510"/>
      <c r="AR222" s="1511"/>
      <c r="AS222" s="1512"/>
      <c r="AT222" s="507"/>
      <c r="AU222" s="205" t="e">
        <f>COUNTIF(#REF!,#REF!)</f>
        <v>#REF!</v>
      </c>
      <c r="AV222" s="205">
        <f t="shared" si="3"/>
        <v>0</v>
      </c>
      <c r="AW222" s="1"/>
    </row>
    <row r="223" spans="2:49" ht="24.95" customHeight="1">
      <c r="B223" s="1495">
        <v>209</v>
      </c>
      <c r="C223" s="1078"/>
      <c r="D223" s="1496"/>
      <c r="E223" s="1496"/>
      <c r="F223" s="1496"/>
      <c r="G223" s="1497"/>
      <c r="H223" s="1497"/>
      <c r="I223" s="1497"/>
      <c r="J223" s="1497"/>
      <c r="K223" s="1498"/>
      <c r="L223" s="1499"/>
      <c r="M223" s="1499"/>
      <c r="N223" s="1500"/>
      <c r="O223" s="1501"/>
      <c r="P223" s="1502"/>
      <c r="Q223" s="1502"/>
      <c r="R223" s="1503"/>
      <c r="S223" s="1504"/>
      <c r="T223" s="1505"/>
      <c r="U223" s="1505"/>
      <c r="V223" s="1506"/>
      <c r="W223" s="1513"/>
      <c r="X223" s="1513"/>
      <c r="Y223" s="1513"/>
      <c r="Z223" s="1513"/>
      <c r="AA223" s="1513"/>
      <c r="AB223" s="1507"/>
      <c r="AC223" s="1508"/>
      <c r="AD223" s="1509"/>
      <c r="AE223" s="1507"/>
      <c r="AF223" s="1508"/>
      <c r="AG223" s="1509"/>
      <c r="AH223" s="1507"/>
      <c r="AI223" s="1508"/>
      <c r="AJ223" s="1509"/>
      <c r="AK223" s="1507"/>
      <c r="AL223" s="1508"/>
      <c r="AM223" s="1509"/>
      <c r="AN223" s="1507"/>
      <c r="AO223" s="1508"/>
      <c r="AP223" s="1509"/>
      <c r="AQ223" s="1510"/>
      <c r="AR223" s="1511"/>
      <c r="AS223" s="1512"/>
      <c r="AT223" s="507"/>
      <c r="AU223" s="205" t="e">
        <f>COUNTIF(#REF!,#REF!)</f>
        <v>#REF!</v>
      </c>
      <c r="AV223" s="205">
        <f t="shared" si="3"/>
        <v>0</v>
      </c>
      <c r="AW223" s="1"/>
    </row>
    <row r="224" spans="2:49" ht="24.95" customHeight="1">
      <c r="B224" s="1495">
        <v>210</v>
      </c>
      <c r="C224" s="1078"/>
      <c r="D224" s="1496"/>
      <c r="E224" s="1496"/>
      <c r="F224" s="1496"/>
      <c r="G224" s="1497"/>
      <c r="H224" s="1497"/>
      <c r="I224" s="1497"/>
      <c r="J224" s="1497"/>
      <c r="K224" s="1498"/>
      <c r="L224" s="1499"/>
      <c r="M224" s="1499"/>
      <c r="N224" s="1500"/>
      <c r="O224" s="1501"/>
      <c r="P224" s="1502"/>
      <c r="Q224" s="1502"/>
      <c r="R224" s="1503"/>
      <c r="S224" s="1504"/>
      <c r="T224" s="1505"/>
      <c r="U224" s="1505"/>
      <c r="V224" s="1506"/>
      <c r="W224" s="1513"/>
      <c r="X224" s="1513"/>
      <c r="Y224" s="1513"/>
      <c r="Z224" s="1513"/>
      <c r="AA224" s="1513"/>
      <c r="AB224" s="1507"/>
      <c r="AC224" s="1508"/>
      <c r="AD224" s="1509"/>
      <c r="AE224" s="1507"/>
      <c r="AF224" s="1508"/>
      <c r="AG224" s="1509"/>
      <c r="AH224" s="1507"/>
      <c r="AI224" s="1508"/>
      <c r="AJ224" s="1509"/>
      <c r="AK224" s="1507"/>
      <c r="AL224" s="1508"/>
      <c r="AM224" s="1509"/>
      <c r="AN224" s="1507"/>
      <c r="AO224" s="1508"/>
      <c r="AP224" s="1509"/>
      <c r="AQ224" s="1510"/>
      <c r="AR224" s="1511"/>
      <c r="AS224" s="1512"/>
      <c r="AT224" s="507"/>
      <c r="AU224" s="205" t="e">
        <f>COUNTIF(#REF!,#REF!)</f>
        <v>#REF!</v>
      </c>
      <c r="AV224" s="205">
        <f t="shared" si="3"/>
        <v>0</v>
      </c>
      <c r="AW224" s="1"/>
    </row>
    <row r="225" spans="2:49" ht="24.95" customHeight="1">
      <c r="B225" s="1495">
        <v>211</v>
      </c>
      <c r="C225" s="1078"/>
      <c r="D225" s="1496"/>
      <c r="E225" s="1496"/>
      <c r="F225" s="1496"/>
      <c r="G225" s="1497"/>
      <c r="H225" s="1497"/>
      <c r="I225" s="1497"/>
      <c r="J225" s="1497"/>
      <c r="K225" s="1498"/>
      <c r="L225" s="1499"/>
      <c r="M225" s="1499"/>
      <c r="N225" s="1500"/>
      <c r="O225" s="1501"/>
      <c r="P225" s="1502"/>
      <c r="Q225" s="1502"/>
      <c r="R225" s="1503"/>
      <c r="S225" s="1504"/>
      <c r="T225" s="1505"/>
      <c r="U225" s="1505"/>
      <c r="V225" s="1506"/>
      <c r="W225" s="1513"/>
      <c r="X225" s="1513"/>
      <c r="Y225" s="1513"/>
      <c r="Z225" s="1513"/>
      <c r="AA225" s="1513"/>
      <c r="AB225" s="1507"/>
      <c r="AC225" s="1508"/>
      <c r="AD225" s="1509"/>
      <c r="AE225" s="1507"/>
      <c r="AF225" s="1508"/>
      <c r="AG225" s="1509"/>
      <c r="AH225" s="1507"/>
      <c r="AI225" s="1508"/>
      <c r="AJ225" s="1509"/>
      <c r="AK225" s="1507"/>
      <c r="AL225" s="1508"/>
      <c r="AM225" s="1509"/>
      <c r="AN225" s="1507"/>
      <c r="AO225" s="1508"/>
      <c r="AP225" s="1509"/>
      <c r="AQ225" s="1510"/>
      <c r="AR225" s="1511"/>
      <c r="AS225" s="1512"/>
      <c r="AT225" s="507"/>
      <c r="AU225" s="205" t="e">
        <f>COUNTIF(#REF!,#REF!)</f>
        <v>#REF!</v>
      </c>
      <c r="AV225" s="205">
        <f t="shared" si="3"/>
        <v>0</v>
      </c>
      <c r="AW225" s="1"/>
    </row>
    <row r="226" spans="2:49" ht="24.95" customHeight="1">
      <c r="B226" s="1495">
        <v>212</v>
      </c>
      <c r="C226" s="1078"/>
      <c r="D226" s="1496"/>
      <c r="E226" s="1496"/>
      <c r="F226" s="1496"/>
      <c r="G226" s="1497"/>
      <c r="H226" s="1497"/>
      <c r="I226" s="1497"/>
      <c r="J226" s="1497"/>
      <c r="K226" s="1498"/>
      <c r="L226" s="1499"/>
      <c r="M226" s="1499"/>
      <c r="N226" s="1500"/>
      <c r="O226" s="1501"/>
      <c r="P226" s="1502"/>
      <c r="Q226" s="1502"/>
      <c r="R226" s="1503"/>
      <c r="S226" s="1504"/>
      <c r="T226" s="1505"/>
      <c r="U226" s="1505"/>
      <c r="V226" s="1506"/>
      <c r="W226" s="1513"/>
      <c r="X226" s="1513"/>
      <c r="Y226" s="1513"/>
      <c r="Z226" s="1513"/>
      <c r="AA226" s="1513"/>
      <c r="AB226" s="1507"/>
      <c r="AC226" s="1508"/>
      <c r="AD226" s="1509"/>
      <c r="AE226" s="1507"/>
      <c r="AF226" s="1508"/>
      <c r="AG226" s="1509"/>
      <c r="AH226" s="1507"/>
      <c r="AI226" s="1508"/>
      <c r="AJ226" s="1509"/>
      <c r="AK226" s="1507"/>
      <c r="AL226" s="1508"/>
      <c r="AM226" s="1509"/>
      <c r="AN226" s="1507"/>
      <c r="AO226" s="1508"/>
      <c r="AP226" s="1509"/>
      <c r="AQ226" s="1510"/>
      <c r="AR226" s="1511"/>
      <c r="AS226" s="1512"/>
      <c r="AT226" s="507"/>
      <c r="AU226" s="205" t="e">
        <f>COUNTIF(#REF!,#REF!)</f>
        <v>#REF!</v>
      </c>
      <c r="AV226" s="205">
        <f t="shared" si="3"/>
        <v>0</v>
      </c>
      <c r="AW226" s="1"/>
    </row>
    <row r="227" spans="2:49" ht="24.95" customHeight="1">
      <c r="B227" s="1495">
        <v>213</v>
      </c>
      <c r="C227" s="1078"/>
      <c r="D227" s="1496"/>
      <c r="E227" s="1496"/>
      <c r="F227" s="1496"/>
      <c r="G227" s="1497"/>
      <c r="H227" s="1497"/>
      <c r="I227" s="1497"/>
      <c r="J227" s="1497"/>
      <c r="K227" s="1498"/>
      <c r="L227" s="1499"/>
      <c r="M227" s="1499"/>
      <c r="N227" s="1500"/>
      <c r="O227" s="1501"/>
      <c r="P227" s="1502"/>
      <c r="Q227" s="1502"/>
      <c r="R227" s="1503"/>
      <c r="S227" s="1504"/>
      <c r="T227" s="1505"/>
      <c r="U227" s="1505"/>
      <c r="V227" s="1506"/>
      <c r="W227" s="1513"/>
      <c r="X227" s="1513"/>
      <c r="Y227" s="1513"/>
      <c r="Z227" s="1513"/>
      <c r="AA227" s="1513"/>
      <c r="AB227" s="1507"/>
      <c r="AC227" s="1508"/>
      <c r="AD227" s="1509"/>
      <c r="AE227" s="1507"/>
      <c r="AF227" s="1508"/>
      <c r="AG227" s="1509"/>
      <c r="AH227" s="1507"/>
      <c r="AI227" s="1508"/>
      <c r="AJ227" s="1509"/>
      <c r="AK227" s="1507"/>
      <c r="AL227" s="1508"/>
      <c r="AM227" s="1509"/>
      <c r="AN227" s="1507"/>
      <c r="AO227" s="1508"/>
      <c r="AP227" s="1509"/>
      <c r="AQ227" s="1510"/>
      <c r="AR227" s="1511"/>
      <c r="AS227" s="1512"/>
      <c r="AT227" s="507"/>
      <c r="AU227" s="205" t="e">
        <f>COUNTIF(#REF!,#REF!)</f>
        <v>#REF!</v>
      </c>
      <c r="AV227" s="205">
        <f t="shared" si="3"/>
        <v>0</v>
      </c>
      <c r="AW227" s="1"/>
    </row>
    <row r="228" spans="2:49" ht="24.95" customHeight="1">
      <c r="B228" s="1495">
        <v>214</v>
      </c>
      <c r="C228" s="1078"/>
      <c r="D228" s="1496"/>
      <c r="E228" s="1496"/>
      <c r="F228" s="1496"/>
      <c r="G228" s="1497"/>
      <c r="H228" s="1497"/>
      <c r="I228" s="1497"/>
      <c r="J228" s="1497"/>
      <c r="K228" s="1498"/>
      <c r="L228" s="1499"/>
      <c r="M228" s="1499"/>
      <c r="N228" s="1500"/>
      <c r="O228" s="1501"/>
      <c r="P228" s="1502"/>
      <c r="Q228" s="1502"/>
      <c r="R228" s="1503"/>
      <c r="S228" s="1504"/>
      <c r="T228" s="1505"/>
      <c r="U228" s="1505"/>
      <c r="V228" s="1506"/>
      <c r="W228" s="1513"/>
      <c r="X228" s="1513"/>
      <c r="Y228" s="1513"/>
      <c r="Z228" s="1513"/>
      <c r="AA228" s="1513"/>
      <c r="AB228" s="1507"/>
      <c r="AC228" s="1508"/>
      <c r="AD228" s="1509"/>
      <c r="AE228" s="1507"/>
      <c r="AF228" s="1508"/>
      <c r="AG228" s="1509"/>
      <c r="AH228" s="1507"/>
      <c r="AI228" s="1508"/>
      <c r="AJ228" s="1509"/>
      <c r="AK228" s="1507"/>
      <c r="AL228" s="1508"/>
      <c r="AM228" s="1509"/>
      <c r="AN228" s="1507"/>
      <c r="AO228" s="1508"/>
      <c r="AP228" s="1509"/>
      <c r="AQ228" s="1510"/>
      <c r="AR228" s="1511"/>
      <c r="AS228" s="1512"/>
      <c r="AT228" s="507"/>
      <c r="AU228" s="205" t="e">
        <f>COUNTIF(#REF!,#REF!)</f>
        <v>#REF!</v>
      </c>
      <c r="AV228" s="205">
        <f t="shared" si="3"/>
        <v>0</v>
      </c>
      <c r="AW228" s="1"/>
    </row>
    <row r="229" spans="2:49" ht="24.95" customHeight="1">
      <c r="B229" s="1495">
        <v>215</v>
      </c>
      <c r="C229" s="1078"/>
      <c r="D229" s="1496"/>
      <c r="E229" s="1496"/>
      <c r="F229" s="1496"/>
      <c r="G229" s="1497"/>
      <c r="H229" s="1497"/>
      <c r="I229" s="1497"/>
      <c r="J229" s="1497"/>
      <c r="K229" s="1498"/>
      <c r="L229" s="1499"/>
      <c r="M229" s="1499"/>
      <c r="N229" s="1500"/>
      <c r="O229" s="1501"/>
      <c r="P229" s="1502"/>
      <c r="Q229" s="1502"/>
      <c r="R229" s="1503"/>
      <c r="S229" s="1504"/>
      <c r="T229" s="1505"/>
      <c r="U229" s="1505"/>
      <c r="V229" s="1506"/>
      <c r="W229" s="1513"/>
      <c r="X229" s="1513"/>
      <c r="Y229" s="1513"/>
      <c r="Z229" s="1513"/>
      <c r="AA229" s="1513"/>
      <c r="AB229" s="1507"/>
      <c r="AC229" s="1508"/>
      <c r="AD229" s="1509"/>
      <c r="AE229" s="1507"/>
      <c r="AF229" s="1508"/>
      <c r="AG229" s="1509"/>
      <c r="AH229" s="1507"/>
      <c r="AI229" s="1508"/>
      <c r="AJ229" s="1509"/>
      <c r="AK229" s="1507"/>
      <c r="AL229" s="1508"/>
      <c r="AM229" s="1509"/>
      <c r="AN229" s="1507"/>
      <c r="AO229" s="1508"/>
      <c r="AP229" s="1509"/>
      <c r="AQ229" s="1510"/>
      <c r="AR229" s="1511"/>
      <c r="AS229" s="1512"/>
      <c r="AT229" s="507"/>
      <c r="AU229" s="205" t="e">
        <f>COUNTIF(#REF!,#REF!)</f>
        <v>#REF!</v>
      </c>
      <c r="AV229" s="205">
        <f t="shared" si="3"/>
        <v>0</v>
      </c>
      <c r="AW229" s="1"/>
    </row>
    <row r="230" spans="2:49" ht="24.95" customHeight="1">
      <c r="B230" s="1495">
        <v>216</v>
      </c>
      <c r="C230" s="1078"/>
      <c r="D230" s="1496"/>
      <c r="E230" s="1496"/>
      <c r="F230" s="1496"/>
      <c r="G230" s="1497"/>
      <c r="H230" s="1497"/>
      <c r="I230" s="1497"/>
      <c r="J230" s="1497"/>
      <c r="K230" s="1498"/>
      <c r="L230" s="1499"/>
      <c r="M230" s="1499"/>
      <c r="N230" s="1500"/>
      <c r="O230" s="1501"/>
      <c r="P230" s="1502"/>
      <c r="Q230" s="1502"/>
      <c r="R230" s="1503"/>
      <c r="S230" s="1504"/>
      <c r="T230" s="1505"/>
      <c r="U230" s="1505"/>
      <c r="V230" s="1506"/>
      <c r="W230" s="1513"/>
      <c r="X230" s="1513"/>
      <c r="Y230" s="1513"/>
      <c r="Z230" s="1513"/>
      <c r="AA230" s="1513"/>
      <c r="AB230" s="1507"/>
      <c r="AC230" s="1508"/>
      <c r="AD230" s="1509"/>
      <c r="AE230" s="1507"/>
      <c r="AF230" s="1508"/>
      <c r="AG230" s="1509"/>
      <c r="AH230" s="1507"/>
      <c r="AI230" s="1508"/>
      <c r="AJ230" s="1509"/>
      <c r="AK230" s="1507"/>
      <c r="AL230" s="1508"/>
      <c r="AM230" s="1509"/>
      <c r="AN230" s="1507"/>
      <c r="AO230" s="1508"/>
      <c r="AP230" s="1509"/>
      <c r="AQ230" s="1510"/>
      <c r="AR230" s="1511"/>
      <c r="AS230" s="1512"/>
      <c r="AT230" s="507"/>
      <c r="AU230" s="205" t="e">
        <f>COUNTIF(#REF!,#REF!)</f>
        <v>#REF!</v>
      </c>
      <c r="AV230" s="205">
        <f t="shared" si="3"/>
        <v>0</v>
      </c>
      <c r="AW230" s="1"/>
    </row>
    <row r="231" spans="2:49" ht="24.75" customHeight="1">
      <c r="B231" s="1495">
        <v>217</v>
      </c>
      <c r="C231" s="1078"/>
      <c r="D231" s="1496"/>
      <c r="E231" s="1496"/>
      <c r="F231" s="1496"/>
      <c r="G231" s="1497"/>
      <c r="H231" s="1497"/>
      <c r="I231" s="1497"/>
      <c r="J231" s="1497"/>
      <c r="K231" s="1498"/>
      <c r="L231" s="1499"/>
      <c r="M231" s="1499"/>
      <c r="N231" s="1500"/>
      <c r="O231" s="1501"/>
      <c r="P231" s="1502"/>
      <c r="Q231" s="1502"/>
      <c r="R231" s="1503"/>
      <c r="S231" s="1504"/>
      <c r="T231" s="1505"/>
      <c r="U231" s="1505"/>
      <c r="V231" s="1506"/>
      <c r="W231" s="1513"/>
      <c r="X231" s="1513"/>
      <c r="Y231" s="1513"/>
      <c r="Z231" s="1513"/>
      <c r="AA231" s="1513"/>
      <c r="AB231" s="1507"/>
      <c r="AC231" s="1508"/>
      <c r="AD231" s="1509"/>
      <c r="AE231" s="1507"/>
      <c r="AF231" s="1508"/>
      <c r="AG231" s="1509"/>
      <c r="AH231" s="1507"/>
      <c r="AI231" s="1508"/>
      <c r="AJ231" s="1509"/>
      <c r="AK231" s="1507"/>
      <c r="AL231" s="1508"/>
      <c r="AM231" s="1509"/>
      <c r="AN231" s="1507"/>
      <c r="AO231" s="1508"/>
      <c r="AP231" s="1509"/>
      <c r="AQ231" s="1510"/>
      <c r="AR231" s="1511"/>
      <c r="AS231" s="1512"/>
      <c r="AT231" s="507"/>
      <c r="AU231" s="205" t="e">
        <f>COUNTIF(#REF!,#REF!)</f>
        <v>#REF!</v>
      </c>
      <c r="AV231" s="205">
        <f t="shared" si="3"/>
        <v>0</v>
      </c>
      <c r="AW231" s="1"/>
    </row>
    <row r="232" spans="2:49" ht="24.75" customHeight="1">
      <c r="B232" s="1495">
        <v>218</v>
      </c>
      <c r="C232" s="1078"/>
      <c r="D232" s="1496"/>
      <c r="E232" s="1496"/>
      <c r="F232" s="1496"/>
      <c r="G232" s="1497"/>
      <c r="H232" s="1497"/>
      <c r="I232" s="1497"/>
      <c r="J232" s="1497"/>
      <c r="K232" s="1498"/>
      <c r="L232" s="1499"/>
      <c r="M232" s="1499"/>
      <c r="N232" s="1500"/>
      <c r="O232" s="1501"/>
      <c r="P232" s="1502"/>
      <c r="Q232" s="1502"/>
      <c r="R232" s="1503"/>
      <c r="S232" s="1504"/>
      <c r="T232" s="1505"/>
      <c r="U232" s="1505"/>
      <c r="V232" s="1506"/>
      <c r="W232" s="1513"/>
      <c r="X232" s="1513"/>
      <c r="Y232" s="1513"/>
      <c r="Z232" s="1513"/>
      <c r="AA232" s="1513"/>
      <c r="AB232" s="1507"/>
      <c r="AC232" s="1508"/>
      <c r="AD232" s="1509"/>
      <c r="AE232" s="1507"/>
      <c r="AF232" s="1508"/>
      <c r="AG232" s="1509"/>
      <c r="AH232" s="1507"/>
      <c r="AI232" s="1508"/>
      <c r="AJ232" s="1509"/>
      <c r="AK232" s="1507"/>
      <c r="AL232" s="1508"/>
      <c r="AM232" s="1509"/>
      <c r="AN232" s="1507"/>
      <c r="AO232" s="1508"/>
      <c r="AP232" s="1509"/>
      <c r="AQ232" s="1510"/>
      <c r="AR232" s="1511"/>
      <c r="AS232" s="1512"/>
      <c r="AT232" s="507"/>
      <c r="AU232" s="205" t="e">
        <f>COUNTIF(#REF!,#REF!)</f>
        <v>#REF!</v>
      </c>
      <c r="AV232" s="205">
        <f t="shared" si="3"/>
        <v>0</v>
      </c>
      <c r="AW232" s="1"/>
    </row>
    <row r="233" spans="2:49" ht="24.75" customHeight="1">
      <c r="B233" s="1495">
        <v>219</v>
      </c>
      <c r="C233" s="1078"/>
      <c r="D233" s="1496"/>
      <c r="E233" s="1496"/>
      <c r="F233" s="1496"/>
      <c r="G233" s="1497"/>
      <c r="H233" s="1497"/>
      <c r="I233" s="1497"/>
      <c r="J233" s="1497"/>
      <c r="K233" s="1498"/>
      <c r="L233" s="1499"/>
      <c r="M233" s="1499"/>
      <c r="N233" s="1500"/>
      <c r="O233" s="1501"/>
      <c r="P233" s="1502"/>
      <c r="Q233" s="1502"/>
      <c r="R233" s="1503"/>
      <c r="S233" s="1504"/>
      <c r="T233" s="1505"/>
      <c r="U233" s="1505"/>
      <c r="V233" s="1506"/>
      <c r="W233" s="1513"/>
      <c r="X233" s="1513"/>
      <c r="Y233" s="1513"/>
      <c r="Z233" s="1513"/>
      <c r="AA233" s="1513"/>
      <c r="AB233" s="1507"/>
      <c r="AC233" s="1508"/>
      <c r="AD233" s="1509"/>
      <c r="AE233" s="1507"/>
      <c r="AF233" s="1508"/>
      <c r="AG233" s="1509"/>
      <c r="AH233" s="1507"/>
      <c r="AI233" s="1508"/>
      <c r="AJ233" s="1509"/>
      <c r="AK233" s="1507"/>
      <c r="AL233" s="1508"/>
      <c r="AM233" s="1509"/>
      <c r="AN233" s="1507"/>
      <c r="AO233" s="1508"/>
      <c r="AP233" s="1509"/>
      <c r="AQ233" s="1510"/>
      <c r="AR233" s="1511"/>
      <c r="AS233" s="1512"/>
      <c r="AT233" s="517"/>
      <c r="AU233" s="205" t="e">
        <f>COUNTIF(#REF!,#REF!)</f>
        <v>#REF!</v>
      </c>
      <c r="AV233" s="205">
        <f t="shared" ref="AV233:AV244" si="4">IFERROR(1/AU233,0)</f>
        <v>0</v>
      </c>
      <c r="AW233" s="1"/>
    </row>
    <row r="234" spans="2:49" ht="24.75" customHeight="1">
      <c r="B234" s="1495">
        <v>220</v>
      </c>
      <c r="C234" s="1078"/>
      <c r="D234" s="1496"/>
      <c r="E234" s="1496"/>
      <c r="F234" s="1496"/>
      <c r="G234" s="1497"/>
      <c r="H234" s="1497"/>
      <c r="I234" s="1497"/>
      <c r="J234" s="1497"/>
      <c r="K234" s="1498"/>
      <c r="L234" s="1499"/>
      <c r="M234" s="1499"/>
      <c r="N234" s="1500"/>
      <c r="O234" s="1501"/>
      <c r="P234" s="1502"/>
      <c r="Q234" s="1502"/>
      <c r="R234" s="1503"/>
      <c r="S234" s="1504"/>
      <c r="T234" s="1505"/>
      <c r="U234" s="1505"/>
      <c r="V234" s="1506"/>
      <c r="W234" s="1513"/>
      <c r="X234" s="1513"/>
      <c r="Y234" s="1513"/>
      <c r="Z234" s="1513"/>
      <c r="AA234" s="1513"/>
      <c r="AB234" s="1507"/>
      <c r="AC234" s="1508"/>
      <c r="AD234" s="1509"/>
      <c r="AE234" s="1507"/>
      <c r="AF234" s="1508"/>
      <c r="AG234" s="1509"/>
      <c r="AH234" s="1507"/>
      <c r="AI234" s="1508"/>
      <c r="AJ234" s="1509"/>
      <c r="AK234" s="1507"/>
      <c r="AL234" s="1508"/>
      <c r="AM234" s="1509"/>
      <c r="AN234" s="1507"/>
      <c r="AO234" s="1508"/>
      <c r="AP234" s="1509"/>
      <c r="AQ234" s="1510"/>
      <c r="AR234" s="1511"/>
      <c r="AS234" s="1512"/>
      <c r="AT234" s="517"/>
      <c r="AU234" s="205" t="e">
        <f>COUNTIF(#REF!,#REF!)</f>
        <v>#REF!</v>
      </c>
      <c r="AV234" s="205">
        <f t="shared" si="4"/>
        <v>0</v>
      </c>
      <c r="AW234" s="1"/>
    </row>
    <row r="235" spans="2:49" ht="24.75" customHeight="1">
      <c r="B235" s="1495">
        <v>221</v>
      </c>
      <c r="C235" s="1078"/>
      <c r="D235" s="1496"/>
      <c r="E235" s="1496"/>
      <c r="F235" s="1496"/>
      <c r="G235" s="1497"/>
      <c r="H235" s="1497"/>
      <c r="I235" s="1497"/>
      <c r="J235" s="1497"/>
      <c r="K235" s="1498"/>
      <c r="L235" s="1499"/>
      <c r="M235" s="1499"/>
      <c r="N235" s="1500"/>
      <c r="O235" s="1501"/>
      <c r="P235" s="1502"/>
      <c r="Q235" s="1502"/>
      <c r="R235" s="1503"/>
      <c r="S235" s="1504"/>
      <c r="T235" s="1505"/>
      <c r="U235" s="1505"/>
      <c r="V235" s="1506"/>
      <c r="W235" s="1513"/>
      <c r="X235" s="1513"/>
      <c r="Y235" s="1513"/>
      <c r="Z235" s="1513"/>
      <c r="AA235" s="1513"/>
      <c r="AB235" s="1507"/>
      <c r="AC235" s="1508"/>
      <c r="AD235" s="1509"/>
      <c r="AE235" s="1507"/>
      <c r="AF235" s="1508"/>
      <c r="AG235" s="1509"/>
      <c r="AH235" s="1507"/>
      <c r="AI235" s="1508"/>
      <c r="AJ235" s="1509"/>
      <c r="AK235" s="1507"/>
      <c r="AL235" s="1508"/>
      <c r="AM235" s="1509"/>
      <c r="AN235" s="1507"/>
      <c r="AO235" s="1508"/>
      <c r="AP235" s="1509"/>
      <c r="AQ235" s="1510"/>
      <c r="AR235" s="1511"/>
      <c r="AS235" s="1512"/>
      <c r="AT235" s="517"/>
      <c r="AU235" s="205" t="e">
        <f>COUNTIF(#REF!,#REF!)</f>
        <v>#REF!</v>
      </c>
      <c r="AV235" s="205">
        <f t="shared" si="4"/>
        <v>0</v>
      </c>
      <c r="AW235" s="1"/>
    </row>
    <row r="236" spans="2:49" ht="24.75" customHeight="1">
      <c r="B236" s="1495">
        <v>222</v>
      </c>
      <c r="C236" s="1078"/>
      <c r="D236" s="1496"/>
      <c r="E236" s="1496"/>
      <c r="F236" s="1496"/>
      <c r="G236" s="1497"/>
      <c r="H236" s="1497"/>
      <c r="I236" s="1497"/>
      <c r="J236" s="1497"/>
      <c r="K236" s="1498"/>
      <c r="L236" s="1499"/>
      <c r="M236" s="1499"/>
      <c r="N236" s="1500"/>
      <c r="O236" s="1501"/>
      <c r="P236" s="1502"/>
      <c r="Q236" s="1502"/>
      <c r="R236" s="1503"/>
      <c r="S236" s="1504"/>
      <c r="T236" s="1505"/>
      <c r="U236" s="1505"/>
      <c r="V236" s="1506"/>
      <c r="W236" s="1513"/>
      <c r="X236" s="1513"/>
      <c r="Y236" s="1513"/>
      <c r="Z236" s="1513"/>
      <c r="AA236" s="1513"/>
      <c r="AB236" s="1507"/>
      <c r="AC236" s="1508"/>
      <c r="AD236" s="1509"/>
      <c r="AE236" s="1507"/>
      <c r="AF236" s="1508"/>
      <c r="AG236" s="1509"/>
      <c r="AH236" s="1507"/>
      <c r="AI236" s="1508"/>
      <c r="AJ236" s="1509"/>
      <c r="AK236" s="1507"/>
      <c r="AL236" s="1508"/>
      <c r="AM236" s="1509"/>
      <c r="AN236" s="1507"/>
      <c r="AO236" s="1508"/>
      <c r="AP236" s="1509"/>
      <c r="AQ236" s="1510"/>
      <c r="AR236" s="1511"/>
      <c r="AS236" s="1512"/>
      <c r="AT236" s="517"/>
      <c r="AU236" s="205" t="e">
        <f>COUNTIF(#REF!,#REF!)</f>
        <v>#REF!</v>
      </c>
      <c r="AV236" s="205">
        <f t="shared" si="4"/>
        <v>0</v>
      </c>
      <c r="AW236" s="1"/>
    </row>
    <row r="237" spans="2:49" ht="24.75" customHeight="1">
      <c r="B237" s="1495">
        <v>223</v>
      </c>
      <c r="C237" s="1078"/>
      <c r="D237" s="1496"/>
      <c r="E237" s="1496"/>
      <c r="F237" s="1496"/>
      <c r="G237" s="1497"/>
      <c r="H237" s="1497"/>
      <c r="I237" s="1497"/>
      <c r="J237" s="1497"/>
      <c r="K237" s="1498"/>
      <c r="L237" s="1499"/>
      <c r="M237" s="1499"/>
      <c r="N237" s="1500"/>
      <c r="O237" s="1501"/>
      <c r="P237" s="1502"/>
      <c r="Q237" s="1502"/>
      <c r="R237" s="1503"/>
      <c r="S237" s="1504"/>
      <c r="T237" s="1505"/>
      <c r="U237" s="1505"/>
      <c r="V237" s="1506"/>
      <c r="W237" s="1513"/>
      <c r="X237" s="1513"/>
      <c r="Y237" s="1513"/>
      <c r="Z237" s="1513"/>
      <c r="AA237" s="1513"/>
      <c r="AB237" s="1507"/>
      <c r="AC237" s="1508"/>
      <c r="AD237" s="1509"/>
      <c r="AE237" s="1507"/>
      <c r="AF237" s="1508"/>
      <c r="AG237" s="1509"/>
      <c r="AH237" s="1507"/>
      <c r="AI237" s="1508"/>
      <c r="AJ237" s="1509"/>
      <c r="AK237" s="1507"/>
      <c r="AL237" s="1508"/>
      <c r="AM237" s="1509"/>
      <c r="AN237" s="1507"/>
      <c r="AO237" s="1508"/>
      <c r="AP237" s="1509"/>
      <c r="AQ237" s="1510"/>
      <c r="AR237" s="1511"/>
      <c r="AS237" s="1512"/>
      <c r="AT237" s="517"/>
      <c r="AU237" s="205" t="e">
        <f>COUNTIF(#REF!,#REF!)</f>
        <v>#REF!</v>
      </c>
      <c r="AV237" s="205">
        <f t="shared" si="4"/>
        <v>0</v>
      </c>
      <c r="AW237" s="1"/>
    </row>
    <row r="238" spans="2:49" ht="24.75" customHeight="1">
      <c r="B238" s="1495">
        <v>224</v>
      </c>
      <c r="C238" s="1078"/>
      <c r="D238" s="1496"/>
      <c r="E238" s="1496"/>
      <c r="F238" s="1496"/>
      <c r="G238" s="1497"/>
      <c r="H238" s="1497"/>
      <c r="I238" s="1497"/>
      <c r="J238" s="1497"/>
      <c r="K238" s="1498"/>
      <c r="L238" s="1499"/>
      <c r="M238" s="1499"/>
      <c r="N238" s="1500"/>
      <c r="O238" s="1501"/>
      <c r="P238" s="1502"/>
      <c r="Q238" s="1502"/>
      <c r="R238" s="1503"/>
      <c r="S238" s="1504"/>
      <c r="T238" s="1505"/>
      <c r="U238" s="1505"/>
      <c r="V238" s="1506"/>
      <c r="W238" s="1513"/>
      <c r="X238" s="1513"/>
      <c r="Y238" s="1513"/>
      <c r="Z238" s="1513"/>
      <c r="AA238" s="1513"/>
      <c r="AB238" s="1507"/>
      <c r="AC238" s="1508"/>
      <c r="AD238" s="1509"/>
      <c r="AE238" s="1507"/>
      <c r="AF238" s="1508"/>
      <c r="AG238" s="1509"/>
      <c r="AH238" s="1507"/>
      <c r="AI238" s="1508"/>
      <c r="AJ238" s="1509"/>
      <c r="AK238" s="1507"/>
      <c r="AL238" s="1508"/>
      <c r="AM238" s="1509"/>
      <c r="AN238" s="1507"/>
      <c r="AO238" s="1508"/>
      <c r="AP238" s="1509"/>
      <c r="AQ238" s="1510"/>
      <c r="AR238" s="1511"/>
      <c r="AS238" s="1512"/>
      <c r="AT238" s="517"/>
      <c r="AU238" s="205" t="e">
        <f>COUNTIF(#REF!,#REF!)</f>
        <v>#REF!</v>
      </c>
      <c r="AV238" s="205">
        <f t="shared" si="4"/>
        <v>0</v>
      </c>
      <c r="AW238" s="1"/>
    </row>
    <row r="239" spans="2:49" ht="24.75" customHeight="1">
      <c r="B239" s="1495">
        <v>225</v>
      </c>
      <c r="C239" s="1078"/>
      <c r="D239" s="1496"/>
      <c r="E239" s="1496"/>
      <c r="F239" s="1496"/>
      <c r="G239" s="1497"/>
      <c r="H239" s="1497"/>
      <c r="I239" s="1497"/>
      <c r="J239" s="1497"/>
      <c r="K239" s="1498"/>
      <c r="L239" s="1499"/>
      <c r="M239" s="1499"/>
      <c r="N239" s="1500"/>
      <c r="O239" s="1501"/>
      <c r="P239" s="1502"/>
      <c r="Q239" s="1502"/>
      <c r="R239" s="1503"/>
      <c r="S239" s="1504"/>
      <c r="T239" s="1505"/>
      <c r="U239" s="1505"/>
      <c r="V239" s="1506"/>
      <c r="W239" s="1513"/>
      <c r="X239" s="1513"/>
      <c r="Y239" s="1513"/>
      <c r="Z239" s="1513"/>
      <c r="AA239" s="1513"/>
      <c r="AB239" s="1507"/>
      <c r="AC239" s="1508"/>
      <c r="AD239" s="1509"/>
      <c r="AE239" s="1507"/>
      <c r="AF239" s="1508"/>
      <c r="AG239" s="1509"/>
      <c r="AH239" s="1507"/>
      <c r="AI239" s="1508"/>
      <c r="AJ239" s="1509"/>
      <c r="AK239" s="1507"/>
      <c r="AL239" s="1508"/>
      <c r="AM239" s="1509"/>
      <c r="AN239" s="1507"/>
      <c r="AO239" s="1508"/>
      <c r="AP239" s="1509"/>
      <c r="AQ239" s="1510"/>
      <c r="AR239" s="1511"/>
      <c r="AS239" s="1512"/>
      <c r="AT239" s="517"/>
      <c r="AU239" s="205" t="e">
        <f>COUNTIF(#REF!,#REF!)</f>
        <v>#REF!</v>
      </c>
      <c r="AV239" s="205">
        <f t="shared" si="4"/>
        <v>0</v>
      </c>
      <c r="AW239" s="1"/>
    </row>
    <row r="240" spans="2:49" ht="24.75" customHeight="1">
      <c r="B240" s="1495">
        <v>226</v>
      </c>
      <c r="C240" s="1078"/>
      <c r="D240" s="1496"/>
      <c r="E240" s="1496"/>
      <c r="F240" s="1496"/>
      <c r="G240" s="1497"/>
      <c r="H240" s="1497"/>
      <c r="I240" s="1497"/>
      <c r="J240" s="1497"/>
      <c r="K240" s="1498"/>
      <c r="L240" s="1499"/>
      <c r="M240" s="1499"/>
      <c r="N240" s="1500"/>
      <c r="O240" s="1501"/>
      <c r="P240" s="1502"/>
      <c r="Q240" s="1502"/>
      <c r="R240" s="1503"/>
      <c r="S240" s="1504"/>
      <c r="T240" s="1505"/>
      <c r="U240" s="1505"/>
      <c r="V240" s="1506"/>
      <c r="W240" s="1513"/>
      <c r="X240" s="1513"/>
      <c r="Y240" s="1513"/>
      <c r="Z240" s="1513"/>
      <c r="AA240" s="1513"/>
      <c r="AB240" s="1507"/>
      <c r="AC240" s="1508"/>
      <c r="AD240" s="1509"/>
      <c r="AE240" s="1507"/>
      <c r="AF240" s="1508"/>
      <c r="AG240" s="1509"/>
      <c r="AH240" s="1507"/>
      <c r="AI240" s="1508"/>
      <c r="AJ240" s="1509"/>
      <c r="AK240" s="1507"/>
      <c r="AL240" s="1508"/>
      <c r="AM240" s="1509"/>
      <c r="AN240" s="1507"/>
      <c r="AO240" s="1508"/>
      <c r="AP240" s="1509"/>
      <c r="AQ240" s="1510"/>
      <c r="AR240" s="1511"/>
      <c r="AS240" s="1512"/>
      <c r="AT240" s="517"/>
      <c r="AU240" s="205" t="e">
        <f>COUNTIF(#REF!,#REF!)</f>
        <v>#REF!</v>
      </c>
      <c r="AV240" s="205">
        <f t="shared" si="4"/>
        <v>0</v>
      </c>
      <c r="AW240" s="1"/>
    </row>
    <row r="241" spans="2:49" ht="24.75" customHeight="1">
      <c r="B241" s="1495">
        <v>227</v>
      </c>
      <c r="C241" s="1078"/>
      <c r="D241" s="1496"/>
      <c r="E241" s="1496"/>
      <c r="F241" s="1496"/>
      <c r="G241" s="1497"/>
      <c r="H241" s="1497"/>
      <c r="I241" s="1497"/>
      <c r="J241" s="1497"/>
      <c r="K241" s="1498"/>
      <c r="L241" s="1499"/>
      <c r="M241" s="1499"/>
      <c r="N241" s="1500"/>
      <c r="O241" s="1501"/>
      <c r="P241" s="1502"/>
      <c r="Q241" s="1502"/>
      <c r="R241" s="1503"/>
      <c r="S241" s="1504"/>
      <c r="T241" s="1505"/>
      <c r="U241" s="1505"/>
      <c r="V241" s="1506"/>
      <c r="W241" s="1513"/>
      <c r="X241" s="1513"/>
      <c r="Y241" s="1513"/>
      <c r="Z241" s="1513"/>
      <c r="AA241" s="1513"/>
      <c r="AB241" s="1507"/>
      <c r="AC241" s="1508"/>
      <c r="AD241" s="1509"/>
      <c r="AE241" s="1507"/>
      <c r="AF241" s="1508"/>
      <c r="AG241" s="1509"/>
      <c r="AH241" s="1507"/>
      <c r="AI241" s="1508"/>
      <c r="AJ241" s="1509"/>
      <c r="AK241" s="1507"/>
      <c r="AL241" s="1508"/>
      <c r="AM241" s="1509"/>
      <c r="AN241" s="1507"/>
      <c r="AO241" s="1508"/>
      <c r="AP241" s="1509"/>
      <c r="AQ241" s="1510"/>
      <c r="AR241" s="1511"/>
      <c r="AS241" s="1512"/>
      <c r="AT241" s="517"/>
      <c r="AU241" s="205" t="e">
        <f>COUNTIF(#REF!,#REF!)</f>
        <v>#REF!</v>
      </c>
      <c r="AV241" s="205">
        <f>IFERROR(1/AU241,0)</f>
        <v>0</v>
      </c>
      <c r="AW241" s="1"/>
    </row>
    <row r="242" spans="2:49" ht="24.75" customHeight="1">
      <c r="B242" s="1495">
        <v>228</v>
      </c>
      <c r="C242" s="1078"/>
      <c r="D242" s="1496"/>
      <c r="E242" s="1496"/>
      <c r="F242" s="1496"/>
      <c r="G242" s="1497"/>
      <c r="H242" s="1497"/>
      <c r="I242" s="1497"/>
      <c r="J242" s="1497"/>
      <c r="K242" s="1498"/>
      <c r="L242" s="1499"/>
      <c r="M242" s="1499"/>
      <c r="N242" s="1500"/>
      <c r="O242" s="1501"/>
      <c r="P242" s="1502"/>
      <c r="Q242" s="1502"/>
      <c r="R242" s="1503"/>
      <c r="S242" s="1504"/>
      <c r="T242" s="1505"/>
      <c r="U242" s="1505"/>
      <c r="V242" s="1506"/>
      <c r="W242" s="1513"/>
      <c r="X242" s="1513"/>
      <c r="Y242" s="1513"/>
      <c r="Z242" s="1513"/>
      <c r="AA242" s="1513"/>
      <c r="AB242" s="1507"/>
      <c r="AC242" s="1508"/>
      <c r="AD242" s="1509"/>
      <c r="AE242" s="1507"/>
      <c r="AF242" s="1508"/>
      <c r="AG242" s="1509"/>
      <c r="AH242" s="1507"/>
      <c r="AI242" s="1508"/>
      <c r="AJ242" s="1509"/>
      <c r="AK242" s="1507"/>
      <c r="AL242" s="1508"/>
      <c r="AM242" s="1509"/>
      <c r="AN242" s="1507"/>
      <c r="AO242" s="1508"/>
      <c r="AP242" s="1509"/>
      <c r="AQ242" s="1510"/>
      <c r="AR242" s="1511"/>
      <c r="AS242" s="1512"/>
      <c r="AT242" s="517"/>
      <c r="AU242" s="205" t="e">
        <f>COUNTIF(#REF!,#REF!)</f>
        <v>#REF!</v>
      </c>
      <c r="AV242" s="205">
        <f t="shared" si="4"/>
        <v>0</v>
      </c>
      <c r="AW242" s="1"/>
    </row>
    <row r="243" spans="2:49" ht="24.75" customHeight="1">
      <c r="B243" s="1495">
        <v>229</v>
      </c>
      <c r="C243" s="1078"/>
      <c r="D243" s="1496"/>
      <c r="E243" s="1496"/>
      <c r="F243" s="1496"/>
      <c r="G243" s="1497"/>
      <c r="H243" s="1497"/>
      <c r="I243" s="1497"/>
      <c r="J243" s="1497"/>
      <c r="K243" s="1498"/>
      <c r="L243" s="1499"/>
      <c r="M243" s="1499"/>
      <c r="N243" s="1500"/>
      <c r="O243" s="1501"/>
      <c r="P243" s="1502"/>
      <c r="Q243" s="1502"/>
      <c r="R243" s="1503"/>
      <c r="S243" s="1504"/>
      <c r="T243" s="1505"/>
      <c r="U243" s="1505"/>
      <c r="V243" s="1506"/>
      <c r="W243" s="1513"/>
      <c r="X243" s="1513"/>
      <c r="Y243" s="1513"/>
      <c r="Z243" s="1513"/>
      <c r="AA243" s="1513"/>
      <c r="AB243" s="1507"/>
      <c r="AC243" s="1508"/>
      <c r="AD243" s="1509"/>
      <c r="AE243" s="1507"/>
      <c r="AF243" s="1508"/>
      <c r="AG243" s="1509"/>
      <c r="AH243" s="1507"/>
      <c r="AI243" s="1508"/>
      <c r="AJ243" s="1509"/>
      <c r="AK243" s="1507"/>
      <c r="AL243" s="1508"/>
      <c r="AM243" s="1509"/>
      <c r="AN243" s="1507"/>
      <c r="AO243" s="1508"/>
      <c r="AP243" s="1509"/>
      <c r="AQ243" s="1510"/>
      <c r="AR243" s="1511"/>
      <c r="AS243" s="1512"/>
      <c r="AT243" s="517"/>
      <c r="AU243" s="205" t="e">
        <f>COUNTIF(#REF!,#REF!)</f>
        <v>#REF!</v>
      </c>
      <c r="AV243" s="205">
        <f t="shared" si="4"/>
        <v>0</v>
      </c>
      <c r="AW243" s="1"/>
    </row>
    <row r="244" spans="2:49" ht="24.75" customHeight="1">
      <c r="B244" s="1495">
        <v>230</v>
      </c>
      <c r="C244" s="1078"/>
      <c r="D244" s="1496"/>
      <c r="E244" s="1496"/>
      <c r="F244" s="1496"/>
      <c r="G244" s="1497"/>
      <c r="H244" s="1497"/>
      <c r="I244" s="1497"/>
      <c r="J244" s="1497"/>
      <c r="K244" s="1498"/>
      <c r="L244" s="1499"/>
      <c r="M244" s="1499"/>
      <c r="N244" s="1500"/>
      <c r="O244" s="1501"/>
      <c r="P244" s="1502"/>
      <c r="Q244" s="1502"/>
      <c r="R244" s="1503"/>
      <c r="S244" s="1504"/>
      <c r="T244" s="1505"/>
      <c r="U244" s="1505"/>
      <c r="V244" s="1506"/>
      <c r="W244" s="1513"/>
      <c r="X244" s="1513"/>
      <c r="Y244" s="1513"/>
      <c r="Z244" s="1513"/>
      <c r="AA244" s="1513"/>
      <c r="AB244" s="1507"/>
      <c r="AC244" s="1508"/>
      <c r="AD244" s="1509"/>
      <c r="AE244" s="1507"/>
      <c r="AF244" s="1508"/>
      <c r="AG244" s="1509"/>
      <c r="AH244" s="1507"/>
      <c r="AI244" s="1508"/>
      <c r="AJ244" s="1509"/>
      <c r="AK244" s="1507"/>
      <c r="AL244" s="1508"/>
      <c r="AM244" s="1509"/>
      <c r="AN244" s="1507"/>
      <c r="AO244" s="1508"/>
      <c r="AP244" s="1509"/>
      <c r="AQ244" s="1510"/>
      <c r="AR244" s="1511"/>
      <c r="AS244" s="1512"/>
      <c r="AT244" s="517"/>
      <c r="AU244" s="205" t="e">
        <f>COUNTIF(#REF!,#REF!)</f>
        <v>#REF!</v>
      </c>
      <c r="AV244" s="205">
        <f t="shared" si="4"/>
        <v>0</v>
      </c>
      <c r="AW244" s="1"/>
    </row>
  </sheetData>
  <sheetProtection sheet="1" selectLockedCells="1"/>
  <mergeCells count="3018">
    <mergeCell ref="AK227:AM227"/>
    <mergeCell ref="AK196:AM196"/>
    <mergeCell ref="AK236:AM236"/>
    <mergeCell ref="AK237:AM237"/>
    <mergeCell ref="AK238:AM238"/>
    <mergeCell ref="AK239:AM239"/>
    <mergeCell ref="AK240:AM240"/>
    <mergeCell ref="AK241:AM241"/>
    <mergeCell ref="AK242:AM242"/>
    <mergeCell ref="AK243:AM243"/>
    <mergeCell ref="AK244:AM244"/>
    <mergeCell ref="B7:J8"/>
    <mergeCell ref="B9:J9"/>
    <mergeCell ref="K7:R8"/>
    <mergeCell ref="K9:R9"/>
    <mergeCell ref="AP7:AV8"/>
    <mergeCell ref="K207:N207"/>
    <mergeCell ref="K164:N164"/>
    <mergeCell ref="AK197:AM197"/>
    <mergeCell ref="AK198:AM198"/>
    <mergeCell ref="AK199:AM199"/>
    <mergeCell ref="AK200:AM200"/>
    <mergeCell ref="AK201:AM201"/>
    <mergeCell ref="AK202:AM202"/>
    <mergeCell ref="AK203:AM203"/>
    <mergeCell ref="AK204:AM204"/>
    <mergeCell ref="AK205:AM205"/>
    <mergeCell ref="AK206:AM206"/>
    <mergeCell ref="AK207:AM207"/>
    <mergeCell ref="AK208:AM208"/>
    <mergeCell ref="AK209:AM209"/>
    <mergeCell ref="AK210:AM210"/>
    <mergeCell ref="AK215:AM215"/>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75:AM175"/>
    <mergeCell ref="AK180:AM180"/>
    <mergeCell ref="AK181:AM181"/>
    <mergeCell ref="AK141:AM141"/>
    <mergeCell ref="AK142:AM142"/>
    <mergeCell ref="AK143:AM143"/>
    <mergeCell ref="AK144:AM144"/>
    <mergeCell ref="AK145:AM145"/>
    <mergeCell ref="AK146:AM146"/>
    <mergeCell ref="AK147:AM147"/>
    <mergeCell ref="AK148:AM148"/>
    <mergeCell ref="AK149:AM149"/>
    <mergeCell ref="AK150:AM150"/>
    <mergeCell ref="AK151:AM151"/>
    <mergeCell ref="AK152:AM152"/>
    <mergeCell ref="AK153:AM153"/>
    <mergeCell ref="AK154:AM154"/>
    <mergeCell ref="AK155:AM155"/>
    <mergeCell ref="AK156:AM156"/>
    <mergeCell ref="AK157:AM157"/>
    <mergeCell ref="AK117:AM117"/>
    <mergeCell ref="AK118:AM118"/>
    <mergeCell ref="AK119:AM119"/>
    <mergeCell ref="AK123:AM123"/>
    <mergeCell ref="AK124:AM124"/>
    <mergeCell ref="AK125:AM125"/>
    <mergeCell ref="AK126:AM126"/>
    <mergeCell ref="AK127:AM127"/>
    <mergeCell ref="AK128:AM128"/>
    <mergeCell ref="AK129:AM129"/>
    <mergeCell ref="AK130:AM130"/>
    <mergeCell ref="AK131:AM131"/>
    <mergeCell ref="AK132:AM132"/>
    <mergeCell ref="AK133:AM133"/>
    <mergeCell ref="AK134:AM134"/>
    <mergeCell ref="AK135:AM135"/>
    <mergeCell ref="AK136:AM136"/>
    <mergeCell ref="AK86:AM86"/>
    <mergeCell ref="AK87:AM87"/>
    <mergeCell ref="AK88:AM88"/>
    <mergeCell ref="AK89:AM89"/>
    <mergeCell ref="AK90:AM90"/>
    <mergeCell ref="AK103:AM103"/>
    <mergeCell ref="AK104:AM104"/>
    <mergeCell ref="AK105:AM105"/>
    <mergeCell ref="AK106:AM106"/>
    <mergeCell ref="AK107:AM107"/>
    <mergeCell ref="AK108:AM108"/>
    <mergeCell ref="AK109:AM109"/>
    <mergeCell ref="AK110:AM110"/>
    <mergeCell ref="AK111:AM111"/>
    <mergeCell ref="AK112:AM112"/>
    <mergeCell ref="AK113:AM113"/>
    <mergeCell ref="AK114:AM114"/>
    <mergeCell ref="AK91:AM91"/>
    <mergeCell ref="AK92:AM92"/>
    <mergeCell ref="AK56:AM56"/>
    <mergeCell ref="AK57:AM57"/>
    <mergeCell ref="AK58:AM58"/>
    <mergeCell ref="AK59:AM59"/>
    <mergeCell ref="AK60:AM60"/>
    <mergeCell ref="AK63:AM63"/>
    <mergeCell ref="AK64:AM64"/>
    <mergeCell ref="AK65:AM65"/>
    <mergeCell ref="AK66:AM66"/>
    <mergeCell ref="AK67:AM67"/>
    <mergeCell ref="AK68:AM68"/>
    <mergeCell ref="AK74:AM74"/>
    <mergeCell ref="AK75:AM75"/>
    <mergeCell ref="AK76:AM76"/>
    <mergeCell ref="AK77:AM77"/>
    <mergeCell ref="AK78:AM78"/>
    <mergeCell ref="AK79:AM79"/>
    <mergeCell ref="AH207:AJ207"/>
    <mergeCell ref="AB11:AP11"/>
    <mergeCell ref="AK12:AM14"/>
    <mergeCell ref="AK15:AM15"/>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29:AM29"/>
    <mergeCell ref="AN12:AP14"/>
    <mergeCell ref="AN15:AP15"/>
    <mergeCell ref="AN16:AP16"/>
    <mergeCell ref="AN17:AP17"/>
    <mergeCell ref="AN18:AP18"/>
    <mergeCell ref="AN19:AP19"/>
    <mergeCell ref="AN20:AP20"/>
    <mergeCell ref="AN21:AP21"/>
    <mergeCell ref="AN22:AP22"/>
    <mergeCell ref="AN23:AP23"/>
    <mergeCell ref="AN24:AP24"/>
    <mergeCell ref="AN25:AP25"/>
    <mergeCell ref="AN26:AP26"/>
    <mergeCell ref="AK44:AM44"/>
    <mergeCell ref="AH243:AJ243"/>
    <mergeCell ref="AH244:AJ244"/>
    <mergeCell ref="AH210:AJ210"/>
    <mergeCell ref="AH211:AJ211"/>
    <mergeCell ref="AH212:AJ212"/>
    <mergeCell ref="AH213:AJ213"/>
    <mergeCell ref="AH214:AJ214"/>
    <mergeCell ref="AH215:AJ215"/>
    <mergeCell ref="AH216:AJ216"/>
    <mergeCell ref="AH217:AJ217"/>
    <mergeCell ref="AH218:AJ218"/>
    <mergeCell ref="AH219:AJ219"/>
    <mergeCell ref="AH220:AJ220"/>
    <mergeCell ref="AH221:AJ221"/>
    <mergeCell ref="AH222:AJ222"/>
    <mergeCell ref="AH223:AJ223"/>
    <mergeCell ref="AH224:AJ224"/>
    <mergeCell ref="AH225:AJ225"/>
    <mergeCell ref="AH226:AJ226"/>
    <mergeCell ref="AH228:AJ228"/>
    <mergeCell ref="AH229:AJ229"/>
    <mergeCell ref="AH230:AJ230"/>
    <mergeCell ref="AH231:AJ231"/>
    <mergeCell ref="AH232:AJ232"/>
    <mergeCell ref="AH233:AJ233"/>
    <mergeCell ref="AH234:AJ234"/>
    <mergeCell ref="AH235:AJ235"/>
    <mergeCell ref="AH236:AJ236"/>
    <mergeCell ref="AH237:AJ237"/>
    <mergeCell ref="AH238:AJ238"/>
    <mergeCell ref="AH239:AJ239"/>
    <mergeCell ref="AH208:AJ208"/>
    <mergeCell ref="AH209:AJ209"/>
    <mergeCell ref="AH160:AJ160"/>
    <mergeCell ref="AH161:AJ161"/>
    <mergeCell ref="AH162:AJ162"/>
    <mergeCell ref="AH163:AJ163"/>
    <mergeCell ref="AH164:AJ164"/>
    <mergeCell ref="AH165:AJ165"/>
    <mergeCell ref="AH166:AJ166"/>
    <mergeCell ref="AH167:AJ167"/>
    <mergeCell ref="AH168:AJ168"/>
    <mergeCell ref="AH169:AJ169"/>
    <mergeCell ref="AH170:AJ170"/>
    <mergeCell ref="AH171:AJ171"/>
    <mergeCell ref="AH172:AJ172"/>
    <mergeCell ref="AH173:AJ173"/>
    <mergeCell ref="AH174:AJ174"/>
    <mergeCell ref="AH175:AJ175"/>
    <mergeCell ref="AH176:AJ176"/>
    <mergeCell ref="AH193:AJ193"/>
    <mergeCell ref="AH194:AJ194"/>
    <mergeCell ref="AH195:AJ195"/>
    <mergeCell ref="AH196:AJ196"/>
    <mergeCell ref="AH197:AJ197"/>
    <mergeCell ref="AH198:AJ198"/>
    <mergeCell ref="AH199:AJ199"/>
    <mergeCell ref="AH200:AJ200"/>
    <mergeCell ref="AH201:AJ201"/>
    <mergeCell ref="AH202:AJ202"/>
    <mergeCell ref="AH203:AJ203"/>
    <mergeCell ref="AH204:AJ204"/>
    <mergeCell ref="AH205:AJ205"/>
    <mergeCell ref="AH143:AJ143"/>
    <mergeCell ref="AH144:AJ144"/>
    <mergeCell ref="AH145:AJ145"/>
    <mergeCell ref="AH146:AJ146"/>
    <mergeCell ref="AH147:AJ147"/>
    <mergeCell ref="AH148:AJ148"/>
    <mergeCell ref="AH149:AJ149"/>
    <mergeCell ref="AH150:AJ150"/>
    <mergeCell ref="AH151:AJ151"/>
    <mergeCell ref="AH152:AJ152"/>
    <mergeCell ref="AH153:AJ153"/>
    <mergeCell ref="AH154:AJ154"/>
    <mergeCell ref="AH155:AJ155"/>
    <mergeCell ref="AH156:AJ156"/>
    <mergeCell ref="AH157:AJ157"/>
    <mergeCell ref="AH158:AJ158"/>
    <mergeCell ref="AH159:AJ159"/>
    <mergeCell ref="AH105:AJ105"/>
    <mergeCell ref="AH106:AJ106"/>
    <mergeCell ref="AH107:AJ107"/>
    <mergeCell ref="AH117:AJ117"/>
    <mergeCell ref="AH118:AJ118"/>
    <mergeCell ref="AH119:AJ119"/>
    <mergeCell ref="AH120:AJ120"/>
    <mergeCell ref="AH121:AJ121"/>
    <mergeCell ref="AH123:AJ123"/>
    <mergeCell ref="AH124:AJ124"/>
    <mergeCell ref="AH125:AJ125"/>
    <mergeCell ref="AH126:AJ126"/>
    <mergeCell ref="AH127:AJ127"/>
    <mergeCell ref="AH128:AJ128"/>
    <mergeCell ref="AH129:AJ129"/>
    <mergeCell ref="AH130:AJ130"/>
    <mergeCell ref="AH131:AJ131"/>
    <mergeCell ref="AH86:AJ86"/>
    <mergeCell ref="AH87:AJ87"/>
    <mergeCell ref="AH88:AJ88"/>
    <mergeCell ref="AH89:AJ89"/>
    <mergeCell ref="AH90:AJ90"/>
    <mergeCell ref="AH91:AJ91"/>
    <mergeCell ref="AH92:AJ92"/>
    <mergeCell ref="AH93:AJ93"/>
    <mergeCell ref="AH94:AJ94"/>
    <mergeCell ref="AH95:AJ95"/>
    <mergeCell ref="AH96:AJ96"/>
    <mergeCell ref="AH97:AJ97"/>
    <mergeCell ref="AH98:AJ98"/>
    <mergeCell ref="AH99:AJ99"/>
    <mergeCell ref="AH100:AJ100"/>
    <mergeCell ref="AH101:AJ101"/>
    <mergeCell ref="AH102:AJ102"/>
    <mergeCell ref="AB227:AD227"/>
    <mergeCell ref="AB228:AD228"/>
    <mergeCell ref="AH46:AJ46"/>
    <mergeCell ref="AH47:AJ47"/>
    <mergeCell ref="AH48:AJ48"/>
    <mergeCell ref="AH49:AJ49"/>
    <mergeCell ref="AH50:AJ50"/>
    <mergeCell ref="AH51:AJ51"/>
    <mergeCell ref="AH52:AJ52"/>
    <mergeCell ref="AH53:AJ53"/>
    <mergeCell ref="AH54:AJ54"/>
    <mergeCell ref="AH55:AJ55"/>
    <mergeCell ref="AH56:AJ56"/>
    <mergeCell ref="AH57:AJ57"/>
    <mergeCell ref="AH58:AJ58"/>
    <mergeCell ref="AH59:AJ59"/>
    <mergeCell ref="AH63:AJ63"/>
    <mergeCell ref="AH64:AJ64"/>
    <mergeCell ref="AH65:AJ65"/>
    <mergeCell ref="AH66:AJ66"/>
    <mergeCell ref="AH67:AJ67"/>
    <mergeCell ref="AH68:AJ68"/>
    <mergeCell ref="AH69:AJ69"/>
    <mergeCell ref="AH70:AJ70"/>
    <mergeCell ref="AH71:AJ71"/>
    <mergeCell ref="AH72:AJ72"/>
    <mergeCell ref="AH73:AJ73"/>
    <mergeCell ref="AH74:AJ74"/>
    <mergeCell ref="AH75:AJ75"/>
    <mergeCell ref="AH76:AJ76"/>
    <mergeCell ref="AH77:AJ77"/>
    <mergeCell ref="AH78:AJ78"/>
    <mergeCell ref="AB207:AD207"/>
    <mergeCell ref="AB208:AD208"/>
    <mergeCell ref="AB209:AD209"/>
    <mergeCell ref="AB229:AD229"/>
    <mergeCell ref="AB230:AD230"/>
    <mergeCell ref="AB231:AD231"/>
    <mergeCell ref="AB232:AD232"/>
    <mergeCell ref="AB233:AD233"/>
    <mergeCell ref="AB234:AD234"/>
    <mergeCell ref="AB235:AD235"/>
    <mergeCell ref="AB236:AD236"/>
    <mergeCell ref="AB237:AD237"/>
    <mergeCell ref="AB238:AD238"/>
    <mergeCell ref="AB239:AD239"/>
    <mergeCell ref="AB240:AD240"/>
    <mergeCell ref="AB241:AD241"/>
    <mergeCell ref="AB242:AD242"/>
    <mergeCell ref="AB212:AD212"/>
    <mergeCell ref="AB213:AD213"/>
    <mergeCell ref="AB214:AD214"/>
    <mergeCell ref="AB215:AD215"/>
    <mergeCell ref="AB216:AD216"/>
    <mergeCell ref="AB217:AD217"/>
    <mergeCell ref="AB218:AD218"/>
    <mergeCell ref="AB219:AD219"/>
    <mergeCell ref="AB220:AD220"/>
    <mergeCell ref="AB221:AD221"/>
    <mergeCell ref="AB222:AD222"/>
    <mergeCell ref="AB223:AD223"/>
    <mergeCell ref="AB224:AD224"/>
    <mergeCell ref="AB225:AD225"/>
    <mergeCell ref="AB226:AD226"/>
    <mergeCell ref="AB168:AD168"/>
    <mergeCell ref="AB169:AD169"/>
    <mergeCell ref="AB170:AD170"/>
    <mergeCell ref="AB171:AD171"/>
    <mergeCell ref="AB172:AD172"/>
    <mergeCell ref="AB173:AD173"/>
    <mergeCell ref="AB174:AD174"/>
    <mergeCell ref="AB175:AD175"/>
    <mergeCell ref="AB176:AD176"/>
    <mergeCell ref="AB193:AD193"/>
    <mergeCell ref="AB194:AD194"/>
    <mergeCell ref="AB195:AD195"/>
    <mergeCell ref="AB196:AD196"/>
    <mergeCell ref="AB199:AD199"/>
    <mergeCell ref="AB200:AD200"/>
    <mergeCell ref="AB201:AD201"/>
    <mergeCell ref="AB202:AD202"/>
    <mergeCell ref="AB148:AD148"/>
    <mergeCell ref="AB129:AD129"/>
    <mergeCell ref="AB130:AD130"/>
    <mergeCell ref="AB150:AD150"/>
    <mergeCell ref="AB151:AD151"/>
    <mergeCell ref="AB152:AD152"/>
    <mergeCell ref="AB153:AD153"/>
    <mergeCell ref="AB154:AD154"/>
    <mergeCell ref="AB155:AD155"/>
    <mergeCell ref="AB156:AD156"/>
    <mergeCell ref="AB157:AD157"/>
    <mergeCell ref="AB158:AD158"/>
    <mergeCell ref="AB159:AD159"/>
    <mergeCell ref="AB164:AD164"/>
    <mergeCell ref="AB165:AD165"/>
    <mergeCell ref="AB166:AD166"/>
    <mergeCell ref="AB167:AD167"/>
    <mergeCell ref="AB105:AD105"/>
    <mergeCell ref="AB106:AD106"/>
    <mergeCell ref="AB107:AD107"/>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43:AD143"/>
    <mergeCell ref="AB144:AD144"/>
    <mergeCell ref="AB145:AD145"/>
    <mergeCell ref="AB86:AD86"/>
    <mergeCell ref="AB87:AD87"/>
    <mergeCell ref="AB88:AD88"/>
    <mergeCell ref="AB89:AD89"/>
    <mergeCell ref="AB90:AD90"/>
    <mergeCell ref="AB91:AD91"/>
    <mergeCell ref="AB92:AD92"/>
    <mergeCell ref="AB93:AD93"/>
    <mergeCell ref="AB94:AD94"/>
    <mergeCell ref="AB95:AD95"/>
    <mergeCell ref="AB96:AD96"/>
    <mergeCell ref="AB97:AD97"/>
    <mergeCell ref="AB98:AD98"/>
    <mergeCell ref="AB99:AD99"/>
    <mergeCell ref="AB100:AD100"/>
    <mergeCell ref="AB101:AD101"/>
    <mergeCell ref="AB102:AD102"/>
    <mergeCell ref="W224:AA224"/>
    <mergeCell ref="W225:AA225"/>
    <mergeCell ref="AB16:AD16"/>
    <mergeCell ref="AB17:AD17"/>
    <mergeCell ref="AB18:AD18"/>
    <mergeCell ref="AB19:AD19"/>
    <mergeCell ref="AB20:AD20"/>
    <mergeCell ref="AB21:AD21"/>
    <mergeCell ref="AB22:AD22"/>
    <mergeCell ref="AB23:AD23"/>
    <mergeCell ref="AB24:AD24"/>
    <mergeCell ref="AB25:AD25"/>
    <mergeCell ref="AB26:AD26"/>
    <mergeCell ref="AB27:AD27"/>
    <mergeCell ref="AB28:AD28"/>
    <mergeCell ref="AB29:AD29"/>
    <mergeCell ref="AB30:AD30"/>
    <mergeCell ref="AB31:AD31"/>
    <mergeCell ref="AB32:AD32"/>
    <mergeCell ref="AB66:AD66"/>
    <mergeCell ref="AB67:AD67"/>
    <mergeCell ref="AB68:AD68"/>
    <mergeCell ref="AB69:AD69"/>
    <mergeCell ref="AB70:AD70"/>
    <mergeCell ref="AB71:AD71"/>
    <mergeCell ref="AB72:AD72"/>
    <mergeCell ref="AB73:AD73"/>
    <mergeCell ref="AB74:AD74"/>
    <mergeCell ref="AB75:AD75"/>
    <mergeCell ref="AB76:AD76"/>
    <mergeCell ref="AB77:AD77"/>
    <mergeCell ref="AB78:AD78"/>
    <mergeCell ref="W169:AA169"/>
    <mergeCell ref="W170:AA170"/>
    <mergeCell ref="W171:AA171"/>
    <mergeCell ref="W172:AA172"/>
    <mergeCell ref="W173:AA173"/>
    <mergeCell ref="W174:AA174"/>
    <mergeCell ref="W175:AA175"/>
    <mergeCell ref="W176:AA176"/>
    <mergeCell ref="W193:AA193"/>
    <mergeCell ref="W194:AA194"/>
    <mergeCell ref="W195:AA195"/>
    <mergeCell ref="W196:AA196"/>
    <mergeCell ref="W207:AA207"/>
    <mergeCell ref="W208:AA208"/>
    <mergeCell ref="W209:AA209"/>
    <mergeCell ref="W214:AA214"/>
    <mergeCell ref="W215:AA215"/>
    <mergeCell ref="W200:AA200"/>
    <mergeCell ref="W201:AA201"/>
    <mergeCell ref="W197:AA197"/>
    <mergeCell ref="W198:AA198"/>
    <mergeCell ref="W148:AA148"/>
    <mergeCell ref="W149:AA149"/>
    <mergeCell ref="W150:AA150"/>
    <mergeCell ref="W151:AA151"/>
    <mergeCell ref="W152:AA152"/>
    <mergeCell ref="W153:AA153"/>
    <mergeCell ref="W154:AA154"/>
    <mergeCell ref="W155:AA155"/>
    <mergeCell ref="W156:AA156"/>
    <mergeCell ref="W157:AA157"/>
    <mergeCell ref="W158:AA158"/>
    <mergeCell ref="W159:AA159"/>
    <mergeCell ref="W164:AA164"/>
    <mergeCell ref="W165:AA165"/>
    <mergeCell ref="W166:AA166"/>
    <mergeCell ref="W167:AA167"/>
    <mergeCell ref="W168:AA168"/>
    <mergeCell ref="W110:AA110"/>
    <mergeCell ref="W111:AA111"/>
    <mergeCell ref="W112:AA112"/>
    <mergeCell ref="W113:AA113"/>
    <mergeCell ref="W114:AA114"/>
    <mergeCell ref="W115:AA115"/>
    <mergeCell ref="W116:AA116"/>
    <mergeCell ref="W117:AA117"/>
    <mergeCell ref="W118:AA118"/>
    <mergeCell ref="W119:AA119"/>
    <mergeCell ref="W120:AA120"/>
    <mergeCell ref="W121:AA121"/>
    <mergeCell ref="W143:AA143"/>
    <mergeCell ref="W144:AA144"/>
    <mergeCell ref="W145:AA145"/>
    <mergeCell ref="W146:AA146"/>
    <mergeCell ref="W147:AA147"/>
    <mergeCell ref="W86:AA86"/>
    <mergeCell ref="W87:AA87"/>
    <mergeCell ref="W88:AA88"/>
    <mergeCell ref="W89:AA89"/>
    <mergeCell ref="W90:AA90"/>
    <mergeCell ref="W91:AA91"/>
    <mergeCell ref="W92:AA92"/>
    <mergeCell ref="W93:AA93"/>
    <mergeCell ref="W94:AA94"/>
    <mergeCell ref="W95:AA95"/>
    <mergeCell ref="W96:AA96"/>
    <mergeCell ref="W97:AA97"/>
    <mergeCell ref="W98:AA98"/>
    <mergeCell ref="W105:AA105"/>
    <mergeCell ref="W106:AA106"/>
    <mergeCell ref="W107:AA107"/>
    <mergeCell ref="W108:AA108"/>
    <mergeCell ref="AN208:AP208"/>
    <mergeCell ref="AN209:AP209"/>
    <mergeCell ref="AN232:AP232"/>
    <mergeCell ref="AN233:AP233"/>
    <mergeCell ref="AN234:AP234"/>
    <mergeCell ref="AN235:AP235"/>
    <mergeCell ref="AN236:AP236"/>
    <mergeCell ref="AN237:AP237"/>
    <mergeCell ref="AN238:AP238"/>
    <mergeCell ref="AN239:AP239"/>
    <mergeCell ref="AN240:AP240"/>
    <mergeCell ref="AN241:AP241"/>
    <mergeCell ref="AN242:AP242"/>
    <mergeCell ref="AN243:AP243"/>
    <mergeCell ref="AN244:AP244"/>
    <mergeCell ref="AB12:AD14"/>
    <mergeCell ref="W11:AA14"/>
    <mergeCell ref="AB15:AD15"/>
    <mergeCell ref="W15:AA15"/>
    <mergeCell ref="W16:AA16"/>
    <mergeCell ref="W17:AA17"/>
    <mergeCell ref="W18:AA18"/>
    <mergeCell ref="W19:AA19"/>
    <mergeCell ref="W20:AA20"/>
    <mergeCell ref="W21:AA21"/>
    <mergeCell ref="W22:AA22"/>
    <mergeCell ref="W23:AA23"/>
    <mergeCell ref="W24:AA24"/>
    <mergeCell ref="W25:AA25"/>
    <mergeCell ref="W26:AA26"/>
    <mergeCell ref="AN210:AP210"/>
    <mergeCell ref="AN211:AP211"/>
    <mergeCell ref="AN170:AP170"/>
    <mergeCell ref="AN171:AP171"/>
    <mergeCell ref="AN172:AP172"/>
    <mergeCell ref="AN173:AP173"/>
    <mergeCell ref="AN174:AP174"/>
    <mergeCell ref="AN175:AP175"/>
    <mergeCell ref="AN176:AP176"/>
    <mergeCell ref="AN177:AP177"/>
    <mergeCell ref="AN178:AP178"/>
    <mergeCell ref="AN179:AP179"/>
    <mergeCell ref="AN214:AP214"/>
    <mergeCell ref="AN215:AP215"/>
    <mergeCell ref="AN216:AP216"/>
    <mergeCell ref="AN217:AP217"/>
    <mergeCell ref="AN218:AP218"/>
    <mergeCell ref="AN219:AP219"/>
    <mergeCell ref="AN220:AP220"/>
    <mergeCell ref="AN193:AP193"/>
    <mergeCell ref="AN194:AP194"/>
    <mergeCell ref="AN195:AP195"/>
    <mergeCell ref="AN196:AP196"/>
    <mergeCell ref="AN197:AP197"/>
    <mergeCell ref="AN198:AP198"/>
    <mergeCell ref="AN199:AP199"/>
    <mergeCell ref="AN200:AP200"/>
    <mergeCell ref="AN201:AP201"/>
    <mergeCell ref="AN202:AP202"/>
    <mergeCell ref="AN203:AP203"/>
    <mergeCell ref="AN204:AP204"/>
    <mergeCell ref="AN205:AP205"/>
    <mergeCell ref="AN206:AP206"/>
    <mergeCell ref="AN207:AP207"/>
    <mergeCell ref="AN143:AP143"/>
    <mergeCell ref="AN144:AP144"/>
    <mergeCell ref="AN145:AP145"/>
    <mergeCell ref="AN146:AP146"/>
    <mergeCell ref="AN154:AP154"/>
    <mergeCell ref="AN155:AP155"/>
    <mergeCell ref="AN156:AP156"/>
    <mergeCell ref="AN157:AP157"/>
    <mergeCell ref="AN158:AP158"/>
    <mergeCell ref="AN159:AP159"/>
    <mergeCell ref="AN163:AP163"/>
    <mergeCell ref="AN164:AP164"/>
    <mergeCell ref="AN165:AP165"/>
    <mergeCell ref="AN166:AP166"/>
    <mergeCell ref="AN167:AP167"/>
    <mergeCell ref="AN168:AP168"/>
    <mergeCell ref="AN169:AP169"/>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7:AP127"/>
    <mergeCell ref="AN128:AP128"/>
    <mergeCell ref="AN129:AP129"/>
    <mergeCell ref="AN130:AP130"/>
    <mergeCell ref="AN131:AP131"/>
    <mergeCell ref="AN132:AP132"/>
    <mergeCell ref="AN86:AP86"/>
    <mergeCell ref="AN87:AP87"/>
    <mergeCell ref="AN88:AP88"/>
    <mergeCell ref="AN89:AP89"/>
    <mergeCell ref="AN90:AP90"/>
    <mergeCell ref="AN91:AP91"/>
    <mergeCell ref="AN92:AP92"/>
    <mergeCell ref="AN93:AP93"/>
    <mergeCell ref="AN94:AP94"/>
    <mergeCell ref="AN95:AP95"/>
    <mergeCell ref="AN96:AP96"/>
    <mergeCell ref="AN97:AP97"/>
    <mergeCell ref="AN105:AP105"/>
    <mergeCell ref="AN106:AP106"/>
    <mergeCell ref="AN107:AP107"/>
    <mergeCell ref="AN108:AP108"/>
    <mergeCell ref="AN109:AP109"/>
    <mergeCell ref="W43:AA43"/>
    <mergeCell ref="W44:AA44"/>
    <mergeCell ref="W45:AA45"/>
    <mergeCell ref="W46:AA46"/>
    <mergeCell ref="W47:AA47"/>
    <mergeCell ref="W48:AA48"/>
    <mergeCell ref="W49:AA49"/>
    <mergeCell ref="W50:AA50"/>
    <mergeCell ref="W51:AA51"/>
    <mergeCell ref="W52:AA52"/>
    <mergeCell ref="W53:AA53"/>
    <mergeCell ref="W54:AA54"/>
    <mergeCell ref="AN75:AP75"/>
    <mergeCell ref="AN76:AP76"/>
    <mergeCell ref="AN77:AP77"/>
    <mergeCell ref="AN78:AP78"/>
    <mergeCell ref="AN79:AP79"/>
    <mergeCell ref="W76:AA76"/>
    <mergeCell ref="W77:AA77"/>
    <mergeCell ref="W78:AA78"/>
    <mergeCell ref="W79:AA79"/>
    <mergeCell ref="AB79:AD79"/>
    <mergeCell ref="AH79:AJ79"/>
    <mergeCell ref="AK45:AM45"/>
    <mergeCell ref="AK46:AM46"/>
    <mergeCell ref="AK47:AM47"/>
    <mergeCell ref="AK48:AM48"/>
    <mergeCell ref="AK49:AM49"/>
    <mergeCell ref="AK50:AM50"/>
    <mergeCell ref="AK51:AM51"/>
    <mergeCell ref="AK52:AM52"/>
    <mergeCell ref="AK53:AM53"/>
    <mergeCell ref="B243:C243"/>
    <mergeCell ref="D243:F243"/>
    <mergeCell ref="G243:J243"/>
    <mergeCell ref="K243:N243"/>
    <mergeCell ref="O243:R243"/>
    <mergeCell ref="S243:V243"/>
    <mergeCell ref="AE243:AG243"/>
    <mergeCell ref="B239:C239"/>
    <mergeCell ref="D239:F239"/>
    <mergeCell ref="G239:J239"/>
    <mergeCell ref="K239:N239"/>
    <mergeCell ref="O239:R239"/>
    <mergeCell ref="S239:V239"/>
    <mergeCell ref="AE239:AG239"/>
    <mergeCell ref="B235:C235"/>
    <mergeCell ref="D235:F235"/>
    <mergeCell ref="G235:J235"/>
    <mergeCell ref="K235:N235"/>
    <mergeCell ref="AB243:AD243"/>
    <mergeCell ref="O235:R235"/>
    <mergeCell ref="S235:V235"/>
    <mergeCell ref="AE235:AG235"/>
    <mergeCell ref="AQ243:AS243"/>
    <mergeCell ref="B244:C244"/>
    <mergeCell ref="D244:F244"/>
    <mergeCell ref="G244:J244"/>
    <mergeCell ref="K244:N244"/>
    <mergeCell ref="O244:R244"/>
    <mergeCell ref="S244:V244"/>
    <mergeCell ref="AE244:AG244"/>
    <mergeCell ref="AQ244:AS244"/>
    <mergeCell ref="O241:R241"/>
    <mergeCell ref="S241:V241"/>
    <mergeCell ref="AE241:AG241"/>
    <mergeCell ref="AQ241:AS241"/>
    <mergeCell ref="B242:C242"/>
    <mergeCell ref="D242:F242"/>
    <mergeCell ref="G242:J242"/>
    <mergeCell ref="K242:N242"/>
    <mergeCell ref="O242:R242"/>
    <mergeCell ref="S242:V242"/>
    <mergeCell ref="AE242:AG242"/>
    <mergeCell ref="AQ242:AS242"/>
    <mergeCell ref="B241:C241"/>
    <mergeCell ref="D241:F241"/>
    <mergeCell ref="G241:J241"/>
    <mergeCell ref="K241:N241"/>
    <mergeCell ref="W241:AA241"/>
    <mergeCell ref="W242:AA242"/>
    <mergeCell ref="W243:AA243"/>
    <mergeCell ref="W244:AA244"/>
    <mergeCell ref="AB244:AD244"/>
    <mergeCell ref="AH241:AJ241"/>
    <mergeCell ref="AH242:AJ242"/>
    <mergeCell ref="AQ239:AS239"/>
    <mergeCell ref="B240:C240"/>
    <mergeCell ref="D240:F240"/>
    <mergeCell ref="G240:J240"/>
    <mergeCell ref="K240:N240"/>
    <mergeCell ref="O240:R240"/>
    <mergeCell ref="S240:V240"/>
    <mergeCell ref="AE240:AG240"/>
    <mergeCell ref="AQ240:AS240"/>
    <mergeCell ref="B237:C237"/>
    <mergeCell ref="D237:F237"/>
    <mergeCell ref="G237:J237"/>
    <mergeCell ref="K237:N237"/>
    <mergeCell ref="O237:R237"/>
    <mergeCell ref="S237:V237"/>
    <mergeCell ref="AE237:AG237"/>
    <mergeCell ref="AQ237:AS237"/>
    <mergeCell ref="B238:C238"/>
    <mergeCell ref="D238:F238"/>
    <mergeCell ref="G238:J238"/>
    <mergeCell ref="K238:N238"/>
    <mergeCell ref="O238:R238"/>
    <mergeCell ref="S238:V238"/>
    <mergeCell ref="AE238:AG238"/>
    <mergeCell ref="AQ238:AS238"/>
    <mergeCell ref="W237:AA237"/>
    <mergeCell ref="W238:AA238"/>
    <mergeCell ref="W239:AA239"/>
    <mergeCell ref="W240:AA240"/>
    <mergeCell ref="AH240:AJ240"/>
    <mergeCell ref="AQ235:AS235"/>
    <mergeCell ref="B236:C236"/>
    <mergeCell ref="D236:F236"/>
    <mergeCell ref="G236:J236"/>
    <mergeCell ref="K236:N236"/>
    <mergeCell ref="O236:R236"/>
    <mergeCell ref="S236:V236"/>
    <mergeCell ref="AE236:AG236"/>
    <mergeCell ref="AQ236:AS236"/>
    <mergeCell ref="B233:C233"/>
    <mergeCell ref="D233:F233"/>
    <mergeCell ref="G233:J233"/>
    <mergeCell ref="K233:N233"/>
    <mergeCell ref="O233:R233"/>
    <mergeCell ref="S233:V233"/>
    <mergeCell ref="AE233:AG233"/>
    <mergeCell ref="AQ233:AS233"/>
    <mergeCell ref="B234:C234"/>
    <mergeCell ref="D234:F234"/>
    <mergeCell ref="G234:J234"/>
    <mergeCell ref="K234:N234"/>
    <mergeCell ref="O234:R234"/>
    <mergeCell ref="S234:V234"/>
    <mergeCell ref="AE234:AG234"/>
    <mergeCell ref="AQ234:AS234"/>
    <mergeCell ref="W233:AA233"/>
    <mergeCell ref="W234:AA234"/>
    <mergeCell ref="W235:AA235"/>
    <mergeCell ref="W236:AA236"/>
    <mergeCell ref="AK233:AM233"/>
    <mergeCell ref="AK234:AM234"/>
    <mergeCell ref="AK235:AM235"/>
    <mergeCell ref="AQ210:AS210"/>
    <mergeCell ref="B211:C211"/>
    <mergeCell ref="D211:F211"/>
    <mergeCell ref="G211:J211"/>
    <mergeCell ref="O53:R53"/>
    <mergeCell ref="S53:V53"/>
    <mergeCell ref="AE53:AG53"/>
    <mergeCell ref="AQ53:AS53"/>
    <mergeCell ref="AE52:AG52"/>
    <mergeCell ref="G207:J207"/>
    <mergeCell ref="O207:R207"/>
    <mergeCell ref="S207:V207"/>
    <mergeCell ref="AE207:AG207"/>
    <mergeCell ref="AQ207:AS207"/>
    <mergeCell ref="G208:J208"/>
    <mergeCell ref="K201:N201"/>
    <mergeCell ref="K202:N202"/>
    <mergeCell ref="G203:J203"/>
    <mergeCell ref="K203:N203"/>
    <mergeCell ref="K204:N204"/>
    <mergeCell ref="B205:C205"/>
    <mergeCell ref="D205:F205"/>
    <mergeCell ref="G205:J205"/>
    <mergeCell ref="O205:R205"/>
    <mergeCell ref="S205:V205"/>
    <mergeCell ref="B206:C206"/>
    <mergeCell ref="D206:F206"/>
    <mergeCell ref="G206:J206"/>
    <mergeCell ref="B207:C207"/>
    <mergeCell ref="D207:F207"/>
    <mergeCell ref="K205:N205"/>
    <mergeCell ref="B203:C203"/>
    <mergeCell ref="D208:F208"/>
    <mergeCell ref="AE210:AG210"/>
    <mergeCell ref="O211:R211"/>
    <mergeCell ref="S211:V211"/>
    <mergeCell ref="K210:N210"/>
    <mergeCell ref="B210:C210"/>
    <mergeCell ref="D210:F210"/>
    <mergeCell ref="G210:J210"/>
    <mergeCell ref="AE208:AG208"/>
    <mergeCell ref="W210:AA210"/>
    <mergeCell ref="W211:AA211"/>
    <mergeCell ref="W212:AA212"/>
    <mergeCell ref="W213:AA213"/>
    <mergeCell ref="AB210:AD210"/>
    <mergeCell ref="AB211:AD211"/>
    <mergeCell ref="O210:R210"/>
    <mergeCell ref="S210:V210"/>
    <mergeCell ref="K209:N209"/>
    <mergeCell ref="O208:R208"/>
    <mergeCell ref="S208:V208"/>
    <mergeCell ref="AQ212:AS212"/>
    <mergeCell ref="AE211:AG211"/>
    <mergeCell ref="AQ211:AS211"/>
    <mergeCell ref="S212:V212"/>
    <mergeCell ref="B214:C214"/>
    <mergeCell ref="D214:F214"/>
    <mergeCell ref="G214:J214"/>
    <mergeCell ref="O214:R214"/>
    <mergeCell ref="S214:V214"/>
    <mergeCell ref="AE214:AG214"/>
    <mergeCell ref="AQ214:AS214"/>
    <mergeCell ref="B212:C212"/>
    <mergeCell ref="D212:F212"/>
    <mergeCell ref="G212:J212"/>
    <mergeCell ref="K213:N213"/>
    <mergeCell ref="AQ213:AS213"/>
    <mergeCell ref="O212:R212"/>
    <mergeCell ref="G213:J213"/>
    <mergeCell ref="O213:R213"/>
    <mergeCell ref="K211:N211"/>
    <mergeCell ref="K212:N212"/>
    <mergeCell ref="S213:V213"/>
    <mergeCell ref="AE213:AG213"/>
    <mergeCell ref="AE212:AG212"/>
    <mergeCell ref="B213:C213"/>
    <mergeCell ref="D213:F213"/>
    <mergeCell ref="AN212:AP212"/>
    <mergeCell ref="AN213:AP213"/>
    <mergeCell ref="AK211:AM211"/>
    <mergeCell ref="AK212:AM212"/>
    <mergeCell ref="AK213:AM213"/>
    <mergeCell ref="AK214:AM214"/>
    <mergeCell ref="AQ203:AS203"/>
    <mergeCell ref="B204:C204"/>
    <mergeCell ref="D204:F204"/>
    <mergeCell ref="G204:J204"/>
    <mergeCell ref="O204:R204"/>
    <mergeCell ref="AE205:AG205"/>
    <mergeCell ref="AQ205:AS205"/>
    <mergeCell ref="O202:R202"/>
    <mergeCell ref="S202:V202"/>
    <mergeCell ref="AE202:AG202"/>
    <mergeCell ref="AQ202:AS202"/>
    <mergeCell ref="O206:R206"/>
    <mergeCell ref="S206:V206"/>
    <mergeCell ref="AE206:AG206"/>
    <mergeCell ref="AQ206:AS206"/>
    <mergeCell ref="O203:R203"/>
    <mergeCell ref="S203:V203"/>
    <mergeCell ref="AE203:AG203"/>
    <mergeCell ref="K206:N206"/>
    <mergeCell ref="W205:AA205"/>
    <mergeCell ref="W206:AA206"/>
    <mergeCell ref="AB206:AD206"/>
    <mergeCell ref="AH206:AJ206"/>
    <mergeCell ref="AB203:AD203"/>
    <mergeCell ref="AB204:AD204"/>
    <mergeCell ref="AB205:AD205"/>
    <mergeCell ref="W202:AA202"/>
    <mergeCell ref="W203:AA203"/>
    <mergeCell ref="W204:AA204"/>
    <mergeCell ref="AQ208:AS208"/>
    <mergeCell ref="AE209:AG209"/>
    <mergeCell ref="AQ209:AS209"/>
    <mergeCell ref="K208:N208"/>
    <mergeCell ref="B209:C209"/>
    <mergeCell ref="D209:F209"/>
    <mergeCell ref="G209:J209"/>
    <mergeCell ref="O209:R209"/>
    <mergeCell ref="S209:V209"/>
    <mergeCell ref="B208:C208"/>
    <mergeCell ref="B200:C200"/>
    <mergeCell ref="D200:F200"/>
    <mergeCell ref="G200:J200"/>
    <mergeCell ref="O200:R200"/>
    <mergeCell ref="S200:V200"/>
    <mergeCell ref="AE200:AG200"/>
    <mergeCell ref="AQ200:AS200"/>
    <mergeCell ref="K200:N200"/>
    <mergeCell ref="S204:V204"/>
    <mergeCell ref="AE204:AG204"/>
    <mergeCell ref="AQ204:AS204"/>
    <mergeCell ref="B201:C201"/>
    <mergeCell ref="D201:F201"/>
    <mergeCell ref="G201:J201"/>
    <mergeCell ref="O201:R201"/>
    <mergeCell ref="S201:V201"/>
    <mergeCell ref="AE201:AG201"/>
    <mergeCell ref="AQ201:AS201"/>
    <mergeCell ref="B202:C202"/>
    <mergeCell ref="D202:F202"/>
    <mergeCell ref="G202:J202"/>
    <mergeCell ref="D203:F203"/>
    <mergeCell ref="B199:C199"/>
    <mergeCell ref="D199:F199"/>
    <mergeCell ref="G199:J199"/>
    <mergeCell ref="O199:R199"/>
    <mergeCell ref="S199:V199"/>
    <mergeCell ref="AE199:AG199"/>
    <mergeCell ref="AQ199:AS199"/>
    <mergeCell ref="K199:N199"/>
    <mergeCell ref="AE195:AG195"/>
    <mergeCell ref="AQ195:AS195"/>
    <mergeCell ref="K198:N198"/>
    <mergeCell ref="K194:N194"/>
    <mergeCell ref="K195:N195"/>
    <mergeCell ref="AE194:AG194"/>
    <mergeCell ref="B196:C196"/>
    <mergeCell ref="D196:F196"/>
    <mergeCell ref="G196:J196"/>
    <mergeCell ref="O196:R196"/>
    <mergeCell ref="S196:V196"/>
    <mergeCell ref="AE196:AG196"/>
    <mergeCell ref="AQ196:AS196"/>
    <mergeCell ref="B197:C197"/>
    <mergeCell ref="D197:F197"/>
    <mergeCell ref="G197:J197"/>
    <mergeCell ref="O197:R197"/>
    <mergeCell ref="S197:V197"/>
    <mergeCell ref="AE197:AG197"/>
    <mergeCell ref="W199:AA199"/>
    <mergeCell ref="AB197:AD197"/>
    <mergeCell ref="AB198:AD198"/>
    <mergeCell ref="AQ197:AS197"/>
    <mergeCell ref="K197:N197"/>
    <mergeCell ref="B198:C198"/>
    <mergeCell ref="D198:F198"/>
    <mergeCell ref="AE193:AG193"/>
    <mergeCell ref="AQ193:AS193"/>
    <mergeCell ref="K196:N196"/>
    <mergeCell ref="K192:N192"/>
    <mergeCell ref="K193:N193"/>
    <mergeCell ref="B193:C193"/>
    <mergeCell ref="D193:F193"/>
    <mergeCell ref="B194:C194"/>
    <mergeCell ref="D194:F194"/>
    <mergeCell ref="G194:J194"/>
    <mergeCell ref="O194:R194"/>
    <mergeCell ref="S194:V194"/>
    <mergeCell ref="AQ194:AS194"/>
    <mergeCell ref="G193:J193"/>
    <mergeCell ref="O193:R193"/>
    <mergeCell ref="S193:V193"/>
    <mergeCell ref="B195:C195"/>
    <mergeCell ref="D195:F195"/>
    <mergeCell ref="G195:J195"/>
    <mergeCell ref="O195:R195"/>
    <mergeCell ref="S195:V195"/>
    <mergeCell ref="G198:J198"/>
    <mergeCell ref="O198:R198"/>
    <mergeCell ref="AK194:AM194"/>
    <mergeCell ref="AK195:AM195"/>
    <mergeCell ref="S198:V198"/>
    <mergeCell ref="AE198:AG198"/>
    <mergeCell ref="AQ198:AS198"/>
    <mergeCell ref="AK192:AM192"/>
    <mergeCell ref="AK193:AM193"/>
    <mergeCell ref="O191:R191"/>
    <mergeCell ref="S191:V191"/>
    <mergeCell ref="AE191:AG191"/>
    <mergeCell ref="AQ191:AS191"/>
    <mergeCell ref="K191:N191"/>
    <mergeCell ref="B192:C192"/>
    <mergeCell ref="D192:F192"/>
    <mergeCell ref="G192:J192"/>
    <mergeCell ref="O192:R192"/>
    <mergeCell ref="S192:V192"/>
    <mergeCell ref="AE192:AG192"/>
    <mergeCell ref="AQ192:AS192"/>
    <mergeCell ref="B191:C191"/>
    <mergeCell ref="D191:F191"/>
    <mergeCell ref="G191:J191"/>
    <mergeCell ref="AN191:AP191"/>
    <mergeCell ref="AN192:AP192"/>
    <mergeCell ref="W191:AA191"/>
    <mergeCell ref="W192:AA192"/>
    <mergeCell ref="AB191:AD191"/>
    <mergeCell ref="AB192:AD192"/>
    <mergeCell ref="AH191:AJ191"/>
    <mergeCell ref="AH192:AJ192"/>
    <mergeCell ref="AK191:AM191"/>
    <mergeCell ref="B189:C189"/>
    <mergeCell ref="D189:F189"/>
    <mergeCell ref="G189:J189"/>
    <mergeCell ref="O189:R189"/>
    <mergeCell ref="S189:V189"/>
    <mergeCell ref="AE189:AG189"/>
    <mergeCell ref="AQ189:AS189"/>
    <mergeCell ref="B190:C190"/>
    <mergeCell ref="D190:F190"/>
    <mergeCell ref="G190:J190"/>
    <mergeCell ref="O190:R190"/>
    <mergeCell ref="S190:V190"/>
    <mergeCell ref="AE190:AG190"/>
    <mergeCell ref="AQ190:AS190"/>
    <mergeCell ref="K189:N189"/>
    <mergeCell ref="K190:N190"/>
    <mergeCell ref="AN189:AP189"/>
    <mergeCell ref="AN190:AP190"/>
    <mergeCell ref="W189:AA189"/>
    <mergeCell ref="W190:AA190"/>
    <mergeCell ref="AB189:AD189"/>
    <mergeCell ref="AB190:AD190"/>
    <mergeCell ref="AH189:AJ189"/>
    <mergeCell ref="AH190:AJ190"/>
    <mergeCell ref="AK189:AM189"/>
    <mergeCell ref="AK190:AM190"/>
    <mergeCell ref="B187:C187"/>
    <mergeCell ref="D187:F187"/>
    <mergeCell ref="G187:J187"/>
    <mergeCell ref="O187:R187"/>
    <mergeCell ref="S187:V187"/>
    <mergeCell ref="AE187:AG187"/>
    <mergeCell ref="AQ187:AS187"/>
    <mergeCell ref="B188:C188"/>
    <mergeCell ref="D188:F188"/>
    <mergeCell ref="G188:J188"/>
    <mergeCell ref="O188:R188"/>
    <mergeCell ref="S188:V188"/>
    <mergeCell ref="AE188:AG188"/>
    <mergeCell ref="AQ188:AS188"/>
    <mergeCell ref="K187:N187"/>
    <mergeCell ref="K188:N188"/>
    <mergeCell ref="AN187:AP187"/>
    <mergeCell ref="AN188:AP188"/>
    <mergeCell ref="W187:AA187"/>
    <mergeCell ref="W188:AA188"/>
    <mergeCell ref="AB187:AD187"/>
    <mergeCell ref="AB188:AD188"/>
    <mergeCell ref="AH187:AJ187"/>
    <mergeCell ref="AH188:AJ188"/>
    <mergeCell ref="AK187:AM187"/>
    <mergeCell ref="AK188:AM188"/>
    <mergeCell ref="B185:C185"/>
    <mergeCell ref="D185:F185"/>
    <mergeCell ref="G185:J185"/>
    <mergeCell ref="O185:R185"/>
    <mergeCell ref="S185:V185"/>
    <mergeCell ref="AE185:AG185"/>
    <mergeCell ref="AQ185:AS185"/>
    <mergeCell ref="B186:C186"/>
    <mergeCell ref="D186:F186"/>
    <mergeCell ref="G186:J186"/>
    <mergeCell ref="O186:R186"/>
    <mergeCell ref="S186:V186"/>
    <mergeCell ref="AE186:AG186"/>
    <mergeCell ref="AQ186:AS186"/>
    <mergeCell ref="K185:N185"/>
    <mergeCell ref="K186:N186"/>
    <mergeCell ref="AN185:AP185"/>
    <mergeCell ref="AN186:AP186"/>
    <mergeCell ref="W185:AA185"/>
    <mergeCell ref="W186:AA186"/>
    <mergeCell ref="AB185:AD185"/>
    <mergeCell ref="AB186:AD186"/>
    <mergeCell ref="AH185:AJ185"/>
    <mergeCell ref="AH186:AJ186"/>
    <mergeCell ref="AK185:AM185"/>
    <mergeCell ref="AK186:AM186"/>
    <mergeCell ref="B183:C183"/>
    <mergeCell ref="D183:F183"/>
    <mergeCell ref="G183:J183"/>
    <mergeCell ref="O183:R183"/>
    <mergeCell ref="S183:V183"/>
    <mergeCell ref="AE183:AG183"/>
    <mergeCell ref="AQ183:AS183"/>
    <mergeCell ref="B184:C184"/>
    <mergeCell ref="D184:F184"/>
    <mergeCell ref="G184:J184"/>
    <mergeCell ref="O184:R184"/>
    <mergeCell ref="S184:V184"/>
    <mergeCell ref="AE184:AG184"/>
    <mergeCell ref="AQ184:AS184"/>
    <mergeCell ref="K183:N183"/>
    <mergeCell ref="K184:N184"/>
    <mergeCell ref="AN183:AP183"/>
    <mergeCell ref="AN184:AP184"/>
    <mergeCell ref="W183:AA183"/>
    <mergeCell ref="W184:AA184"/>
    <mergeCell ref="AB183:AD183"/>
    <mergeCell ref="AB184:AD184"/>
    <mergeCell ref="AH183:AJ183"/>
    <mergeCell ref="AH184:AJ184"/>
    <mergeCell ref="AK183:AM183"/>
    <mergeCell ref="AK184:AM184"/>
    <mergeCell ref="B181:C181"/>
    <mergeCell ref="D181:F181"/>
    <mergeCell ref="G181:J181"/>
    <mergeCell ref="O181:R181"/>
    <mergeCell ref="S181:V181"/>
    <mergeCell ref="AE181:AG181"/>
    <mergeCell ref="AQ181:AS181"/>
    <mergeCell ref="B182:C182"/>
    <mergeCell ref="D182:F182"/>
    <mergeCell ref="G182:J182"/>
    <mergeCell ref="O182:R182"/>
    <mergeCell ref="S182:V182"/>
    <mergeCell ref="AE182:AG182"/>
    <mergeCell ref="AQ182:AS182"/>
    <mergeCell ref="K181:N181"/>
    <mergeCell ref="K182:N182"/>
    <mergeCell ref="AN181:AP181"/>
    <mergeCell ref="AN182:AP182"/>
    <mergeCell ref="W181:AA181"/>
    <mergeCell ref="W182:AA182"/>
    <mergeCell ref="AB181:AD181"/>
    <mergeCell ref="AB182:AD182"/>
    <mergeCell ref="AH181:AJ181"/>
    <mergeCell ref="AH182:AJ182"/>
    <mergeCell ref="AK182:AM182"/>
    <mergeCell ref="B179:C179"/>
    <mergeCell ref="D179:F179"/>
    <mergeCell ref="G179:J179"/>
    <mergeCell ref="O179:R179"/>
    <mergeCell ref="S179:V179"/>
    <mergeCell ref="AE179:AG179"/>
    <mergeCell ref="AQ179:AS179"/>
    <mergeCell ref="B180:C180"/>
    <mergeCell ref="D180:F180"/>
    <mergeCell ref="G180:J180"/>
    <mergeCell ref="O180:R180"/>
    <mergeCell ref="S180:V180"/>
    <mergeCell ref="AE180:AG180"/>
    <mergeCell ref="AQ180:AS180"/>
    <mergeCell ref="K179:N179"/>
    <mergeCell ref="K180:N180"/>
    <mergeCell ref="AN180:AP180"/>
    <mergeCell ref="W179:AA179"/>
    <mergeCell ref="W180:AA180"/>
    <mergeCell ref="AB179:AD179"/>
    <mergeCell ref="AB180:AD180"/>
    <mergeCell ref="AH179:AJ179"/>
    <mergeCell ref="AH180:AJ180"/>
    <mergeCell ref="AK179:AM179"/>
    <mergeCell ref="B177:C177"/>
    <mergeCell ref="D177:F177"/>
    <mergeCell ref="G177:J177"/>
    <mergeCell ref="O177:R177"/>
    <mergeCell ref="S177:V177"/>
    <mergeCell ref="AE177:AG177"/>
    <mergeCell ref="AQ177:AS177"/>
    <mergeCell ref="B178:C178"/>
    <mergeCell ref="D178:F178"/>
    <mergeCell ref="G178:J178"/>
    <mergeCell ref="O178:R178"/>
    <mergeCell ref="S178:V178"/>
    <mergeCell ref="AE178:AG178"/>
    <mergeCell ref="AQ178:AS178"/>
    <mergeCell ref="K177:N177"/>
    <mergeCell ref="K178:N178"/>
    <mergeCell ref="W177:AA177"/>
    <mergeCell ref="W178:AA178"/>
    <mergeCell ref="AB177:AD177"/>
    <mergeCell ref="AB178:AD178"/>
    <mergeCell ref="AH177:AJ177"/>
    <mergeCell ref="AH178:AJ178"/>
    <mergeCell ref="AK177:AM177"/>
    <mergeCell ref="AK178:AM178"/>
    <mergeCell ref="B175:C175"/>
    <mergeCell ref="D175:F175"/>
    <mergeCell ref="G175:J175"/>
    <mergeCell ref="O175:R175"/>
    <mergeCell ref="S175:V175"/>
    <mergeCell ref="AE175:AG175"/>
    <mergeCell ref="AQ175:AS175"/>
    <mergeCell ref="B176:C176"/>
    <mergeCell ref="D176:F176"/>
    <mergeCell ref="G176:J176"/>
    <mergeCell ref="O176:R176"/>
    <mergeCell ref="S176:V176"/>
    <mergeCell ref="AE176:AG176"/>
    <mergeCell ref="AQ176:AS176"/>
    <mergeCell ref="K175:N175"/>
    <mergeCell ref="K176:N176"/>
    <mergeCell ref="AK176:AM176"/>
    <mergeCell ref="B173:C173"/>
    <mergeCell ref="D173:F173"/>
    <mergeCell ref="G173:J173"/>
    <mergeCell ref="O173:R173"/>
    <mergeCell ref="S173:V173"/>
    <mergeCell ref="AE173:AG173"/>
    <mergeCell ref="AQ173:AS173"/>
    <mergeCell ref="B174:C174"/>
    <mergeCell ref="D174:F174"/>
    <mergeCell ref="G174:J174"/>
    <mergeCell ref="O174:R174"/>
    <mergeCell ref="S174:V174"/>
    <mergeCell ref="AE174:AG174"/>
    <mergeCell ref="AQ174:AS174"/>
    <mergeCell ref="K173:N173"/>
    <mergeCell ref="K174:N174"/>
    <mergeCell ref="B171:C171"/>
    <mergeCell ref="D171:F171"/>
    <mergeCell ref="G171:J171"/>
    <mergeCell ref="O171:R171"/>
    <mergeCell ref="S171:V171"/>
    <mergeCell ref="AE171:AG171"/>
    <mergeCell ref="AQ171:AS171"/>
    <mergeCell ref="B172:C172"/>
    <mergeCell ref="D172:F172"/>
    <mergeCell ref="G172:J172"/>
    <mergeCell ref="O172:R172"/>
    <mergeCell ref="S172:V172"/>
    <mergeCell ref="AE172:AG172"/>
    <mergeCell ref="AQ172:AS172"/>
    <mergeCell ref="K171:N171"/>
    <mergeCell ref="K172:N172"/>
    <mergeCell ref="D167:F167"/>
    <mergeCell ref="G167:J167"/>
    <mergeCell ref="O167:R167"/>
    <mergeCell ref="S167:V167"/>
    <mergeCell ref="AE167:AG167"/>
    <mergeCell ref="AQ167:AS167"/>
    <mergeCell ref="K166:N166"/>
    <mergeCell ref="K167:N167"/>
    <mergeCell ref="B170:C170"/>
    <mergeCell ref="D170:F170"/>
    <mergeCell ref="G170:J170"/>
    <mergeCell ref="O170:R170"/>
    <mergeCell ref="S170:V170"/>
    <mergeCell ref="AE170:AG170"/>
    <mergeCell ref="AQ170:AS170"/>
    <mergeCell ref="K170:N170"/>
    <mergeCell ref="B168:C168"/>
    <mergeCell ref="D168:F168"/>
    <mergeCell ref="G168:J168"/>
    <mergeCell ref="O168:R168"/>
    <mergeCell ref="S168:V168"/>
    <mergeCell ref="AE168:AG168"/>
    <mergeCell ref="AQ168:AS168"/>
    <mergeCell ref="B169:C169"/>
    <mergeCell ref="D169:F169"/>
    <mergeCell ref="G169:J169"/>
    <mergeCell ref="O169:R169"/>
    <mergeCell ref="S169:V169"/>
    <mergeCell ref="AE169:AG169"/>
    <mergeCell ref="AQ169:AS169"/>
    <mergeCell ref="K168:N168"/>
    <mergeCell ref="K169:N169"/>
    <mergeCell ref="B163:C163"/>
    <mergeCell ref="D163:F163"/>
    <mergeCell ref="G163:J163"/>
    <mergeCell ref="O163:R163"/>
    <mergeCell ref="S163:V163"/>
    <mergeCell ref="AE163:AG163"/>
    <mergeCell ref="AQ163:AS163"/>
    <mergeCell ref="K163:N163"/>
    <mergeCell ref="B161:C161"/>
    <mergeCell ref="D161:F161"/>
    <mergeCell ref="G161:J161"/>
    <mergeCell ref="O161:R161"/>
    <mergeCell ref="S161:V161"/>
    <mergeCell ref="AE161:AG161"/>
    <mergeCell ref="AQ161:AS161"/>
    <mergeCell ref="B162:C162"/>
    <mergeCell ref="D162:F162"/>
    <mergeCell ref="G162:J162"/>
    <mergeCell ref="O162:R162"/>
    <mergeCell ref="S162:V162"/>
    <mergeCell ref="AE162:AG162"/>
    <mergeCell ref="AQ162:AS162"/>
    <mergeCell ref="K161:N161"/>
    <mergeCell ref="K162:N162"/>
    <mergeCell ref="AN161:AP161"/>
    <mergeCell ref="AN162:AP162"/>
    <mergeCell ref="W161:AA161"/>
    <mergeCell ref="W162:AA162"/>
    <mergeCell ref="W163:AA163"/>
    <mergeCell ref="AB161:AD161"/>
    <mergeCell ref="AB162:AD162"/>
    <mergeCell ref="AB163:AD163"/>
    <mergeCell ref="B159:C159"/>
    <mergeCell ref="D159:F159"/>
    <mergeCell ref="G159:J159"/>
    <mergeCell ref="O159:R159"/>
    <mergeCell ref="S159:V159"/>
    <mergeCell ref="AE159:AG159"/>
    <mergeCell ref="AQ159:AS159"/>
    <mergeCell ref="B160:C160"/>
    <mergeCell ref="D160:F160"/>
    <mergeCell ref="G160:J160"/>
    <mergeCell ref="O160:R160"/>
    <mergeCell ref="S160:V160"/>
    <mergeCell ref="AE160:AG160"/>
    <mergeCell ref="AQ160:AS160"/>
    <mergeCell ref="K159:N159"/>
    <mergeCell ref="K160:N160"/>
    <mergeCell ref="AN160:AP160"/>
    <mergeCell ref="W160:AA160"/>
    <mergeCell ref="AB160:AD160"/>
    <mergeCell ref="AK159:AM159"/>
    <mergeCell ref="AK160:AM160"/>
    <mergeCell ref="B157:C157"/>
    <mergeCell ref="D157:F157"/>
    <mergeCell ref="G157:J157"/>
    <mergeCell ref="O157:R157"/>
    <mergeCell ref="S157:V157"/>
    <mergeCell ref="AE157:AG157"/>
    <mergeCell ref="AQ157:AS157"/>
    <mergeCell ref="B158:C158"/>
    <mergeCell ref="D158:F158"/>
    <mergeCell ref="G158:J158"/>
    <mergeCell ref="O158:R158"/>
    <mergeCell ref="S158:V158"/>
    <mergeCell ref="AE158:AG158"/>
    <mergeCell ref="AQ158:AS158"/>
    <mergeCell ref="K157:N157"/>
    <mergeCell ref="K158:N158"/>
    <mergeCell ref="AK158:AM158"/>
    <mergeCell ref="B155:C155"/>
    <mergeCell ref="D155:F155"/>
    <mergeCell ref="G155:J155"/>
    <mergeCell ref="O155:R155"/>
    <mergeCell ref="S155:V155"/>
    <mergeCell ref="AE155:AG155"/>
    <mergeCell ref="AQ155:AS155"/>
    <mergeCell ref="B156:C156"/>
    <mergeCell ref="D156:F156"/>
    <mergeCell ref="G156:J156"/>
    <mergeCell ref="O156:R156"/>
    <mergeCell ref="S156:V156"/>
    <mergeCell ref="AE156:AG156"/>
    <mergeCell ref="AQ156:AS156"/>
    <mergeCell ref="K155:N155"/>
    <mergeCell ref="K156:N156"/>
    <mergeCell ref="B143:C143"/>
    <mergeCell ref="D143:F143"/>
    <mergeCell ref="G143:J143"/>
    <mergeCell ref="O143:R143"/>
    <mergeCell ref="S143:V143"/>
    <mergeCell ref="AE143:AG143"/>
    <mergeCell ref="AQ143:AS143"/>
    <mergeCell ref="B154:C154"/>
    <mergeCell ref="D154:F154"/>
    <mergeCell ref="G154:J154"/>
    <mergeCell ref="O154:R154"/>
    <mergeCell ref="S154:V154"/>
    <mergeCell ref="AE154:AG154"/>
    <mergeCell ref="AQ154:AS154"/>
    <mergeCell ref="K143:N143"/>
    <mergeCell ref="K154:N154"/>
    <mergeCell ref="B144:C144"/>
    <mergeCell ref="D144:F144"/>
    <mergeCell ref="G144:J144"/>
    <mergeCell ref="K144:N144"/>
    <mergeCell ref="O144:R144"/>
    <mergeCell ref="S144:V144"/>
    <mergeCell ref="B141:C141"/>
    <mergeCell ref="D141:F141"/>
    <mergeCell ref="G141:J141"/>
    <mergeCell ref="O141:R141"/>
    <mergeCell ref="S141:V141"/>
    <mergeCell ref="AE141:AG141"/>
    <mergeCell ref="AQ141:AS141"/>
    <mergeCell ref="B142:C142"/>
    <mergeCell ref="D142:F142"/>
    <mergeCell ref="G142:J142"/>
    <mergeCell ref="O142:R142"/>
    <mergeCell ref="S142:V142"/>
    <mergeCell ref="AE142:AG142"/>
    <mergeCell ref="AQ142:AS142"/>
    <mergeCell ref="K141:N141"/>
    <mergeCell ref="K142:N142"/>
    <mergeCell ref="AN141:AP141"/>
    <mergeCell ref="AN142:AP142"/>
    <mergeCell ref="W141:AA141"/>
    <mergeCell ref="W142:AA142"/>
    <mergeCell ref="AB141:AD141"/>
    <mergeCell ref="AB142:AD142"/>
    <mergeCell ref="AH141:AJ141"/>
    <mergeCell ref="AH142:AJ142"/>
    <mergeCell ref="AE144:AG144"/>
    <mergeCell ref="AQ144:AS144"/>
    <mergeCell ref="B139:C139"/>
    <mergeCell ref="D139:F139"/>
    <mergeCell ref="G139:J139"/>
    <mergeCell ref="O139:R139"/>
    <mergeCell ref="S139:V139"/>
    <mergeCell ref="AE139:AG139"/>
    <mergeCell ref="AQ139:AS139"/>
    <mergeCell ref="B140:C140"/>
    <mergeCell ref="D140:F140"/>
    <mergeCell ref="G140:J140"/>
    <mergeCell ref="O140:R140"/>
    <mergeCell ref="S140:V140"/>
    <mergeCell ref="AE140:AG140"/>
    <mergeCell ref="AQ140:AS140"/>
    <mergeCell ref="K139:N139"/>
    <mergeCell ref="K140:N140"/>
    <mergeCell ref="AN140:AP140"/>
    <mergeCell ref="W139:AA139"/>
    <mergeCell ref="W140:AA140"/>
    <mergeCell ref="AB139:AD139"/>
    <mergeCell ref="AB140:AD140"/>
    <mergeCell ref="AH140:AJ140"/>
    <mergeCell ref="AK140:AM140"/>
    <mergeCell ref="AH139:AJ139"/>
    <mergeCell ref="AK139:AM139"/>
    <mergeCell ref="AN139:AP139"/>
    <mergeCell ref="B137:C137"/>
    <mergeCell ref="D137:F137"/>
    <mergeCell ref="G137:J137"/>
    <mergeCell ref="O137:R137"/>
    <mergeCell ref="S137:V137"/>
    <mergeCell ref="AE137:AG137"/>
    <mergeCell ref="AQ137:AS137"/>
    <mergeCell ref="B138:C138"/>
    <mergeCell ref="D138:F138"/>
    <mergeCell ref="G138:J138"/>
    <mergeCell ref="O138:R138"/>
    <mergeCell ref="S138:V138"/>
    <mergeCell ref="AE138:AG138"/>
    <mergeCell ref="AQ138:AS138"/>
    <mergeCell ref="K137:N137"/>
    <mergeCell ref="K138:N138"/>
    <mergeCell ref="W137:AA137"/>
    <mergeCell ref="W138:AA138"/>
    <mergeCell ref="AB137:AD137"/>
    <mergeCell ref="AB138:AD138"/>
    <mergeCell ref="AH137:AJ137"/>
    <mergeCell ref="AH138:AJ138"/>
    <mergeCell ref="AK137:AM137"/>
    <mergeCell ref="AK138:AM138"/>
    <mergeCell ref="AN137:AP137"/>
    <mergeCell ref="AN138:AP138"/>
    <mergeCell ref="B135:C135"/>
    <mergeCell ref="D135:F135"/>
    <mergeCell ref="G135:J135"/>
    <mergeCell ref="O135:R135"/>
    <mergeCell ref="S135:V135"/>
    <mergeCell ref="AE135:AG135"/>
    <mergeCell ref="AQ135:AS135"/>
    <mergeCell ref="B136:C136"/>
    <mergeCell ref="D136:F136"/>
    <mergeCell ref="G136:J136"/>
    <mergeCell ref="O136:R136"/>
    <mergeCell ref="S136:V136"/>
    <mergeCell ref="AE136:AG136"/>
    <mergeCell ref="AQ136:AS136"/>
    <mergeCell ref="K135:N135"/>
    <mergeCell ref="K136:N136"/>
    <mergeCell ref="W135:AA135"/>
    <mergeCell ref="W136:AA136"/>
    <mergeCell ref="AB135:AD135"/>
    <mergeCell ref="AB136:AD136"/>
    <mergeCell ref="AH135:AJ135"/>
    <mergeCell ref="AH136:AJ136"/>
    <mergeCell ref="AN135:AP135"/>
    <mergeCell ref="AN136:AP136"/>
    <mergeCell ref="B133:C133"/>
    <mergeCell ref="D133:F133"/>
    <mergeCell ref="G133:J133"/>
    <mergeCell ref="O133:R133"/>
    <mergeCell ref="S133:V133"/>
    <mergeCell ref="AE133:AG133"/>
    <mergeCell ref="AQ133:AS133"/>
    <mergeCell ref="B134:C134"/>
    <mergeCell ref="D134:F134"/>
    <mergeCell ref="G134:J134"/>
    <mergeCell ref="O134:R134"/>
    <mergeCell ref="S134:V134"/>
    <mergeCell ref="AE134:AG134"/>
    <mergeCell ref="AQ134:AS134"/>
    <mergeCell ref="K133:N133"/>
    <mergeCell ref="K134:N134"/>
    <mergeCell ref="W133:AA133"/>
    <mergeCell ref="W134:AA134"/>
    <mergeCell ref="AB133:AD133"/>
    <mergeCell ref="AB134:AD134"/>
    <mergeCell ref="AN133:AP133"/>
    <mergeCell ref="AN134:AP134"/>
    <mergeCell ref="AH133:AJ133"/>
    <mergeCell ref="AH134:AJ134"/>
    <mergeCell ref="B131:C131"/>
    <mergeCell ref="D131:F131"/>
    <mergeCell ref="G131:J131"/>
    <mergeCell ref="O131:R131"/>
    <mergeCell ref="S131:V131"/>
    <mergeCell ref="AE131:AG131"/>
    <mergeCell ref="AQ131:AS131"/>
    <mergeCell ref="B132:C132"/>
    <mergeCell ref="D132:F132"/>
    <mergeCell ref="G132:J132"/>
    <mergeCell ref="O132:R132"/>
    <mergeCell ref="S132:V132"/>
    <mergeCell ref="AE132:AG132"/>
    <mergeCell ref="AQ132:AS132"/>
    <mergeCell ref="K131:N131"/>
    <mergeCell ref="K132:N132"/>
    <mergeCell ref="W131:AA131"/>
    <mergeCell ref="W132:AA132"/>
    <mergeCell ref="AB131:AD131"/>
    <mergeCell ref="AB132:AD132"/>
    <mergeCell ref="AH132:AJ132"/>
    <mergeCell ref="AQ127:AS127"/>
    <mergeCell ref="K127:N127"/>
    <mergeCell ref="B128:C128"/>
    <mergeCell ref="D128:F128"/>
    <mergeCell ref="G128:J128"/>
    <mergeCell ref="O128:R128"/>
    <mergeCell ref="S128:V128"/>
    <mergeCell ref="AE128:AG128"/>
    <mergeCell ref="AQ128:AS128"/>
    <mergeCell ref="W127:AA127"/>
    <mergeCell ref="AB127:AD127"/>
    <mergeCell ref="B130:C130"/>
    <mergeCell ref="D130:F130"/>
    <mergeCell ref="G130:J130"/>
    <mergeCell ref="O130:R130"/>
    <mergeCell ref="S130:V130"/>
    <mergeCell ref="AE130:AG130"/>
    <mergeCell ref="AQ130:AS130"/>
    <mergeCell ref="K130:N130"/>
    <mergeCell ref="AQ129:AS129"/>
    <mergeCell ref="K128:N128"/>
    <mergeCell ref="K129:N129"/>
    <mergeCell ref="AE129:AG129"/>
    <mergeCell ref="B129:C129"/>
    <mergeCell ref="D129:F129"/>
    <mergeCell ref="G129:J129"/>
    <mergeCell ref="O129:R129"/>
    <mergeCell ref="S129:V129"/>
    <mergeCell ref="W128:AA128"/>
    <mergeCell ref="W129:AA129"/>
    <mergeCell ref="W130:AA130"/>
    <mergeCell ref="AB128:AD128"/>
    <mergeCell ref="O11:R14"/>
    <mergeCell ref="S11:V14"/>
    <mergeCell ref="B3:AN3"/>
    <mergeCell ref="B4:I5"/>
    <mergeCell ref="AH7:AI8"/>
    <mergeCell ref="J4:AN5"/>
    <mergeCell ref="AE12:AG14"/>
    <mergeCell ref="AJ7:AO8"/>
    <mergeCell ref="O16:R16"/>
    <mergeCell ref="S16:V16"/>
    <mergeCell ref="AE16:AG16"/>
    <mergeCell ref="O18:R18"/>
    <mergeCell ref="S18:V18"/>
    <mergeCell ref="B127:C127"/>
    <mergeCell ref="D127:F127"/>
    <mergeCell ref="G127:J127"/>
    <mergeCell ref="O127:R127"/>
    <mergeCell ref="S127:V127"/>
    <mergeCell ref="AE127:AG127"/>
    <mergeCell ref="AH12:AJ14"/>
    <mergeCell ref="AH15:AJ15"/>
    <mergeCell ref="AH16:AJ16"/>
    <mergeCell ref="AH17:AJ17"/>
    <mergeCell ref="AH18:AJ18"/>
    <mergeCell ref="AH19:AJ19"/>
    <mergeCell ref="AH20:AJ20"/>
    <mergeCell ref="AH21:AJ21"/>
    <mergeCell ref="AH22:AJ22"/>
    <mergeCell ref="AH23:AJ23"/>
    <mergeCell ref="AH24:AJ24"/>
    <mergeCell ref="AH25:AJ25"/>
    <mergeCell ref="AH26:AJ26"/>
    <mergeCell ref="AQ16:AS16"/>
    <mergeCell ref="S15:V15"/>
    <mergeCell ref="AE15:AG15"/>
    <mergeCell ref="AQ15:AS15"/>
    <mergeCell ref="B16:C16"/>
    <mergeCell ref="D16:F16"/>
    <mergeCell ref="G16:J16"/>
    <mergeCell ref="K17:N17"/>
    <mergeCell ref="K18:N18"/>
    <mergeCell ref="AQ11:AS14"/>
    <mergeCell ref="B15:C15"/>
    <mergeCell ref="D15:F15"/>
    <mergeCell ref="G15:J15"/>
    <mergeCell ref="O15:R15"/>
    <mergeCell ref="K11:N14"/>
    <mergeCell ref="K15:N15"/>
    <mergeCell ref="K16:N16"/>
    <mergeCell ref="AE18:AG18"/>
    <mergeCell ref="AQ18:AS18"/>
    <mergeCell ref="S17:V17"/>
    <mergeCell ref="AE17:AG17"/>
    <mergeCell ref="AQ17:AS17"/>
    <mergeCell ref="B18:C18"/>
    <mergeCell ref="D18:F18"/>
    <mergeCell ref="G18:J18"/>
    <mergeCell ref="B17:C17"/>
    <mergeCell ref="D17:F17"/>
    <mergeCell ref="G17:J17"/>
    <mergeCell ref="O17:R17"/>
    <mergeCell ref="B11:C14"/>
    <mergeCell ref="D11:F14"/>
    <mergeCell ref="G11:J14"/>
    <mergeCell ref="O20:R20"/>
    <mergeCell ref="S20:V20"/>
    <mergeCell ref="AE20:AG20"/>
    <mergeCell ref="AQ20:AS20"/>
    <mergeCell ref="S19:V19"/>
    <mergeCell ref="AE19:AG19"/>
    <mergeCell ref="AQ19:AS19"/>
    <mergeCell ref="B20:C20"/>
    <mergeCell ref="D20:F20"/>
    <mergeCell ref="G20:J20"/>
    <mergeCell ref="B19:C19"/>
    <mergeCell ref="D19:F19"/>
    <mergeCell ref="G19:J19"/>
    <mergeCell ref="O19:R19"/>
    <mergeCell ref="K19:N19"/>
    <mergeCell ref="K20:N20"/>
    <mergeCell ref="O22:R22"/>
    <mergeCell ref="S22:V22"/>
    <mergeCell ref="AE22:AG22"/>
    <mergeCell ref="AQ22:AS22"/>
    <mergeCell ref="S21:V21"/>
    <mergeCell ref="AE21:AG21"/>
    <mergeCell ref="AQ21:AS21"/>
    <mergeCell ref="B22:C22"/>
    <mergeCell ref="D22:F22"/>
    <mergeCell ref="G22:J22"/>
    <mergeCell ref="B21:C21"/>
    <mergeCell ref="D21:F21"/>
    <mergeCell ref="G21:J21"/>
    <mergeCell ref="O21:R21"/>
    <mergeCell ref="K21:N21"/>
    <mergeCell ref="K22:N22"/>
    <mergeCell ref="O24:R24"/>
    <mergeCell ref="S24:V24"/>
    <mergeCell ref="AE24:AG24"/>
    <mergeCell ref="AQ24:AS24"/>
    <mergeCell ref="S23:V23"/>
    <mergeCell ref="AE23:AG23"/>
    <mergeCell ref="AQ23:AS23"/>
    <mergeCell ref="B24:C24"/>
    <mergeCell ref="D24:F24"/>
    <mergeCell ref="G24:J24"/>
    <mergeCell ref="B23:C23"/>
    <mergeCell ref="D23:F23"/>
    <mergeCell ref="G23:J23"/>
    <mergeCell ref="O23:R23"/>
    <mergeCell ref="K23:N23"/>
    <mergeCell ref="K24:N24"/>
    <mergeCell ref="O26:R26"/>
    <mergeCell ref="S26:V26"/>
    <mergeCell ref="AE26:AG26"/>
    <mergeCell ref="AQ26:AS26"/>
    <mergeCell ref="S25:V25"/>
    <mergeCell ref="AE25:AG25"/>
    <mergeCell ref="AQ25:AS25"/>
    <mergeCell ref="B26:C26"/>
    <mergeCell ref="D26:F26"/>
    <mergeCell ref="G26:J26"/>
    <mergeCell ref="B25:C25"/>
    <mergeCell ref="D25:F25"/>
    <mergeCell ref="G25:J25"/>
    <mergeCell ref="O25:R25"/>
    <mergeCell ref="K25:N25"/>
    <mergeCell ref="K26:N26"/>
    <mergeCell ref="O28:R28"/>
    <mergeCell ref="S28:V28"/>
    <mergeCell ref="AE28:AG28"/>
    <mergeCell ref="AQ28:AS28"/>
    <mergeCell ref="S27:V27"/>
    <mergeCell ref="AE27:AG27"/>
    <mergeCell ref="AQ27:AS27"/>
    <mergeCell ref="B28:C28"/>
    <mergeCell ref="D28:F28"/>
    <mergeCell ref="G28:J28"/>
    <mergeCell ref="B27:C27"/>
    <mergeCell ref="D27:F27"/>
    <mergeCell ref="G27:J27"/>
    <mergeCell ref="O27:R27"/>
    <mergeCell ref="K27:N27"/>
    <mergeCell ref="K28:N28"/>
    <mergeCell ref="W27:AA27"/>
    <mergeCell ref="W28:AA28"/>
    <mergeCell ref="AH28:AJ28"/>
    <mergeCell ref="AN27:AP27"/>
    <mergeCell ref="AN28:AP28"/>
    <mergeCell ref="AH27:AJ27"/>
    <mergeCell ref="O30:R30"/>
    <mergeCell ref="S30:V30"/>
    <mergeCell ref="AE30:AG30"/>
    <mergeCell ref="AQ30:AS30"/>
    <mergeCell ref="S29:V29"/>
    <mergeCell ref="AE29:AG29"/>
    <mergeCell ref="AQ29:AS29"/>
    <mergeCell ref="B30:C30"/>
    <mergeCell ref="D30:F30"/>
    <mergeCell ref="G30:J30"/>
    <mergeCell ref="B29:C29"/>
    <mergeCell ref="D29:F29"/>
    <mergeCell ref="G29:J29"/>
    <mergeCell ref="O29:R29"/>
    <mergeCell ref="K29:N29"/>
    <mergeCell ref="K30:N30"/>
    <mergeCell ref="AN29:AP29"/>
    <mergeCell ref="AN30:AP30"/>
    <mergeCell ref="W29:AA29"/>
    <mergeCell ref="W30:AA30"/>
    <mergeCell ref="AH29:AJ29"/>
    <mergeCell ref="AH30:AJ30"/>
    <mergeCell ref="AK30:AM30"/>
    <mergeCell ref="O32:R32"/>
    <mergeCell ref="S32:V32"/>
    <mergeCell ref="AE32:AG32"/>
    <mergeCell ref="AQ32:AS32"/>
    <mergeCell ref="S31:V31"/>
    <mergeCell ref="AE31:AG31"/>
    <mergeCell ref="AQ31:AS31"/>
    <mergeCell ref="B32:C32"/>
    <mergeCell ref="D32:F32"/>
    <mergeCell ref="G32:J32"/>
    <mergeCell ref="B31:C31"/>
    <mergeCell ref="D31:F31"/>
    <mergeCell ref="G31:J31"/>
    <mergeCell ref="O31:R31"/>
    <mergeCell ref="K31:N31"/>
    <mergeCell ref="K32:N32"/>
    <mergeCell ref="AN31:AP31"/>
    <mergeCell ref="AN32:AP32"/>
    <mergeCell ref="W31:AA31"/>
    <mergeCell ref="W32:AA32"/>
    <mergeCell ref="AH31:AJ31"/>
    <mergeCell ref="AH32:AJ32"/>
    <mergeCell ref="AK31:AM31"/>
    <mergeCell ref="AK32:AM32"/>
    <mergeCell ref="O34:R34"/>
    <mergeCell ref="S34:V34"/>
    <mergeCell ref="AE34:AG34"/>
    <mergeCell ref="AQ34:AS34"/>
    <mergeCell ref="S33:V33"/>
    <mergeCell ref="AE33:AG33"/>
    <mergeCell ref="AQ33:AS33"/>
    <mergeCell ref="B34:C34"/>
    <mergeCell ref="D34:F34"/>
    <mergeCell ref="G34:J34"/>
    <mergeCell ref="B33:C33"/>
    <mergeCell ref="D33:F33"/>
    <mergeCell ref="G33:J33"/>
    <mergeCell ref="O33:R33"/>
    <mergeCell ref="K33:N33"/>
    <mergeCell ref="K34:N34"/>
    <mergeCell ref="AN33:AP33"/>
    <mergeCell ref="AN34:AP34"/>
    <mergeCell ref="W33:AA33"/>
    <mergeCell ref="W34:AA34"/>
    <mergeCell ref="AB33:AD33"/>
    <mergeCell ref="AB34:AD34"/>
    <mergeCell ref="AH33:AJ33"/>
    <mergeCell ref="AH34:AJ34"/>
    <mergeCell ref="AK33:AM33"/>
    <mergeCell ref="AK34:AM34"/>
    <mergeCell ref="O36:R36"/>
    <mergeCell ref="S36:V36"/>
    <mergeCell ref="AE36:AG36"/>
    <mergeCell ref="AQ36:AS36"/>
    <mergeCell ref="S35:V35"/>
    <mergeCell ref="AE35:AG35"/>
    <mergeCell ref="AQ35:AS35"/>
    <mergeCell ref="B36:C36"/>
    <mergeCell ref="D36:F36"/>
    <mergeCell ref="G36:J36"/>
    <mergeCell ref="B35:C35"/>
    <mergeCell ref="D35:F35"/>
    <mergeCell ref="G35:J35"/>
    <mergeCell ref="O35:R35"/>
    <mergeCell ref="K35:N35"/>
    <mergeCell ref="K36:N36"/>
    <mergeCell ref="AN35:AP35"/>
    <mergeCell ref="AN36:AP36"/>
    <mergeCell ref="W35:AA35"/>
    <mergeCell ref="W36:AA36"/>
    <mergeCell ref="AB35:AD35"/>
    <mergeCell ref="AB36:AD36"/>
    <mergeCell ref="AH35:AJ35"/>
    <mergeCell ref="AH36:AJ36"/>
    <mergeCell ref="AK35:AM35"/>
    <mergeCell ref="AK36:AM36"/>
    <mergeCell ref="O38:R38"/>
    <mergeCell ref="S38:V38"/>
    <mergeCell ref="AE38:AG38"/>
    <mergeCell ref="AQ38:AS38"/>
    <mergeCell ref="S37:V37"/>
    <mergeCell ref="AE37:AG37"/>
    <mergeCell ref="AQ37:AS37"/>
    <mergeCell ref="B38:C38"/>
    <mergeCell ref="D38:F38"/>
    <mergeCell ref="G38:J38"/>
    <mergeCell ref="B37:C37"/>
    <mergeCell ref="D37:F37"/>
    <mergeCell ref="G37:J37"/>
    <mergeCell ref="O37:R37"/>
    <mergeCell ref="K37:N37"/>
    <mergeCell ref="K38:N38"/>
    <mergeCell ref="AN37:AP37"/>
    <mergeCell ref="AN38:AP38"/>
    <mergeCell ref="W37:AA37"/>
    <mergeCell ref="W38:AA38"/>
    <mergeCell ref="AB37:AD37"/>
    <mergeCell ref="AB38:AD38"/>
    <mergeCell ref="AH37:AJ37"/>
    <mergeCell ref="AH38:AJ38"/>
    <mergeCell ref="AK37:AM37"/>
    <mergeCell ref="AK38:AM38"/>
    <mergeCell ref="O40:R40"/>
    <mergeCell ref="S40:V40"/>
    <mergeCell ref="AE40:AG40"/>
    <mergeCell ref="AQ40:AS40"/>
    <mergeCell ref="S39:V39"/>
    <mergeCell ref="AE39:AG39"/>
    <mergeCell ref="AQ39:AS39"/>
    <mergeCell ref="B40:C40"/>
    <mergeCell ref="D40:F40"/>
    <mergeCell ref="G40:J40"/>
    <mergeCell ref="B39:C39"/>
    <mergeCell ref="D39:F39"/>
    <mergeCell ref="G39:J39"/>
    <mergeCell ref="O39:R39"/>
    <mergeCell ref="K39:N39"/>
    <mergeCell ref="K40:N40"/>
    <mergeCell ref="AN39:AP39"/>
    <mergeCell ref="AN40:AP40"/>
    <mergeCell ref="W39:AA39"/>
    <mergeCell ref="W40:AA40"/>
    <mergeCell ref="AB39:AD39"/>
    <mergeCell ref="AB40:AD40"/>
    <mergeCell ref="AH39:AJ39"/>
    <mergeCell ref="AH40:AJ40"/>
    <mergeCell ref="AK39:AM39"/>
    <mergeCell ref="AK40:AM40"/>
    <mergeCell ref="O42:R42"/>
    <mergeCell ref="S42:V42"/>
    <mergeCell ref="AE42:AG42"/>
    <mergeCell ref="AQ42:AS42"/>
    <mergeCell ref="S41:V41"/>
    <mergeCell ref="AE41:AG41"/>
    <mergeCell ref="AQ41:AS41"/>
    <mergeCell ref="B42:C42"/>
    <mergeCell ref="D42:F42"/>
    <mergeCell ref="G42:J42"/>
    <mergeCell ref="B41:C41"/>
    <mergeCell ref="D41:F41"/>
    <mergeCell ref="G41:J41"/>
    <mergeCell ref="O41:R41"/>
    <mergeCell ref="K41:N41"/>
    <mergeCell ref="K42:N42"/>
    <mergeCell ref="AN41:AP41"/>
    <mergeCell ref="AN42:AP42"/>
    <mergeCell ref="W41:AA41"/>
    <mergeCell ref="W42:AA42"/>
    <mergeCell ref="AB41:AD41"/>
    <mergeCell ref="AB42:AD42"/>
    <mergeCell ref="AH41:AJ41"/>
    <mergeCell ref="AH42:AJ42"/>
    <mergeCell ref="AK41:AM41"/>
    <mergeCell ref="AK42:AM42"/>
    <mergeCell ref="S43:V43"/>
    <mergeCell ref="AE43:AG43"/>
    <mergeCell ref="AQ43:AS43"/>
    <mergeCell ref="AE44:AG44"/>
    <mergeCell ref="AQ44:AS44"/>
    <mergeCell ref="AQ45:AS45"/>
    <mergeCell ref="B44:C44"/>
    <mergeCell ref="D44:F44"/>
    <mergeCell ref="G44:J44"/>
    <mergeCell ref="B43:C43"/>
    <mergeCell ref="D43:F43"/>
    <mergeCell ref="G43:J43"/>
    <mergeCell ref="O43:R43"/>
    <mergeCell ref="K43:N43"/>
    <mergeCell ref="K44:N44"/>
    <mergeCell ref="O44:R44"/>
    <mergeCell ref="S44:V44"/>
    <mergeCell ref="B45:C45"/>
    <mergeCell ref="D45:F45"/>
    <mergeCell ref="G45:J45"/>
    <mergeCell ref="K45:N45"/>
    <mergeCell ref="O45:R45"/>
    <mergeCell ref="AN43:AP43"/>
    <mergeCell ref="AN44:AP44"/>
    <mergeCell ref="AN45:AP45"/>
    <mergeCell ref="AB43:AD43"/>
    <mergeCell ref="AB44:AD44"/>
    <mergeCell ref="AB45:AD45"/>
    <mergeCell ref="AH43:AJ43"/>
    <mergeCell ref="AH44:AJ44"/>
    <mergeCell ref="AH45:AJ45"/>
    <mergeCell ref="AK43:AM43"/>
    <mergeCell ref="B49:C49"/>
    <mergeCell ref="D49:F49"/>
    <mergeCell ref="O51:R51"/>
    <mergeCell ref="S51:V51"/>
    <mergeCell ref="AE51:AG51"/>
    <mergeCell ref="AQ51:AS51"/>
    <mergeCell ref="K51:N51"/>
    <mergeCell ref="K52:N52"/>
    <mergeCell ref="B50:C50"/>
    <mergeCell ref="D50:F50"/>
    <mergeCell ref="G50:J50"/>
    <mergeCell ref="O50:R50"/>
    <mergeCell ref="B51:C51"/>
    <mergeCell ref="K50:N50"/>
    <mergeCell ref="O49:R49"/>
    <mergeCell ref="S49:V49"/>
    <mergeCell ref="AE49:AG49"/>
    <mergeCell ref="AQ49:AS49"/>
    <mergeCell ref="S50:V50"/>
    <mergeCell ref="AE50:AG50"/>
    <mergeCell ref="AQ50:AS50"/>
    <mergeCell ref="AQ52:AS52"/>
    <mergeCell ref="AN49:AP49"/>
    <mergeCell ref="AN50:AP50"/>
    <mergeCell ref="AN51:AP51"/>
    <mergeCell ref="AN52:AP52"/>
    <mergeCell ref="AB49:AD49"/>
    <mergeCell ref="AB50:AD50"/>
    <mergeCell ref="AB51:AD51"/>
    <mergeCell ref="AB52:AD52"/>
    <mergeCell ref="G49:J49"/>
    <mergeCell ref="K49:N49"/>
    <mergeCell ref="D53:F53"/>
    <mergeCell ref="G53:J53"/>
    <mergeCell ref="D52:F52"/>
    <mergeCell ref="G52:J52"/>
    <mergeCell ref="O52:R52"/>
    <mergeCell ref="O55:R55"/>
    <mergeCell ref="S55:V55"/>
    <mergeCell ref="AE55:AG55"/>
    <mergeCell ref="AQ55:AS55"/>
    <mergeCell ref="K55:N55"/>
    <mergeCell ref="K53:N53"/>
    <mergeCell ref="K54:N54"/>
    <mergeCell ref="S52:V52"/>
    <mergeCell ref="S54:V54"/>
    <mergeCell ref="AE54:AG54"/>
    <mergeCell ref="AQ54:AS54"/>
    <mergeCell ref="D55:F55"/>
    <mergeCell ref="G55:J55"/>
    <mergeCell ref="D54:F54"/>
    <mergeCell ref="G54:J54"/>
    <mergeCell ref="O54:R54"/>
    <mergeCell ref="AN53:AP53"/>
    <mergeCell ref="AN54:AP54"/>
    <mergeCell ref="AN55:AP55"/>
    <mergeCell ref="W55:AA55"/>
    <mergeCell ref="AB53:AD53"/>
    <mergeCell ref="AB54:AD54"/>
    <mergeCell ref="AB55:AD55"/>
    <mergeCell ref="AK54:AM54"/>
    <mergeCell ref="AK55:AM55"/>
    <mergeCell ref="O57:R57"/>
    <mergeCell ref="S57:V57"/>
    <mergeCell ref="AE57:AG57"/>
    <mergeCell ref="AQ57:AS57"/>
    <mergeCell ref="K57:N57"/>
    <mergeCell ref="S56:V56"/>
    <mergeCell ref="AE56:AG56"/>
    <mergeCell ref="AQ56:AS56"/>
    <mergeCell ref="B57:C57"/>
    <mergeCell ref="D57:F57"/>
    <mergeCell ref="G57:J57"/>
    <mergeCell ref="B56:C56"/>
    <mergeCell ref="O56:R56"/>
    <mergeCell ref="D56:F56"/>
    <mergeCell ref="G56:J56"/>
    <mergeCell ref="K56:N56"/>
    <mergeCell ref="O59:R59"/>
    <mergeCell ref="S59:V59"/>
    <mergeCell ref="AE59:AG59"/>
    <mergeCell ref="AQ59:AS59"/>
    <mergeCell ref="K59:N59"/>
    <mergeCell ref="AN56:AP56"/>
    <mergeCell ref="AN57:AP57"/>
    <mergeCell ref="AN58:AP58"/>
    <mergeCell ref="AN59:AP59"/>
    <mergeCell ref="W56:AA56"/>
    <mergeCell ref="W57:AA57"/>
    <mergeCell ref="W58:AA58"/>
    <mergeCell ref="W59:AA59"/>
    <mergeCell ref="AB56:AD56"/>
    <mergeCell ref="AB57:AD57"/>
    <mergeCell ref="AB58:AD58"/>
    <mergeCell ref="S58:V58"/>
    <mergeCell ref="AE58:AG58"/>
    <mergeCell ref="AQ58:AS58"/>
    <mergeCell ref="B59:C59"/>
    <mergeCell ref="D59:F59"/>
    <mergeCell ref="G59:J59"/>
    <mergeCell ref="B58:C58"/>
    <mergeCell ref="D58:F58"/>
    <mergeCell ref="G58:J58"/>
    <mergeCell ref="O58:R58"/>
    <mergeCell ref="K58:N58"/>
    <mergeCell ref="AN60:AP60"/>
    <mergeCell ref="W60:AA60"/>
    <mergeCell ref="AB60:AD60"/>
    <mergeCell ref="AH60:AJ60"/>
    <mergeCell ref="S61:V61"/>
    <mergeCell ref="AE61:AG61"/>
    <mergeCell ref="AQ61:AS61"/>
    <mergeCell ref="K61:N61"/>
    <mergeCell ref="AB59:AD59"/>
    <mergeCell ref="AK61:AM61"/>
    <mergeCell ref="S60:V60"/>
    <mergeCell ref="AE60:AG60"/>
    <mergeCell ref="AQ60:AS60"/>
    <mergeCell ref="B61:C61"/>
    <mergeCell ref="D61:F61"/>
    <mergeCell ref="G61:J61"/>
    <mergeCell ref="B60:C60"/>
    <mergeCell ref="D60:F60"/>
    <mergeCell ref="G60:J60"/>
    <mergeCell ref="K75:N75"/>
    <mergeCell ref="B67:C67"/>
    <mergeCell ref="D67:F67"/>
    <mergeCell ref="G67:J67"/>
    <mergeCell ref="K67:N67"/>
    <mergeCell ref="O67:R67"/>
    <mergeCell ref="S67:V67"/>
    <mergeCell ref="S64:V64"/>
    <mergeCell ref="AE64:AG64"/>
    <mergeCell ref="B68:C68"/>
    <mergeCell ref="D68:F68"/>
    <mergeCell ref="G68:J68"/>
    <mergeCell ref="K68:N68"/>
    <mergeCell ref="O68:R68"/>
    <mergeCell ref="S68:V68"/>
    <mergeCell ref="D63:F63"/>
    <mergeCell ref="G63:J63"/>
    <mergeCell ref="AE68:AG68"/>
    <mergeCell ref="W63:AA63"/>
    <mergeCell ref="W64:AA64"/>
    <mergeCell ref="W65:AA65"/>
    <mergeCell ref="W66:AA66"/>
    <mergeCell ref="W67:AA67"/>
    <mergeCell ref="W68:AA68"/>
    <mergeCell ref="W69:AA69"/>
    <mergeCell ref="W70:AA70"/>
    <mergeCell ref="W71:AA71"/>
    <mergeCell ref="W72:AA72"/>
    <mergeCell ref="W73:AA73"/>
    <mergeCell ref="W74:AA74"/>
    <mergeCell ref="W75:AA75"/>
    <mergeCell ref="AB63:AD63"/>
    <mergeCell ref="O64:R64"/>
    <mergeCell ref="B66:C66"/>
    <mergeCell ref="D66:F66"/>
    <mergeCell ref="G66:J66"/>
    <mergeCell ref="K66:N66"/>
    <mergeCell ref="O66:R66"/>
    <mergeCell ref="AE67:AG67"/>
    <mergeCell ref="S66:V66"/>
    <mergeCell ref="AE66:AG66"/>
    <mergeCell ref="AQ67:AS67"/>
    <mergeCell ref="AQ66:AS66"/>
    <mergeCell ref="O60:R60"/>
    <mergeCell ref="AN61:AP61"/>
    <mergeCell ref="AN62:AP62"/>
    <mergeCell ref="W61:AA61"/>
    <mergeCell ref="W62:AA62"/>
    <mergeCell ref="AB61:AD61"/>
    <mergeCell ref="AB62:AD62"/>
    <mergeCell ref="AH61:AJ61"/>
    <mergeCell ref="AH62:AJ62"/>
    <mergeCell ref="K60:N60"/>
    <mergeCell ref="AK62:AM62"/>
    <mergeCell ref="O62:R62"/>
    <mergeCell ref="O61:R61"/>
    <mergeCell ref="AN63:AP63"/>
    <mergeCell ref="AN64:AP64"/>
    <mergeCell ref="AN65:AP65"/>
    <mergeCell ref="AN66:AP66"/>
    <mergeCell ref="AN67:AP67"/>
    <mergeCell ref="AB64:AD64"/>
    <mergeCell ref="AB65:AD65"/>
    <mergeCell ref="O76:R76"/>
    <mergeCell ref="S76:V76"/>
    <mergeCell ref="AE76:AG76"/>
    <mergeCell ref="AQ76:AS76"/>
    <mergeCell ref="K76:N76"/>
    <mergeCell ref="K77:N77"/>
    <mergeCell ref="B83:C83"/>
    <mergeCell ref="B84:C84"/>
    <mergeCell ref="B85:C85"/>
    <mergeCell ref="O79:R79"/>
    <mergeCell ref="S79:V79"/>
    <mergeCell ref="S75:V75"/>
    <mergeCell ref="AE75:AG75"/>
    <mergeCell ref="AQ75:AS75"/>
    <mergeCell ref="B76:C76"/>
    <mergeCell ref="D76:F76"/>
    <mergeCell ref="G76:J76"/>
    <mergeCell ref="B75:C75"/>
    <mergeCell ref="D75:F75"/>
    <mergeCell ref="G75:J75"/>
    <mergeCell ref="O75:R75"/>
    <mergeCell ref="B78:C78"/>
    <mergeCell ref="B79:C79"/>
    <mergeCell ref="B80:C80"/>
    <mergeCell ref="B81:C81"/>
    <mergeCell ref="B82:C82"/>
    <mergeCell ref="D78:F78"/>
    <mergeCell ref="G78:J78"/>
    <mergeCell ref="K78:N78"/>
    <mergeCell ref="O78:R78"/>
    <mergeCell ref="S78:V78"/>
    <mergeCell ref="AE78:AG78"/>
    <mergeCell ref="O86:R86"/>
    <mergeCell ref="S86:V86"/>
    <mergeCell ref="AE86:AG86"/>
    <mergeCell ref="AQ86:AS86"/>
    <mergeCell ref="K86:N86"/>
    <mergeCell ref="K87:N87"/>
    <mergeCell ref="B88:C88"/>
    <mergeCell ref="B89:C89"/>
    <mergeCell ref="D88:F88"/>
    <mergeCell ref="G88:J88"/>
    <mergeCell ref="K88:N88"/>
    <mergeCell ref="S77:V77"/>
    <mergeCell ref="AE77:AG77"/>
    <mergeCell ref="AQ77:AS77"/>
    <mergeCell ref="B86:C86"/>
    <mergeCell ref="D86:F86"/>
    <mergeCell ref="G86:J86"/>
    <mergeCell ref="B77:C77"/>
    <mergeCell ref="D77:F77"/>
    <mergeCell ref="G77:J77"/>
    <mergeCell ref="O77:R77"/>
    <mergeCell ref="AE79:AG79"/>
    <mergeCell ref="S87:V87"/>
    <mergeCell ref="AE87:AG87"/>
    <mergeCell ref="AQ87:AS87"/>
    <mergeCell ref="B87:C87"/>
    <mergeCell ref="D87:F87"/>
    <mergeCell ref="G87:J87"/>
    <mergeCell ref="O87:R87"/>
    <mergeCell ref="O88:R88"/>
    <mergeCell ref="S88:V88"/>
    <mergeCell ref="AE88:AG88"/>
    <mergeCell ref="AQ88:AS88"/>
    <mergeCell ref="D89:F89"/>
    <mergeCell ref="G89:J89"/>
    <mergeCell ref="K89:N89"/>
    <mergeCell ref="O89:R89"/>
    <mergeCell ref="S89:V89"/>
    <mergeCell ref="O90:R90"/>
    <mergeCell ref="S90:V90"/>
    <mergeCell ref="AE90:AG90"/>
    <mergeCell ref="AQ90:AS90"/>
    <mergeCell ref="B90:C90"/>
    <mergeCell ref="D90:F90"/>
    <mergeCell ref="G90:J90"/>
    <mergeCell ref="K90:N90"/>
    <mergeCell ref="AE89:AG89"/>
    <mergeCell ref="AQ89:AS89"/>
    <mergeCell ref="O92:R92"/>
    <mergeCell ref="S92:V92"/>
    <mergeCell ref="AE92:AG92"/>
    <mergeCell ref="AQ92:AS92"/>
    <mergeCell ref="S91:V91"/>
    <mergeCell ref="AE91:AG91"/>
    <mergeCell ref="AQ91:AS91"/>
    <mergeCell ref="B92:C92"/>
    <mergeCell ref="D92:F92"/>
    <mergeCell ref="G92:J92"/>
    <mergeCell ref="B91:C91"/>
    <mergeCell ref="D91:F91"/>
    <mergeCell ref="G91:J91"/>
    <mergeCell ref="O91:R91"/>
    <mergeCell ref="K91:N91"/>
    <mergeCell ref="K92:N92"/>
    <mergeCell ref="O94:R94"/>
    <mergeCell ref="S94:V94"/>
    <mergeCell ref="AE94:AG94"/>
    <mergeCell ref="AQ94:AS94"/>
    <mergeCell ref="S93:V93"/>
    <mergeCell ref="AE93:AG93"/>
    <mergeCell ref="AQ93:AS93"/>
    <mergeCell ref="B94:C94"/>
    <mergeCell ref="D94:F94"/>
    <mergeCell ref="G94:J94"/>
    <mergeCell ref="B93:C93"/>
    <mergeCell ref="D93:F93"/>
    <mergeCell ref="G93:J93"/>
    <mergeCell ref="O93:R93"/>
    <mergeCell ref="K93:N93"/>
    <mergeCell ref="K94:N94"/>
    <mergeCell ref="AK93:AM93"/>
    <mergeCell ref="AK94:AM94"/>
    <mergeCell ref="O96:R96"/>
    <mergeCell ref="S96:V96"/>
    <mergeCell ref="AE96:AG96"/>
    <mergeCell ref="AQ96:AS96"/>
    <mergeCell ref="S95:V95"/>
    <mergeCell ref="AE95:AG95"/>
    <mergeCell ref="AQ95:AS95"/>
    <mergeCell ref="B96:C96"/>
    <mergeCell ref="D96:F96"/>
    <mergeCell ref="G96:J96"/>
    <mergeCell ref="B95:C95"/>
    <mergeCell ref="D95:F95"/>
    <mergeCell ref="G95:J95"/>
    <mergeCell ref="O95:R95"/>
    <mergeCell ref="K95:N95"/>
    <mergeCell ref="K96:N96"/>
    <mergeCell ref="AK95:AM95"/>
    <mergeCell ref="AK96:AM96"/>
    <mergeCell ref="O98:R98"/>
    <mergeCell ref="S98:V98"/>
    <mergeCell ref="AE98:AG98"/>
    <mergeCell ref="AQ98:AS98"/>
    <mergeCell ref="S97:V97"/>
    <mergeCell ref="AE97:AG97"/>
    <mergeCell ref="AQ97:AS97"/>
    <mergeCell ref="B98:C98"/>
    <mergeCell ref="D98:F98"/>
    <mergeCell ref="G98:J98"/>
    <mergeCell ref="B97:C97"/>
    <mergeCell ref="D97:F97"/>
    <mergeCell ref="G97:J97"/>
    <mergeCell ref="O97:R97"/>
    <mergeCell ref="K97:N97"/>
    <mergeCell ref="K98:N98"/>
    <mergeCell ref="AK97:AM97"/>
    <mergeCell ref="AK98:AM98"/>
    <mergeCell ref="AN98:AP98"/>
    <mergeCell ref="O100:R100"/>
    <mergeCell ref="S100:V100"/>
    <mergeCell ref="AE100:AG100"/>
    <mergeCell ref="AQ100:AS100"/>
    <mergeCell ref="S99:V99"/>
    <mergeCell ref="AE99:AG99"/>
    <mergeCell ref="AQ99:AS99"/>
    <mergeCell ref="B100:C100"/>
    <mergeCell ref="D100:F100"/>
    <mergeCell ref="G100:J100"/>
    <mergeCell ref="B99:C99"/>
    <mergeCell ref="D99:F99"/>
    <mergeCell ref="G99:J99"/>
    <mergeCell ref="O99:R99"/>
    <mergeCell ref="K99:N99"/>
    <mergeCell ref="K100:N100"/>
    <mergeCell ref="AK99:AM99"/>
    <mergeCell ref="AK100:AM100"/>
    <mergeCell ref="AN99:AP99"/>
    <mergeCell ref="AN100:AP100"/>
    <mergeCell ref="W99:AA99"/>
    <mergeCell ref="W100:AA100"/>
    <mergeCell ref="S102:V102"/>
    <mergeCell ref="AE102:AG102"/>
    <mergeCell ref="AQ102:AS102"/>
    <mergeCell ref="S101:V101"/>
    <mergeCell ref="AE101:AG101"/>
    <mergeCell ref="AQ101:AS101"/>
    <mergeCell ref="B102:C102"/>
    <mergeCell ref="D102:F102"/>
    <mergeCell ref="G102:J102"/>
    <mergeCell ref="B101:C101"/>
    <mergeCell ref="D101:F101"/>
    <mergeCell ref="G101:J101"/>
    <mergeCell ref="O101:R101"/>
    <mergeCell ref="K101:N101"/>
    <mergeCell ref="K102:N102"/>
    <mergeCell ref="AK101:AM101"/>
    <mergeCell ref="AK102:AM102"/>
    <mergeCell ref="O102:R102"/>
    <mergeCell ref="AN101:AP101"/>
    <mergeCell ref="AN102:AP102"/>
    <mergeCell ref="W101:AA101"/>
    <mergeCell ref="W102:AA102"/>
    <mergeCell ref="AQ104:AS104"/>
    <mergeCell ref="S103:V103"/>
    <mergeCell ref="AE103:AG103"/>
    <mergeCell ref="AQ103:AS103"/>
    <mergeCell ref="B104:C104"/>
    <mergeCell ref="D104:F104"/>
    <mergeCell ref="G104:J104"/>
    <mergeCell ref="B103:C103"/>
    <mergeCell ref="D103:F103"/>
    <mergeCell ref="G103:J103"/>
    <mergeCell ref="O103:R103"/>
    <mergeCell ref="K103:N103"/>
    <mergeCell ref="K104:N104"/>
    <mergeCell ref="O104:R104"/>
    <mergeCell ref="S104:V104"/>
    <mergeCell ref="AE104:AG104"/>
    <mergeCell ref="AN103:AP103"/>
    <mergeCell ref="AN104:AP104"/>
    <mergeCell ref="W103:AA103"/>
    <mergeCell ref="W104:AA104"/>
    <mergeCell ref="AB103:AD103"/>
    <mergeCell ref="AB104:AD104"/>
    <mergeCell ref="AH103:AJ103"/>
    <mergeCell ref="AH104:AJ104"/>
    <mergeCell ref="AQ118:AS118"/>
    <mergeCell ref="S105:V105"/>
    <mergeCell ref="AE105:AG105"/>
    <mergeCell ref="AQ105:AS105"/>
    <mergeCell ref="B118:C118"/>
    <mergeCell ref="D118:F118"/>
    <mergeCell ref="G118:J118"/>
    <mergeCell ref="B105:C105"/>
    <mergeCell ref="D105:F105"/>
    <mergeCell ref="G105:J105"/>
    <mergeCell ref="O105:R105"/>
    <mergeCell ref="K105:N105"/>
    <mergeCell ref="K118:N118"/>
    <mergeCell ref="B108:C108"/>
    <mergeCell ref="D108:F108"/>
    <mergeCell ref="G108:J108"/>
    <mergeCell ref="K108:N108"/>
    <mergeCell ref="O108:R108"/>
    <mergeCell ref="S108:V108"/>
    <mergeCell ref="B106:C106"/>
    <mergeCell ref="D106:F106"/>
    <mergeCell ref="K106:N106"/>
    <mergeCell ref="O118:R118"/>
    <mergeCell ref="S118:V118"/>
    <mergeCell ref="AE118:AG118"/>
    <mergeCell ref="G106:J106"/>
    <mergeCell ref="O106:R106"/>
    <mergeCell ref="S106:V106"/>
    <mergeCell ref="AE106:AG106"/>
    <mergeCell ref="AQ106:AS106"/>
    <mergeCell ref="B107:C107"/>
    <mergeCell ref="D107:F107"/>
    <mergeCell ref="AQ120:AS120"/>
    <mergeCell ref="S119:V119"/>
    <mergeCell ref="AE119:AG119"/>
    <mergeCell ref="AQ119:AS119"/>
    <mergeCell ref="B120:C120"/>
    <mergeCell ref="D120:F120"/>
    <mergeCell ref="G120:J120"/>
    <mergeCell ref="B119:C119"/>
    <mergeCell ref="D119:F119"/>
    <mergeCell ref="G119:J119"/>
    <mergeCell ref="O119:R119"/>
    <mergeCell ref="K119:N119"/>
    <mergeCell ref="K120:N120"/>
    <mergeCell ref="AN122:AP122"/>
    <mergeCell ref="W122:AA122"/>
    <mergeCell ref="AB122:AD122"/>
    <mergeCell ref="AH122:AJ122"/>
    <mergeCell ref="AK120:AM120"/>
    <mergeCell ref="AK121:AM121"/>
    <mergeCell ref="AK122:AM122"/>
    <mergeCell ref="O120:R120"/>
    <mergeCell ref="S120:V120"/>
    <mergeCell ref="AE120:AG120"/>
    <mergeCell ref="AQ123:AS123"/>
    <mergeCell ref="B124:C124"/>
    <mergeCell ref="D124:F124"/>
    <mergeCell ref="G124:J124"/>
    <mergeCell ref="B123:C123"/>
    <mergeCell ref="D123:F123"/>
    <mergeCell ref="G123:J123"/>
    <mergeCell ref="O123:R123"/>
    <mergeCell ref="K123:N123"/>
    <mergeCell ref="K124:N124"/>
    <mergeCell ref="AQ122:AS122"/>
    <mergeCell ref="S121:V121"/>
    <mergeCell ref="AE121:AG121"/>
    <mergeCell ref="AQ121:AS121"/>
    <mergeCell ref="B122:C122"/>
    <mergeCell ref="D122:F122"/>
    <mergeCell ref="G122:J122"/>
    <mergeCell ref="B121:C121"/>
    <mergeCell ref="D121:F121"/>
    <mergeCell ref="G121:J121"/>
    <mergeCell ref="O121:R121"/>
    <mergeCell ref="K121:N121"/>
    <mergeCell ref="O122:R122"/>
    <mergeCell ref="S122:V122"/>
    <mergeCell ref="AE122:AG122"/>
    <mergeCell ref="S123:V123"/>
    <mergeCell ref="AE123:AG123"/>
    <mergeCell ref="W123:AA123"/>
    <mergeCell ref="AB123:AD123"/>
    <mergeCell ref="K122:N122"/>
    <mergeCell ref="AN123:AP123"/>
    <mergeCell ref="AN124:AP124"/>
    <mergeCell ref="AQ126:AS126"/>
    <mergeCell ref="S125:V125"/>
    <mergeCell ref="AE125:AG125"/>
    <mergeCell ref="AQ125:AS125"/>
    <mergeCell ref="B126:C126"/>
    <mergeCell ref="D126:F126"/>
    <mergeCell ref="G126:J126"/>
    <mergeCell ref="B125:C125"/>
    <mergeCell ref="D125:F125"/>
    <mergeCell ref="G125:J125"/>
    <mergeCell ref="O125:R125"/>
    <mergeCell ref="K125:N125"/>
    <mergeCell ref="K126:N126"/>
    <mergeCell ref="O126:R126"/>
    <mergeCell ref="S126:V126"/>
    <mergeCell ref="AQ124:AS124"/>
    <mergeCell ref="AE126:AG126"/>
    <mergeCell ref="O124:R124"/>
    <mergeCell ref="S124:V124"/>
    <mergeCell ref="AE124:AG124"/>
    <mergeCell ref="W124:AA124"/>
    <mergeCell ref="W125:AA125"/>
    <mergeCell ref="W126:AA126"/>
    <mergeCell ref="AB124:AD124"/>
    <mergeCell ref="AB125:AD125"/>
    <mergeCell ref="AB126:AD126"/>
    <mergeCell ref="AN125:AP125"/>
    <mergeCell ref="AN126:AP126"/>
    <mergeCell ref="AQ46:AS46"/>
    <mergeCell ref="B47:C47"/>
    <mergeCell ref="D47:F47"/>
    <mergeCell ref="G47:J47"/>
    <mergeCell ref="K47:N47"/>
    <mergeCell ref="B48:C48"/>
    <mergeCell ref="D48:F48"/>
    <mergeCell ref="G48:J48"/>
    <mergeCell ref="K48:N48"/>
    <mergeCell ref="O48:R48"/>
    <mergeCell ref="S48:V48"/>
    <mergeCell ref="AE48:AG48"/>
    <mergeCell ref="AE47:AG47"/>
    <mergeCell ref="AQ47:AS47"/>
    <mergeCell ref="AQ48:AS48"/>
    <mergeCell ref="S45:V45"/>
    <mergeCell ref="AE45:AG45"/>
    <mergeCell ref="O47:R47"/>
    <mergeCell ref="S47:V47"/>
    <mergeCell ref="B46:C46"/>
    <mergeCell ref="D46:F46"/>
    <mergeCell ref="G46:J46"/>
    <mergeCell ref="K46:N46"/>
    <mergeCell ref="O46:R46"/>
    <mergeCell ref="S46:V46"/>
    <mergeCell ref="AE46:AG46"/>
    <mergeCell ref="AN46:AP46"/>
    <mergeCell ref="AN47:AP47"/>
    <mergeCell ref="AN48:AP48"/>
    <mergeCell ref="AB46:AD46"/>
    <mergeCell ref="AB47:AD47"/>
    <mergeCell ref="AB48:AD48"/>
    <mergeCell ref="B54:C54"/>
    <mergeCell ref="B55:C55"/>
    <mergeCell ref="B52:C52"/>
    <mergeCell ref="B53:C53"/>
    <mergeCell ref="D51:F51"/>
    <mergeCell ref="G51:J51"/>
    <mergeCell ref="O65:R65"/>
    <mergeCell ref="S65:V65"/>
    <mergeCell ref="AE65:AG65"/>
    <mergeCell ref="AQ65:AS65"/>
    <mergeCell ref="K65:N65"/>
    <mergeCell ref="O63:R63"/>
    <mergeCell ref="S63:V63"/>
    <mergeCell ref="AE63:AG63"/>
    <mergeCell ref="AQ63:AS63"/>
    <mergeCell ref="K63:N63"/>
    <mergeCell ref="K64:N64"/>
    <mergeCell ref="S62:V62"/>
    <mergeCell ref="AE62:AG62"/>
    <mergeCell ref="AQ62:AS62"/>
    <mergeCell ref="B63:C63"/>
    <mergeCell ref="B62:C62"/>
    <mergeCell ref="D62:F62"/>
    <mergeCell ref="G62:J62"/>
    <mergeCell ref="K62:N62"/>
    <mergeCell ref="AQ64:AS64"/>
    <mergeCell ref="B65:C65"/>
    <mergeCell ref="D65:F65"/>
    <mergeCell ref="G65:J65"/>
    <mergeCell ref="B64:C64"/>
    <mergeCell ref="D64:F64"/>
    <mergeCell ref="G64:J64"/>
    <mergeCell ref="AQ68:AS68"/>
    <mergeCell ref="B69:C69"/>
    <mergeCell ref="D69:F69"/>
    <mergeCell ref="G69:J69"/>
    <mergeCell ref="K69:N69"/>
    <mergeCell ref="O69:R69"/>
    <mergeCell ref="S69:V69"/>
    <mergeCell ref="AE69:AG69"/>
    <mergeCell ref="AQ69:AS69"/>
    <mergeCell ref="AK69:AM69"/>
    <mergeCell ref="B70:C70"/>
    <mergeCell ref="D70:F70"/>
    <mergeCell ref="G70:J70"/>
    <mergeCell ref="K70:N70"/>
    <mergeCell ref="O70:R70"/>
    <mergeCell ref="S70:V70"/>
    <mergeCell ref="AE70:AG70"/>
    <mergeCell ref="AQ70:AS70"/>
    <mergeCell ref="AN68:AP68"/>
    <mergeCell ref="AN69:AP69"/>
    <mergeCell ref="AN70:AP70"/>
    <mergeCell ref="B71:C71"/>
    <mergeCell ref="D71:F71"/>
    <mergeCell ref="G71:J71"/>
    <mergeCell ref="K71:N71"/>
    <mergeCell ref="O71:R71"/>
    <mergeCell ref="S71:V71"/>
    <mergeCell ref="AE71:AG71"/>
    <mergeCell ref="AQ71:AS71"/>
    <mergeCell ref="AK70:AM70"/>
    <mergeCell ref="AK71:AM71"/>
    <mergeCell ref="B72:C72"/>
    <mergeCell ref="D72:F72"/>
    <mergeCell ref="G72:J72"/>
    <mergeCell ref="K72:N72"/>
    <mergeCell ref="O72:R72"/>
    <mergeCell ref="S72:V72"/>
    <mergeCell ref="AE72:AG72"/>
    <mergeCell ref="AQ72:AS72"/>
    <mergeCell ref="AN71:AP71"/>
    <mergeCell ref="AN72:AP72"/>
    <mergeCell ref="B73:C73"/>
    <mergeCell ref="D73:F73"/>
    <mergeCell ref="G73:J73"/>
    <mergeCell ref="K73:N73"/>
    <mergeCell ref="O73:R73"/>
    <mergeCell ref="S73:V73"/>
    <mergeCell ref="AE73:AG73"/>
    <mergeCell ref="AQ73:AS73"/>
    <mergeCell ref="AK72:AM72"/>
    <mergeCell ref="AK73:AM73"/>
    <mergeCell ref="B74:C74"/>
    <mergeCell ref="D74:F74"/>
    <mergeCell ref="G74:J74"/>
    <mergeCell ref="K74:N74"/>
    <mergeCell ref="O74:R74"/>
    <mergeCell ref="S74:V74"/>
    <mergeCell ref="AE74:AG74"/>
    <mergeCell ref="AQ74:AS74"/>
    <mergeCell ref="AN73:AP73"/>
    <mergeCell ref="AN74:AP74"/>
    <mergeCell ref="AQ78:AS78"/>
    <mergeCell ref="D79:F79"/>
    <mergeCell ref="G79:J79"/>
    <mergeCell ref="K79:N79"/>
    <mergeCell ref="AQ79:AS79"/>
    <mergeCell ref="D80:F80"/>
    <mergeCell ref="G80:J80"/>
    <mergeCell ref="K80:N80"/>
    <mergeCell ref="O80:R80"/>
    <mergeCell ref="S80:V80"/>
    <mergeCell ref="AE80:AG80"/>
    <mergeCell ref="AQ80:AS80"/>
    <mergeCell ref="D81:F81"/>
    <mergeCell ref="G81:J81"/>
    <mergeCell ref="K81:N81"/>
    <mergeCell ref="O81:R81"/>
    <mergeCell ref="S81:V81"/>
    <mergeCell ref="AE81:AG81"/>
    <mergeCell ref="AQ81:AS81"/>
    <mergeCell ref="AN80:AP80"/>
    <mergeCell ref="AN81:AP81"/>
    <mergeCell ref="W80:AA80"/>
    <mergeCell ref="W81:AA81"/>
    <mergeCell ref="AB80:AD80"/>
    <mergeCell ref="AB81:AD81"/>
    <mergeCell ref="AH80:AJ80"/>
    <mergeCell ref="AH81:AJ81"/>
    <mergeCell ref="AK80:AM80"/>
    <mergeCell ref="AK81:AM81"/>
    <mergeCell ref="D82:F82"/>
    <mergeCell ref="G82:J82"/>
    <mergeCell ref="K82:N82"/>
    <mergeCell ref="O82:R82"/>
    <mergeCell ref="S82:V82"/>
    <mergeCell ref="AE82:AG82"/>
    <mergeCell ref="AQ82:AS82"/>
    <mergeCell ref="D83:F83"/>
    <mergeCell ref="G83:J83"/>
    <mergeCell ref="K83:N83"/>
    <mergeCell ref="O83:R83"/>
    <mergeCell ref="S83:V83"/>
    <mergeCell ref="AE83:AG83"/>
    <mergeCell ref="AQ83:AS83"/>
    <mergeCell ref="AN82:AP82"/>
    <mergeCell ref="AN83:AP83"/>
    <mergeCell ref="W82:AA82"/>
    <mergeCell ref="W83:AA83"/>
    <mergeCell ref="AB82:AD82"/>
    <mergeCell ref="AB83:AD83"/>
    <mergeCell ref="AH82:AJ82"/>
    <mergeCell ref="AH83:AJ83"/>
    <mergeCell ref="AK82:AM82"/>
    <mergeCell ref="AK83:AM83"/>
    <mergeCell ref="D84:F84"/>
    <mergeCell ref="G84:J84"/>
    <mergeCell ref="K84:N84"/>
    <mergeCell ref="O84:R84"/>
    <mergeCell ref="S84:V84"/>
    <mergeCell ref="AE84:AG84"/>
    <mergeCell ref="AQ84:AS84"/>
    <mergeCell ref="D85:F85"/>
    <mergeCell ref="G85:J85"/>
    <mergeCell ref="K85:N85"/>
    <mergeCell ref="O85:R85"/>
    <mergeCell ref="S85:V85"/>
    <mergeCell ref="AE85:AG85"/>
    <mergeCell ref="AQ85:AS85"/>
    <mergeCell ref="AN84:AP84"/>
    <mergeCell ref="AN85:AP85"/>
    <mergeCell ref="W84:AA84"/>
    <mergeCell ref="W85:AA85"/>
    <mergeCell ref="AB84:AD84"/>
    <mergeCell ref="AB85:AD85"/>
    <mergeCell ref="AH84:AJ84"/>
    <mergeCell ref="AH85:AJ85"/>
    <mergeCell ref="AK85:AM85"/>
    <mergeCell ref="AK84:AM84"/>
    <mergeCell ref="G107:J107"/>
    <mergeCell ref="K107:N107"/>
    <mergeCell ref="O107:R107"/>
    <mergeCell ref="S107:V107"/>
    <mergeCell ref="AE107:AG107"/>
    <mergeCell ref="AQ107:AS107"/>
    <mergeCell ref="AE108:AG108"/>
    <mergeCell ref="AQ108:AS108"/>
    <mergeCell ref="B109:C109"/>
    <mergeCell ref="D109:F109"/>
    <mergeCell ref="G109:J109"/>
    <mergeCell ref="K109:N109"/>
    <mergeCell ref="O109:R109"/>
    <mergeCell ref="S109:V109"/>
    <mergeCell ref="AE109:AG109"/>
    <mergeCell ref="AQ109:AS109"/>
    <mergeCell ref="B110:C110"/>
    <mergeCell ref="D110:F110"/>
    <mergeCell ref="G110:J110"/>
    <mergeCell ref="K110:N110"/>
    <mergeCell ref="O110:R110"/>
    <mergeCell ref="S110:V110"/>
    <mergeCell ref="AE110:AG110"/>
    <mergeCell ref="AQ110:AS110"/>
    <mergeCell ref="AH108:AJ108"/>
    <mergeCell ref="AH109:AJ109"/>
    <mergeCell ref="AH110:AJ110"/>
    <mergeCell ref="AB108:AD108"/>
    <mergeCell ref="AB109:AD109"/>
    <mergeCell ref="AB110:AD110"/>
    <mergeCell ref="AN110:AP110"/>
    <mergeCell ref="W109:AA109"/>
    <mergeCell ref="B111:C111"/>
    <mergeCell ref="D111:F111"/>
    <mergeCell ref="G111:J111"/>
    <mergeCell ref="K111:N111"/>
    <mergeCell ref="O111:R111"/>
    <mergeCell ref="S111:V111"/>
    <mergeCell ref="AE111:AG111"/>
    <mergeCell ref="AQ111:AS111"/>
    <mergeCell ref="B112:C112"/>
    <mergeCell ref="B113:C113"/>
    <mergeCell ref="B114:C114"/>
    <mergeCell ref="B115:C115"/>
    <mergeCell ref="B116:C116"/>
    <mergeCell ref="AE114:AG114"/>
    <mergeCell ref="AQ114:AS114"/>
    <mergeCell ref="D115:F115"/>
    <mergeCell ref="G115:J115"/>
    <mergeCell ref="K115:N115"/>
    <mergeCell ref="O115:R115"/>
    <mergeCell ref="S115:V115"/>
    <mergeCell ref="AE115:AG115"/>
    <mergeCell ref="AQ115:AS115"/>
    <mergeCell ref="D116:F116"/>
    <mergeCell ref="G116:J116"/>
    <mergeCell ref="AH111:AJ111"/>
    <mergeCell ref="AH112:AJ112"/>
    <mergeCell ref="AH113:AJ113"/>
    <mergeCell ref="AH114:AJ114"/>
    <mergeCell ref="AH115:AJ115"/>
    <mergeCell ref="AH116:AJ116"/>
    <mergeCell ref="AK115:AM115"/>
    <mergeCell ref="AK116:AM116"/>
    <mergeCell ref="B117:C117"/>
    <mergeCell ref="D112:F112"/>
    <mergeCell ref="G112:J112"/>
    <mergeCell ref="K112:N112"/>
    <mergeCell ref="O112:R112"/>
    <mergeCell ref="S112:V112"/>
    <mergeCell ref="AE112:AG112"/>
    <mergeCell ref="AQ112:AS112"/>
    <mergeCell ref="D113:F113"/>
    <mergeCell ref="G113:J113"/>
    <mergeCell ref="K113:N113"/>
    <mergeCell ref="O113:R113"/>
    <mergeCell ref="S113:V113"/>
    <mergeCell ref="AE113:AG113"/>
    <mergeCell ref="AQ113:AS113"/>
    <mergeCell ref="D114:F114"/>
    <mergeCell ref="G114:J114"/>
    <mergeCell ref="K114:N114"/>
    <mergeCell ref="O114:R114"/>
    <mergeCell ref="S114:V114"/>
    <mergeCell ref="K116:N116"/>
    <mergeCell ref="O116:R116"/>
    <mergeCell ref="S116:V116"/>
    <mergeCell ref="AE116:AG116"/>
    <mergeCell ref="AQ116:AS116"/>
    <mergeCell ref="D117:F117"/>
    <mergeCell ref="G117:J117"/>
    <mergeCell ref="K117:N117"/>
    <mergeCell ref="O117:R117"/>
    <mergeCell ref="S117:V117"/>
    <mergeCell ref="AE117:AG117"/>
    <mergeCell ref="AQ117:AS117"/>
    <mergeCell ref="B145:C145"/>
    <mergeCell ref="D145:F145"/>
    <mergeCell ref="G145:J145"/>
    <mergeCell ref="K145:N145"/>
    <mergeCell ref="O145:R145"/>
    <mergeCell ref="S145:V145"/>
    <mergeCell ref="AE145:AG145"/>
    <mergeCell ref="AQ145:AS145"/>
    <mergeCell ref="B146:C146"/>
    <mergeCell ref="D146:F146"/>
    <mergeCell ref="G146:J146"/>
    <mergeCell ref="K146:N146"/>
    <mergeCell ref="O146:R146"/>
    <mergeCell ref="S146:V146"/>
    <mergeCell ref="AE146:AG146"/>
    <mergeCell ref="AQ146:AS146"/>
    <mergeCell ref="B147:C147"/>
    <mergeCell ref="D147:F147"/>
    <mergeCell ref="G147:J147"/>
    <mergeCell ref="K147:N147"/>
    <mergeCell ref="O147:R147"/>
    <mergeCell ref="S147:V147"/>
    <mergeCell ref="AE147:AG147"/>
    <mergeCell ref="AQ147:AS147"/>
    <mergeCell ref="AN147:AP147"/>
    <mergeCell ref="AB146:AD146"/>
    <mergeCell ref="AB147:AD147"/>
    <mergeCell ref="B148:C148"/>
    <mergeCell ref="D148:F148"/>
    <mergeCell ref="G148:J148"/>
    <mergeCell ref="K148:N148"/>
    <mergeCell ref="O148:R148"/>
    <mergeCell ref="S148:V148"/>
    <mergeCell ref="AE148:AG148"/>
    <mergeCell ref="AQ148:AS148"/>
    <mergeCell ref="AE152:AG152"/>
    <mergeCell ref="AQ152:AS152"/>
    <mergeCell ref="B149:C149"/>
    <mergeCell ref="D149:F149"/>
    <mergeCell ref="G149:J149"/>
    <mergeCell ref="K149:N149"/>
    <mergeCell ref="O149:R149"/>
    <mergeCell ref="S149:V149"/>
    <mergeCell ref="AE149:AG149"/>
    <mergeCell ref="AQ149:AS149"/>
    <mergeCell ref="B150:C150"/>
    <mergeCell ref="D150:F150"/>
    <mergeCell ref="G150:J150"/>
    <mergeCell ref="K150:N150"/>
    <mergeCell ref="O150:R150"/>
    <mergeCell ref="S150:V150"/>
    <mergeCell ref="AE150:AG150"/>
    <mergeCell ref="AQ150:AS150"/>
    <mergeCell ref="AN148:AP148"/>
    <mergeCell ref="AN149:AP149"/>
    <mergeCell ref="AN150:AP150"/>
    <mergeCell ref="AN151:AP151"/>
    <mergeCell ref="AN152:AP152"/>
    <mergeCell ref="AB149:AD149"/>
    <mergeCell ref="B153:C153"/>
    <mergeCell ref="D153:F153"/>
    <mergeCell ref="G153:J153"/>
    <mergeCell ref="K153:N153"/>
    <mergeCell ref="O153:R153"/>
    <mergeCell ref="S153:V153"/>
    <mergeCell ref="AE153:AG153"/>
    <mergeCell ref="AQ153:AS153"/>
    <mergeCell ref="B151:C151"/>
    <mergeCell ref="D151:F151"/>
    <mergeCell ref="G151:J151"/>
    <mergeCell ref="K151:N151"/>
    <mergeCell ref="O151:R151"/>
    <mergeCell ref="S151:V151"/>
    <mergeCell ref="AE151:AG151"/>
    <mergeCell ref="AQ151:AS151"/>
    <mergeCell ref="B152:C152"/>
    <mergeCell ref="D152:F152"/>
    <mergeCell ref="G152:J152"/>
    <mergeCell ref="K152:N152"/>
    <mergeCell ref="O152:R152"/>
    <mergeCell ref="S152:V152"/>
    <mergeCell ref="AN153:AP153"/>
    <mergeCell ref="B215:C215"/>
    <mergeCell ref="D215:F215"/>
    <mergeCell ref="G215:J215"/>
    <mergeCell ref="K215:N215"/>
    <mergeCell ref="O215:R215"/>
    <mergeCell ref="S215:V215"/>
    <mergeCell ref="AE215:AG215"/>
    <mergeCell ref="AQ215:AS215"/>
    <mergeCell ref="B164:C164"/>
    <mergeCell ref="D164:F164"/>
    <mergeCell ref="G164:J164"/>
    <mergeCell ref="K214:N214"/>
    <mergeCell ref="O164:R164"/>
    <mergeCell ref="S164:V164"/>
    <mergeCell ref="AE164:AG164"/>
    <mergeCell ref="AQ164:AS164"/>
    <mergeCell ref="B165:C165"/>
    <mergeCell ref="D165:F165"/>
    <mergeCell ref="G165:J165"/>
    <mergeCell ref="O165:R165"/>
    <mergeCell ref="S165:V165"/>
    <mergeCell ref="AE165:AG165"/>
    <mergeCell ref="AQ165:AS165"/>
    <mergeCell ref="K165:N165"/>
    <mergeCell ref="B166:C166"/>
    <mergeCell ref="D166:F166"/>
    <mergeCell ref="G166:J166"/>
    <mergeCell ref="O166:R166"/>
    <mergeCell ref="S166:V166"/>
    <mergeCell ref="AE166:AG166"/>
    <mergeCell ref="AQ166:AS166"/>
    <mergeCell ref="B167:C167"/>
    <mergeCell ref="B216:C216"/>
    <mergeCell ref="D216:F216"/>
    <mergeCell ref="G216:J216"/>
    <mergeCell ref="K216:N216"/>
    <mergeCell ref="O216:R216"/>
    <mergeCell ref="S216:V216"/>
    <mergeCell ref="AE216:AG216"/>
    <mergeCell ref="AQ216:AS216"/>
    <mergeCell ref="B217:C217"/>
    <mergeCell ref="D217:F217"/>
    <mergeCell ref="G217:J217"/>
    <mergeCell ref="K217:N217"/>
    <mergeCell ref="O217:R217"/>
    <mergeCell ref="S217:V217"/>
    <mergeCell ref="AE217:AG217"/>
    <mergeCell ref="AQ217:AS217"/>
    <mergeCell ref="B218:C218"/>
    <mergeCell ref="D218:F218"/>
    <mergeCell ref="G218:J218"/>
    <mergeCell ref="K218:N218"/>
    <mergeCell ref="O218:R218"/>
    <mergeCell ref="S218:V218"/>
    <mergeCell ref="AE218:AG218"/>
    <mergeCell ref="AQ218:AS218"/>
    <mergeCell ref="AK216:AM216"/>
    <mergeCell ref="AK217:AM217"/>
    <mergeCell ref="AK218:AM218"/>
    <mergeCell ref="W216:AA216"/>
    <mergeCell ref="W217:AA217"/>
    <mergeCell ref="W218:AA218"/>
    <mergeCell ref="B219:C219"/>
    <mergeCell ref="D219:F219"/>
    <mergeCell ref="G219:J219"/>
    <mergeCell ref="K219:N219"/>
    <mergeCell ref="O219:R219"/>
    <mergeCell ref="S219:V219"/>
    <mergeCell ref="AE219:AG219"/>
    <mergeCell ref="AQ219:AS219"/>
    <mergeCell ref="B220:C220"/>
    <mergeCell ref="D220:F220"/>
    <mergeCell ref="G220:J220"/>
    <mergeCell ref="K220:N220"/>
    <mergeCell ref="O220:R220"/>
    <mergeCell ref="S220:V220"/>
    <mergeCell ref="AE220:AG220"/>
    <mergeCell ref="AQ220:AS220"/>
    <mergeCell ref="B221:C221"/>
    <mergeCell ref="D221:F221"/>
    <mergeCell ref="G221:J221"/>
    <mergeCell ref="K221:N221"/>
    <mergeCell ref="O221:R221"/>
    <mergeCell ref="S221:V221"/>
    <mergeCell ref="AE221:AG221"/>
    <mergeCell ref="AQ221:AS221"/>
    <mergeCell ref="AK219:AM219"/>
    <mergeCell ref="AK220:AM220"/>
    <mergeCell ref="AK221:AM221"/>
    <mergeCell ref="AN221:AP221"/>
    <mergeCell ref="W219:AA219"/>
    <mergeCell ref="W220:AA220"/>
    <mergeCell ref="W221:AA221"/>
    <mergeCell ref="B222:C222"/>
    <mergeCell ref="D222:F222"/>
    <mergeCell ref="G222:J222"/>
    <mergeCell ref="K222:N222"/>
    <mergeCell ref="O222:R222"/>
    <mergeCell ref="S222:V222"/>
    <mergeCell ref="AE222:AG222"/>
    <mergeCell ref="AQ222:AS222"/>
    <mergeCell ref="B223:C223"/>
    <mergeCell ref="D223:F223"/>
    <mergeCell ref="G223:J223"/>
    <mergeCell ref="K223:N223"/>
    <mergeCell ref="O223:R223"/>
    <mergeCell ref="S223:V223"/>
    <mergeCell ref="AE223:AG223"/>
    <mergeCell ref="AQ223:AS223"/>
    <mergeCell ref="B224:C224"/>
    <mergeCell ref="D224:F224"/>
    <mergeCell ref="G224:J224"/>
    <mergeCell ref="K224:N224"/>
    <mergeCell ref="O224:R224"/>
    <mergeCell ref="S224:V224"/>
    <mergeCell ref="AE224:AG224"/>
    <mergeCell ref="AQ224:AS224"/>
    <mergeCell ref="AK222:AM222"/>
    <mergeCell ref="AK223:AM223"/>
    <mergeCell ref="AK224:AM224"/>
    <mergeCell ref="AN222:AP222"/>
    <mergeCell ref="AN223:AP223"/>
    <mergeCell ref="AN224:AP224"/>
    <mergeCell ref="W222:AA222"/>
    <mergeCell ref="W223:AA223"/>
    <mergeCell ref="B225:C225"/>
    <mergeCell ref="D225:F225"/>
    <mergeCell ref="G225:J225"/>
    <mergeCell ref="K225:N225"/>
    <mergeCell ref="O225:R225"/>
    <mergeCell ref="S225:V225"/>
    <mergeCell ref="AE225:AG225"/>
    <mergeCell ref="AQ225:AS225"/>
    <mergeCell ref="B226:C226"/>
    <mergeCell ref="D226:F226"/>
    <mergeCell ref="G226:J226"/>
    <mergeCell ref="K226:N226"/>
    <mergeCell ref="O226:R226"/>
    <mergeCell ref="S226:V226"/>
    <mergeCell ref="AE226:AG226"/>
    <mergeCell ref="AQ226:AS226"/>
    <mergeCell ref="B227:C227"/>
    <mergeCell ref="D227:F227"/>
    <mergeCell ref="G227:J227"/>
    <mergeCell ref="K227:N227"/>
    <mergeCell ref="O227:R227"/>
    <mergeCell ref="S227:V227"/>
    <mergeCell ref="AE227:AG227"/>
    <mergeCell ref="AQ227:AS227"/>
    <mergeCell ref="AN227:AP227"/>
    <mergeCell ref="AH227:AJ227"/>
    <mergeCell ref="AN225:AP225"/>
    <mergeCell ref="AN226:AP226"/>
    <mergeCell ref="W226:AA226"/>
    <mergeCell ref="W227:AA227"/>
    <mergeCell ref="AK225:AM225"/>
    <mergeCell ref="AK226:AM226"/>
    <mergeCell ref="W232:AA232"/>
    <mergeCell ref="AK232:AM232"/>
    <mergeCell ref="B228:C228"/>
    <mergeCell ref="D228:F228"/>
    <mergeCell ref="G228:J228"/>
    <mergeCell ref="K228:N228"/>
    <mergeCell ref="O228:R228"/>
    <mergeCell ref="S228:V228"/>
    <mergeCell ref="AE228:AG228"/>
    <mergeCell ref="AQ228:AS228"/>
    <mergeCell ref="B229:C229"/>
    <mergeCell ref="D229:F229"/>
    <mergeCell ref="G229:J229"/>
    <mergeCell ref="K229:N229"/>
    <mergeCell ref="O229:R229"/>
    <mergeCell ref="S229:V229"/>
    <mergeCell ref="AE229:AG229"/>
    <mergeCell ref="AQ229:AS229"/>
    <mergeCell ref="AN228:AP228"/>
    <mergeCell ref="AN229:AP229"/>
    <mergeCell ref="W228:AA228"/>
    <mergeCell ref="W229:AA229"/>
    <mergeCell ref="AK229:AM229"/>
    <mergeCell ref="AK230:AM230"/>
    <mergeCell ref="AK231:AM231"/>
    <mergeCell ref="AK228:AM228"/>
    <mergeCell ref="S9:AA9"/>
    <mergeCell ref="S7:AA8"/>
    <mergeCell ref="AB7:AG8"/>
    <mergeCell ref="AB9:AI9"/>
    <mergeCell ref="B232:C232"/>
    <mergeCell ref="D232:F232"/>
    <mergeCell ref="G232:J232"/>
    <mergeCell ref="K232:N232"/>
    <mergeCell ref="O232:R232"/>
    <mergeCell ref="S232:V232"/>
    <mergeCell ref="AE232:AG232"/>
    <mergeCell ref="AQ232:AS232"/>
    <mergeCell ref="B230:C230"/>
    <mergeCell ref="D230:F230"/>
    <mergeCell ref="G230:J230"/>
    <mergeCell ref="K230:N230"/>
    <mergeCell ref="O230:R230"/>
    <mergeCell ref="S230:V230"/>
    <mergeCell ref="AE230:AG230"/>
    <mergeCell ref="AQ230:AS230"/>
    <mergeCell ref="B231:C231"/>
    <mergeCell ref="D231:F231"/>
    <mergeCell ref="G231:J231"/>
    <mergeCell ref="K231:N231"/>
    <mergeCell ref="O231:R231"/>
    <mergeCell ref="S231:V231"/>
    <mergeCell ref="AE231:AG231"/>
    <mergeCell ref="AQ231:AS231"/>
    <mergeCell ref="AN230:AP230"/>
    <mergeCell ref="AN231:AP231"/>
    <mergeCell ref="W230:AA230"/>
    <mergeCell ref="W231:AA231"/>
  </mergeCells>
  <phoneticPr fontId="3"/>
  <conditionalFormatting sqref="A1:AN3 AB9 A49:A244 AT49:XFD244 A4:J4 A5:I5 AE12:AE13 AN12:AN13 W17:W244 AH12:AH13 AK12:AK13 A245:XFD1048576 K11:W11 K12:V14 A11:J48 K17:V48 K15:W16 A6:AN6 AO1:XFD6 AJ7 A8 AH7:AI8 S9 A7:B7 K7 A9:B9 K9 S7 AP7 AW7:XFD8 AE15:AG244 AB15:AD15 A10:XFD10 AJ9:XFD9 AQ11:XFD14 AQ15:AS15 AU15:XFD15 AQ16:XFD16 AQ19:XFD48 AQ17:AS18 AU17:XFD18 AT14:AT15">
    <cfRule type="expression" dxfId="184" priority="26">
      <formula>_xlfn.ISFORMULA(A1)=TRUE</formula>
    </cfRule>
  </conditionalFormatting>
  <conditionalFormatting sqref="AB12:AC13">
    <cfRule type="expression" dxfId="183" priority="15">
      <formula>_xlfn.ISFORMULA(AB12)=TRUE</formula>
    </cfRule>
  </conditionalFormatting>
  <conditionalFormatting sqref="AB16:AD16">
    <cfRule type="expression" dxfId="182" priority="13">
      <formula>_xlfn.ISFORMULA(AB16)=TRUE</formula>
    </cfRule>
  </conditionalFormatting>
  <conditionalFormatting sqref="AB17:AD244">
    <cfRule type="expression" dxfId="181" priority="12">
      <formula>_xlfn.ISFORMULA(AB17)=TRUE</formula>
    </cfRule>
  </conditionalFormatting>
  <conditionalFormatting sqref="AH15:AP15">
    <cfRule type="expression" dxfId="180" priority="11">
      <formula>_xlfn.ISFORMULA(AH15)=TRUE</formula>
    </cfRule>
  </conditionalFormatting>
  <conditionalFormatting sqref="AH16:AP16">
    <cfRule type="expression" dxfId="179" priority="9">
      <formula>_xlfn.ISFORMULA(AH16)=TRUE</formula>
    </cfRule>
  </conditionalFormatting>
  <conditionalFormatting sqref="AH17:AP244">
    <cfRule type="expression" dxfId="178" priority="8">
      <formula>_xlfn.ISFORMULA(AH17)=TRUE</formula>
    </cfRule>
  </conditionalFormatting>
  <conditionalFormatting sqref="AQ15:AS15 D15:AA15">
    <cfRule type="containsBlanks" dxfId="177" priority="1">
      <formula>LEN(TRIM(D15))=0</formula>
    </cfRule>
  </conditionalFormatting>
  <dataValidations count="8">
    <dataValidation imeMode="disabled" allowBlank="1" showInputMessage="1" showErrorMessage="1" sqref="AJ9:AO9 K9 O49:V244 AB9 K7 AP7" xr:uid="{347F5C6E-EB46-4910-8C59-9F1D0B19F2D0}"/>
    <dataValidation type="custom" imeMode="hiragana" allowBlank="1" showInputMessage="1" showErrorMessage="1" error="全角で入力してください。" sqref="AQ11:AR11" xr:uid="{DD4CE389-8467-4D92-AAE1-B0E73C3EC297}">
      <formula1>DBCS(AQ11)=AQ11</formula1>
    </dataValidation>
    <dataValidation imeMode="off" allowBlank="1" showInputMessage="1" showErrorMessage="1" sqref="D15:J48 O15:V48 W15:W244" xr:uid="{48224862-22DB-4DFE-B5D4-62F9D12DCA18}"/>
    <dataValidation type="list" imeMode="hiragana" allowBlank="1" showInputMessage="1" showErrorMessage="1" sqref="P245:S1048576" xr:uid="{5E7D3DA2-97C4-4636-9687-A809C4FA0AFD}">
      <formula1>"分譲,賃貸,その他"</formula1>
    </dataValidation>
    <dataValidation type="list" allowBlank="1" showInputMessage="1" sqref="AQ15:AS244" xr:uid="{F5CD3987-8003-4313-9B5C-29B7D35E1B43}">
      <formula1>"a,b,c,d,e,f,g,h,i,j,k,l,m,n,o,p,q,r,s,t,u,v,w,x,y,z"</formula1>
    </dataValidation>
    <dataValidation type="list" allowBlank="1" showInputMessage="1" showErrorMessage="1" sqref="AB15:AD244 AH15:AP244" xr:uid="{40292FA4-2C87-4FD0-B7F0-04B1D3440F6B}">
      <formula1>"有り"</formula1>
    </dataValidation>
    <dataValidation type="list" imeMode="hiragana" allowBlank="1" showInputMessage="1" showErrorMessage="1" sqref="K15:N15" xr:uid="{2389BE59-D9E5-4C50-AE0C-F93E96B5EF44}">
      <formula1>"分譲,賃貸,社宅等,その他"</formula1>
    </dataValidation>
    <dataValidation type="list" allowBlank="1" showInputMessage="1" showErrorMessage="1" sqref="K16:N244" xr:uid="{29ABC7D6-B51F-41C2-A6E7-79E5467EA8F8}">
      <formula1>"分譲,賃貸,社宅等,その他"</formula1>
    </dataValidation>
  </dataValidations>
  <pageMargins left="0.9055118110236221" right="0.47244094488188981" top="0.70866141732283472" bottom="0.19685039370078741" header="0.19685039370078741" footer="0.19685039370078741"/>
  <pageSetup paperSize="9" scale="61" fitToHeight="0" orientation="portrait" r:id="rId1"/>
  <headerFooter scaleWithDoc="0">
    <oddFooter>&amp;R&amp;"ＭＳ 明朝,標準"&amp;8&amp;K00-024R4低層ZEH-M_ver.1</oddFooter>
  </headerFooter>
  <rowBreaks count="5" manualBreakCount="5">
    <brk id="49" min="1" max="44" man="1"/>
    <brk id="89" min="1" max="44" man="1"/>
    <brk id="129" min="1" max="44" man="1"/>
    <brk id="169" min="1" max="44" man="1"/>
    <brk id="209" min="1" max="44"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2912B9C-0511-4C4F-B674-0595E8E5F819}">
            <xm:f>'2.全体概要'!$K$29="有り"</xm:f>
            <x14:dxf>
              <fill>
                <patternFill patternType="none">
                  <bgColor auto="1"/>
                </patternFill>
              </fill>
            </x14:dxf>
          </x14:cfRule>
          <xm:sqref>AB15:AD244</xm:sqref>
        </x14:conditionalFormatting>
        <x14:conditionalFormatting xmlns:xm="http://schemas.microsoft.com/office/excel/2006/main">
          <x14:cfRule type="expression" priority="5" id="{0F70C915-89C4-4E30-91A7-98B8BFFFA9C9}">
            <xm:f>OR('2.全体概要'!$K$28&gt;0,'2.全体概要'!$AJ$28&gt;0)</xm:f>
            <x14:dxf>
              <fill>
                <patternFill patternType="none">
                  <bgColor auto="1"/>
                </patternFill>
              </fill>
            </x14:dxf>
          </x14:cfRule>
          <xm:sqref>AE15:AG244</xm:sqref>
        </x14:conditionalFormatting>
        <x14:conditionalFormatting xmlns:xm="http://schemas.microsoft.com/office/excel/2006/main">
          <x14:cfRule type="expression" priority="4" id="{7A08A6C6-92AC-40C0-94EC-DA1974EA745D}">
            <xm:f>'2.全体概要'!$X$29="有り"</xm:f>
            <x14:dxf>
              <fill>
                <patternFill patternType="none">
                  <bgColor auto="1"/>
                </patternFill>
              </fill>
            </x14:dxf>
          </x14:cfRule>
          <xm:sqref>AH15:AJ244</xm:sqref>
        </x14:conditionalFormatting>
        <x14:conditionalFormatting xmlns:xm="http://schemas.microsoft.com/office/excel/2006/main">
          <x14:cfRule type="expression" priority="3" id="{A510B81E-9139-45A2-A132-A780CA23DA3F}">
            <xm:f>'2.全体概要'!$AJ$29="有り"</xm:f>
            <x14:dxf>
              <fill>
                <patternFill patternType="none">
                  <bgColor auto="1"/>
                </patternFill>
              </fill>
            </x14:dxf>
          </x14:cfRule>
          <xm:sqref>AK15:AM244</xm:sqref>
        </x14:conditionalFormatting>
        <x14:conditionalFormatting xmlns:xm="http://schemas.microsoft.com/office/excel/2006/main">
          <x14:cfRule type="expression" priority="2" id="{5D15005F-023D-4511-9ABC-1CDB5B0B8E38}">
            <xm:f>'2.全体概要'!$AW$29="有り"</xm:f>
            <x14:dxf>
              <fill>
                <patternFill patternType="none">
                  <bgColor auto="1"/>
                </patternFill>
              </fill>
            </x14:dxf>
          </x14:cfRule>
          <xm:sqref>AN15:AP244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B702-A583-4531-A355-CBFC70943BC2}">
  <sheetPr codeName="Sheet10">
    <pageSetUpPr fitToPage="1"/>
  </sheetPr>
  <dimension ref="B1:AE108"/>
  <sheetViews>
    <sheetView showGridLines="0" view="pageBreakPreview" zoomScale="130" zoomScaleNormal="90" zoomScaleSheetLayoutView="130" workbookViewId="0">
      <selection activeCell="C7" sqref="C7"/>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238</v>
      </c>
    </row>
    <row r="2" spans="2:31" ht="18" customHeight="1">
      <c r="B2" s="3" t="s">
        <v>399</v>
      </c>
    </row>
    <row r="3" spans="2:31" ht="18" customHeight="1">
      <c r="B3" s="3" t="s">
        <v>850</v>
      </c>
    </row>
    <row r="4" spans="2:31" ht="16.5" customHeight="1">
      <c r="B4" s="1599" t="s">
        <v>699</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row>
    <row r="5" spans="2:31" ht="5.25" customHeight="1">
      <c r="B5" s="391"/>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row>
    <row r="6" spans="2:31" ht="20.25" customHeight="1">
      <c r="C6" s="1" t="s">
        <v>398</v>
      </c>
    </row>
    <row r="7" spans="2:31" ht="16.5" customHeight="1">
      <c r="C7" s="4"/>
      <c r="D7" s="5"/>
      <c r="E7" s="5"/>
      <c r="F7" s="5"/>
      <c r="G7" s="5"/>
      <c r="H7" s="5"/>
      <c r="I7" s="5"/>
      <c r="J7" s="5"/>
      <c r="K7" s="5"/>
      <c r="L7" s="5"/>
      <c r="M7" s="5"/>
      <c r="N7" s="5"/>
      <c r="O7" s="5"/>
      <c r="P7" s="5"/>
      <c r="Q7" s="5"/>
      <c r="R7" s="5"/>
      <c r="S7" s="5"/>
      <c r="T7" s="5"/>
      <c r="U7" s="5"/>
      <c r="V7" s="5"/>
      <c r="W7" s="5"/>
      <c r="X7" s="5"/>
      <c r="Y7" s="5"/>
      <c r="Z7" s="5"/>
      <c r="AA7" s="5"/>
      <c r="AB7" s="5"/>
      <c r="AC7" s="5"/>
      <c r="AD7" s="6"/>
    </row>
    <row r="8" spans="2:31" ht="16.5" customHeight="1">
      <c r="C8" s="7"/>
      <c r="D8" s="8"/>
      <c r="E8" s="8"/>
      <c r="F8" s="8"/>
      <c r="G8" s="8"/>
      <c r="H8" s="8"/>
      <c r="I8" s="8"/>
      <c r="J8" s="8"/>
      <c r="K8" s="8"/>
      <c r="L8" s="8"/>
      <c r="M8" s="8"/>
      <c r="N8" s="9"/>
      <c r="O8" s="9"/>
      <c r="P8" s="9"/>
      <c r="Q8" s="9"/>
      <c r="R8" s="9"/>
      <c r="S8" s="9"/>
      <c r="T8" s="9"/>
      <c r="U8" s="9"/>
      <c r="V8" s="9"/>
      <c r="W8" s="9"/>
      <c r="X8" s="9"/>
      <c r="Y8" s="9"/>
      <c r="Z8" s="9"/>
      <c r="AA8" s="9"/>
      <c r="AB8" s="9"/>
      <c r="AC8" s="9"/>
      <c r="AD8" s="10"/>
    </row>
    <row r="9" spans="2:31" ht="16.5" customHeight="1">
      <c r="C9" s="7"/>
      <c r="D9" s="9"/>
      <c r="E9" s="9"/>
      <c r="F9" s="9"/>
      <c r="G9" s="9"/>
      <c r="H9" s="9"/>
      <c r="I9" s="9"/>
      <c r="J9" s="9"/>
      <c r="K9" s="9"/>
      <c r="L9" s="9"/>
      <c r="M9" s="9"/>
      <c r="N9" s="9"/>
      <c r="O9" s="9"/>
      <c r="P9" s="9"/>
      <c r="Q9" s="9"/>
      <c r="R9" s="9"/>
      <c r="S9" s="9"/>
      <c r="T9" s="9"/>
      <c r="U9" s="9"/>
      <c r="V9" s="9"/>
      <c r="W9" s="9"/>
      <c r="X9" s="9"/>
      <c r="Y9" s="9"/>
      <c r="Z9" s="9"/>
      <c r="AA9" s="9"/>
      <c r="AB9" s="9"/>
      <c r="AC9" s="9"/>
      <c r="AD9" s="10"/>
    </row>
    <row r="10" spans="2:31" ht="16.5" customHeight="1">
      <c r="C10" s="7"/>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1" ht="16.5" customHeight="1">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1" ht="16.5" customHeight="1">
      <c r="C12" s="7"/>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1" ht="16.5" customHeight="1">
      <c r="C13" s="7"/>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1" ht="16.5" customHeight="1">
      <c r="C14" s="7"/>
      <c r="D14" s="9"/>
      <c r="E14" s="9"/>
      <c r="F14" s="9"/>
      <c r="G14" s="9"/>
      <c r="H14" s="9"/>
      <c r="I14" s="9"/>
      <c r="J14" s="9"/>
      <c r="K14" s="9"/>
      <c r="L14" s="9"/>
      <c r="M14" s="9"/>
      <c r="N14" s="9"/>
      <c r="O14" s="9"/>
      <c r="P14" s="9"/>
      <c r="Q14" s="9"/>
      <c r="R14" s="9"/>
      <c r="S14" s="9"/>
      <c r="T14" s="9"/>
      <c r="U14" s="9"/>
      <c r="V14" s="9"/>
      <c r="W14" s="9"/>
      <c r="X14" s="9"/>
      <c r="Y14" s="9"/>
      <c r="Z14" s="9"/>
      <c r="AA14" s="9"/>
      <c r="AB14" s="9"/>
      <c r="AC14" s="9"/>
      <c r="AD14" s="10"/>
    </row>
    <row r="15" spans="2:31" ht="16.5" customHeight="1">
      <c r="C15" s="7"/>
      <c r="D15" s="9"/>
      <c r="E15" s="8"/>
      <c r="F15" s="8"/>
      <c r="G15" s="8"/>
      <c r="H15" s="9"/>
      <c r="I15" s="9"/>
      <c r="J15" s="9"/>
      <c r="K15" s="9"/>
      <c r="L15" s="9"/>
      <c r="M15" s="9"/>
      <c r="N15" s="9"/>
      <c r="O15" s="9"/>
      <c r="P15" s="9"/>
      <c r="Q15" s="9"/>
      <c r="R15" s="9"/>
      <c r="S15" s="9"/>
      <c r="T15" s="9"/>
      <c r="U15" s="9"/>
      <c r="V15" s="9"/>
      <c r="W15" s="9"/>
      <c r="X15" s="9"/>
      <c r="Y15" s="9"/>
      <c r="Z15" s="9"/>
      <c r="AA15" s="9"/>
      <c r="AB15" s="9"/>
      <c r="AC15" s="9"/>
      <c r="AD15" s="10"/>
    </row>
    <row r="16" spans="2:31" ht="16.5" customHeight="1">
      <c r="C16" s="7"/>
      <c r="D16" s="9"/>
      <c r="E16" s="8"/>
      <c r="F16" s="8"/>
      <c r="G16" s="8"/>
      <c r="H16" s="9"/>
      <c r="I16" s="9"/>
      <c r="J16" s="9"/>
      <c r="K16" s="9"/>
      <c r="L16" s="9"/>
      <c r="M16" s="9"/>
      <c r="N16" s="9"/>
      <c r="O16" s="9"/>
      <c r="P16" s="9"/>
      <c r="Q16" s="9"/>
      <c r="R16" s="9"/>
      <c r="S16" s="9"/>
      <c r="T16" s="9"/>
      <c r="U16" s="9"/>
      <c r="V16" s="9"/>
      <c r="W16" s="9"/>
      <c r="X16" s="9"/>
      <c r="Y16" s="9"/>
      <c r="Z16" s="9"/>
      <c r="AA16" s="9"/>
      <c r="AB16" s="9"/>
      <c r="AC16" s="9"/>
      <c r="AD16" s="10"/>
    </row>
    <row r="17" spans="3:30" ht="16.5" customHeight="1">
      <c r="C17" s="7"/>
      <c r="D17" s="9"/>
      <c r="E17" s="9"/>
      <c r="F17" s="9"/>
      <c r="G17" s="9"/>
      <c r="H17" s="8"/>
      <c r="I17" s="8"/>
      <c r="J17" s="8"/>
      <c r="K17" s="8"/>
      <c r="L17" s="9"/>
      <c r="M17" s="9"/>
      <c r="N17" s="9"/>
      <c r="O17" s="8"/>
      <c r="P17" s="8"/>
      <c r="Q17" s="8"/>
      <c r="R17" s="8"/>
      <c r="S17" s="8"/>
      <c r="T17" s="8"/>
      <c r="U17" s="8"/>
      <c r="V17" s="8"/>
      <c r="W17" s="8"/>
      <c r="X17" s="9"/>
      <c r="Y17" s="9"/>
      <c r="Z17" s="8"/>
      <c r="AA17" s="8"/>
      <c r="AB17" s="8"/>
      <c r="AC17" s="9"/>
      <c r="AD17" s="10"/>
    </row>
    <row r="18" spans="3:30" ht="16.5" customHeight="1">
      <c r="C18" s="7"/>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0"/>
    </row>
    <row r="19" spans="3:30" ht="16.5" customHeight="1">
      <c r="C19" s="7"/>
      <c r="D19" s="8"/>
      <c r="E19" s="8"/>
      <c r="F19" s="8"/>
      <c r="G19" s="8"/>
      <c r="H19" s="8"/>
      <c r="I19" s="8"/>
      <c r="J19" s="8"/>
      <c r="K19" s="8"/>
      <c r="L19" s="8"/>
      <c r="M19" s="8"/>
      <c r="N19" s="9"/>
      <c r="O19" s="9"/>
      <c r="P19" s="9"/>
      <c r="Q19" s="9"/>
      <c r="R19" s="9"/>
      <c r="S19" s="9"/>
      <c r="T19" s="9"/>
      <c r="U19" s="9"/>
      <c r="V19" s="9"/>
      <c r="W19" s="9"/>
      <c r="X19" s="9"/>
      <c r="Y19" s="9"/>
      <c r="Z19" s="9"/>
      <c r="AA19" s="9"/>
      <c r="AB19" s="9"/>
      <c r="AC19" s="9"/>
      <c r="AD19" s="10"/>
    </row>
    <row r="20" spans="3:30" ht="16.5" customHeight="1">
      <c r="C20" s="7"/>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3:30" ht="16.5" customHeight="1">
      <c r="C21" s="7"/>
      <c r="D21" s="9"/>
      <c r="E21" s="8"/>
      <c r="F21" s="8"/>
      <c r="G21" s="8"/>
      <c r="H21" s="9"/>
      <c r="I21" s="9"/>
      <c r="J21" s="9"/>
      <c r="K21" s="9"/>
      <c r="L21" s="9"/>
      <c r="M21" s="9"/>
      <c r="N21" s="9"/>
      <c r="O21" s="9"/>
      <c r="P21" s="9"/>
      <c r="Q21" s="9"/>
      <c r="R21" s="9"/>
      <c r="S21" s="9"/>
      <c r="T21" s="9"/>
      <c r="U21" s="9"/>
      <c r="V21" s="9"/>
      <c r="W21" s="9"/>
      <c r="X21" s="9"/>
      <c r="Y21" s="9"/>
      <c r="Z21" s="9"/>
      <c r="AA21" s="9"/>
      <c r="AB21" s="9"/>
      <c r="AC21" s="9"/>
      <c r="AD21" s="10"/>
    </row>
    <row r="22" spans="3:30" ht="16.5" customHeight="1">
      <c r="C22" s="7"/>
      <c r="D22" s="9"/>
      <c r="E22" s="8"/>
      <c r="F22" s="8"/>
      <c r="G22" s="8"/>
      <c r="H22" s="9"/>
      <c r="I22" s="9"/>
      <c r="J22" s="9"/>
      <c r="K22" s="9"/>
      <c r="L22" s="9"/>
      <c r="M22" s="9"/>
      <c r="N22" s="9"/>
      <c r="O22" s="9"/>
      <c r="P22" s="9"/>
      <c r="Q22" s="9"/>
      <c r="R22" s="9"/>
      <c r="S22" s="9"/>
      <c r="T22" s="9"/>
      <c r="U22" s="9"/>
      <c r="V22" s="9"/>
      <c r="W22" s="9"/>
      <c r="X22" s="9"/>
      <c r="Y22" s="9"/>
      <c r="Z22" s="9"/>
      <c r="AA22" s="9"/>
      <c r="AB22" s="9"/>
      <c r="AC22" s="9"/>
      <c r="AD22" s="10"/>
    </row>
    <row r="23" spans="3:30" ht="16.5" customHeight="1">
      <c r="C23" s="7"/>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3:30" ht="16.5" customHeight="1">
      <c r="C24" s="7"/>
      <c r="D24" s="9"/>
      <c r="E24" s="9"/>
      <c r="F24" s="9"/>
      <c r="G24" s="9"/>
      <c r="H24" s="11"/>
      <c r="I24" s="8"/>
      <c r="J24" s="8"/>
      <c r="K24" s="8"/>
      <c r="L24" s="9"/>
      <c r="M24" s="9"/>
      <c r="N24" s="9"/>
      <c r="O24" s="11"/>
      <c r="P24" s="8"/>
      <c r="Q24" s="8"/>
      <c r="R24" s="8"/>
      <c r="S24" s="8"/>
      <c r="T24" s="8"/>
      <c r="U24" s="8"/>
      <c r="V24" s="8"/>
      <c r="W24" s="8"/>
      <c r="X24" s="9"/>
      <c r="Y24" s="9"/>
      <c r="Z24" s="11"/>
      <c r="AA24" s="8"/>
      <c r="AB24" s="8"/>
      <c r="AC24" s="9"/>
      <c r="AD24" s="10"/>
    </row>
    <row r="25" spans="3:30" ht="16.5" customHeight="1">
      <c r="C25" s="7"/>
      <c r="D25" s="9"/>
      <c r="E25" s="9"/>
      <c r="F25" s="9"/>
      <c r="G25" s="9"/>
      <c r="H25" s="8"/>
      <c r="I25" s="8"/>
      <c r="J25" s="8"/>
      <c r="K25" s="8"/>
      <c r="L25" s="9"/>
      <c r="M25" s="9"/>
      <c r="N25" s="9"/>
      <c r="O25" s="8"/>
      <c r="P25" s="8"/>
      <c r="Q25" s="8"/>
      <c r="R25" s="8"/>
      <c r="S25" s="8"/>
      <c r="T25" s="8"/>
      <c r="U25" s="8"/>
      <c r="V25" s="8"/>
      <c r="W25" s="8"/>
      <c r="X25" s="9"/>
      <c r="Y25" s="9"/>
      <c r="Z25" s="8"/>
      <c r="AA25" s="8"/>
      <c r="AB25" s="8"/>
      <c r="AC25" s="9"/>
      <c r="AD25" s="10"/>
    </row>
    <row r="26" spans="3:30" ht="16.5" customHeight="1">
      <c r="C26" s="7"/>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0"/>
    </row>
    <row r="27" spans="3:30" ht="16.5" customHeight="1">
      <c r="C27" s="7"/>
      <c r="D27" s="8"/>
      <c r="E27" s="8"/>
      <c r="F27" s="8"/>
      <c r="G27" s="8"/>
      <c r="H27" s="8"/>
      <c r="I27" s="8"/>
      <c r="J27" s="8"/>
      <c r="K27" s="8"/>
      <c r="L27" s="8"/>
      <c r="M27" s="8"/>
      <c r="N27" s="9"/>
      <c r="O27" s="9"/>
      <c r="P27" s="9"/>
      <c r="Q27" s="9"/>
      <c r="R27" s="9"/>
      <c r="S27" s="9"/>
      <c r="T27" s="9"/>
      <c r="U27" s="9"/>
      <c r="V27" s="9"/>
      <c r="W27" s="9"/>
      <c r="X27" s="9"/>
      <c r="Y27" s="9"/>
      <c r="Z27" s="9"/>
      <c r="AA27" s="9"/>
      <c r="AB27" s="9"/>
      <c r="AC27" s="9"/>
      <c r="AD27" s="10"/>
    </row>
    <row r="28" spans="3:30" ht="16.5" customHeight="1">
      <c r="C28" s="7"/>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3:30" ht="16.5" customHeight="1">
      <c r="C29" s="7"/>
      <c r="D29" s="9"/>
      <c r="E29" s="8"/>
      <c r="F29" s="8"/>
      <c r="G29" s="8"/>
      <c r="H29" s="9"/>
      <c r="I29" s="9"/>
      <c r="J29" s="9"/>
      <c r="K29" s="9"/>
      <c r="L29" s="9"/>
      <c r="M29" s="9"/>
      <c r="N29" s="9"/>
      <c r="O29" s="9"/>
      <c r="P29" s="9"/>
      <c r="Q29" s="9"/>
      <c r="R29" s="9"/>
      <c r="S29" s="9"/>
      <c r="T29" s="9"/>
      <c r="U29" s="9"/>
      <c r="V29" s="9"/>
      <c r="W29" s="9"/>
      <c r="X29" s="9"/>
      <c r="Y29" s="9"/>
      <c r="Z29" s="9"/>
      <c r="AA29" s="9"/>
      <c r="AB29" s="9"/>
      <c r="AC29" s="9"/>
      <c r="AD29" s="10"/>
    </row>
    <row r="30" spans="3:30" ht="16.5" customHeight="1">
      <c r="C30" s="7"/>
      <c r="D30" s="9"/>
      <c r="E30" s="8"/>
      <c r="F30" s="8"/>
      <c r="G30" s="8"/>
      <c r="H30" s="9"/>
      <c r="I30" s="9"/>
      <c r="J30" s="9"/>
      <c r="K30" s="9"/>
      <c r="L30" s="9"/>
      <c r="M30" s="9"/>
      <c r="N30" s="9"/>
      <c r="O30" s="9"/>
      <c r="P30" s="9"/>
      <c r="Q30" s="9"/>
      <c r="R30" s="9"/>
      <c r="S30" s="9"/>
      <c r="T30" s="9"/>
      <c r="U30" s="9"/>
      <c r="V30" s="9"/>
      <c r="W30" s="9"/>
      <c r="X30" s="9"/>
      <c r="Y30" s="9"/>
      <c r="Z30" s="9"/>
      <c r="AA30" s="9"/>
      <c r="AB30" s="9"/>
      <c r="AC30" s="9"/>
      <c r="AD30" s="10"/>
    </row>
    <row r="31" spans="3:30" ht="16.5" customHeight="1">
      <c r="C31" s="7"/>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3:30" ht="16.5" customHeight="1">
      <c r="C32" s="7"/>
      <c r="D32" s="9"/>
      <c r="E32" s="9"/>
      <c r="F32" s="9"/>
      <c r="G32" s="9"/>
      <c r="H32" s="11"/>
      <c r="I32" s="8"/>
      <c r="J32" s="8"/>
      <c r="K32" s="8"/>
      <c r="L32" s="9"/>
      <c r="M32" s="9"/>
      <c r="N32" s="9"/>
      <c r="O32" s="11"/>
      <c r="P32" s="8"/>
      <c r="Q32" s="8"/>
      <c r="R32" s="8"/>
      <c r="S32" s="8"/>
      <c r="T32" s="8"/>
      <c r="U32" s="8"/>
      <c r="V32" s="8"/>
      <c r="W32" s="8"/>
      <c r="X32" s="9"/>
      <c r="Y32" s="9"/>
      <c r="Z32" s="11"/>
      <c r="AA32" s="8"/>
      <c r="AB32" s="8"/>
      <c r="AC32" s="9"/>
      <c r="AD32" s="10"/>
    </row>
    <row r="33" spans="3:30" ht="16.5" customHeight="1">
      <c r="C33" s="7"/>
      <c r="D33" s="9"/>
      <c r="E33" s="9"/>
      <c r="F33" s="9"/>
      <c r="G33" s="9"/>
      <c r="H33" s="8"/>
      <c r="I33" s="8"/>
      <c r="J33" s="8"/>
      <c r="K33" s="8"/>
      <c r="L33" s="9"/>
      <c r="M33" s="9"/>
      <c r="N33" s="9"/>
      <c r="O33" s="8"/>
      <c r="P33" s="8"/>
      <c r="Q33" s="8"/>
      <c r="R33" s="8"/>
      <c r="S33" s="8"/>
      <c r="T33" s="8"/>
      <c r="U33" s="8"/>
      <c r="V33" s="8"/>
      <c r="W33" s="8"/>
      <c r="X33" s="9"/>
      <c r="Y33" s="9"/>
      <c r="Z33" s="8"/>
      <c r="AA33" s="8"/>
      <c r="AB33" s="8"/>
      <c r="AC33" s="9"/>
      <c r="AD33" s="10"/>
    </row>
    <row r="34" spans="3:30" ht="16.5" customHeight="1">
      <c r="C34" s="7"/>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0"/>
    </row>
    <row r="35" spans="3:30" ht="16.5" customHeight="1">
      <c r="C35" s="7"/>
      <c r="D35" s="8"/>
      <c r="E35" s="8"/>
      <c r="F35" s="8"/>
      <c r="G35" s="8"/>
      <c r="H35" s="8"/>
      <c r="I35" s="8"/>
      <c r="J35" s="8"/>
      <c r="K35" s="8"/>
      <c r="L35" s="8"/>
      <c r="M35" s="8"/>
      <c r="N35" s="9"/>
      <c r="O35" s="9"/>
      <c r="P35" s="9"/>
      <c r="Q35" s="9"/>
      <c r="R35" s="9"/>
      <c r="S35" s="9"/>
      <c r="T35" s="9"/>
      <c r="U35" s="9"/>
      <c r="V35" s="9"/>
      <c r="W35" s="9"/>
      <c r="X35" s="9"/>
      <c r="Y35" s="9"/>
      <c r="Z35" s="9"/>
      <c r="AA35" s="9"/>
      <c r="AB35" s="9"/>
      <c r="AC35" s="9"/>
      <c r="AD35" s="10"/>
    </row>
    <row r="36" spans="3:30" ht="16.5" customHeight="1">
      <c r="C36" s="7"/>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3:30" ht="16.5" customHeight="1">
      <c r="C37" s="7"/>
      <c r="D37" s="9"/>
      <c r="E37" s="8"/>
      <c r="F37" s="8"/>
      <c r="G37" s="8"/>
      <c r="H37" s="9"/>
      <c r="I37" s="9"/>
      <c r="J37" s="9"/>
      <c r="K37" s="9"/>
      <c r="L37" s="9"/>
      <c r="M37" s="9"/>
      <c r="N37" s="9"/>
      <c r="O37" s="9"/>
      <c r="P37" s="9"/>
      <c r="Q37" s="9"/>
      <c r="R37" s="9"/>
      <c r="S37" s="9"/>
      <c r="T37" s="9"/>
      <c r="U37" s="9"/>
      <c r="V37" s="9"/>
      <c r="W37" s="9"/>
      <c r="X37" s="9"/>
      <c r="Y37" s="9"/>
      <c r="Z37" s="9"/>
      <c r="AA37" s="9"/>
      <c r="AB37" s="9"/>
      <c r="AC37" s="9"/>
      <c r="AD37" s="10"/>
    </row>
    <row r="38" spans="3:30" ht="16.5" customHeight="1">
      <c r="C38" s="7"/>
      <c r="D38" s="9"/>
      <c r="E38" s="8"/>
      <c r="F38" s="8"/>
      <c r="G38" s="8"/>
      <c r="H38" s="9"/>
      <c r="I38" s="9"/>
      <c r="J38" s="9"/>
      <c r="K38" s="9"/>
      <c r="L38" s="9"/>
      <c r="M38" s="9"/>
      <c r="N38" s="9"/>
      <c r="O38" s="9"/>
      <c r="P38" s="9"/>
      <c r="Q38" s="9"/>
      <c r="R38" s="9"/>
      <c r="S38" s="9"/>
      <c r="T38" s="9"/>
      <c r="U38" s="9"/>
      <c r="V38" s="9"/>
      <c r="W38" s="9"/>
      <c r="X38" s="9"/>
      <c r="Y38" s="9"/>
      <c r="Z38" s="9"/>
      <c r="AA38" s="9"/>
      <c r="AB38" s="9"/>
      <c r="AC38" s="9"/>
      <c r="AD38" s="10"/>
    </row>
    <row r="39" spans="3:30" ht="16.5" customHeight="1">
      <c r="C39" s="7"/>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3:30" ht="16.5" customHeight="1">
      <c r="C40" s="7"/>
      <c r="D40" s="9"/>
      <c r="E40" s="9"/>
      <c r="F40" s="9"/>
      <c r="G40" s="9"/>
      <c r="H40" s="11"/>
      <c r="I40" s="8"/>
      <c r="J40" s="8"/>
      <c r="K40" s="8"/>
      <c r="L40" s="9"/>
      <c r="M40" s="9"/>
      <c r="N40" s="9"/>
      <c r="O40" s="11"/>
      <c r="P40" s="8"/>
      <c r="Q40" s="8"/>
      <c r="R40" s="8"/>
      <c r="S40" s="8"/>
      <c r="T40" s="8"/>
      <c r="U40" s="8"/>
      <c r="V40" s="8"/>
      <c r="W40" s="8"/>
      <c r="X40" s="9"/>
      <c r="Y40" s="9"/>
      <c r="Z40" s="11"/>
      <c r="AA40" s="8"/>
      <c r="AB40" s="8"/>
      <c r="AC40" s="9"/>
      <c r="AD40" s="10"/>
    </row>
    <row r="41" spans="3:30" ht="16.5" customHeight="1">
      <c r="C41" s="7"/>
      <c r="D41" s="9"/>
      <c r="E41" s="9"/>
      <c r="F41" s="9"/>
      <c r="G41" s="9"/>
      <c r="H41" s="8"/>
      <c r="I41" s="8"/>
      <c r="J41" s="8"/>
      <c r="K41" s="8"/>
      <c r="L41" s="9"/>
      <c r="M41" s="9"/>
      <c r="N41" s="9"/>
      <c r="O41" s="8"/>
      <c r="P41" s="8"/>
      <c r="Q41" s="8"/>
      <c r="R41" s="8"/>
      <c r="S41" s="8"/>
      <c r="T41" s="8"/>
      <c r="U41" s="8"/>
      <c r="V41" s="8"/>
      <c r="W41" s="8"/>
      <c r="X41" s="9"/>
      <c r="Y41" s="9"/>
      <c r="Z41" s="8"/>
      <c r="AA41" s="8"/>
      <c r="AB41" s="8"/>
      <c r="AC41" s="9"/>
      <c r="AD41" s="10"/>
    </row>
    <row r="42" spans="3:30" ht="16.5" customHeight="1">
      <c r="C42" s="7"/>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0"/>
    </row>
    <row r="43" spans="3:30" ht="16.5" customHeight="1">
      <c r="C43" s="7"/>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0"/>
    </row>
    <row r="44" spans="3:30" ht="16.5" customHeight="1">
      <c r="C44" s="7"/>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0"/>
    </row>
    <row r="45" spans="3:30" ht="16.5" customHeight="1">
      <c r="C45" s="7"/>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0"/>
    </row>
    <row r="46" spans="3:30" ht="16.5" customHeight="1">
      <c r="C46" s="7"/>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0"/>
    </row>
    <row r="47" spans="3:30" ht="16.5" customHeight="1">
      <c r="C47" s="7"/>
      <c r="D47" s="9"/>
      <c r="E47" s="8"/>
      <c r="F47" s="8"/>
      <c r="G47" s="8"/>
      <c r="H47" s="9"/>
      <c r="I47" s="9"/>
      <c r="J47" s="9"/>
      <c r="K47" s="9"/>
      <c r="L47" s="9"/>
      <c r="M47" s="9"/>
      <c r="N47" s="9"/>
      <c r="O47" s="9"/>
      <c r="P47" s="9"/>
      <c r="Q47" s="9"/>
      <c r="R47" s="9"/>
      <c r="S47" s="9"/>
      <c r="T47" s="9"/>
      <c r="U47" s="9"/>
      <c r="V47" s="9"/>
      <c r="W47" s="9"/>
      <c r="X47" s="9"/>
      <c r="Y47" s="9"/>
      <c r="Z47" s="9"/>
      <c r="AA47" s="9"/>
      <c r="AB47" s="9"/>
      <c r="AC47" s="9"/>
      <c r="AD47" s="10"/>
    </row>
    <row r="48" spans="3:30" ht="16.5" customHeight="1">
      <c r="C48" s="7"/>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6.5" customHeight="1">
      <c r="C49" s="7"/>
      <c r="D49" s="9"/>
      <c r="E49" s="9"/>
      <c r="F49" s="9"/>
      <c r="G49" s="9"/>
      <c r="H49" s="11"/>
      <c r="I49" s="8"/>
      <c r="J49" s="8"/>
      <c r="K49" s="8"/>
      <c r="L49" s="9"/>
      <c r="M49" s="9"/>
      <c r="N49" s="9"/>
      <c r="O49" s="11"/>
      <c r="P49" s="8"/>
      <c r="Q49" s="8"/>
      <c r="R49" s="8"/>
      <c r="S49" s="8"/>
      <c r="T49" s="8"/>
      <c r="U49" s="8"/>
      <c r="V49" s="8"/>
      <c r="W49" s="8"/>
      <c r="X49" s="9"/>
      <c r="Y49" s="9"/>
      <c r="Z49" s="11"/>
      <c r="AA49" s="8"/>
      <c r="AB49" s="8"/>
      <c r="AC49" s="9"/>
      <c r="AD49" s="10"/>
    </row>
    <row r="50" spans="2:30" ht="16.5" customHeight="1">
      <c r="C50" s="13"/>
      <c r="D50" s="14"/>
      <c r="E50" s="14"/>
      <c r="F50" s="14"/>
      <c r="G50" s="14"/>
      <c r="H50" s="15"/>
      <c r="I50" s="15"/>
      <c r="J50" s="15"/>
      <c r="K50" s="15"/>
      <c r="L50" s="14"/>
      <c r="M50" s="14"/>
      <c r="N50" s="14"/>
      <c r="O50" s="15"/>
      <c r="P50" s="15"/>
      <c r="Q50" s="15"/>
      <c r="R50" s="15"/>
      <c r="S50" s="15"/>
      <c r="T50" s="15"/>
      <c r="U50" s="15"/>
      <c r="V50" s="15"/>
      <c r="W50" s="15"/>
      <c r="X50" s="14"/>
      <c r="Y50" s="14"/>
      <c r="Z50" s="15"/>
      <c r="AA50" s="15"/>
      <c r="AB50" s="15"/>
      <c r="AC50" s="14"/>
      <c r="AD50" s="16"/>
    </row>
    <row r="51" spans="2:30" ht="16.5" customHeight="1">
      <c r="E51" s="17"/>
      <c r="F51" s="18"/>
      <c r="G51" s="19"/>
      <c r="H51" s="19"/>
      <c r="I51" s="19"/>
      <c r="J51" s="19"/>
      <c r="K51" s="19"/>
      <c r="L51" s="19"/>
      <c r="M51" s="19"/>
      <c r="N51" s="19"/>
    </row>
    <row r="52" spans="2:30" ht="20.25" customHeight="1">
      <c r="B52" s="126"/>
      <c r="C52" s="396" t="s">
        <v>409</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row>
    <row r="53" spans="2:30" ht="11.25" customHeight="1">
      <c r="B53" s="126"/>
      <c r="C53" s="397"/>
      <c r="D53" s="398" t="s">
        <v>410</v>
      </c>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row>
    <row r="54" spans="2:30" ht="16.5" customHeight="1">
      <c r="B54" s="126"/>
      <c r="C54" s="399"/>
      <c r="D54" s="1600" t="s">
        <v>408</v>
      </c>
      <c r="E54" s="1600"/>
      <c r="F54" s="1600"/>
      <c r="G54" s="1600"/>
      <c r="H54" s="1600"/>
      <c r="I54" s="1600"/>
      <c r="J54" s="1600"/>
      <c r="K54" s="1600"/>
      <c r="L54" s="1600"/>
      <c r="M54" s="1600"/>
      <c r="N54" s="1600"/>
      <c r="O54" s="1600"/>
      <c r="P54" s="1600"/>
      <c r="Q54" s="1600"/>
      <c r="R54" s="1600"/>
      <c r="S54" s="1600"/>
      <c r="T54" s="1600"/>
      <c r="U54" s="1600"/>
      <c r="V54" s="1600"/>
      <c r="W54" s="1600"/>
      <c r="X54" s="1600"/>
      <c r="Y54" s="1600"/>
      <c r="Z54" s="1600"/>
      <c r="AA54" s="1600"/>
      <c r="AB54" s="1600"/>
      <c r="AC54" s="1601" t="s">
        <v>407</v>
      </c>
      <c r="AD54" s="1601"/>
    </row>
    <row r="55" spans="2:30" ht="16.5" customHeight="1">
      <c r="B55" s="126"/>
      <c r="C55" s="400">
        <v>1</v>
      </c>
      <c r="D55" s="1595" t="s">
        <v>462</v>
      </c>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6"/>
      <c r="AD55" s="1596"/>
    </row>
    <row r="56" spans="2:30" ht="16.5" customHeight="1">
      <c r="B56" s="126"/>
      <c r="C56" s="400">
        <v>2</v>
      </c>
      <c r="D56" s="1595" t="s">
        <v>463</v>
      </c>
      <c r="E56" s="1595"/>
      <c r="F56" s="1595"/>
      <c r="G56" s="1595"/>
      <c r="H56" s="1595"/>
      <c r="I56" s="1595"/>
      <c r="J56" s="1595"/>
      <c r="K56" s="1595"/>
      <c r="L56" s="1595"/>
      <c r="M56" s="1595"/>
      <c r="N56" s="1595"/>
      <c r="O56" s="1595"/>
      <c r="P56" s="1595"/>
      <c r="Q56" s="1595"/>
      <c r="R56" s="1595"/>
      <c r="S56" s="1595"/>
      <c r="T56" s="1595"/>
      <c r="U56" s="1595"/>
      <c r="V56" s="1595"/>
      <c r="W56" s="1595"/>
      <c r="X56" s="1595"/>
      <c r="Y56" s="1595"/>
      <c r="Z56" s="1595"/>
      <c r="AA56" s="1595"/>
      <c r="AB56" s="1595"/>
      <c r="AC56" s="1596"/>
      <c r="AD56" s="1596"/>
    </row>
    <row r="57" spans="2:30" ht="16.5" customHeight="1">
      <c r="B57" s="126"/>
      <c r="C57" s="400">
        <v>3</v>
      </c>
      <c r="D57" s="1595" t="s">
        <v>294</v>
      </c>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6"/>
      <c r="AD57" s="1596"/>
    </row>
    <row r="58" spans="2:30" ht="16.5" customHeight="1">
      <c r="B58" s="126"/>
      <c r="C58" s="401"/>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9"/>
      <c r="AD58" s="12"/>
    </row>
    <row r="59" spans="2:30" ht="16.5" customHeight="1">
      <c r="C59" s="1597" t="s">
        <v>406</v>
      </c>
      <c r="D59" s="1597"/>
      <c r="E59" s="1597"/>
      <c r="F59" s="1597"/>
      <c r="G59" s="1597"/>
      <c r="H59" s="1597"/>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row>
    <row r="60" spans="2:30" ht="16.5" customHeight="1">
      <c r="C60" s="373"/>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5"/>
    </row>
    <row r="61" spans="2:30" ht="16.5" customHeight="1">
      <c r="C61" s="376"/>
      <c r="D61" s="9"/>
      <c r="E61" s="9"/>
      <c r="F61" s="9"/>
      <c r="G61" s="9"/>
      <c r="H61" s="9"/>
      <c r="I61" s="9"/>
      <c r="J61" s="9"/>
      <c r="K61" s="9"/>
      <c r="L61" s="9"/>
      <c r="M61" s="9"/>
      <c r="N61" s="9"/>
      <c r="O61" s="9"/>
      <c r="P61" s="9"/>
      <c r="Q61" s="9"/>
      <c r="R61" s="9"/>
      <c r="S61" s="9"/>
      <c r="T61" s="9"/>
      <c r="U61" s="9"/>
      <c r="V61" s="9"/>
      <c r="W61" s="9"/>
      <c r="X61" s="9"/>
      <c r="Y61" s="9"/>
      <c r="Z61" s="9"/>
      <c r="AA61" s="9"/>
      <c r="AB61" s="9"/>
      <c r="AC61" s="9"/>
      <c r="AD61" s="377"/>
    </row>
    <row r="62" spans="2:30" ht="16.5" customHeight="1">
      <c r="C62" s="376"/>
      <c r="D62" s="9"/>
      <c r="E62" s="8"/>
      <c r="F62" s="8"/>
      <c r="G62" s="8"/>
      <c r="H62" s="9"/>
      <c r="I62" s="9"/>
      <c r="J62" s="9"/>
      <c r="K62" s="9"/>
      <c r="L62" s="9"/>
      <c r="M62" s="9"/>
      <c r="N62" s="9"/>
      <c r="O62" s="9"/>
      <c r="P62" s="9"/>
      <c r="Q62" s="9"/>
      <c r="R62" s="9"/>
      <c r="S62" s="9"/>
      <c r="T62" s="9"/>
      <c r="U62" s="9"/>
      <c r="V62" s="9"/>
      <c r="W62" s="9"/>
      <c r="X62" s="9"/>
      <c r="Y62" s="9"/>
      <c r="Z62" s="9"/>
      <c r="AA62" s="9"/>
      <c r="AB62" s="9"/>
      <c r="AC62" s="9"/>
      <c r="AD62" s="377"/>
    </row>
    <row r="63" spans="2:30" ht="16.5" customHeight="1">
      <c r="C63" s="376"/>
      <c r="D63" s="9"/>
      <c r="E63" s="8"/>
      <c r="F63" s="8"/>
      <c r="G63" s="8"/>
      <c r="H63" s="9"/>
      <c r="I63" s="9"/>
      <c r="J63" s="9"/>
      <c r="K63" s="9"/>
      <c r="L63" s="9"/>
      <c r="M63" s="9"/>
      <c r="N63" s="9"/>
      <c r="O63" s="9"/>
      <c r="P63" s="9"/>
      <c r="Q63" s="9"/>
      <c r="R63" s="9"/>
      <c r="S63" s="9"/>
      <c r="T63" s="9"/>
      <c r="U63" s="9"/>
      <c r="V63" s="9"/>
      <c r="W63" s="9"/>
      <c r="X63" s="9"/>
      <c r="Y63" s="9"/>
      <c r="Z63" s="9"/>
      <c r="AA63" s="9"/>
      <c r="AB63" s="9"/>
      <c r="AC63" s="9"/>
      <c r="AD63" s="377"/>
    </row>
    <row r="64" spans="2:30" ht="16.5" customHeight="1">
      <c r="C64" s="376"/>
      <c r="D64" s="9"/>
      <c r="E64" s="9"/>
      <c r="F64" s="9"/>
      <c r="G64" s="9"/>
      <c r="H64" s="8"/>
      <c r="I64" s="8"/>
      <c r="J64" s="8"/>
      <c r="K64" s="8"/>
      <c r="L64" s="9"/>
      <c r="M64" s="9"/>
      <c r="N64" s="9"/>
      <c r="O64" s="8"/>
      <c r="P64" s="8"/>
      <c r="Q64" s="8"/>
      <c r="R64" s="8"/>
      <c r="S64" s="8"/>
      <c r="T64" s="8"/>
      <c r="U64" s="8"/>
      <c r="V64" s="8"/>
      <c r="W64" s="8"/>
      <c r="X64" s="9"/>
      <c r="Y64" s="9"/>
      <c r="Z64" s="8"/>
      <c r="AA64" s="8"/>
      <c r="AB64" s="8"/>
      <c r="AC64" s="9"/>
      <c r="AD64" s="377"/>
    </row>
    <row r="65" spans="3:30" ht="16.5" customHeight="1">
      <c r="C65" s="376"/>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377"/>
    </row>
    <row r="66" spans="3:30" ht="16.5" customHeight="1">
      <c r="C66" s="376"/>
      <c r="D66" s="8"/>
      <c r="E66" s="8"/>
      <c r="F66" s="8"/>
      <c r="G66" s="8"/>
      <c r="H66" s="8"/>
      <c r="I66" s="8"/>
      <c r="J66" s="8"/>
      <c r="K66" s="8"/>
      <c r="L66" s="8"/>
      <c r="M66" s="8"/>
      <c r="N66" s="9"/>
      <c r="O66" s="9"/>
      <c r="P66" s="9"/>
      <c r="Q66" s="9"/>
      <c r="R66" s="9"/>
      <c r="S66" s="9"/>
      <c r="T66" s="9"/>
      <c r="U66" s="9"/>
      <c r="V66" s="9"/>
      <c r="W66" s="9"/>
      <c r="X66" s="9"/>
      <c r="Y66" s="9"/>
      <c r="Z66" s="9"/>
      <c r="AA66" s="9"/>
      <c r="AB66" s="9"/>
      <c r="AC66" s="9"/>
      <c r="AD66" s="377"/>
    </row>
    <row r="67" spans="3:30" ht="16.5" customHeight="1">
      <c r="C67" s="376"/>
      <c r="D67" s="9"/>
      <c r="E67" s="9"/>
      <c r="F67" s="9"/>
      <c r="G67" s="9"/>
      <c r="H67" s="9"/>
      <c r="I67" s="9"/>
      <c r="J67" s="9"/>
      <c r="K67" s="9"/>
      <c r="L67" s="9"/>
      <c r="M67" s="9"/>
      <c r="N67" s="9"/>
      <c r="O67" s="9"/>
      <c r="P67" s="9"/>
      <c r="Q67" s="9"/>
      <c r="R67" s="9"/>
      <c r="S67" s="9"/>
      <c r="T67" s="9"/>
      <c r="U67" s="9"/>
      <c r="V67" s="9"/>
      <c r="W67" s="9"/>
      <c r="X67" s="9"/>
      <c r="Y67" s="9"/>
      <c r="Z67" s="9"/>
      <c r="AA67" s="9"/>
      <c r="AB67" s="9"/>
      <c r="AC67" s="9"/>
      <c r="AD67" s="377"/>
    </row>
    <row r="68" spans="3:30" ht="16.5" customHeight="1">
      <c r="C68" s="376"/>
      <c r="D68" s="9"/>
      <c r="E68" s="8"/>
      <c r="F68" s="8"/>
      <c r="G68" s="8"/>
      <c r="H68" s="9"/>
      <c r="I68" s="9"/>
      <c r="J68" s="9"/>
      <c r="K68" s="9"/>
      <c r="L68" s="9"/>
      <c r="M68" s="9"/>
      <c r="N68" s="9"/>
      <c r="O68" s="9"/>
      <c r="P68" s="9"/>
      <c r="Q68" s="9"/>
      <c r="R68" s="9"/>
      <c r="S68" s="9"/>
      <c r="T68" s="9"/>
      <c r="U68" s="9"/>
      <c r="V68" s="9"/>
      <c r="W68" s="9"/>
      <c r="X68" s="9"/>
      <c r="Y68" s="9"/>
      <c r="Z68" s="9"/>
      <c r="AA68" s="9"/>
      <c r="AB68" s="9"/>
      <c r="AC68" s="9"/>
      <c r="AD68" s="377"/>
    </row>
    <row r="69" spans="3:30" ht="16.5" customHeight="1">
      <c r="C69" s="376"/>
      <c r="D69" s="9"/>
      <c r="E69" s="8"/>
      <c r="F69" s="8"/>
      <c r="G69" s="8"/>
      <c r="H69" s="9"/>
      <c r="I69" s="9"/>
      <c r="J69" s="9"/>
      <c r="K69" s="9"/>
      <c r="L69" s="9"/>
      <c r="M69" s="9"/>
      <c r="N69" s="9"/>
      <c r="O69" s="9"/>
      <c r="P69" s="9"/>
      <c r="Q69" s="9"/>
      <c r="R69" s="9"/>
      <c r="S69" s="9"/>
      <c r="T69" s="9"/>
      <c r="U69" s="9"/>
      <c r="V69" s="9"/>
      <c r="W69" s="9"/>
      <c r="X69" s="9"/>
      <c r="Y69" s="9"/>
      <c r="Z69" s="9"/>
      <c r="AA69" s="9"/>
      <c r="AB69" s="9"/>
      <c r="AC69" s="9"/>
      <c r="AD69" s="377"/>
    </row>
    <row r="70" spans="3:30" ht="16.5" customHeight="1">
      <c r="C70" s="376"/>
      <c r="D70" s="9"/>
      <c r="E70" s="9"/>
      <c r="F70" s="9"/>
      <c r="G70" s="9"/>
      <c r="H70" s="9"/>
      <c r="I70" s="9"/>
      <c r="J70" s="9"/>
      <c r="K70" s="9"/>
      <c r="L70" s="9"/>
      <c r="M70" s="9"/>
      <c r="N70" s="9"/>
      <c r="O70" s="9"/>
      <c r="P70" s="9"/>
      <c r="Q70" s="9"/>
      <c r="R70" s="9"/>
      <c r="S70" s="9"/>
      <c r="T70" s="9"/>
      <c r="U70" s="9"/>
      <c r="V70" s="9"/>
      <c r="W70" s="9"/>
      <c r="X70" s="9"/>
      <c r="Y70" s="9"/>
      <c r="Z70" s="9"/>
      <c r="AA70" s="9"/>
      <c r="AB70" s="9"/>
      <c r="AC70" s="9"/>
      <c r="AD70" s="377"/>
    </row>
    <row r="71" spans="3:30" ht="16.5" customHeight="1">
      <c r="C71" s="376"/>
      <c r="D71" s="9"/>
      <c r="E71" s="9"/>
      <c r="F71" s="9"/>
      <c r="G71" s="9"/>
      <c r="H71" s="11"/>
      <c r="I71" s="8"/>
      <c r="J71" s="8"/>
      <c r="K71" s="8"/>
      <c r="L71" s="9"/>
      <c r="M71" s="9"/>
      <c r="N71" s="9"/>
      <c r="O71" s="11"/>
      <c r="P71" s="8"/>
      <c r="Q71" s="8"/>
      <c r="R71" s="8"/>
      <c r="S71" s="8"/>
      <c r="T71" s="8"/>
      <c r="U71" s="8"/>
      <c r="V71" s="8"/>
      <c r="W71" s="8"/>
      <c r="X71" s="9"/>
      <c r="Y71" s="9"/>
      <c r="Z71" s="11"/>
      <c r="AA71" s="8"/>
      <c r="AB71" s="8"/>
      <c r="AC71" s="9"/>
      <c r="AD71" s="377"/>
    </row>
    <row r="72" spans="3:30" ht="16.5" customHeight="1">
      <c r="C72" s="376"/>
      <c r="D72" s="9"/>
      <c r="E72" s="9"/>
      <c r="F72" s="9"/>
      <c r="G72" s="9"/>
      <c r="H72" s="8"/>
      <c r="I72" s="8"/>
      <c r="J72" s="8"/>
      <c r="K72" s="8"/>
      <c r="L72" s="9"/>
      <c r="M72" s="9"/>
      <c r="N72" s="9"/>
      <c r="O72" s="8"/>
      <c r="P72" s="8"/>
      <c r="Q72" s="8"/>
      <c r="R72" s="8"/>
      <c r="S72" s="8"/>
      <c r="T72" s="8"/>
      <c r="U72" s="8"/>
      <c r="V72" s="8"/>
      <c r="W72" s="8"/>
      <c r="X72" s="9"/>
      <c r="Y72" s="9"/>
      <c r="Z72" s="8"/>
      <c r="AA72" s="8"/>
      <c r="AB72" s="8"/>
      <c r="AC72" s="9"/>
      <c r="AD72" s="377"/>
    </row>
    <row r="73" spans="3:30" ht="16.5" customHeight="1">
      <c r="C73" s="376"/>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377"/>
    </row>
    <row r="74" spans="3:30" ht="16.5" customHeight="1">
      <c r="C74" s="376"/>
      <c r="D74" s="8"/>
      <c r="E74" s="8"/>
      <c r="F74" s="8"/>
      <c r="G74" s="8"/>
      <c r="H74" s="8"/>
      <c r="I74" s="8"/>
      <c r="J74" s="8"/>
      <c r="K74" s="8"/>
      <c r="L74" s="8"/>
      <c r="M74" s="8"/>
      <c r="N74" s="9"/>
      <c r="O74" s="9"/>
      <c r="P74" s="9"/>
      <c r="Q74" s="9"/>
      <c r="R74" s="9"/>
      <c r="S74" s="9"/>
      <c r="T74" s="9"/>
      <c r="U74" s="9"/>
      <c r="V74" s="9"/>
      <c r="W74" s="9"/>
      <c r="X74" s="9"/>
      <c r="Y74" s="9"/>
      <c r="Z74" s="9"/>
      <c r="AA74" s="9"/>
      <c r="AB74" s="9"/>
      <c r="AC74" s="9"/>
      <c r="AD74" s="377"/>
    </row>
    <row r="75" spans="3:30" ht="16.5" customHeight="1">
      <c r="C75" s="376"/>
      <c r="D75" s="9"/>
      <c r="E75" s="9"/>
      <c r="F75" s="9"/>
      <c r="G75" s="9"/>
      <c r="H75" s="9"/>
      <c r="I75" s="9"/>
      <c r="J75" s="9"/>
      <c r="K75" s="9"/>
      <c r="L75" s="9"/>
      <c r="M75" s="9"/>
      <c r="N75" s="9"/>
      <c r="O75" s="9"/>
      <c r="P75" s="9"/>
      <c r="Q75" s="9"/>
      <c r="R75" s="9"/>
      <c r="S75" s="9"/>
      <c r="T75" s="9"/>
      <c r="U75" s="9"/>
      <c r="V75" s="9"/>
      <c r="W75" s="9"/>
      <c r="X75" s="9"/>
      <c r="Y75" s="9"/>
      <c r="Z75" s="9"/>
      <c r="AA75" s="9"/>
      <c r="AB75" s="9"/>
      <c r="AC75" s="9"/>
      <c r="AD75" s="377"/>
    </row>
    <row r="76" spans="3:30" ht="16.5" customHeight="1">
      <c r="C76" s="376"/>
      <c r="D76" s="9"/>
      <c r="E76" s="8"/>
      <c r="F76" s="8"/>
      <c r="G76" s="8"/>
      <c r="H76" s="9"/>
      <c r="I76" s="9"/>
      <c r="J76" s="9"/>
      <c r="K76" s="9"/>
      <c r="L76" s="9"/>
      <c r="M76" s="9"/>
      <c r="N76" s="9"/>
      <c r="O76" s="9"/>
      <c r="P76" s="9"/>
      <c r="Q76" s="9"/>
      <c r="R76" s="9"/>
      <c r="S76" s="9"/>
      <c r="T76" s="9"/>
      <c r="U76" s="9"/>
      <c r="V76" s="9"/>
      <c r="W76" s="9"/>
      <c r="X76" s="9"/>
      <c r="Y76" s="9"/>
      <c r="Z76" s="9"/>
      <c r="AA76" s="9"/>
      <c r="AB76" s="9"/>
      <c r="AC76" s="9"/>
      <c r="AD76" s="377"/>
    </row>
    <row r="77" spans="3:30" ht="16.5" customHeight="1">
      <c r="C77" s="376"/>
      <c r="D77" s="9"/>
      <c r="E77" s="8"/>
      <c r="F77" s="8"/>
      <c r="G77" s="8"/>
      <c r="H77" s="9"/>
      <c r="I77" s="9"/>
      <c r="J77" s="9"/>
      <c r="K77" s="9"/>
      <c r="L77" s="9"/>
      <c r="M77" s="9"/>
      <c r="N77" s="9"/>
      <c r="O77" s="9"/>
      <c r="P77" s="9"/>
      <c r="Q77" s="9"/>
      <c r="R77" s="9"/>
      <c r="S77" s="9"/>
      <c r="T77" s="9"/>
      <c r="U77" s="9"/>
      <c r="V77" s="9"/>
      <c r="W77" s="9"/>
      <c r="X77" s="9"/>
      <c r="Y77" s="9"/>
      <c r="Z77" s="9"/>
      <c r="AA77" s="9"/>
      <c r="AB77" s="9"/>
      <c r="AC77" s="9"/>
      <c r="AD77" s="377"/>
    </row>
    <row r="78" spans="3:30" ht="16.5" customHeight="1">
      <c r="C78" s="376"/>
      <c r="D78" s="9"/>
      <c r="E78" s="9"/>
      <c r="F78" s="9"/>
      <c r="G78" s="9"/>
      <c r="H78" s="9"/>
      <c r="I78" s="9"/>
      <c r="J78" s="9"/>
      <c r="K78" s="9"/>
      <c r="L78" s="9"/>
      <c r="M78" s="9"/>
      <c r="N78" s="9"/>
      <c r="O78" s="9"/>
      <c r="P78" s="9"/>
      <c r="Q78" s="9"/>
      <c r="R78" s="9"/>
      <c r="S78" s="9"/>
      <c r="T78" s="9"/>
      <c r="U78" s="9"/>
      <c r="V78" s="9"/>
      <c r="W78" s="9"/>
      <c r="X78" s="9"/>
      <c r="Y78" s="9"/>
      <c r="Z78" s="9"/>
      <c r="AA78" s="9"/>
      <c r="AB78" s="9"/>
      <c r="AC78" s="9"/>
      <c r="AD78" s="377"/>
    </row>
    <row r="79" spans="3:30" ht="16.5" customHeight="1">
      <c r="C79" s="376"/>
      <c r="D79" s="9"/>
      <c r="E79" s="9"/>
      <c r="F79" s="9"/>
      <c r="G79" s="9"/>
      <c r="H79" s="11"/>
      <c r="I79" s="8"/>
      <c r="J79" s="8"/>
      <c r="K79" s="8"/>
      <c r="L79" s="9"/>
      <c r="M79" s="9"/>
      <c r="N79" s="9"/>
      <c r="O79" s="11"/>
      <c r="P79" s="8"/>
      <c r="Q79" s="8"/>
      <c r="R79" s="8"/>
      <c r="S79" s="8"/>
      <c r="T79" s="8"/>
      <c r="U79" s="8"/>
      <c r="V79" s="8"/>
      <c r="W79" s="8"/>
      <c r="X79" s="9"/>
      <c r="Y79" s="9"/>
      <c r="Z79" s="11"/>
      <c r="AA79" s="8"/>
      <c r="AB79" s="8"/>
      <c r="AC79" s="9"/>
      <c r="AD79" s="377"/>
    </row>
    <row r="80" spans="3:30" ht="16.5" customHeight="1">
      <c r="C80" s="376"/>
      <c r="D80" s="9"/>
      <c r="E80" s="9"/>
      <c r="F80" s="9"/>
      <c r="G80" s="9"/>
      <c r="H80" s="8"/>
      <c r="I80" s="8"/>
      <c r="J80" s="8"/>
      <c r="K80" s="8"/>
      <c r="L80" s="9"/>
      <c r="M80" s="9"/>
      <c r="N80" s="9"/>
      <c r="O80" s="8"/>
      <c r="P80" s="8"/>
      <c r="Q80" s="8"/>
      <c r="R80" s="8"/>
      <c r="S80" s="8"/>
      <c r="T80" s="8"/>
      <c r="U80" s="8"/>
      <c r="V80" s="8"/>
      <c r="W80" s="8"/>
      <c r="X80" s="9"/>
      <c r="Y80" s="9"/>
      <c r="Z80" s="8"/>
      <c r="AA80" s="8"/>
      <c r="AB80" s="8"/>
      <c r="AC80" s="9"/>
      <c r="AD80" s="377"/>
    </row>
    <row r="81" spans="3:30" ht="16.5" customHeight="1">
      <c r="C81" s="376"/>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377"/>
    </row>
    <row r="82" spans="3:30" ht="16.5" customHeight="1">
      <c r="C82" s="376"/>
      <c r="D82" s="8"/>
      <c r="E82" s="8"/>
      <c r="F82" s="8"/>
      <c r="G82" s="8"/>
      <c r="H82" s="8"/>
      <c r="I82" s="8"/>
      <c r="J82" s="8"/>
      <c r="K82" s="8"/>
      <c r="L82" s="8"/>
      <c r="M82" s="8"/>
      <c r="N82" s="9"/>
      <c r="O82" s="9"/>
      <c r="P82" s="9"/>
      <c r="Q82" s="9"/>
      <c r="R82" s="9"/>
      <c r="S82" s="9"/>
      <c r="T82" s="9"/>
      <c r="U82" s="9"/>
      <c r="V82" s="9"/>
      <c r="W82" s="9"/>
      <c r="X82" s="9"/>
      <c r="Y82" s="9"/>
      <c r="Z82" s="9"/>
      <c r="AA82" s="9"/>
      <c r="AB82" s="9"/>
      <c r="AC82" s="9"/>
      <c r="AD82" s="377"/>
    </row>
    <row r="83" spans="3:30" ht="16.5" customHeight="1">
      <c r="C83" s="376"/>
      <c r="D83" s="9"/>
      <c r="E83" s="9"/>
      <c r="F83" s="9"/>
      <c r="G83" s="9"/>
      <c r="H83" s="9"/>
      <c r="I83" s="9"/>
      <c r="J83" s="9"/>
      <c r="K83" s="9"/>
      <c r="L83" s="9"/>
      <c r="M83" s="9"/>
      <c r="N83" s="9"/>
      <c r="O83" s="9"/>
      <c r="P83" s="9"/>
      <c r="Q83" s="9"/>
      <c r="R83" s="9"/>
      <c r="S83" s="9"/>
      <c r="T83" s="9"/>
      <c r="U83" s="9"/>
      <c r="V83" s="9"/>
      <c r="W83" s="9"/>
      <c r="X83" s="9"/>
      <c r="Y83" s="9"/>
      <c r="Z83" s="9"/>
      <c r="AA83" s="9"/>
      <c r="AB83" s="9"/>
      <c r="AC83" s="9"/>
      <c r="AD83" s="377"/>
    </row>
    <row r="84" spans="3:30" ht="16.5" customHeight="1">
      <c r="C84" s="376"/>
      <c r="D84" s="9"/>
      <c r="E84" s="8"/>
      <c r="F84" s="8"/>
      <c r="G84" s="8"/>
      <c r="H84" s="9"/>
      <c r="I84" s="9"/>
      <c r="J84" s="9"/>
      <c r="K84" s="9"/>
      <c r="L84" s="9"/>
      <c r="M84" s="9"/>
      <c r="N84" s="9"/>
      <c r="O84" s="9"/>
      <c r="P84" s="9"/>
      <c r="Q84" s="9"/>
      <c r="R84" s="9"/>
      <c r="S84" s="9"/>
      <c r="T84" s="9"/>
      <c r="U84" s="9"/>
      <c r="V84" s="9"/>
      <c r="W84" s="9"/>
      <c r="X84" s="9"/>
      <c r="Y84" s="9"/>
      <c r="Z84" s="9"/>
      <c r="AA84" s="9"/>
      <c r="AB84" s="9"/>
      <c r="AC84" s="9"/>
      <c r="AD84" s="377"/>
    </row>
    <row r="85" spans="3:30" ht="16.5" customHeight="1">
      <c r="C85" s="376"/>
      <c r="D85" s="9"/>
      <c r="E85" s="8"/>
      <c r="F85" s="8"/>
      <c r="G85" s="8"/>
      <c r="H85" s="9"/>
      <c r="I85" s="9"/>
      <c r="J85" s="9"/>
      <c r="K85" s="9"/>
      <c r="L85" s="9"/>
      <c r="M85" s="9"/>
      <c r="N85" s="9"/>
      <c r="O85" s="9"/>
      <c r="P85" s="9"/>
      <c r="Q85" s="9"/>
      <c r="R85" s="9"/>
      <c r="S85" s="9"/>
      <c r="T85" s="9"/>
      <c r="U85" s="9"/>
      <c r="V85" s="9"/>
      <c r="W85" s="9"/>
      <c r="X85" s="9"/>
      <c r="Y85" s="9"/>
      <c r="Z85" s="9"/>
      <c r="AA85" s="9"/>
      <c r="AB85" s="9"/>
      <c r="AC85" s="9"/>
      <c r="AD85" s="377"/>
    </row>
    <row r="86" spans="3:30" ht="16.5" customHeight="1">
      <c r="C86" s="376"/>
      <c r="D86" s="9"/>
      <c r="E86" s="9"/>
      <c r="F86" s="9"/>
      <c r="G86" s="9"/>
      <c r="H86" s="9"/>
      <c r="I86" s="9"/>
      <c r="J86" s="9"/>
      <c r="K86" s="9"/>
      <c r="L86" s="9"/>
      <c r="M86" s="9"/>
      <c r="N86" s="9"/>
      <c r="O86" s="9"/>
      <c r="P86" s="9"/>
      <c r="Q86" s="9"/>
      <c r="R86" s="9"/>
      <c r="S86" s="9"/>
      <c r="T86" s="9"/>
      <c r="U86" s="9"/>
      <c r="V86" s="9"/>
      <c r="W86" s="9"/>
      <c r="X86" s="9"/>
      <c r="Y86" s="9"/>
      <c r="Z86" s="9"/>
      <c r="AA86" s="9"/>
      <c r="AB86" s="9"/>
      <c r="AC86" s="9"/>
      <c r="AD86" s="377"/>
    </row>
    <row r="87" spans="3:30" ht="16.5" customHeight="1">
      <c r="C87" s="376"/>
      <c r="D87" s="9"/>
      <c r="E87" s="9"/>
      <c r="F87" s="9"/>
      <c r="G87" s="9"/>
      <c r="H87" s="11"/>
      <c r="I87" s="8"/>
      <c r="J87" s="8"/>
      <c r="K87" s="8"/>
      <c r="L87" s="9"/>
      <c r="M87" s="9"/>
      <c r="N87" s="9"/>
      <c r="O87" s="11"/>
      <c r="P87" s="8"/>
      <c r="Q87" s="8"/>
      <c r="R87" s="8"/>
      <c r="S87" s="8"/>
      <c r="T87" s="8"/>
      <c r="U87" s="8"/>
      <c r="V87" s="8"/>
      <c r="W87" s="8"/>
      <c r="X87" s="9"/>
      <c r="Y87" s="9"/>
      <c r="Z87" s="11"/>
      <c r="AA87" s="8"/>
      <c r="AB87" s="8"/>
      <c r="AC87" s="9"/>
      <c r="AD87" s="377"/>
    </row>
    <row r="88" spans="3:30" ht="16.5" customHeight="1">
      <c r="C88" s="376"/>
      <c r="D88" s="9"/>
      <c r="E88" s="9"/>
      <c r="F88" s="9"/>
      <c r="G88" s="9"/>
      <c r="H88" s="8"/>
      <c r="I88" s="8"/>
      <c r="J88" s="8"/>
      <c r="K88" s="8"/>
      <c r="L88" s="9"/>
      <c r="M88" s="9"/>
      <c r="N88" s="9"/>
      <c r="O88" s="8"/>
      <c r="P88" s="8"/>
      <c r="Q88" s="8"/>
      <c r="R88" s="8"/>
      <c r="S88" s="8"/>
      <c r="T88" s="8"/>
      <c r="U88" s="8"/>
      <c r="V88" s="8"/>
      <c r="W88" s="8"/>
      <c r="X88" s="9"/>
      <c r="Y88" s="9"/>
      <c r="Z88" s="8"/>
      <c r="AA88" s="8"/>
      <c r="AB88" s="8"/>
      <c r="AC88" s="9"/>
      <c r="AD88" s="377"/>
    </row>
    <row r="89" spans="3:30" ht="16.5" customHeight="1">
      <c r="C89" s="376"/>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377"/>
    </row>
    <row r="90" spans="3:30" ht="16.5" customHeight="1">
      <c r="C90" s="376"/>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377"/>
    </row>
    <row r="91" spans="3:30" ht="16.5" customHeight="1">
      <c r="C91" s="376"/>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377"/>
    </row>
    <row r="92" spans="3:30" ht="16.5" customHeight="1">
      <c r="C92" s="376"/>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377"/>
    </row>
    <row r="93" spans="3:30" ht="16.5" customHeight="1">
      <c r="C93" s="376"/>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377"/>
    </row>
    <row r="94" spans="3:30" ht="16.5" customHeight="1">
      <c r="C94" s="376"/>
      <c r="D94" s="9"/>
      <c r="E94" s="8"/>
      <c r="F94" s="8"/>
      <c r="G94" s="8"/>
      <c r="H94" s="9"/>
      <c r="I94" s="9"/>
      <c r="J94" s="9"/>
      <c r="K94" s="9"/>
      <c r="L94" s="9"/>
      <c r="M94" s="9"/>
      <c r="N94" s="9"/>
      <c r="O94" s="9"/>
      <c r="P94" s="9"/>
      <c r="Q94" s="9"/>
      <c r="R94" s="9"/>
      <c r="S94" s="9"/>
      <c r="T94" s="9"/>
      <c r="U94" s="9"/>
      <c r="V94" s="9"/>
      <c r="W94" s="9"/>
      <c r="X94" s="9"/>
      <c r="Y94" s="9"/>
      <c r="Z94" s="9"/>
      <c r="AA94" s="9"/>
      <c r="AB94" s="9"/>
      <c r="AC94" s="9"/>
      <c r="AD94" s="377"/>
    </row>
    <row r="95" spans="3:30" ht="16.5" customHeight="1">
      <c r="C95" s="376"/>
      <c r="D95" s="9"/>
      <c r="E95" s="9"/>
      <c r="F95" s="9"/>
      <c r="G95" s="9"/>
      <c r="H95" s="9"/>
      <c r="I95" s="9"/>
      <c r="J95" s="9"/>
      <c r="K95" s="9"/>
      <c r="L95" s="9"/>
      <c r="M95" s="9"/>
      <c r="N95" s="9"/>
      <c r="O95" s="9"/>
      <c r="P95" s="9"/>
      <c r="Q95" s="9"/>
      <c r="R95" s="9"/>
      <c r="S95" s="9"/>
      <c r="T95" s="9"/>
      <c r="U95" s="9"/>
      <c r="V95" s="9"/>
      <c r="W95" s="9"/>
      <c r="X95" s="9"/>
      <c r="Y95" s="9"/>
      <c r="Z95" s="9"/>
      <c r="AA95" s="9"/>
      <c r="AB95" s="9"/>
      <c r="AC95" s="9"/>
      <c r="AD95" s="377"/>
    </row>
    <row r="96" spans="3:30" ht="16.5" customHeight="1">
      <c r="C96" s="376"/>
      <c r="D96" s="9"/>
      <c r="E96" s="9"/>
      <c r="F96" s="9"/>
      <c r="G96" s="9"/>
      <c r="H96" s="11"/>
      <c r="I96" s="8"/>
      <c r="J96" s="8"/>
      <c r="K96" s="8"/>
      <c r="L96" s="9"/>
      <c r="M96" s="9"/>
      <c r="N96" s="9"/>
      <c r="O96" s="11"/>
      <c r="P96" s="8"/>
      <c r="Q96" s="8"/>
      <c r="R96" s="8"/>
      <c r="S96" s="8"/>
      <c r="T96" s="8"/>
      <c r="U96" s="8"/>
      <c r="V96" s="8"/>
      <c r="W96" s="8"/>
      <c r="X96" s="9"/>
      <c r="Y96" s="9"/>
      <c r="Z96" s="11"/>
      <c r="AA96" s="8"/>
      <c r="AB96" s="8"/>
      <c r="AC96" s="9"/>
      <c r="AD96" s="377"/>
    </row>
    <row r="97" spans="2:31" ht="16.5" customHeight="1">
      <c r="C97" s="378"/>
      <c r="D97" s="379"/>
      <c r="E97" s="379"/>
      <c r="F97" s="379"/>
      <c r="G97" s="379"/>
      <c r="H97" s="380"/>
      <c r="I97" s="380"/>
      <c r="J97" s="380"/>
      <c r="K97" s="380"/>
      <c r="L97" s="379"/>
      <c r="M97" s="379"/>
      <c r="N97" s="379"/>
      <c r="O97" s="380"/>
      <c r="P97" s="380"/>
      <c r="Q97" s="380"/>
      <c r="R97" s="380"/>
      <c r="S97" s="380"/>
      <c r="T97" s="380"/>
      <c r="U97" s="380"/>
      <c r="V97" s="380"/>
      <c r="W97" s="380"/>
      <c r="X97" s="379"/>
      <c r="Y97" s="379"/>
      <c r="Z97" s="380"/>
      <c r="AA97" s="380"/>
      <c r="AB97" s="380"/>
      <c r="AC97" s="379"/>
      <c r="AD97" s="381"/>
    </row>
    <row r="98" spans="2:31" ht="16.5" customHeight="1">
      <c r="E98" s="18"/>
      <c r="F98" s="18"/>
      <c r="G98" s="2"/>
      <c r="H98" s="2"/>
      <c r="I98" s="2"/>
      <c r="J98" s="2"/>
      <c r="K98" s="2"/>
      <c r="L98" s="2"/>
      <c r="M98" s="2"/>
      <c r="N98" s="2"/>
    </row>
    <row r="99" spans="2:31" ht="16.5" customHeight="1">
      <c r="B99" s="1598"/>
      <c r="C99" s="1598"/>
      <c r="D99" s="1598"/>
      <c r="E99" s="1598"/>
      <c r="F99" s="1598"/>
      <c r="G99" s="1598"/>
      <c r="H99" s="1598"/>
      <c r="I99" s="1598"/>
      <c r="J99" s="1598"/>
      <c r="K99" s="1598"/>
      <c r="L99" s="1598"/>
      <c r="M99" s="1598"/>
      <c r="N99" s="1598"/>
      <c r="O99" s="1598"/>
      <c r="P99" s="1598"/>
      <c r="Q99" s="1598"/>
      <c r="R99" s="1598"/>
      <c r="S99" s="1598"/>
      <c r="T99" s="1598"/>
      <c r="U99" s="1598"/>
      <c r="V99" s="1598"/>
      <c r="W99" s="1598"/>
      <c r="X99" s="1598"/>
      <c r="Y99" s="1598"/>
      <c r="Z99" s="1598"/>
      <c r="AA99" s="1598"/>
      <c r="AB99" s="1598"/>
      <c r="AC99" s="1598"/>
      <c r="AD99" s="1598"/>
      <c r="AE99" s="1598"/>
    </row>
    <row r="100" spans="2:31" ht="16.5" customHeight="1">
      <c r="E100" s="18"/>
      <c r="F100" s="18"/>
      <c r="G100" s="18"/>
      <c r="H100" s="18"/>
      <c r="I100" s="18"/>
      <c r="J100" s="18"/>
      <c r="K100" s="18"/>
      <c r="L100" s="18"/>
      <c r="M100" s="18"/>
    </row>
    <row r="102" spans="2:31" ht="16.5" customHeight="1">
      <c r="E102" s="18"/>
      <c r="F102" s="18"/>
      <c r="G102" s="18"/>
      <c r="H102" s="18"/>
      <c r="I102" s="18"/>
      <c r="J102" s="18"/>
      <c r="K102" s="18"/>
      <c r="L102" s="18"/>
      <c r="M102" s="18"/>
    </row>
    <row r="103" spans="2:31" ht="16.5" customHeight="1">
      <c r="E103" s="18"/>
      <c r="F103" s="18"/>
      <c r="G103" s="18"/>
      <c r="H103" s="18"/>
      <c r="I103" s="18"/>
      <c r="J103" s="18"/>
      <c r="K103" s="18"/>
      <c r="L103" s="18"/>
      <c r="M103" s="18"/>
    </row>
    <row r="104" spans="2:31" ht="16.5" customHeight="1">
      <c r="E104" s="18"/>
      <c r="F104" s="18"/>
      <c r="G104" s="18"/>
      <c r="H104" s="18"/>
      <c r="I104" s="18"/>
      <c r="J104" s="18"/>
      <c r="K104" s="18"/>
      <c r="L104" s="18"/>
      <c r="M104" s="18"/>
    </row>
    <row r="105" spans="2:31" ht="16.5" customHeight="1">
      <c r="E105" s="18"/>
      <c r="F105" s="18"/>
      <c r="G105" s="18"/>
      <c r="H105" s="18"/>
      <c r="I105" s="18"/>
      <c r="J105" s="18"/>
      <c r="K105" s="18"/>
      <c r="L105" s="18"/>
      <c r="M105" s="18"/>
    </row>
    <row r="106" spans="2:31" ht="16.5" customHeight="1">
      <c r="E106" s="18"/>
      <c r="F106" s="18"/>
      <c r="G106" s="18"/>
      <c r="H106" s="18"/>
      <c r="I106" s="18"/>
      <c r="J106" s="18"/>
      <c r="K106" s="18"/>
      <c r="L106" s="18"/>
      <c r="M106" s="18"/>
    </row>
    <row r="107" spans="2:31" ht="16.5" customHeight="1">
      <c r="E107" s="18"/>
      <c r="F107" s="18"/>
      <c r="G107" s="18"/>
      <c r="H107" s="18"/>
      <c r="I107" s="18"/>
      <c r="J107" s="18"/>
      <c r="K107" s="18"/>
      <c r="L107" s="18"/>
      <c r="M107" s="18"/>
    </row>
    <row r="108" spans="2:31" ht="16.5" customHeight="1">
      <c r="E108" s="18"/>
      <c r="F108" s="18"/>
      <c r="G108" s="18"/>
      <c r="H108" s="18"/>
      <c r="I108" s="18"/>
      <c r="J108" s="18"/>
      <c r="K108" s="18"/>
      <c r="L108" s="18"/>
      <c r="M108" s="18"/>
    </row>
  </sheetData>
  <sheetProtection sheet="1" selectLockedCells="1"/>
  <mergeCells count="11">
    <mergeCell ref="D57:AB57"/>
    <mergeCell ref="AC57:AD57"/>
    <mergeCell ref="C59:AD59"/>
    <mergeCell ref="B99:AE99"/>
    <mergeCell ref="B4:AE4"/>
    <mergeCell ref="D54:AB54"/>
    <mergeCell ref="AC54:AD54"/>
    <mergeCell ref="D55:AB55"/>
    <mergeCell ref="AC55:AD55"/>
    <mergeCell ref="D56:AB56"/>
    <mergeCell ref="AC56:AD56"/>
  </mergeCells>
  <phoneticPr fontId="3"/>
  <conditionalFormatting sqref="AC56:AD57">
    <cfRule type="expression" dxfId="171" priority="2">
      <formula>OR($AC$55="●",$AC$56="●",$AC$57="●")</formula>
    </cfRule>
  </conditionalFormatting>
  <conditionalFormatting sqref="AC55:AD55">
    <cfRule type="expression" dxfId="170" priority="1">
      <formula>OR($AC$55="●",$AC$56="●",$AC$57="●")</formula>
    </cfRule>
  </conditionalFormatting>
  <dataValidations count="1">
    <dataValidation type="list" allowBlank="1" showInputMessage="1" showErrorMessage="1" sqref="AC55:AD57" xr:uid="{EAD6126C-4586-4522-8204-CC7DC353E7FE}">
      <formula1>"●"</formula1>
    </dataValidation>
  </dataValidations>
  <pageMargins left="0.9055118110236221" right="0.47244094488188981" top="0.51181102362204722" bottom="0.19685039370078741" header="0.19685039370078741" footer="0.19685039370078741"/>
  <pageSetup paperSize="9" scale="95" fitToHeight="0" orientation="portrait" r:id="rId1"/>
  <headerFooter scaleWithDoc="0">
    <oddFooter>&amp;R&amp;"ＭＳ 明朝,標準"&amp;8&amp;K00-024R4低層ZEH-M_ver.1</oddFooter>
  </headerFooter>
  <rowBreaks count="1" manualBreakCount="1">
    <brk id="51" min="1" max="30"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21</vt:i4>
      </vt:variant>
      <vt:variant>
        <vt:lpstr>名前付き一覧</vt:lpstr>
      </vt:variant>
      <vt:variant>
        <vt:i4>24</vt:i4>
      </vt:variant>
    </vt:vector>
  </HeadingPairs>
  <TitlesOfParts>
    <vt:vector size="45" baseType="lpstr">
      <vt:lpstr>入力シート</vt:lpstr>
      <vt:lpstr>申請書類リスト</vt:lpstr>
      <vt:lpstr>提出書類チェックシート</vt:lpstr>
      <vt:lpstr>様式第1_交付申請書</vt:lpstr>
      <vt:lpstr>誓約書</vt:lpstr>
      <vt:lpstr>1.申請者の詳細</vt:lpstr>
      <vt:lpstr>2.全体概要</vt:lpstr>
      <vt:lpstr>3.住戸一覧</vt:lpstr>
      <vt:lpstr>4.エネルギー計測計画図</vt:lpstr>
      <vt:lpstr>5.6.事業予定・定期報告及び設備の保守に関する事項</vt:lpstr>
      <vt:lpstr>7.工程表</vt:lpstr>
      <vt:lpstr>8-1.補助金額算出表　その１</vt:lpstr>
      <vt:lpstr>8-2.補助金額算出表　その２</vt:lpstr>
      <vt:lpstr>9.蓄電システム明細</vt:lpstr>
      <vt:lpstr>10.水害等の災害時の電源確保に配慮した蓄電システム導入計画</vt:lpstr>
      <vt:lpstr>11.直交集成板（ＣＬＴ）明細</vt:lpstr>
      <vt:lpstr>12.地中熱ヒートポンプ・システム明細</vt:lpstr>
      <vt:lpstr>13.ＰＶＴシステム明細 </vt:lpstr>
      <vt:lpstr>14.液体集熱式太陽熱利用システム明細</vt:lpstr>
      <vt:lpstr>15.V2H充電設備（充放電設備）・EV充電設備明細（専有部）</vt:lpstr>
      <vt:lpstr>16.V2H充電設備（充放電設備）・EV充電設備明細（共用部）</vt:lpstr>
      <vt:lpstr>'1.申請者の詳細'!Print_Area</vt:lpstr>
      <vt:lpstr>'10.水害等の災害時の電源確保に配慮した蓄電システム導入計画'!Print_Area</vt:lpstr>
      <vt:lpstr>'11.直交集成板（ＣＬＴ）明細'!Print_Area</vt:lpstr>
      <vt:lpstr>'12.地中熱ヒートポンプ・システム明細'!Print_Area</vt:lpstr>
      <vt:lpstr>'13.ＰＶＴシステム明細 '!Print_Area</vt:lpstr>
      <vt:lpstr>'14.液体集熱式太陽熱利用システム明細'!Print_Area</vt:lpstr>
      <vt:lpstr>'15.V2H充電設備（充放電設備）・EV充電設備明細（専有部）'!Print_Area</vt:lpstr>
      <vt:lpstr>'16.V2H充電設備（充放電設備）・EV充電設備明細（共用部）'!Print_Area</vt:lpstr>
      <vt:lpstr>'2.全体概要'!Print_Area</vt:lpstr>
      <vt:lpstr>'3.住戸一覧'!Print_Area</vt:lpstr>
      <vt:lpstr>'4.エネルギー計測計画図'!Print_Area</vt:lpstr>
      <vt:lpstr>'5.6.事業予定・定期報告及び設備の保守に関する事項'!Print_Area</vt:lpstr>
      <vt:lpstr>'7.工程表'!Print_Area</vt:lpstr>
      <vt:lpstr>'8-1.補助金額算出表　その１'!Print_Area</vt:lpstr>
      <vt:lpstr>'8-2.補助金額算出表　その２'!Print_Area</vt:lpstr>
      <vt:lpstr>'9.蓄電システム明細'!Print_Area</vt:lpstr>
      <vt:lpstr>申請書類リスト!Print_Area</vt:lpstr>
      <vt:lpstr>誓約書!Print_Area</vt:lpstr>
      <vt:lpstr>提出書類チェックシート!Print_Area</vt:lpstr>
      <vt:lpstr>入力シート!Print_Area</vt:lpstr>
      <vt:lpstr>様式第1_交付申請書!Print_Area</vt:lpstr>
      <vt:lpstr>'3.住戸一覧'!Print_Titles</vt:lpstr>
      <vt:lpstr>'8-1.補助金額算出表　その１'!Print_Titles</vt:lpstr>
      <vt:lpstr>'8-2.補助金額算出表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2022-09-16T02:20:00Z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